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APP\python_project\Transfiguration\Transfiguration\tester\trans\"/>
    </mc:Choice>
  </mc:AlternateContent>
  <bookViews>
    <workbookView xWindow="-103" yWindow="-103" windowWidth="19303" windowHeight="7140" tabRatio="921" firstSheet="1" activeTab="6"/>
  </bookViews>
  <sheets>
    <sheet name="Ver." sheetId="62" r:id="rId1"/>
    <sheet name="SysAddrMapping" sheetId="63" r:id="rId2"/>
    <sheet name="video_wrap_peri" sheetId="195" r:id="rId3"/>
    <sheet name="cmn_aon_peri" sheetId="159" r:id="rId4"/>
    <sheet name=" Busmatrix" sheetId="65" r:id="rId5"/>
    <sheet name="Dma_hs" sheetId="189" r:id="rId6"/>
    <sheet name="irq" sheetId="162" r:id="rId7"/>
    <sheet name="CMN_SYSCFG" sheetId="68" r:id="rId8"/>
    <sheet name="CMN_BUSCFG" sheetId="166" r:id="rId9"/>
    <sheet name="AON_CTRL" sheetId="78" r:id="rId10"/>
    <sheet name="SDIOH" sheetId="67" r:id="rId11"/>
    <sheet name="UART" sheetId="179" r:id="rId12"/>
    <sheet name="AON_IOMUX" sheetId="79" r:id="rId13"/>
    <sheet name="CORE_IOMUX" sheetId="80" r:id="rId14"/>
    <sheet name="WDT" sheetId="173" r:id="rId15"/>
    <sheet name="APC" sheetId="183" r:id="rId16"/>
    <sheet name="AUDIO_CODEC" sheetId="83" r:id="rId17"/>
    <sheet name="GPIO0" sheetId="84" r:id="rId18"/>
    <sheet name="GPIO1" sheetId="85" r:id="rId19"/>
    <sheet name="EFUSE_CTRL" sheetId="91" r:id="rId20"/>
    <sheet name="PSRAM_MC" sheetId="98" r:id="rId21"/>
    <sheet name="GPADC" sheetId="96" r:id="rId22"/>
    <sheet name="DUAL_TIMER" sheetId="99" r:id="rId23"/>
    <sheet name="GPT" sheetId="100" r:id="rId24"/>
    <sheet name="KEYSENSE" sheetId="101" r:id="rId25"/>
    <sheet name="CALENDAR" sheetId="103" r:id="rId26"/>
    <sheet name="AON_TIMER" sheetId="104" r:id="rId27"/>
    <sheet name="AON_WDT" sheetId="186" r:id="rId28"/>
    <sheet name="FLASHC" sheetId="105" r:id="rId29"/>
    <sheet name="IR" sheetId="107" r:id="rId30"/>
    <sheet name="FLASH_DL" sheetId="108" r:id="rId31"/>
    <sheet name="IMAGE_D2BLENDER" sheetId="192" r:id="rId32"/>
    <sheet name="IMAGE_VIC" sheetId="191" r:id="rId33"/>
    <sheet name="QSPI_SENSOR_IN" sheetId="161" r:id="rId34"/>
    <sheet name="QSPI_LCD" sheetId="167" r:id="rId35"/>
    <sheet name="RGB_INTERFACE" sheetId="196" r:id="rId36"/>
    <sheet name="I8080_OUT" sheetId="197" r:id="rId37"/>
    <sheet name="SPI" sheetId="188" r:id="rId38"/>
    <sheet name="i2C" sheetId="178" r:id="rId39"/>
    <sheet name="LUNA" sheetId="193" r:id="rId40"/>
  </sheets>
  <calcPr calcId="152511"/>
</workbook>
</file>

<file path=xl/calcChain.xml><?xml version="1.0" encoding="utf-8"?>
<calcChain xmlns="http://schemas.openxmlformats.org/spreadsheetml/2006/main">
  <c r="L369" i="68" l="1"/>
  <c r="K369" i="68"/>
  <c r="E369" i="68"/>
  <c r="F369" i="68" s="1"/>
  <c r="L368" i="68"/>
  <c r="K368" i="68"/>
  <c r="F368" i="68" s="1"/>
  <c r="E368" i="68"/>
  <c r="L367" i="68"/>
  <c r="K367" i="68"/>
  <c r="F367" i="68"/>
  <c r="E367" i="68"/>
  <c r="L366" i="68"/>
  <c r="K366" i="68"/>
  <c r="E366" i="68"/>
  <c r="F366" i="68" s="1"/>
  <c r="L365" i="68"/>
  <c r="K365" i="68"/>
  <c r="E365" i="68"/>
  <c r="F365" i="68" s="1"/>
  <c r="L364" i="68"/>
  <c r="K364" i="68"/>
  <c r="F364" i="68" s="1"/>
  <c r="E364" i="68"/>
  <c r="L363" i="68"/>
  <c r="K363" i="68"/>
  <c r="E363" i="68"/>
  <c r="F363" i="68" s="1"/>
  <c r="L362" i="68"/>
  <c r="L360" i="68" s="1"/>
  <c r="K360" i="68" s="1"/>
  <c r="F360" i="68" s="1"/>
  <c r="K362" i="68"/>
  <c r="E362" i="68"/>
  <c r="E360" i="68" s="1"/>
  <c r="L361" i="68"/>
  <c r="K361" i="68"/>
  <c r="E361" i="68"/>
  <c r="F361" i="68" s="1"/>
  <c r="L359" i="68"/>
  <c r="K359" i="68"/>
  <c r="F359" i="68"/>
  <c r="E359" i="68"/>
  <c r="L358" i="68"/>
  <c r="K358" i="68"/>
  <c r="F358" i="68" s="1"/>
  <c r="E358" i="68"/>
  <c r="L357" i="68"/>
  <c r="K357" i="68"/>
  <c r="E357" i="68"/>
  <c r="F357" i="68" s="1"/>
  <c r="L356" i="68"/>
  <c r="K356" i="68"/>
  <c r="F356" i="68" s="1"/>
  <c r="E356" i="68"/>
  <c r="L355" i="68"/>
  <c r="K355" i="68"/>
  <c r="E355" i="68"/>
  <c r="F355" i="68" s="1"/>
  <c r="L354" i="68"/>
  <c r="K354" i="68"/>
  <c r="F354" i="68"/>
  <c r="E354" i="68"/>
  <c r="L353" i="68"/>
  <c r="K353" i="68"/>
  <c r="E353" i="68"/>
  <c r="F353" i="68" s="1"/>
  <c r="L352" i="68"/>
  <c r="K352" i="68"/>
  <c r="F352" i="68" s="1"/>
  <c r="E352" i="68"/>
  <c r="L351" i="68"/>
  <c r="K351" i="68"/>
  <c r="F351" i="68"/>
  <c r="E351" i="68"/>
  <c r="L350" i="68"/>
  <c r="K350" i="68"/>
  <c r="E350" i="68"/>
  <c r="F350" i="68" s="1"/>
  <c r="L349" i="68"/>
  <c r="K349" i="68"/>
  <c r="E349" i="68"/>
  <c r="F349" i="68" s="1"/>
  <c r="L348" i="68"/>
  <c r="K348" i="68"/>
  <c r="F348" i="68" s="1"/>
  <c r="E348" i="68"/>
  <c r="L347" i="68"/>
  <c r="K347" i="68"/>
  <c r="E347" i="68"/>
  <c r="F347" i="68" s="1"/>
  <c r="L346" i="68"/>
  <c r="K346" i="68"/>
  <c r="F346" i="68"/>
  <c r="E346" i="68"/>
  <c r="L345" i="68"/>
  <c r="K345" i="68"/>
  <c r="E345" i="68"/>
  <c r="F345" i="68" s="1"/>
  <c r="L344" i="68"/>
  <c r="K344" i="68"/>
  <c r="F344" i="68" s="1"/>
  <c r="E344" i="68"/>
  <c r="L343" i="68"/>
  <c r="K343" i="68"/>
  <c r="F343" i="68"/>
  <c r="E343" i="68"/>
  <c r="L342" i="68"/>
  <c r="K342" i="68"/>
  <c r="F342" i="68" s="1"/>
  <c r="E342" i="68"/>
  <c r="L341" i="68"/>
  <c r="K341" i="68"/>
  <c r="E341" i="68"/>
  <c r="F341" i="68" s="1"/>
  <c r="L340" i="68"/>
  <c r="K340" i="68"/>
  <c r="F340" i="68" s="1"/>
  <c r="E340" i="68"/>
  <c r="L339" i="68"/>
  <c r="K339" i="68"/>
  <c r="E339" i="68"/>
  <c r="F339" i="68" s="1"/>
  <c r="L338" i="68"/>
  <c r="L336" i="68" s="1"/>
  <c r="K336" i="68" s="1"/>
  <c r="F336" i="68" s="1"/>
  <c r="K338" i="68"/>
  <c r="E338" i="68"/>
  <c r="F338" i="68" s="1"/>
  <c r="L337" i="68"/>
  <c r="K337" i="68"/>
  <c r="E337" i="68"/>
  <c r="F337" i="68" s="1"/>
  <c r="L335" i="68"/>
  <c r="K335" i="68"/>
  <c r="F335" i="68"/>
  <c r="E335" i="68"/>
  <c r="L334" i="68"/>
  <c r="K334" i="68"/>
  <c r="E334" i="68"/>
  <c r="F334" i="68" s="1"/>
  <c r="L333" i="68"/>
  <c r="K333" i="68"/>
  <c r="E333" i="68"/>
  <c r="F333" i="68" s="1"/>
  <c r="L332" i="68"/>
  <c r="K332" i="68"/>
  <c r="E332" i="68"/>
  <c r="F332" i="68" s="1"/>
  <c r="L331" i="68"/>
  <c r="K331" i="68"/>
  <c r="E331" i="68"/>
  <c r="F331" i="68" s="1"/>
  <c r="L330" i="68"/>
  <c r="K330" i="68"/>
  <c r="E330" i="68"/>
  <c r="F330" i="68" s="1"/>
  <c r="L329" i="68"/>
  <c r="K329" i="68"/>
  <c r="E329" i="68"/>
  <c r="F329" i="68" s="1"/>
  <c r="L328" i="68"/>
  <c r="K328" i="68"/>
  <c r="E328" i="68"/>
  <c r="F328" i="68" s="1"/>
  <c r="L327" i="68"/>
  <c r="K327" i="68"/>
  <c r="F327" i="68"/>
  <c r="E327" i="68"/>
  <c r="L326" i="68"/>
  <c r="K326" i="68"/>
  <c r="E326" i="68"/>
  <c r="F326" i="68" s="1"/>
  <c r="L325" i="68"/>
  <c r="K325" i="68"/>
  <c r="E325" i="68"/>
  <c r="F325" i="68" s="1"/>
  <c r="L324" i="68"/>
  <c r="K324" i="68"/>
  <c r="E324" i="68"/>
  <c r="F324" i="68" s="1"/>
  <c r="L323" i="68"/>
  <c r="K323" i="68"/>
  <c r="E323" i="68"/>
  <c r="F323" i="68" s="1"/>
  <c r="L322" i="68"/>
  <c r="L303" i="68" s="1"/>
  <c r="K303" i="68" s="1"/>
  <c r="F303" i="68" s="1"/>
  <c r="K322" i="68"/>
  <c r="E322" i="68"/>
  <c r="E303" i="68" s="1"/>
  <c r="L321" i="68"/>
  <c r="K321" i="68"/>
  <c r="E321" i="68"/>
  <c r="F321" i="68" s="1"/>
  <c r="L320" i="68"/>
  <c r="K320" i="68"/>
  <c r="E320" i="68"/>
  <c r="F320" i="68" s="1"/>
  <c r="L319" i="68"/>
  <c r="K319" i="68"/>
  <c r="F319" i="68"/>
  <c r="E319" i="68"/>
  <c r="L318" i="68"/>
  <c r="K318" i="68"/>
  <c r="E318" i="68"/>
  <c r="F318" i="68" s="1"/>
  <c r="L317" i="68"/>
  <c r="K317" i="68"/>
  <c r="E317" i="68"/>
  <c r="F317" i="68" s="1"/>
  <c r="L316" i="68"/>
  <c r="K316" i="68"/>
  <c r="E316" i="68"/>
  <c r="F316" i="68" s="1"/>
  <c r="L315" i="68"/>
  <c r="K315" i="68"/>
  <c r="E315" i="68"/>
  <c r="F315" i="68" s="1"/>
  <c r="L314" i="68"/>
  <c r="K314" i="68"/>
  <c r="E314" i="68"/>
  <c r="F314" i="68" s="1"/>
  <c r="L313" i="68"/>
  <c r="K313" i="68"/>
  <c r="E313" i="68"/>
  <c r="F313" i="68" s="1"/>
  <c r="L312" i="68"/>
  <c r="K312" i="68"/>
  <c r="E312" i="68"/>
  <c r="F312" i="68" s="1"/>
  <c r="L311" i="68"/>
  <c r="K311" i="68"/>
  <c r="F311" i="68"/>
  <c r="E311" i="68"/>
  <c r="L310" i="68"/>
  <c r="K310" i="68"/>
  <c r="E310" i="68"/>
  <c r="F310" i="68" s="1"/>
  <c r="L309" i="68"/>
  <c r="K309" i="68"/>
  <c r="E309" i="68"/>
  <c r="F309" i="68" s="1"/>
  <c r="L308" i="68"/>
  <c r="K308" i="68"/>
  <c r="E308" i="68"/>
  <c r="F308" i="68" s="1"/>
  <c r="L307" i="68"/>
  <c r="K307" i="68"/>
  <c r="E307" i="68"/>
  <c r="F307" i="68" s="1"/>
  <c r="L306" i="68"/>
  <c r="K306" i="68"/>
  <c r="E306" i="68"/>
  <c r="F306" i="68" s="1"/>
  <c r="L305" i="68"/>
  <c r="K305" i="68"/>
  <c r="E305" i="68"/>
  <c r="F305" i="68" s="1"/>
  <c r="L304" i="68"/>
  <c r="K304" i="68"/>
  <c r="E304" i="68"/>
  <c r="F304" i="68" s="1"/>
  <c r="L302" i="68"/>
  <c r="K302" i="68"/>
  <c r="F302" i="68" s="1"/>
  <c r="L301" i="68"/>
  <c r="K301" i="68"/>
  <c r="F301" i="68"/>
  <c r="L300" i="68"/>
  <c r="K300" i="68"/>
  <c r="F300" i="68" s="1"/>
  <c r="L299" i="68"/>
  <c r="K299" i="68" s="1"/>
  <c r="F299" i="68" s="1"/>
  <c r="E299" i="68"/>
  <c r="L298" i="68"/>
  <c r="K298" i="68"/>
  <c r="E298" i="68"/>
  <c r="E296" i="68" s="1"/>
  <c r="L297" i="68"/>
  <c r="L296" i="68" s="1"/>
  <c r="K296" i="68" s="1"/>
  <c r="F296" i="68" s="1"/>
  <c r="K297" i="68"/>
  <c r="F297" i="68"/>
  <c r="E297" i="68"/>
  <c r="L295" i="68"/>
  <c r="K295" i="68"/>
  <c r="E295" i="68"/>
  <c r="F295" i="68" s="1"/>
  <c r="L294" i="68"/>
  <c r="K294" i="68"/>
  <c r="E294" i="68"/>
  <c r="F294" i="68" s="1"/>
  <c r="L293" i="68"/>
  <c r="K293" i="68" s="1"/>
  <c r="F293" i="68" s="1"/>
  <c r="E293" i="68"/>
  <c r="L292" i="68"/>
  <c r="K292" i="68"/>
  <c r="F292" i="68"/>
  <c r="E292" i="68"/>
  <c r="L291" i="68"/>
  <c r="K291" i="68"/>
  <c r="E291" i="68"/>
  <c r="F291" i="68" s="1"/>
  <c r="L290" i="68"/>
  <c r="K290" i="68"/>
  <c r="E290" i="68"/>
  <c r="E286" i="68" s="1"/>
  <c r="L289" i="68"/>
  <c r="L286" i="68" s="1"/>
  <c r="K286" i="68" s="1"/>
  <c r="F286" i="68" s="1"/>
  <c r="K289" i="68"/>
  <c r="F289" i="68"/>
  <c r="E289" i="68"/>
  <c r="L288" i="68"/>
  <c r="K288" i="68"/>
  <c r="E288" i="68"/>
  <c r="F288" i="68" s="1"/>
  <c r="L287" i="68"/>
  <c r="K287" i="68"/>
  <c r="E287" i="68"/>
  <c r="F287" i="68" s="1"/>
  <c r="L285" i="68"/>
  <c r="K285" i="68"/>
  <c r="E285" i="68"/>
  <c r="F285" i="68" s="1"/>
  <c r="L284" i="68"/>
  <c r="K284" i="68" s="1"/>
  <c r="F284" i="68" s="1"/>
  <c r="E284" i="68"/>
  <c r="L283" i="68"/>
  <c r="K283" i="68"/>
  <c r="E283" i="68"/>
  <c r="F283" i="68" s="1"/>
  <c r="L282" i="68"/>
  <c r="K282" i="68"/>
  <c r="E282" i="68"/>
  <c r="E277" i="68" s="1"/>
  <c r="L281" i="68"/>
  <c r="L277" i="68" s="1"/>
  <c r="K277" i="68" s="1"/>
  <c r="F277" i="68" s="1"/>
  <c r="K281" i="68"/>
  <c r="F281" i="68"/>
  <c r="E281" i="68"/>
  <c r="L280" i="68"/>
  <c r="K280" i="68"/>
  <c r="E280" i="68"/>
  <c r="F280" i="68" s="1"/>
  <c r="L279" i="68"/>
  <c r="K279" i="68"/>
  <c r="E279" i="68"/>
  <c r="F279" i="68" s="1"/>
  <c r="L278" i="68"/>
  <c r="K278" i="68"/>
  <c r="E278" i="68"/>
  <c r="F278" i="68" s="1"/>
  <c r="L276" i="68"/>
  <c r="K276" i="68"/>
  <c r="F276" i="68"/>
  <c r="E276" i="68"/>
  <c r="L275" i="68"/>
  <c r="K275" i="68" s="1"/>
  <c r="F275" i="68" s="1"/>
  <c r="E275" i="68"/>
  <c r="L274" i="68"/>
  <c r="K274" i="68"/>
  <c r="E274" i="68"/>
  <c r="E272" i="68" s="1"/>
  <c r="L273" i="68"/>
  <c r="L272" i="68" s="1"/>
  <c r="K272" i="68" s="1"/>
  <c r="F272" i="68" s="1"/>
  <c r="K273" i="68"/>
  <c r="F273" i="68"/>
  <c r="E273" i="68"/>
  <c r="L271" i="68"/>
  <c r="K271" i="68"/>
  <c r="E271" i="68"/>
  <c r="F271" i="68" s="1"/>
  <c r="L270" i="68"/>
  <c r="K270" i="68"/>
  <c r="E270" i="68"/>
  <c r="F270" i="68" s="1"/>
  <c r="L269" i="68"/>
  <c r="K269" i="68"/>
  <c r="E269" i="68"/>
  <c r="F269" i="68" s="1"/>
  <c r="L268" i="68"/>
  <c r="K268" i="68"/>
  <c r="F268" i="68"/>
  <c r="E268" i="68"/>
  <c r="L267" i="68"/>
  <c r="K267" i="68"/>
  <c r="E267" i="68"/>
  <c r="F267" i="68" s="1"/>
  <c r="L266" i="68"/>
  <c r="K266" i="68"/>
  <c r="E266" i="68"/>
  <c r="F266" i="68" s="1"/>
  <c r="L265" i="68"/>
  <c r="K265" i="68"/>
  <c r="F265" i="68"/>
  <c r="E265" i="68"/>
  <c r="L264" i="68"/>
  <c r="K264" i="68"/>
  <c r="E264" i="68"/>
  <c r="F264" i="68" s="1"/>
  <c r="L263" i="68"/>
  <c r="K263" i="68"/>
  <c r="E263" i="68"/>
  <c r="F263" i="68" s="1"/>
  <c r="L262" i="68"/>
  <c r="K262" i="68"/>
  <c r="E262" i="68"/>
  <c r="F262" i="68" s="1"/>
  <c r="L261" i="68"/>
  <c r="K261" i="68"/>
  <c r="E261" i="68"/>
  <c r="F261" i="68" s="1"/>
  <c r="L260" i="68"/>
  <c r="K260" i="68"/>
  <c r="F260" i="68"/>
  <c r="E260" i="68"/>
  <c r="L259" i="68"/>
  <c r="K259" i="68"/>
  <c r="E259" i="68"/>
  <c r="F259" i="68" s="1"/>
  <c r="L258" i="68"/>
  <c r="K258" i="68"/>
  <c r="E258" i="68"/>
  <c r="E254" i="68" s="1"/>
  <c r="L257" i="68"/>
  <c r="L254" i="68" s="1"/>
  <c r="K254" i="68" s="1"/>
  <c r="F254" i="68" s="1"/>
  <c r="K257" i="68"/>
  <c r="F257" i="68"/>
  <c r="E257" i="68"/>
  <c r="L256" i="68"/>
  <c r="K256" i="68"/>
  <c r="E256" i="68"/>
  <c r="F256" i="68" s="1"/>
  <c r="L255" i="68"/>
  <c r="K255" i="68"/>
  <c r="E255" i="68"/>
  <c r="F255" i="68" s="1"/>
  <c r="L253" i="68"/>
  <c r="K253" i="68"/>
  <c r="E253" i="68"/>
  <c r="F253" i="68" s="1"/>
  <c r="L252" i="68"/>
  <c r="K252" i="68"/>
  <c r="F252" i="68"/>
  <c r="E252" i="68"/>
  <c r="L251" i="68"/>
  <c r="K251" i="68"/>
  <c r="E251" i="68"/>
  <c r="F251" i="68" s="1"/>
  <c r="L250" i="68"/>
  <c r="K250" i="68"/>
  <c r="E250" i="68"/>
  <c r="F250" i="68" s="1"/>
  <c r="L249" i="68"/>
  <c r="K249" i="68"/>
  <c r="F249" i="68"/>
  <c r="E249" i="68"/>
  <c r="L248" i="68"/>
  <c r="K248" i="68"/>
  <c r="E248" i="68"/>
  <c r="F248" i="68" s="1"/>
  <c r="L247" i="68"/>
  <c r="K247" i="68"/>
  <c r="E247" i="68"/>
  <c r="F247" i="68" s="1"/>
  <c r="L246" i="68"/>
  <c r="K246" i="68"/>
  <c r="E246" i="68"/>
  <c r="F246" i="68" s="1"/>
  <c r="L245" i="68"/>
  <c r="K245" i="68"/>
  <c r="E245" i="68"/>
  <c r="F245" i="68" s="1"/>
  <c r="L244" i="68"/>
  <c r="K244" i="68"/>
  <c r="F244" i="68"/>
  <c r="E244" i="68"/>
  <c r="L243" i="68"/>
  <c r="L242" i="68" s="1"/>
  <c r="K242" i="68" s="1"/>
  <c r="F242" i="68" s="1"/>
  <c r="K243" i="68"/>
  <c r="E243" i="68"/>
  <c r="F243" i="68" s="1"/>
  <c r="E242" i="68"/>
  <c r="L241" i="68"/>
  <c r="K241" i="68"/>
  <c r="F241" i="68"/>
  <c r="E241" i="68"/>
  <c r="L240" i="68"/>
  <c r="K240" i="68"/>
  <c r="E240" i="68"/>
  <c r="F240" i="68" s="1"/>
  <c r="L239" i="68"/>
  <c r="K239" i="68"/>
  <c r="E239" i="68"/>
  <c r="F239" i="68" s="1"/>
  <c r="L238" i="68"/>
  <c r="K238" i="68"/>
  <c r="E238" i="68"/>
  <c r="F238" i="68" s="1"/>
  <c r="L237" i="68"/>
  <c r="K237" i="68"/>
  <c r="E237" i="68"/>
  <c r="F237" i="68" s="1"/>
  <c r="L236" i="68"/>
  <c r="K236" i="68"/>
  <c r="F236" i="68"/>
  <c r="E236" i="68"/>
  <c r="L235" i="68"/>
  <c r="L233" i="68" s="1"/>
  <c r="K233" i="68" s="1"/>
  <c r="F233" i="68" s="1"/>
  <c r="K235" i="68"/>
  <c r="E235" i="68"/>
  <c r="F235" i="68" s="1"/>
  <c r="L234" i="68"/>
  <c r="K234" i="68"/>
  <c r="E234" i="68"/>
  <c r="E233" i="68" s="1"/>
  <c r="L232" i="68"/>
  <c r="K232" i="68"/>
  <c r="E232" i="68"/>
  <c r="F232" i="68" s="1"/>
  <c r="L231" i="68"/>
  <c r="K231" i="68"/>
  <c r="E231" i="68"/>
  <c r="F231" i="68" s="1"/>
  <c r="L230" i="68"/>
  <c r="K230" i="68"/>
  <c r="E230" i="68"/>
  <c r="F230" i="68" s="1"/>
  <c r="L229" i="68"/>
  <c r="K229" i="68"/>
  <c r="E229" i="68"/>
  <c r="F229" i="68" s="1"/>
  <c r="L228" i="68"/>
  <c r="K228" i="68"/>
  <c r="F228" i="68"/>
  <c r="E228" i="68"/>
  <c r="L227" i="68"/>
  <c r="K227" i="68"/>
  <c r="E227" i="68"/>
  <c r="F227" i="68" s="1"/>
  <c r="L226" i="68"/>
  <c r="K226" i="68"/>
  <c r="E226" i="68"/>
  <c r="E225" i="68" s="1"/>
  <c r="L225" i="68"/>
  <c r="K225" i="68"/>
  <c r="F225" i="68"/>
  <c r="L224" i="68"/>
  <c r="K224" i="68"/>
  <c r="E224" i="68"/>
  <c r="F224" i="68" s="1"/>
  <c r="L223" i="68"/>
  <c r="K223" i="68"/>
  <c r="E223" i="68"/>
  <c r="F223" i="68" s="1"/>
  <c r="L222" i="68"/>
  <c r="K222" i="68"/>
  <c r="E222" i="68"/>
  <c r="F222" i="68" s="1"/>
  <c r="L221" i="68"/>
  <c r="K221" i="68"/>
  <c r="E221" i="68"/>
  <c r="F221" i="68" s="1"/>
  <c r="L220" i="68"/>
  <c r="K220" i="68"/>
  <c r="F220" i="68"/>
  <c r="E220" i="68"/>
  <c r="L219" i="68"/>
  <c r="K219" i="68"/>
  <c r="E219" i="68"/>
  <c r="F219" i="68" s="1"/>
  <c r="L218" i="68"/>
  <c r="K218" i="68"/>
  <c r="E218" i="68"/>
  <c r="E215" i="68" s="1"/>
  <c r="L217" i="68"/>
  <c r="K217" i="68"/>
  <c r="F217" i="68"/>
  <c r="E217" i="68"/>
  <c r="L216" i="68"/>
  <c r="K216" i="68"/>
  <c r="E216" i="68"/>
  <c r="F216" i="68" s="1"/>
  <c r="L215" i="68"/>
  <c r="K215" i="68" s="1"/>
  <c r="F215" i="68" s="1"/>
  <c r="L214" i="68"/>
  <c r="K214" i="68"/>
  <c r="E214" i="68"/>
  <c r="F214" i="68" s="1"/>
  <c r="L213" i="68"/>
  <c r="K213" i="68"/>
  <c r="E213" i="68"/>
  <c r="F213" i="68" s="1"/>
  <c r="L212" i="68"/>
  <c r="K212" i="68"/>
  <c r="F212" i="68"/>
  <c r="E212" i="68"/>
  <c r="L211" i="68"/>
  <c r="K211" i="68"/>
  <c r="E211" i="68"/>
  <c r="F211" i="68" s="1"/>
  <c r="L210" i="68"/>
  <c r="K210" i="68"/>
  <c r="E210" i="68"/>
  <c r="E205" i="68" s="1"/>
  <c r="L209" i="68"/>
  <c r="L205" i="68" s="1"/>
  <c r="K205" i="68" s="1"/>
  <c r="F205" i="68" s="1"/>
  <c r="K209" i="68"/>
  <c r="F209" i="68"/>
  <c r="E209" i="68"/>
  <c r="L208" i="68"/>
  <c r="K208" i="68"/>
  <c r="E208" i="68"/>
  <c r="F208" i="68" s="1"/>
  <c r="L207" i="68"/>
  <c r="K207" i="68"/>
  <c r="E207" i="68"/>
  <c r="F207" i="68" s="1"/>
  <c r="L206" i="68"/>
  <c r="K206" i="68"/>
  <c r="E206" i="68"/>
  <c r="F206" i="68" s="1"/>
  <c r="L204" i="68"/>
  <c r="L200" i="68" s="1"/>
  <c r="K200" i="68" s="1"/>
  <c r="F200" i="68" s="1"/>
  <c r="K204" i="68"/>
  <c r="F204" i="68"/>
  <c r="E204" i="68"/>
  <c r="L203" i="68"/>
  <c r="K203" i="68"/>
  <c r="E203" i="68"/>
  <c r="F203" i="68" s="1"/>
  <c r="L202" i="68"/>
  <c r="K202" i="68"/>
  <c r="E202" i="68"/>
  <c r="E200" i="68" s="1"/>
  <c r="L201" i="68"/>
  <c r="K201" i="68"/>
  <c r="F201" i="68"/>
  <c r="E201" i="68"/>
  <c r="L199" i="68"/>
  <c r="K199" i="68"/>
  <c r="E199" i="68"/>
  <c r="F199" i="68" s="1"/>
  <c r="L198" i="68"/>
  <c r="K198" i="68"/>
  <c r="E198" i="68"/>
  <c r="F198" i="68" s="1"/>
  <c r="L197" i="68"/>
  <c r="K197" i="68"/>
  <c r="E197" i="68"/>
  <c r="F197" i="68" s="1"/>
  <c r="L196" i="68"/>
  <c r="K196" i="68"/>
  <c r="F196" i="68"/>
  <c r="E196" i="68"/>
  <c r="L195" i="68"/>
  <c r="L194" i="68" s="1"/>
  <c r="K194" i="68" s="1"/>
  <c r="F194" i="68" s="1"/>
  <c r="K195" i="68"/>
  <c r="E195" i="68"/>
  <c r="F195" i="68" s="1"/>
  <c r="E194" i="68"/>
  <c r="L193" i="68"/>
  <c r="L192" i="68" s="1"/>
  <c r="K192" i="68" s="1"/>
  <c r="F192" i="68" s="1"/>
  <c r="K193" i="68"/>
  <c r="F193" i="68"/>
  <c r="E193" i="68"/>
  <c r="E192" i="68"/>
  <c r="L191" i="68"/>
  <c r="K191" i="68"/>
  <c r="E191" i="68"/>
  <c r="F191" i="68" s="1"/>
  <c r="L190" i="68"/>
  <c r="K190" i="68"/>
  <c r="F190" i="68" s="1"/>
  <c r="E190" i="68"/>
  <c r="L189" i="68"/>
  <c r="K189" i="68"/>
  <c r="E189" i="68"/>
  <c r="F189" i="68" s="1"/>
  <c r="L188" i="68"/>
  <c r="K188" i="68"/>
  <c r="F188" i="68"/>
  <c r="E188" i="68"/>
  <c r="L187" i="68"/>
  <c r="K187" i="68"/>
  <c r="E187" i="68"/>
  <c r="F187" i="68" s="1"/>
  <c r="L186" i="68"/>
  <c r="K186" i="68"/>
  <c r="E186" i="68"/>
  <c r="F186" i="68" s="1"/>
  <c r="L185" i="68"/>
  <c r="K185" i="68"/>
  <c r="F185" i="68"/>
  <c r="E185" i="68"/>
  <c r="L184" i="68"/>
  <c r="K184" i="68"/>
  <c r="E184" i="68"/>
  <c r="F184" i="68" s="1"/>
  <c r="L183" i="68"/>
  <c r="K183" i="68"/>
  <c r="E183" i="68"/>
  <c r="F183" i="68" s="1"/>
  <c r="L182" i="68"/>
  <c r="K182" i="68"/>
  <c r="E182" i="68"/>
  <c r="F182" i="68" s="1"/>
  <c r="L181" i="68"/>
  <c r="K181" i="68"/>
  <c r="E181" i="68"/>
  <c r="F181" i="68" s="1"/>
  <c r="L180" i="68"/>
  <c r="K180" i="68"/>
  <c r="F180" i="68"/>
  <c r="E180" i="68"/>
  <c r="L179" i="68"/>
  <c r="K179" i="68"/>
  <c r="E179" i="68"/>
  <c r="F179" i="68" s="1"/>
  <c r="L178" i="68"/>
  <c r="K178" i="68"/>
  <c r="E178" i="68"/>
  <c r="F178" i="68" s="1"/>
  <c r="L177" i="68"/>
  <c r="K177" i="68"/>
  <c r="F177" i="68"/>
  <c r="E177" i="68"/>
  <c r="L176" i="68"/>
  <c r="K176" i="68"/>
  <c r="E176" i="68"/>
  <c r="F176" i="68" s="1"/>
  <c r="L175" i="68"/>
  <c r="K175" i="68"/>
  <c r="E175" i="68"/>
  <c r="F175" i="68" s="1"/>
  <c r="L174" i="68"/>
  <c r="K174" i="68"/>
  <c r="E174" i="68"/>
  <c r="F174" i="68" s="1"/>
  <c r="L173" i="68"/>
  <c r="K173" i="68"/>
  <c r="E173" i="68"/>
  <c r="F173" i="68" s="1"/>
  <c r="L172" i="68"/>
  <c r="K172" i="68"/>
  <c r="F172" i="68"/>
  <c r="E172" i="68"/>
  <c r="L171" i="68"/>
  <c r="K171" i="68"/>
  <c r="E171" i="68"/>
  <c r="F171" i="68" s="1"/>
  <c r="L170" i="68"/>
  <c r="K170" i="68"/>
  <c r="E170" i="68"/>
  <c r="E165" i="68" s="1"/>
  <c r="L169" i="68"/>
  <c r="L165" i="68" s="1"/>
  <c r="K165" i="68" s="1"/>
  <c r="F165" i="68" s="1"/>
  <c r="K169" i="68"/>
  <c r="F169" i="68"/>
  <c r="E169" i="68"/>
  <c r="L168" i="68"/>
  <c r="K168" i="68"/>
  <c r="E168" i="68"/>
  <c r="F168" i="68" s="1"/>
  <c r="L167" i="68"/>
  <c r="K167" i="68"/>
  <c r="E167" i="68"/>
  <c r="F167" i="68" s="1"/>
  <c r="L166" i="68"/>
  <c r="K166" i="68"/>
  <c r="E166" i="68"/>
  <c r="F166" i="68" s="1"/>
  <c r="L164" i="68"/>
  <c r="K164" i="68"/>
  <c r="F164" i="68"/>
  <c r="E164" i="68"/>
  <c r="L163" i="68"/>
  <c r="K163" i="68"/>
  <c r="E163" i="68"/>
  <c r="F163" i="68" s="1"/>
  <c r="L162" i="68"/>
  <c r="K162" i="68"/>
  <c r="E162" i="68"/>
  <c r="F162" i="68" s="1"/>
  <c r="L161" i="68"/>
  <c r="K161" i="68"/>
  <c r="F161" i="68"/>
  <c r="E161" i="68"/>
  <c r="L160" i="68"/>
  <c r="K160" i="68"/>
  <c r="E160" i="68"/>
  <c r="F160" i="68" s="1"/>
  <c r="L159" i="68"/>
  <c r="K159" i="68"/>
  <c r="E159" i="68"/>
  <c r="F159" i="68" s="1"/>
  <c r="L158" i="68"/>
  <c r="K158" i="68"/>
  <c r="E158" i="68"/>
  <c r="F158" i="68" s="1"/>
  <c r="L157" i="68"/>
  <c r="K157" i="68"/>
  <c r="E157" i="68"/>
  <c r="F157" i="68" s="1"/>
  <c r="L156" i="68"/>
  <c r="K156" i="68"/>
  <c r="F156" i="68"/>
  <c r="E156" i="68"/>
  <c r="L155" i="68"/>
  <c r="K155" i="68"/>
  <c r="E155" i="68"/>
  <c r="F155" i="68" s="1"/>
  <c r="L154" i="68"/>
  <c r="K154" i="68"/>
  <c r="E154" i="68"/>
  <c r="F154" i="68" s="1"/>
  <c r="L153" i="68"/>
  <c r="K153" i="68"/>
  <c r="F153" i="68"/>
  <c r="E153" i="68"/>
  <c r="L152" i="68"/>
  <c r="K152" i="68"/>
  <c r="E152" i="68"/>
  <c r="F152" i="68" s="1"/>
  <c r="L151" i="68"/>
  <c r="K151" i="68"/>
  <c r="E151" i="68"/>
  <c r="F151" i="68" s="1"/>
  <c r="L150" i="68"/>
  <c r="K150" i="68"/>
  <c r="E150" i="68"/>
  <c r="F150" i="68" s="1"/>
  <c r="L149" i="68"/>
  <c r="K149" i="68"/>
  <c r="E149" i="68"/>
  <c r="F149" i="68" s="1"/>
  <c r="L148" i="68"/>
  <c r="K148" i="68"/>
  <c r="F148" i="68"/>
  <c r="E148" i="68"/>
  <c r="L147" i="68"/>
  <c r="K147" i="68"/>
  <c r="E147" i="68"/>
  <c r="F147" i="68" s="1"/>
  <c r="L146" i="68"/>
  <c r="K146" i="68"/>
  <c r="E146" i="68"/>
  <c r="E143" i="68" s="1"/>
  <c r="L145" i="68"/>
  <c r="L143" i="68" s="1"/>
  <c r="K143" i="68" s="1"/>
  <c r="F143" i="68" s="1"/>
  <c r="K145" i="68"/>
  <c r="F145" i="68"/>
  <c r="E145" i="68"/>
  <c r="L144" i="68"/>
  <c r="K144" i="68"/>
  <c r="E144" i="68"/>
  <c r="F144" i="68" s="1"/>
  <c r="L142" i="68"/>
  <c r="K142" i="68"/>
  <c r="E142" i="68"/>
  <c r="F142" i="68" s="1"/>
  <c r="L141" i="68"/>
  <c r="K141" i="68"/>
  <c r="E141" i="68"/>
  <c r="F141" i="68" s="1"/>
  <c r="L140" i="68"/>
  <c r="K140" i="68"/>
  <c r="F140" i="68"/>
  <c r="E140" i="68"/>
  <c r="L139" i="68"/>
  <c r="K139" i="68"/>
  <c r="E139" i="68"/>
  <c r="F139" i="68" s="1"/>
  <c r="L138" i="68"/>
  <c r="K138" i="68"/>
  <c r="E138" i="68"/>
  <c r="F138" i="68" s="1"/>
  <c r="L137" i="68"/>
  <c r="K137" i="68"/>
  <c r="F137" i="68"/>
  <c r="E137" i="68"/>
  <c r="L136" i="68"/>
  <c r="K136" i="68"/>
  <c r="E136" i="68"/>
  <c r="F136" i="68" s="1"/>
  <c r="L135" i="68"/>
  <c r="K135" i="68"/>
  <c r="E135" i="68"/>
  <c r="F135" i="68" s="1"/>
  <c r="L134" i="68"/>
  <c r="K134" i="68"/>
  <c r="E134" i="68"/>
  <c r="F134" i="68" s="1"/>
  <c r="L133" i="68"/>
  <c r="K133" i="68"/>
  <c r="E133" i="68"/>
  <c r="F133" i="68" s="1"/>
  <c r="L132" i="68"/>
  <c r="K132" i="68"/>
  <c r="F132" i="68"/>
  <c r="E132" i="68"/>
  <c r="L131" i="68"/>
  <c r="K131" i="68"/>
  <c r="E131" i="68"/>
  <c r="F131" i="68" s="1"/>
  <c r="L130" i="68"/>
  <c r="K130" i="68"/>
  <c r="E130" i="68"/>
  <c r="E124" i="68" s="1"/>
  <c r="L129" i="68"/>
  <c r="L124" i="68" s="1"/>
  <c r="K124" i="68" s="1"/>
  <c r="F124" i="68" s="1"/>
  <c r="K129" i="68"/>
  <c r="F129" i="68"/>
  <c r="E129" i="68"/>
  <c r="L128" i="68"/>
  <c r="K128" i="68"/>
  <c r="E128" i="68"/>
  <c r="F128" i="68" s="1"/>
  <c r="L127" i="68"/>
  <c r="K127" i="68"/>
  <c r="E127" i="68"/>
  <c r="F127" i="68" s="1"/>
  <c r="L126" i="68"/>
  <c r="K126" i="68"/>
  <c r="E126" i="68"/>
  <c r="F126" i="68" s="1"/>
  <c r="L125" i="68"/>
  <c r="K125" i="68"/>
  <c r="E125" i="68"/>
  <c r="F125" i="68" s="1"/>
  <c r="L123" i="68"/>
  <c r="K123" i="68"/>
  <c r="E123" i="68"/>
  <c r="F123" i="68" s="1"/>
  <c r="L122" i="68"/>
  <c r="K122" i="68"/>
  <c r="E122" i="68"/>
  <c r="F122" i="68" s="1"/>
  <c r="L121" i="68"/>
  <c r="K121" i="68"/>
  <c r="F121" i="68"/>
  <c r="E121" i="68"/>
  <c r="L120" i="68"/>
  <c r="K120" i="68"/>
  <c r="E120" i="68"/>
  <c r="F120" i="68" s="1"/>
  <c r="L119" i="68"/>
  <c r="K119" i="68"/>
  <c r="E119" i="68"/>
  <c r="F119" i="68" s="1"/>
  <c r="L118" i="68"/>
  <c r="K118" i="68"/>
  <c r="E118" i="68"/>
  <c r="F118" i="68" s="1"/>
  <c r="L117" i="68"/>
  <c r="K117" i="68"/>
  <c r="E117" i="68"/>
  <c r="F117" i="68" s="1"/>
  <c r="L116" i="68"/>
  <c r="K116" i="68"/>
  <c r="F116" i="68"/>
  <c r="E116" i="68"/>
  <c r="L115" i="68"/>
  <c r="K115" i="68"/>
  <c r="E115" i="68"/>
  <c r="F115" i="68" s="1"/>
  <c r="L114" i="68"/>
  <c r="K114" i="68"/>
  <c r="E114" i="68"/>
  <c r="E112" i="68" s="1"/>
  <c r="L113" i="68"/>
  <c r="L112" i="68" s="1"/>
  <c r="K112" i="68" s="1"/>
  <c r="F112" i="68" s="1"/>
  <c r="K113" i="68"/>
  <c r="F113" i="68"/>
  <c r="E113" i="68"/>
  <c r="L111" i="68"/>
  <c r="K111" i="68"/>
  <c r="E111" i="68"/>
  <c r="F111" i="68" s="1"/>
  <c r="L110" i="68"/>
  <c r="K110" i="68"/>
  <c r="E110" i="68"/>
  <c r="F110" i="68" s="1"/>
  <c r="L109" i="68"/>
  <c r="K109" i="68"/>
  <c r="E109" i="68"/>
  <c r="F109" i="68" s="1"/>
  <c r="L108" i="68"/>
  <c r="K108" i="68"/>
  <c r="F108" i="68"/>
  <c r="E108" i="68"/>
  <c r="L107" i="68"/>
  <c r="K107" i="68"/>
  <c r="E107" i="68"/>
  <c r="F107" i="68" s="1"/>
  <c r="L106" i="68"/>
  <c r="K106" i="68"/>
  <c r="E106" i="68"/>
  <c r="E104" i="68" s="1"/>
  <c r="L105" i="68"/>
  <c r="L104" i="68" s="1"/>
  <c r="K104" i="68" s="1"/>
  <c r="F104" i="68" s="1"/>
  <c r="K105" i="68"/>
  <c r="F105" i="68"/>
  <c r="E105" i="68"/>
  <c r="L103" i="68"/>
  <c r="K103" i="68"/>
  <c r="E103" i="68"/>
  <c r="F103" i="68" s="1"/>
  <c r="L102" i="68"/>
  <c r="K102" i="68"/>
  <c r="E102" i="68"/>
  <c r="F102" i="68" s="1"/>
  <c r="L101" i="68"/>
  <c r="K101" i="68"/>
  <c r="E101" i="68"/>
  <c r="F101" i="68" s="1"/>
  <c r="L100" i="68"/>
  <c r="K100" i="68"/>
  <c r="G100" i="68"/>
  <c r="E100" i="68"/>
  <c r="F100" i="68" s="1"/>
  <c r="L99" i="68"/>
  <c r="K99" i="68"/>
  <c r="E99" i="68"/>
  <c r="F99" i="68" s="1"/>
  <c r="L98" i="68"/>
  <c r="K98" i="68"/>
  <c r="E98" i="68"/>
  <c r="E93" i="68" s="1"/>
  <c r="L97" i="68"/>
  <c r="L93" i="68" s="1"/>
  <c r="K93" i="68" s="1"/>
  <c r="F93" i="68" s="1"/>
  <c r="K97" i="68"/>
  <c r="E97" i="68"/>
  <c r="F97" i="68" s="1"/>
  <c r="L96" i="68"/>
  <c r="K96" i="68"/>
  <c r="E96" i="68"/>
  <c r="F96" i="68" s="1"/>
  <c r="L95" i="68"/>
  <c r="K95" i="68"/>
  <c r="E95" i="68"/>
  <c r="F95" i="68" s="1"/>
  <c r="L94" i="68"/>
  <c r="K94" i="68"/>
  <c r="E94" i="68"/>
  <c r="F94" i="68" s="1"/>
  <c r="L92" i="68"/>
  <c r="K92" i="68"/>
  <c r="E92" i="68"/>
  <c r="F92" i="68" s="1"/>
  <c r="L91" i="68"/>
  <c r="K91" i="68"/>
  <c r="E91" i="68"/>
  <c r="F91" i="68" s="1"/>
  <c r="L90" i="68"/>
  <c r="K90" i="68"/>
  <c r="E90" i="68"/>
  <c r="E82" i="68" s="1"/>
  <c r="L89" i="68"/>
  <c r="L82" i="68" s="1"/>
  <c r="K82" i="68" s="1"/>
  <c r="F82" i="68" s="1"/>
  <c r="K89" i="68"/>
  <c r="E89" i="68"/>
  <c r="F89" i="68" s="1"/>
  <c r="L88" i="68"/>
  <c r="K88" i="68"/>
  <c r="E88" i="68"/>
  <c r="F88" i="68" s="1"/>
  <c r="L87" i="68"/>
  <c r="K87" i="68"/>
  <c r="E87" i="68"/>
  <c r="F87" i="68" s="1"/>
  <c r="L86" i="68"/>
  <c r="K86" i="68"/>
  <c r="E86" i="68"/>
  <c r="F86" i="68" s="1"/>
  <c r="L85" i="68"/>
  <c r="K85" i="68"/>
  <c r="E85" i="68"/>
  <c r="F85" i="68" s="1"/>
  <c r="L84" i="68"/>
  <c r="K84" i="68"/>
  <c r="E84" i="68"/>
  <c r="F84" i="68" s="1"/>
  <c r="L83" i="68"/>
  <c r="K83" i="68"/>
  <c r="E83" i="68"/>
  <c r="F83" i="68" s="1"/>
  <c r="L81" i="68"/>
  <c r="K81" i="68"/>
  <c r="E81" i="68"/>
  <c r="F81" i="68" s="1"/>
  <c r="L80" i="68"/>
  <c r="K80" i="68"/>
  <c r="E80" i="68"/>
  <c r="F80" i="68" s="1"/>
  <c r="L79" i="68"/>
  <c r="K79" i="68"/>
  <c r="E79" i="68"/>
  <c r="F79" i="68" s="1"/>
  <c r="L78" i="68"/>
  <c r="K78" i="68"/>
  <c r="E78" i="68"/>
  <c r="F78" i="68" s="1"/>
  <c r="L77" i="68"/>
  <c r="K77" i="68"/>
  <c r="E77" i="68"/>
  <c r="F77" i="68" s="1"/>
  <c r="L76" i="68"/>
  <c r="K76" i="68"/>
  <c r="E76" i="68"/>
  <c r="F76" i="68" s="1"/>
  <c r="L75" i="68"/>
  <c r="K75" i="68"/>
  <c r="E75" i="68"/>
  <c r="F75" i="68" s="1"/>
  <c r="L74" i="68"/>
  <c r="K74" i="68"/>
  <c r="E74" i="68"/>
  <c r="E71" i="68" s="1"/>
  <c r="L73" i="68"/>
  <c r="L71" i="68" s="1"/>
  <c r="K71" i="68" s="1"/>
  <c r="F71" i="68" s="1"/>
  <c r="K73" i="68"/>
  <c r="E73" i="68"/>
  <c r="F73" i="68" s="1"/>
  <c r="L72" i="68"/>
  <c r="K72" i="68"/>
  <c r="E72" i="68"/>
  <c r="F72" i="68" s="1"/>
  <c r="L70" i="68"/>
  <c r="K70" i="68"/>
  <c r="E70" i="68"/>
  <c r="F70" i="68" s="1"/>
  <c r="L69" i="68"/>
  <c r="K69" i="68"/>
  <c r="E69" i="68"/>
  <c r="F69" i="68" s="1"/>
  <c r="L68" i="68"/>
  <c r="K68" i="68"/>
  <c r="E68" i="68"/>
  <c r="F68" i="68" s="1"/>
  <c r="L67" i="68"/>
  <c r="K67" i="68"/>
  <c r="E67" i="68"/>
  <c r="F67" i="68" s="1"/>
  <c r="L66" i="68"/>
  <c r="K66" i="68"/>
  <c r="E66" i="68"/>
  <c r="E58" i="68" s="1"/>
  <c r="L65" i="68"/>
  <c r="L58" i="68" s="1"/>
  <c r="K58" i="68" s="1"/>
  <c r="F58" i="68" s="1"/>
  <c r="K65" i="68"/>
  <c r="E65" i="68"/>
  <c r="F65" i="68" s="1"/>
  <c r="L64" i="68"/>
  <c r="K64" i="68"/>
  <c r="E64" i="68"/>
  <c r="F64" i="68" s="1"/>
  <c r="L63" i="68"/>
  <c r="K63" i="68"/>
  <c r="E63" i="68"/>
  <c r="F63" i="68" s="1"/>
  <c r="L62" i="68"/>
  <c r="K62" i="68"/>
  <c r="E62" i="68"/>
  <c r="F62" i="68" s="1"/>
  <c r="L61" i="68"/>
  <c r="K61" i="68"/>
  <c r="E61" i="68"/>
  <c r="F61" i="68" s="1"/>
  <c r="L60" i="68"/>
  <c r="K60" i="68"/>
  <c r="E60" i="68"/>
  <c r="F60" i="68" s="1"/>
  <c r="L59" i="68"/>
  <c r="K59" i="68"/>
  <c r="E59" i="68"/>
  <c r="F59" i="68" s="1"/>
  <c r="L57" i="68"/>
  <c r="K57" i="68"/>
  <c r="E57" i="68"/>
  <c r="F57" i="68" s="1"/>
  <c r="L56" i="68"/>
  <c r="K56" i="68"/>
  <c r="E56" i="68"/>
  <c r="F56" i="68" s="1"/>
  <c r="L55" i="68"/>
  <c r="K55" i="68"/>
  <c r="E55" i="68"/>
  <c r="F55" i="68" s="1"/>
  <c r="L54" i="68"/>
  <c r="K54" i="68"/>
  <c r="E54" i="68"/>
  <c r="F54" i="68" s="1"/>
  <c r="L53" i="68"/>
  <c r="K53" i="68"/>
  <c r="E53" i="68"/>
  <c r="F53" i="68" s="1"/>
  <c r="L52" i="68"/>
  <c r="K52" i="68"/>
  <c r="E52" i="68"/>
  <c r="F52" i="68" s="1"/>
  <c r="L51" i="68"/>
  <c r="K51" i="68"/>
  <c r="E51" i="68"/>
  <c r="F51" i="68" s="1"/>
  <c r="L50" i="68"/>
  <c r="K50" i="68"/>
  <c r="E50" i="68"/>
  <c r="F50" i="68" s="1"/>
  <c r="L49" i="68"/>
  <c r="K49" i="68"/>
  <c r="E49" i="68"/>
  <c r="F49" i="68" s="1"/>
  <c r="L48" i="68"/>
  <c r="K48" i="68"/>
  <c r="E48" i="68"/>
  <c r="F48" i="68" s="1"/>
  <c r="L47" i="68"/>
  <c r="K47" i="68"/>
  <c r="E47" i="68"/>
  <c r="F47" i="68" s="1"/>
  <c r="L46" i="68"/>
  <c r="K46" i="68"/>
  <c r="E46" i="68"/>
  <c r="F46" i="68" s="1"/>
  <c r="L45" i="68"/>
  <c r="K45" i="68"/>
  <c r="E45" i="68"/>
  <c r="F45" i="68" s="1"/>
  <c r="L44" i="68"/>
  <c r="K44" i="68"/>
  <c r="E44" i="68"/>
  <c r="F44" i="68" s="1"/>
  <c r="L43" i="68"/>
  <c r="K43" i="68"/>
  <c r="E43" i="68"/>
  <c r="F43" i="68" s="1"/>
  <c r="L42" i="68"/>
  <c r="K42" i="68"/>
  <c r="E42" i="68"/>
  <c r="F42" i="68" s="1"/>
  <c r="L41" i="68"/>
  <c r="K41" i="68"/>
  <c r="E41" i="68"/>
  <c r="F41" i="68" s="1"/>
  <c r="L40" i="68"/>
  <c r="K40" i="68"/>
  <c r="E40" i="68"/>
  <c r="F40" i="68" s="1"/>
  <c r="L39" i="68"/>
  <c r="K39" i="68"/>
  <c r="E39" i="68"/>
  <c r="F39" i="68" s="1"/>
  <c r="L38" i="68"/>
  <c r="K38" i="68"/>
  <c r="E38" i="68"/>
  <c r="F38" i="68" s="1"/>
  <c r="L37" i="68"/>
  <c r="K37" i="68"/>
  <c r="E37" i="68"/>
  <c r="F37" i="68" s="1"/>
  <c r="L36" i="68"/>
  <c r="K36" i="68"/>
  <c r="E36" i="68"/>
  <c r="F36" i="68" s="1"/>
  <c r="L35" i="68"/>
  <c r="K35" i="68"/>
  <c r="E35" i="68"/>
  <c r="F35" i="68" s="1"/>
  <c r="L34" i="68"/>
  <c r="K34" i="68"/>
  <c r="E34" i="68"/>
  <c r="F34" i="68" s="1"/>
  <c r="L33" i="68"/>
  <c r="L25" i="68" s="1"/>
  <c r="K25" i="68" s="1"/>
  <c r="F25" i="68" s="1"/>
  <c r="K33" i="68"/>
  <c r="E33" i="68"/>
  <c r="F33" i="68" s="1"/>
  <c r="L32" i="68"/>
  <c r="K32" i="68"/>
  <c r="E32" i="68"/>
  <c r="F32" i="68" s="1"/>
  <c r="L31" i="68"/>
  <c r="K31" i="68"/>
  <c r="E31" i="68"/>
  <c r="F31" i="68" s="1"/>
  <c r="L30" i="68"/>
  <c r="K30" i="68"/>
  <c r="E30" i="68"/>
  <c r="F30" i="68" s="1"/>
  <c r="L29" i="68"/>
  <c r="K29" i="68"/>
  <c r="E29" i="68"/>
  <c r="F29" i="68" s="1"/>
  <c r="L28" i="68"/>
  <c r="K28" i="68"/>
  <c r="E28" i="68"/>
  <c r="F28" i="68" s="1"/>
  <c r="L27" i="68"/>
  <c r="K27" i="68"/>
  <c r="E27" i="68"/>
  <c r="F27" i="68" s="1"/>
  <c r="L26" i="68"/>
  <c r="K26" i="68"/>
  <c r="E26" i="68"/>
  <c r="E25" i="68" s="1"/>
  <c r="L24" i="68"/>
  <c r="K24" i="68"/>
  <c r="E24" i="68"/>
  <c r="F24" i="68" s="1"/>
  <c r="L23" i="68"/>
  <c r="K23" i="68"/>
  <c r="E23" i="68"/>
  <c r="F23" i="68" s="1"/>
  <c r="L22" i="68"/>
  <c r="K22" i="68"/>
  <c r="E22" i="68"/>
  <c r="F22" i="68" s="1"/>
  <c r="L21" i="68"/>
  <c r="K21" i="68"/>
  <c r="E21" i="68"/>
  <c r="F21" i="68" s="1"/>
  <c r="L20" i="68"/>
  <c r="K20" i="68"/>
  <c r="E20" i="68"/>
  <c r="F20" i="68" s="1"/>
  <c r="L19" i="68"/>
  <c r="K19" i="68"/>
  <c r="E19" i="68"/>
  <c r="F19" i="68" s="1"/>
  <c r="L18" i="68"/>
  <c r="K18" i="68"/>
  <c r="E18" i="68"/>
  <c r="E16" i="68" s="1"/>
  <c r="L17" i="68"/>
  <c r="L16" i="68" s="1"/>
  <c r="K16" i="68" s="1"/>
  <c r="F16" i="68" s="1"/>
  <c r="K17" i="68"/>
  <c r="E17" i="68"/>
  <c r="F17" i="68" s="1"/>
  <c r="L15" i="68"/>
  <c r="K15" i="68"/>
  <c r="E15" i="68"/>
  <c r="F15" i="68" s="1"/>
  <c r="L14" i="68"/>
  <c r="K14" i="68"/>
  <c r="E14" i="68"/>
  <c r="F14" i="68" s="1"/>
  <c r="L13" i="68"/>
  <c r="K13" i="68"/>
  <c r="F13" i="68" s="1"/>
  <c r="E13" i="68"/>
  <c r="L12" i="68"/>
  <c r="K12" i="68"/>
  <c r="E12" i="68"/>
  <c r="F12" i="68" s="1"/>
  <c r="L11" i="68"/>
  <c r="K11" i="68"/>
  <c r="E11" i="68"/>
  <c r="F11" i="68" s="1"/>
  <c r="L10" i="68"/>
  <c r="K10" i="68" s="1"/>
  <c r="F10" i="68" s="1"/>
  <c r="E10" i="68"/>
  <c r="L9" i="68"/>
  <c r="L2" i="68" s="1"/>
  <c r="K2" i="68" s="1"/>
  <c r="F2" i="68" s="1"/>
  <c r="K9" i="68"/>
  <c r="E9" i="68"/>
  <c r="F9" i="68" s="1"/>
  <c r="L8" i="68"/>
  <c r="K8" i="68"/>
  <c r="E8" i="68"/>
  <c r="F8" i="68" s="1"/>
  <c r="L7" i="68"/>
  <c r="K7" i="68"/>
  <c r="E7" i="68"/>
  <c r="F7" i="68" s="1"/>
  <c r="L6" i="68"/>
  <c r="K6" i="68"/>
  <c r="E6" i="68"/>
  <c r="F6" i="68" s="1"/>
  <c r="L5" i="68"/>
  <c r="K5" i="68"/>
  <c r="E5" i="68"/>
  <c r="F5" i="68" s="1"/>
  <c r="L4" i="68"/>
  <c r="K4" i="68"/>
  <c r="E4" i="68"/>
  <c r="F4" i="68" s="1"/>
  <c r="L3" i="68"/>
  <c r="K3" i="68"/>
  <c r="E3" i="68"/>
  <c r="F3" i="68" s="1"/>
  <c r="E2" i="68"/>
  <c r="F26" i="68" l="1"/>
  <c r="F66" i="68"/>
  <c r="F74" i="68"/>
  <c r="F90" i="68"/>
  <c r="F98" i="68"/>
  <c r="F106" i="68"/>
  <c r="F114" i="68"/>
  <c r="F130" i="68"/>
  <c r="F146" i="68"/>
  <c r="F170" i="68"/>
  <c r="F202" i="68"/>
  <c r="F210" i="68"/>
  <c r="F218" i="68"/>
  <c r="F226" i="68"/>
  <c r="F234" i="68"/>
  <c r="F258" i="68"/>
  <c r="F274" i="68"/>
  <c r="F282" i="68"/>
  <c r="F290" i="68"/>
  <c r="F298" i="68"/>
  <c r="F18" i="68"/>
  <c r="F362" i="68"/>
  <c r="F322" i="68"/>
  <c r="E336" i="68"/>
  <c r="L116" i="161" l="1"/>
  <c r="L119" i="161"/>
  <c r="L122" i="161"/>
  <c r="L218" i="193" l="1"/>
  <c r="K218" i="193"/>
  <c r="E218" i="193"/>
  <c r="F218" i="193" s="1"/>
  <c r="L217" i="193"/>
  <c r="K217" i="193"/>
  <c r="F217" i="193" s="1"/>
  <c r="E217" i="193"/>
  <c r="L216" i="193"/>
  <c r="K216" i="193"/>
  <c r="E216" i="193"/>
  <c r="L215" i="193"/>
  <c r="K215" i="193"/>
  <c r="F215" i="193" s="1"/>
  <c r="E215" i="193"/>
  <c r="K195" i="193"/>
  <c r="F195" i="193" s="1"/>
  <c r="L195" i="193"/>
  <c r="E195" i="193"/>
  <c r="K176" i="193"/>
  <c r="L176" i="193"/>
  <c r="E176" i="193"/>
  <c r="F176" i="193" s="1"/>
  <c r="K157" i="193"/>
  <c r="F157" i="193" s="1"/>
  <c r="L157" i="193"/>
  <c r="E157" i="193"/>
  <c r="K138" i="193"/>
  <c r="L138" i="193"/>
  <c r="E138" i="193"/>
  <c r="L214" i="193"/>
  <c r="K214" i="193"/>
  <c r="E214" i="193"/>
  <c r="L213" i="193"/>
  <c r="K213" i="193"/>
  <c r="E213" i="193"/>
  <c r="L212" i="193" l="1"/>
  <c r="K212" i="193" s="1"/>
  <c r="F212" i="193" s="1"/>
  <c r="F213" i="193"/>
  <c r="F216" i="193"/>
  <c r="F214" i="193"/>
  <c r="F138" i="193"/>
  <c r="E212" i="193"/>
  <c r="L132" i="96"/>
  <c r="K132" i="96"/>
  <c r="E132" i="96"/>
  <c r="F132" i="96" s="1"/>
  <c r="L165" i="83" l="1"/>
  <c r="K165" i="83"/>
  <c r="F165" i="83" s="1"/>
  <c r="E165" i="83"/>
  <c r="E163" i="83" s="1"/>
  <c r="L164" i="83"/>
  <c r="L163" i="83" s="1"/>
  <c r="K163" i="83" s="1"/>
  <c r="F163" i="83" s="1"/>
  <c r="K164" i="83"/>
  <c r="E164" i="83"/>
  <c r="F164" i="83" s="1"/>
  <c r="L171" i="83"/>
  <c r="K171" i="83"/>
  <c r="E171" i="83"/>
  <c r="L170" i="83"/>
  <c r="K170" i="83"/>
  <c r="E170" i="83"/>
  <c r="F170" i="83" s="1"/>
  <c r="L169" i="83"/>
  <c r="K169" i="83"/>
  <c r="F169" i="83" s="1"/>
  <c r="E169" i="83"/>
  <c r="L168" i="83"/>
  <c r="K168" i="83"/>
  <c r="E168" i="83"/>
  <c r="L167" i="83"/>
  <c r="K167" i="83"/>
  <c r="E167" i="83"/>
  <c r="L166" i="83"/>
  <c r="K166" i="83" s="1"/>
  <c r="F166" i="83" s="1"/>
  <c r="F167" i="83" l="1"/>
  <c r="F171" i="83"/>
  <c r="F168" i="83"/>
  <c r="E166" i="83"/>
  <c r="L21" i="197" l="1"/>
  <c r="K21" i="197"/>
  <c r="E21" i="197"/>
  <c r="F21" i="197" s="1"/>
  <c r="L91" i="197" l="1"/>
  <c r="K91" i="197"/>
  <c r="E91" i="197"/>
  <c r="F91" i="197" s="1"/>
  <c r="L90" i="197"/>
  <c r="K90" i="197"/>
  <c r="E90" i="197"/>
  <c r="L89" i="197"/>
  <c r="K89" i="197"/>
  <c r="E89" i="197"/>
  <c r="F89" i="197" s="1"/>
  <c r="L88" i="197"/>
  <c r="K88" i="197"/>
  <c r="E88" i="197"/>
  <c r="L87" i="197"/>
  <c r="K87" i="197"/>
  <c r="E87" i="197"/>
  <c r="F87" i="197" s="1"/>
  <c r="L86" i="197"/>
  <c r="K86" i="197"/>
  <c r="E86" i="197"/>
  <c r="L85" i="197"/>
  <c r="K85" i="197"/>
  <c r="E85" i="197"/>
  <c r="F85" i="197" s="1"/>
  <c r="L84" i="197"/>
  <c r="L83" i="197" s="1"/>
  <c r="K83" i="197" s="1"/>
  <c r="F83" i="197" s="1"/>
  <c r="K84" i="197"/>
  <c r="E84" i="197"/>
  <c r="F84" i="197" s="1"/>
  <c r="L82" i="197"/>
  <c r="K82" i="197"/>
  <c r="E82" i="197"/>
  <c r="F82" i="197" s="1"/>
  <c r="L81" i="197"/>
  <c r="K81" i="197"/>
  <c r="E81" i="197"/>
  <c r="F81" i="197" s="1"/>
  <c r="L80" i="197"/>
  <c r="K80" i="197"/>
  <c r="E80" i="197"/>
  <c r="F80" i="197" s="1"/>
  <c r="L79" i="197"/>
  <c r="K79" i="197"/>
  <c r="E79" i="197"/>
  <c r="F79" i="197" s="1"/>
  <c r="L78" i="197"/>
  <c r="K78" i="197"/>
  <c r="E78" i="197"/>
  <c r="F78" i="197" s="1"/>
  <c r="L77" i="197"/>
  <c r="K77" i="197"/>
  <c r="E77" i="197"/>
  <c r="F77" i="197" s="1"/>
  <c r="L76" i="197"/>
  <c r="K76" i="197"/>
  <c r="E76" i="197"/>
  <c r="L75" i="197"/>
  <c r="K75" i="197"/>
  <c r="E75" i="197"/>
  <c r="F75" i="197" s="1"/>
  <c r="L73" i="197"/>
  <c r="K73" i="197"/>
  <c r="E73" i="197"/>
  <c r="F73" i="197" s="1"/>
  <c r="L72" i="197"/>
  <c r="K72" i="197"/>
  <c r="E72" i="197"/>
  <c r="L71" i="197"/>
  <c r="K71" i="197"/>
  <c r="F71" i="197" s="1"/>
  <c r="E71" i="197"/>
  <c r="L70" i="197"/>
  <c r="K70" i="197"/>
  <c r="E70" i="197"/>
  <c r="L69" i="197"/>
  <c r="K69" i="197"/>
  <c r="E69" i="197"/>
  <c r="L68" i="197"/>
  <c r="K68" i="197"/>
  <c r="E68" i="197"/>
  <c r="L67" i="197"/>
  <c r="K67" i="197"/>
  <c r="E67" i="197"/>
  <c r="F67" i="197" s="1"/>
  <c r="L66" i="197"/>
  <c r="K66" i="197"/>
  <c r="E66" i="197"/>
  <c r="F66" i="197" s="1"/>
  <c r="L65" i="197"/>
  <c r="K65" i="197"/>
  <c r="E65" i="197"/>
  <c r="L64" i="197"/>
  <c r="K64" i="197"/>
  <c r="E64" i="197"/>
  <c r="F64" i="197" s="1"/>
  <c r="L63" i="197"/>
  <c r="K63" i="197"/>
  <c r="E63" i="197"/>
  <c r="F63" i="197" s="1"/>
  <c r="L61" i="197"/>
  <c r="K61" i="197"/>
  <c r="E61" i="197"/>
  <c r="F61" i="197" s="1"/>
  <c r="L60" i="197"/>
  <c r="K60" i="197"/>
  <c r="E60" i="197"/>
  <c r="L59" i="197"/>
  <c r="K59" i="197"/>
  <c r="E59" i="197"/>
  <c r="F59" i="197" s="1"/>
  <c r="L58" i="197"/>
  <c r="K58" i="197"/>
  <c r="E58" i="197"/>
  <c r="F58" i="197" s="1"/>
  <c r="L57" i="197"/>
  <c r="K57" i="197"/>
  <c r="E57" i="197"/>
  <c r="F57" i="197" s="1"/>
  <c r="L56" i="197"/>
  <c r="K56" i="197"/>
  <c r="E56" i="197"/>
  <c r="F56" i="197" s="1"/>
  <c r="L55" i="197"/>
  <c r="K55" i="197"/>
  <c r="E55" i="197"/>
  <c r="F55" i="197" s="1"/>
  <c r="L54" i="197"/>
  <c r="K54" i="197"/>
  <c r="E54" i="197"/>
  <c r="F54" i="197" s="1"/>
  <c r="L52" i="197"/>
  <c r="K52" i="197"/>
  <c r="E52" i="197"/>
  <c r="L51" i="197"/>
  <c r="K51" i="197"/>
  <c r="E51" i="197"/>
  <c r="F51" i="197" s="1"/>
  <c r="L50" i="197"/>
  <c r="K50" i="197"/>
  <c r="E50" i="197"/>
  <c r="F50" i="197" s="1"/>
  <c r="L49" i="197"/>
  <c r="K49" i="197"/>
  <c r="E49" i="197"/>
  <c r="F49" i="197" s="1"/>
  <c r="L47" i="197"/>
  <c r="K47" i="197"/>
  <c r="E47" i="197"/>
  <c r="F47" i="197" s="1"/>
  <c r="L46" i="197"/>
  <c r="K46" i="197"/>
  <c r="E46" i="197"/>
  <c r="L45" i="197"/>
  <c r="K45" i="197"/>
  <c r="E45" i="197"/>
  <c r="L44" i="197"/>
  <c r="K44" i="197"/>
  <c r="E44" i="197"/>
  <c r="F44" i="197" s="1"/>
  <c r="L43" i="197"/>
  <c r="K43" i="197"/>
  <c r="E43" i="197"/>
  <c r="F43" i="197" s="1"/>
  <c r="L42" i="197"/>
  <c r="K42" i="197"/>
  <c r="E42" i="197"/>
  <c r="F42" i="197" s="1"/>
  <c r="L41" i="197"/>
  <c r="K41" i="197"/>
  <c r="E41" i="197"/>
  <c r="F41" i="197" s="1"/>
  <c r="L40" i="197"/>
  <c r="K40" i="197"/>
  <c r="E40" i="197"/>
  <c r="F40" i="197" s="1"/>
  <c r="L39" i="197"/>
  <c r="K39" i="197"/>
  <c r="E39" i="197"/>
  <c r="F39" i="197" s="1"/>
  <c r="L38" i="197"/>
  <c r="K38" i="197"/>
  <c r="E38" i="197"/>
  <c r="F38" i="197" s="1"/>
  <c r="L37" i="197"/>
  <c r="K37" i="197"/>
  <c r="E37" i="197"/>
  <c r="F37" i="197" s="1"/>
  <c r="L36" i="197"/>
  <c r="K36" i="197"/>
  <c r="E36" i="197"/>
  <c r="E35" i="197" s="1"/>
  <c r="L34" i="197"/>
  <c r="L26" i="197" s="1"/>
  <c r="K26" i="197" s="1"/>
  <c r="F26" i="197" s="1"/>
  <c r="K34" i="197"/>
  <c r="E34" i="197"/>
  <c r="L33" i="197"/>
  <c r="K33" i="197"/>
  <c r="E33" i="197"/>
  <c r="F33" i="197" s="1"/>
  <c r="L32" i="197"/>
  <c r="K32" i="197"/>
  <c r="E32" i="197"/>
  <c r="F32" i="197" s="1"/>
  <c r="L31" i="197"/>
  <c r="K31" i="197"/>
  <c r="E31" i="197"/>
  <c r="F31" i="197" s="1"/>
  <c r="L30" i="197"/>
  <c r="K30" i="197"/>
  <c r="E30" i="197"/>
  <c r="F30" i="197" s="1"/>
  <c r="L29" i="197"/>
  <c r="K29" i="197"/>
  <c r="E29" i="197"/>
  <c r="L28" i="197"/>
  <c r="K28" i="197"/>
  <c r="E28" i="197"/>
  <c r="L27" i="197"/>
  <c r="K27" i="197"/>
  <c r="E27" i="197"/>
  <c r="F27" i="197" s="1"/>
  <c r="L25" i="197"/>
  <c r="K25" i="197"/>
  <c r="E25" i="197"/>
  <c r="F25" i="197" s="1"/>
  <c r="L24" i="197"/>
  <c r="K24" i="197"/>
  <c r="F24" i="197" s="1"/>
  <c r="E24" i="197"/>
  <c r="L23" i="197"/>
  <c r="L15" i="197" s="1"/>
  <c r="K15" i="197" s="1"/>
  <c r="F15" i="197" s="1"/>
  <c r="K23" i="197"/>
  <c r="E23" i="197"/>
  <c r="F23" i="197" s="1"/>
  <c r="L22" i="197"/>
  <c r="K22" i="197"/>
  <c r="E22" i="197"/>
  <c r="F22" i="197" s="1"/>
  <c r="L20" i="197"/>
  <c r="K20" i="197"/>
  <c r="E20" i="197"/>
  <c r="F20" i="197" s="1"/>
  <c r="L19" i="197"/>
  <c r="K19" i="197"/>
  <c r="E19" i="197"/>
  <c r="L18" i="197"/>
  <c r="K18" i="197"/>
  <c r="E18" i="197"/>
  <c r="F18" i="197" s="1"/>
  <c r="L17" i="197"/>
  <c r="K17" i="197"/>
  <c r="E17" i="197"/>
  <c r="F17" i="197" s="1"/>
  <c r="L16" i="197"/>
  <c r="K16" i="197"/>
  <c r="E16" i="197"/>
  <c r="F16" i="197" s="1"/>
  <c r="L14" i="197"/>
  <c r="L10" i="197" s="1"/>
  <c r="K10" i="197" s="1"/>
  <c r="F10" i="197" s="1"/>
  <c r="K14" i="197"/>
  <c r="E14" i="197"/>
  <c r="F14" i="197" s="1"/>
  <c r="L13" i="197"/>
  <c r="K13" i="197"/>
  <c r="E13" i="197"/>
  <c r="F13" i="197" s="1"/>
  <c r="L12" i="197"/>
  <c r="K12" i="197"/>
  <c r="E12" i="197"/>
  <c r="F12" i="197" s="1"/>
  <c r="L11" i="197"/>
  <c r="K11" i="197"/>
  <c r="E11" i="197"/>
  <c r="E10" i="197" s="1"/>
  <c r="L9" i="197"/>
  <c r="K9" i="197"/>
  <c r="E9" i="197"/>
  <c r="L8" i="197"/>
  <c r="K8" i="197"/>
  <c r="E8" i="197"/>
  <c r="F8" i="197" s="1"/>
  <c r="L7" i="197"/>
  <c r="K7" i="197"/>
  <c r="E7" i="197"/>
  <c r="F7" i="197" s="1"/>
  <c r="L6" i="197"/>
  <c r="K6" i="197"/>
  <c r="E6" i="197"/>
  <c r="F6" i="197" s="1"/>
  <c r="L5" i="197"/>
  <c r="E5" i="197"/>
  <c r="F5" i="197" s="1"/>
  <c r="L4" i="197"/>
  <c r="K4" i="197"/>
  <c r="E4" i="197"/>
  <c r="F4" i="197" s="1"/>
  <c r="L3" i="197"/>
  <c r="E3" i="197"/>
  <c r="E2" i="197" s="1"/>
  <c r="L2" i="197"/>
  <c r="K2" i="197"/>
  <c r="F2" i="197" s="1"/>
  <c r="F46" i="197" l="1"/>
  <c r="F88" i="197"/>
  <c r="L35" i="197"/>
  <c r="K35" i="197" s="1"/>
  <c r="F35" i="197" s="1"/>
  <c r="E26" i="197"/>
  <c r="F70" i="197"/>
  <c r="F86" i="197"/>
  <c r="F29" i="197"/>
  <c r="E53" i="197"/>
  <c r="L53" i="197"/>
  <c r="K53" i="197" s="1"/>
  <c r="F53" i="197" s="1"/>
  <c r="E48" i="197"/>
  <c r="L48" i="197"/>
  <c r="K48" i="197" s="1"/>
  <c r="F48" i="197" s="1"/>
  <c r="E15" i="197"/>
  <c r="F90" i="197"/>
  <c r="E62" i="197"/>
  <c r="F72" i="197"/>
  <c r="E74" i="197"/>
  <c r="F65" i="197"/>
  <c r="L62" i="197"/>
  <c r="K62" i="197" s="1"/>
  <c r="F62" i="197" s="1"/>
  <c r="L74" i="197"/>
  <c r="K74" i="197" s="1"/>
  <c r="F74" i="197" s="1"/>
  <c r="F9" i="197"/>
  <c r="F34" i="197"/>
  <c r="F45" i="197"/>
  <c r="F69" i="197"/>
  <c r="F36" i="197"/>
  <c r="F60" i="197"/>
  <c r="F52" i="197"/>
  <c r="F3" i="197"/>
  <c r="F68" i="197"/>
  <c r="F11" i="197"/>
  <c r="F28" i="197"/>
  <c r="F76" i="197"/>
  <c r="F19" i="197"/>
  <c r="E83" i="197"/>
  <c r="L167" i="78"/>
  <c r="K167" i="78"/>
  <c r="E167" i="78"/>
  <c r="L166" i="78"/>
  <c r="K166" i="78"/>
  <c r="E166" i="78"/>
  <c r="E165" i="78"/>
  <c r="F166" i="78" l="1"/>
  <c r="F167" i="78"/>
  <c r="L165" i="78"/>
  <c r="K165" i="78" s="1"/>
  <c r="F165" i="78" s="1"/>
  <c r="L170" i="78"/>
  <c r="K170" i="78"/>
  <c r="E170" i="78"/>
  <c r="F170" i="78" l="1"/>
  <c r="L58" i="80"/>
  <c r="K58" i="80"/>
  <c r="E58" i="80"/>
  <c r="F58" i="80" s="1"/>
  <c r="L57" i="80"/>
  <c r="K57" i="80"/>
  <c r="E57" i="80"/>
  <c r="F57" i="80" s="1"/>
  <c r="L56" i="80"/>
  <c r="K56" i="80"/>
  <c r="E56" i="80"/>
  <c r="F56" i="80" s="1"/>
  <c r="L55" i="80"/>
  <c r="K55" i="80"/>
  <c r="E55" i="80"/>
  <c r="F55" i="80" s="1"/>
  <c r="L54" i="80"/>
  <c r="K54" i="80"/>
  <c r="E54" i="80"/>
  <c r="F54" i="80" s="1"/>
  <c r="L53" i="80"/>
  <c r="K53" i="80"/>
  <c r="E53" i="80"/>
  <c r="F53" i="80" s="1"/>
  <c r="L52" i="80"/>
  <c r="K52" i="80"/>
  <c r="E52" i="80"/>
  <c r="F52" i="80" s="1"/>
  <c r="L51" i="80"/>
  <c r="K51" i="80"/>
  <c r="E51" i="80"/>
  <c r="F51" i="80" s="1"/>
  <c r="L50" i="80"/>
  <c r="K50" i="80"/>
  <c r="E50" i="80"/>
  <c r="F50" i="80" s="1"/>
  <c r="L49" i="80"/>
  <c r="K49" i="80"/>
  <c r="E49" i="80"/>
  <c r="F49" i="80" s="1"/>
  <c r="L48" i="80"/>
  <c r="K48" i="80"/>
  <c r="E48" i="80"/>
  <c r="F48" i="80" s="1"/>
  <c r="L47" i="80"/>
  <c r="K47" i="80"/>
  <c r="E47" i="80"/>
  <c r="F47" i="80" s="1"/>
  <c r="L46" i="80"/>
  <c r="K46" i="80"/>
  <c r="E46" i="80"/>
  <c r="F46" i="80" s="1"/>
  <c r="L45" i="80"/>
  <c r="K45" i="80"/>
  <c r="E45" i="80"/>
  <c r="F45" i="80" s="1"/>
  <c r="L44" i="80"/>
  <c r="K44" i="80"/>
  <c r="E44" i="80"/>
  <c r="F44" i="80" s="1"/>
  <c r="L43" i="80"/>
  <c r="L40" i="80" s="1"/>
  <c r="K40" i="80" s="1"/>
  <c r="F40" i="80" s="1"/>
  <c r="K43" i="80"/>
  <c r="E43" i="80"/>
  <c r="F43" i="80" s="1"/>
  <c r="L42" i="80"/>
  <c r="K42" i="80"/>
  <c r="E42" i="80"/>
  <c r="F42" i="80" s="1"/>
  <c r="L41" i="80"/>
  <c r="K41" i="80"/>
  <c r="E41" i="80"/>
  <c r="F41" i="80" s="1"/>
  <c r="E40" i="80" l="1"/>
  <c r="E80" i="80"/>
  <c r="E79" i="80"/>
  <c r="E78" i="80"/>
  <c r="E24" i="80"/>
  <c r="E23" i="80"/>
  <c r="E22" i="80"/>
  <c r="E5" i="80"/>
  <c r="E4" i="80"/>
  <c r="E3" i="80"/>
  <c r="E5" i="79"/>
  <c r="E4" i="79"/>
  <c r="E3" i="79"/>
  <c r="L6" i="79"/>
  <c r="K6" i="79"/>
  <c r="E6" i="79"/>
  <c r="F6" i="79" s="1"/>
  <c r="L6" i="80"/>
  <c r="K6" i="80"/>
  <c r="E6" i="80"/>
  <c r="L25" i="80"/>
  <c r="K25" i="80"/>
  <c r="E25" i="80"/>
  <c r="F25" i="80" s="1"/>
  <c r="L81" i="80"/>
  <c r="K81" i="80"/>
  <c r="E81" i="80"/>
  <c r="F81" i="80" s="1"/>
  <c r="F6" i="80" l="1"/>
  <c r="L95" i="80"/>
  <c r="K95" i="80"/>
  <c r="E95" i="80"/>
  <c r="L94" i="80"/>
  <c r="K94" i="80"/>
  <c r="E94" i="80"/>
  <c r="F94" i="80" s="1"/>
  <c r="L93" i="80"/>
  <c r="K93" i="80"/>
  <c r="E93" i="80"/>
  <c r="L92" i="80"/>
  <c r="K92" i="80"/>
  <c r="E92" i="80"/>
  <c r="L91" i="80"/>
  <c r="K91" i="80"/>
  <c r="E91" i="80"/>
  <c r="F91" i="80" s="1"/>
  <c r="L90" i="80"/>
  <c r="K90" i="80"/>
  <c r="E90" i="80"/>
  <c r="F90" i="80" s="1"/>
  <c r="L89" i="80"/>
  <c r="K89" i="80"/>
  <c r="E89" i="80"/>
  <c r="L88" i="80"/>
  <c r="K88" i="80"/>
  <c r="E88" i="80"/>
  <c r="F88" i="80" s="1"/>
  <c r="L87" i="80"/>
  <c r="K87" i="80"/>
  <c r="E87" i="80"/>
  <c r="F87" i="80" s="1"/>
  <c r="L86" i="80"/>
  <c r="K86" i="80"/>
  <c r="E86" i="80"/>
  <c r="L85" i="80"/>
  <c r="K85" i="80"/>
  <c r="E85" i="80"/>
  <c r="L84" i="80"/>
  <c r="K84" i="80"/>
  <c r="E84" i="80"/>
  <c r="L83" i="80"/>
  <c r="K83" i="80"/>
  <c r="E83" i="80"/>
  <c r="F83" i="80" s="1"/>
  <c r="L82" i="80"/>
  <c r="K82" i="80"/>
  <c r="E82" i="80"/>
  <c r="L80" i="80"/>
  <c r="K80" i="80"/>
  <c r="L79" i="80"/>
  <c r="K79" i="80"/>
  <c r="F79" i="80"/>
  <c r="L78" i="80"/>
  <c r="K78" i="80"/>
  <c r="F89" i="80" l="1"/>
  <c r="F93" i="80"/>
  <c r="F92" i="80"/>
  <c r="F78" i="80"/>
  <c r="F85" i="80"/>
  <c r="L77" i="80"/>
  <c r="K77" i="80" s="1"/>
  <c r="F77" i="80" s="1"/>
  <c r="F80" i="80"/>
  <c r="F82" i="80"/>
  <c r="F95" i="80"/>
  <c r="F84" i="80"/>
  <c r="F86" i="80"/>
  <c r="E77" i="80"/>
  <c r="L34" i="166" l="1"/>
  <c r="K34" i="166"/>
  <c r="E34" i="166"/>
  <c r="E21" i="166"/>
  <c r="K21" i="166"/>
  <c r="F21" i="166" s="1"/>
  <c r="L21" i="166"/>
  <c r="E22" i="166"/>
  <c r="K22" i="166"/>
  <c r="F22" i="166" s="1"/>
  <c r="L22" i="166"/>
  <c r="E23" i="166"/>
  <c r="K23" i="166"/>
  <c r="L23" i="166"/>
  <c r="E24" i="166"/>
  <c r="K24" i="166"/>
  <c r="F24" i="166" s="1"/>
  <c r="L24" i="166"/>
  <c r="E25" i="166"/>
  <c r="K25" i="166"/>
  <c r="L25" i="166"/>
  <c r="L26" i="166"/>
  <c r="K26" i="166"/>
  <c r="E26" i="166"/>
  <c r="F34" i="166" l="1"/>
  <c r="F26" i="166"/>
  <c r="F25" i="166"/>
  <c r="F23" i="166"/>
  <c r="L77" i="196"/>
  <c r="K77" i="196"/>
  <c r="F77" i="196"/>
  <c r="E77" i="196"/>
  <c r="L76" i="196"/>
  <c r="K76" i="196"/>
  <c r="F76" i="196"/>
  <c r="E76" i="196"/>
  <c r="L75" i="196"/>
  <c r="K75" i="196"/>
  <c r="F75" i="196"/>
  <c r="E75" i="196"/>
  <c r="L74" i="196"/>
  <c r="K74" i="196"/>
  <c r="E74" i="196"/>
  <c r="F74" i="196" s="1"/>
  <c r="L73" i="196"/>
  <c r="K73" i="196"/>
  <c r="E73" i="196"/>
  <c r="F73" i="196" s="1"/>
  <c r="L72" i="196"/>
  <c r="K72" i="196"/>
  <c r="E72" i="196"/>
  <c r="F72" i="196" s="1"/>
  <c r="L71" i="196"/>
  <c r="K71" i="196"/>
  <c r="E71" i="196"/>
  <c r="F71" i="196" s="1"/>
  <c r="L70" i="196"/>
  <c r="K70" i="196"/>
  <c r="F70" i="196" s="1"/>
  <c r="E70" i="196"/>
  <c r="L69" i="196"/>
  <c r="K69" i="196"/>
  <c r="F69" i="196"/>
  <c r="E69" i="196"/>
  <c r="L68" i="196"/>
  <c r="K68" i="196"/>
  <c r="F68" i="196"/>
  <c r="E68" i="196"/>
  <c r="L67" i="196"/>
  <c r="K67" i="196"/>
  <c r="E67" i="196"/>
  <c r="F67" i="196" s="1"/>
  <c r="L66" i="196"/>
  <c r="K66" i="196"/>
  <c r="E66" i="196"/>
  <c r="F66" i="196" s="1"/>
  <c r="L65" i="196"/>
  <c r="K65" i="196"/>
  <c r="E65" i="196"/>
  <c r="F65" i="196" s="1"/>
  <c r="L64" i="196"/>
  <c r="K64" i="196"/>
  <c r="E64" i="196"/>
  <c r="F64" i="196" s="1"/>
  <c r="L63" i="196"/>
  <c r="K63" i="196"/>
  <c r="E63" i="196"/>
  <c r="F63" i="196" s="1"/>
  <c r="L62" i="196"/>
  <c r="K62" i="196"/>
  <c r="F62" i="196"/>
  <c r="E62" i="196"/>
  <c r="L61" i="196"/>
  <c r="K61" i="196"/>
  <c r="F61" i="196"/>
  <c r="E61" i="196"/>
  <c r="L60" i="196"/>
  <c r="K60" i="196"/>
  <c r="F60" i="196"/>
  <c r="E60" i="196"/>
  <c r="L59" i="196"/>
  <c r="K59" i="196"/>
  <c r="E59" i="196"/>
  <c r="F59" i="196" s="1"/>
  <c r="L58" i="196"/>
  <c r="K58" i="196"/>
  <c r="E58" i="196"/>
  <c r="F58" i="196" s="1"/>
  <c r="L57" i="196"/>
  <c r="K57" i="196"/>
  <c r="E57" i="196"/>
  <c r="F57" i="196" s="1"/>
  <c r="L56" i="196"/>
  <c r="K56" i="196"/>
  <c r="E56" i="196"/>
  <c r="F56" i="196" s="1"/>
  <c r="L55" i="196"/>
  <c r="K55" i="196"/>
  <c r="F55" i="196" s="1"/>
  <c r="E55" i="196"/>
  <c r="L54" i="196"/>
  <c r="K54" i="196" s="1"/>
  <c r="F54" i="196" s="1"/>
  <c r="E54" i="196"/>
  <c r="L53" i="196"/>
  <c r="K53" i="196"/>
  <c r="F53" i="196"/>
  <c r="E53" i="196"/>
  <c r="L52" i="196"/>
  <c r="K52" i="196"/>
  <c r="F52" i="196"/>
  <c r="E52" i="196"/>
  <c r="L51" i="196"/>
  <c r="K51" i="196"/>
  <c r="E51" i="196"/>
  <c r="F51" i="196" s="1"/>
  <c r="L50" i="196"/>
  <c r="K50" i="196"/>
  <c r="E50" i="196"/>
  <c r="F50" i="196" s="1"/>
  <c r="L49" i="196"/>
  <c r="K49" i="196"/>
  <c r="E49" i="196"/>
  <c r="F49" i="196" s="1"/>
  <c r="L48" i="196"/>
  <c r="K48" i="196"/>
  <c r="E48" i="196"/>
  <c r="F48" i="196" s="1"/>
  <c r="L47" i="196"/>
  <c r="K47" i="196"/>
  <c r="E47" i="196"/>
  <c r="F47" i="196" s="1"/>
  <c r="L46" i="196"/>
  <c r="K46" i="196" s="1"/>
  <c r="F46" i="196" s="1"/>
  <c r="E46" i="196"/>
  <c r="L45" i="196"/>
  <c r="K45" i="196"/>
  <c r="F45" i="196"/>
  <c r="E45" i="196"/>
  <c r="L44" i="196"/>
  <c r="K44" i="196"/>
  <c r="F44" i="196"/>
  <c r="E44" i="196"/>
  <c r="L43" i="196"/>
  <c r="K43" i="196"/>
  <c r="F43" i="196" s="1"/>
  <c r="E43" i="196"/>
  <c r="L42" i="196"/>
  <c r="K42" i="196"/>
  <c r="E42" i="196"/>
  <c r="F42" i="196" s="1"/>
  <c r="L41" i="196"/>
  <c r="K41" i="196"/>
  <c r="E41" i="196"/>
  <c r="F41" i="196" s="1"/>
  <c r="L40" i="196"/>
  <c r="K40" i="196"/>
  <c r="F40" i="196"/>
  <c r="E40" i="196"/>
  <c r="L39" i="196"/>
  <c r="K39" i="196"/>
  <c r="E39" i="196"/>
  <c r="F39" i="196" s="1"/>
  <c r="L38" i="196"/>
  <c r="L35" i="196" s="1"/>
  <c r="K35" i="196" s="1"/>
  <c r="F35" i="196" s="1"/>
  <c r="K38" i="196"/>
  <c r="E38" i="196"/>
  <c r="E35" i="196" s="1"/>
  <c r="L37" i="196"/>
  <c r="K37" i="196"/>
  <c r="F37" i="196"/>
  <c r="E37" i="196"/>
  <c r="L36" i="196"/>
  <c r="K36" i="196"/>
  <c r="F36" i="196"/>
  <c r="E36" i="196"/>
  <c r="L34" i="196"/>
  <c r="K34" i="196"/>
  <c r="E34" i="196"/>
  <c r="F34" i="196" s="1"/>
  <c r="L33" i="196"/>
  <c r="K33" i="196"/>
  <c r="E33" i="196"/>
  <c r="F33" i="196" s="1"/>
  <c r="L32" i="196"/>
  <c r="K32" i="196"/>
  <c r="E32" i="196"/>
  <c r="F32" i="196" s="1"/>
  <c r="L31" i="196"/>
  <c r="K31" i="196"/>
  <c r="E31" i="196"/>
  <c r="F31" i="196" s="1"/>
  <c r="L30" i="196"/>
  <c r="L24" i="196" s="1"/>
  <c r="K24" i="196" s="1"/>
  <c r="F24" i="196" s="1"/>
  <c r="K30" i="196"/>
  <c r="E30" i="196"/>
  <c r="E24" i="196" s="1"/>
  <c r="L29" i="196"/>
  <c r="K29" i="196"/>
  <c r="F29" i="196"/>
  <c r="E29" i="196"/>
  <c r="L28" i="196"/>
  <c r="K28" i="196"/>
  <c r="F28" i="196"/>
  <c r="E28" i="196"/>
  <c r="L27" i="196"/>
  <c r="K27" i="196"/>
  <c r="E27" i="196"/>
  <c r="F27" i="196" s="1"/>
  <c r="L26" i="196"/>
  <c r="K26" i="196"/>
  <c r="E26" i="196"/>
  <c r="F26" i="196" s="1"/>
  <c r="L25" i="196"/>
  <c r="K25" i="196"/>
  <c r="E25" i="196"/>
  <c r="F25" i="196" s="1"/>
  <c r="L23" i="196"/>
  <c r="K23" i="196"/>
  <c r="E23" i="196"/>
  <c r="F23" i="196" s="1"/>
  <c r="L22" i="196"/>
  <c r="K22" i="196"/>
  <c r="E22" i="196"/>
  <c r="F22" i="196" s="1"/>
  <c r="L21" i="196"/>
  <c r="K21" i="196"/>
  <c r="F21" i="196"/>
  <c r="E21" i="196"/>
  <c r="L20" i="196"/>
  <c r="K20" i="196"/>
  <c r="F20" i="196"/>
  <c r="E20" i="196"/>
  <c r="L19" i="196"/>
  <c r="K19" i="196"/>
  <c r="E19" i="196"/>
  <c r="F19" i="196" s="1"/>
  <c r="L18" i="196"/>
  <c r="K18" i="196"/>
  <c r="E18" i="196"/>
  <c r="F18" i="196" s="1"/>
  <c r="L17" i="196"/>
  <c r="K17" i="196"/>
  <c r="F17" i="196"/>
  <c r="E17" i="196"/>
  <c r="L16" i="196"/>
  <c r="K16" i="196"/>
  <c r="E16" i="196"/>
  <c r="F16" i="196" s="1"/>
  <c r="L15" i="196"/>
  <c r="K15" i="196"/>
  <c r="F15" i="196"/>
  <c r="E15" i="196"/>
  <c r="L14" i="196"/>
  <c r="L13" i="196" s="1"/>
  <c r="K13" i="196" s="1"/>
  <c r="F13" i="196" s="1"/>
  <c r="K14" i="196"/>
  <c r="E14" i="196"/>
  <c r="F14" i="196" s="1"/>
  <c r="L12" i="196"/>
  <c r="K12" i="196"/>
  <c r="F12" i="196"/>
  <c r="E12" i="196"/>
  <c r="L11" i="196"/>
  <c r="K11" i="196"/>
  <c r="E11" i="196"/>
  <c r="F11" i="196" s="1"/>
  <c r="L10" i="196"/>
  <c r="K10" i="196"/>
  <c r="E10" i="196"/>
  <c r="F10" i="196" s="1"/>
  <c r="L9" i="196"/>
  <c r="K9" i="196"/>
  <c r="E9" i="196"/>
  <c r="F9" i="196" s="1"/>
  <c r="L8" i="196"/>
  <c r="K8" i="196"/>
  <c r="E8" i="196"/>
  <c r="F8" i="196" s="1"/>
  <c r="L7" i="196"/>
  <c r="K7" i="196"/>
  <c r="E7" i="196"/>
  <c r="F7" i="196" s="1"/>
  <c r="L6" i="196"/>
  <c r="L2" i="196" s="1"/>
  <c r="K2" i="196" s="1"/>
  <c r="F2" i="196" s="1"/>
  <c r="K6" i="196"/>
  <c r="E6" i="196"/>
  <c r="E2" i="196" s="1"/>
  <c r="L5" i="196"/>
  <c r="K5" i="196"/>
  <c r="F5" i="196"/>
  <c r="E5" i="196"/>
  <c r="L4" i="196"/>
  <c r="K4" i="196"/>
  <c r="F4" i="196"/>
  <c r="E4" i="196"/>
  <c r="L3" i="196"/>
  <c r="K3" i="196"/>
  <c r="E3" i="196"/>
  <c r="F3" i="196" s="1"/>
  <c r="F38" i="196" l="1"/>
  <c r="F30" i="196"/>
  <c r="F6" i="196"/>
  <c r="E13" i="196"/>
  <c r="L15" i="100"/>
  <c r="L6" i="100"/>
  <c r="L2" i="100"/>
  <c r="L146" i="100" l="1"/>
  <c r="K146" i="100"/>
  <c r="E146" i="100"/>
  <c r="L145" i="100"/>
  <c r="K145" i="100"/>
  <c r="E145" i="100"/>
  <c r="L144" i="100"/>
  <c r="K144" i="100" s="1"/>
  <c r="F144" i="100" s="1"/>
  <c r="E144" i="100"/>
  <c r="L139" i="100"/>
  <c r="K139" i="100"/>
  <c r="E139" i="100"/>
  <c r="L132" i="100"/>
  <c r="K132" i="100"/>
  <c r="E132" i="100"/>
  <c r="L123" i="100"/>
  <c r="K123" i="100"/>
  <c r="E123" i="100"/>
  <c r="L116" i="100"/>
  <c r="K116" i="100"/>
  <c r="E116" i="100"/>
  <c r="F145" i="100" l="1"/>
  <c r="F123" i="100"/>
  <c r="F146" i="100"/>
  <c r="F132" i="100"/>
  <c r="F139" i="100"/>
  <c r="F116" i="100"/>
  <c r="L25" i="96" l="1"/>
  <c r="K25" i="96"/>
  <c r="E25" i="96"/>
  <c r="L24" i="96"/>
  <c r="K24" i="96"/>
  <c r="E24" i="96"/>
  <c r="F24" i="96" l="1"/>
  <c r="F25" i="96"/>
  <c r="L128" i="96"/>
  <c r="K128" i="96"/>
  <c r="E128" i="96"/>
  <c r="L127" i="96"/>
  <c r="L126" i="96" s="1"/>
  <c r="K126" i="96" s="1"/>
  <c r="F126" i="96" s="1"/>
  <c r="K127" i="96"/>
  <c r="E127" i="96"/>
  <c r="E126" i="96"/>
  <c r="F127" i="96" l="1"/>
  <c r="F128" i="96"/>
  <c r="L270" i="78"/>
  <c r="K270" i="78"/>
  <c r="E270" i="78"/>
  <c r="L269" i="78"/>
  <c r="K269" i="78"/>
  <c r="E269" i="78"/>
  <c r="L268" i="78"/>
  <c r="K268" i="78"/>
  <c r="E268" i="78"/>
  <c r="L267" i="78"/>
  <c r="K267" i="78"/>
  <c r="E267" i="78"/>
  <c r="L266" i="78"/>
  <c r="K266" i="78"/>
  <c r="E266" i="78"/>
  <c r="L265" i="78"/>
  <c r="K265" i="78"/>
  <c r="E265" i="78"/>
  <c r="L264" i="78"/>
  <c r="K264" i="78"/>
  <c r="E264" i="78"/>
  <c r="L263" i="78"/>
  <c r="K263" i="78"/>
  <c r="E263" i="78"/>
  <c r="L262" i="78"/>
  <c r="K262" i="78"/>
  <c r="E262" i="78"/>
  <c r="L261" i="78"/>
  <c r="K261" i="78"/>
  <c r="E261" i="78"/>
  <c r="L260" i="78"/>
  <c r="K260" i="78"/>
  <c r="E260" i="78"/>
  <c r="L259" i="78"/>
  <c r="K259" i="78"/>
  <c r="E259" i="78"/>
  <c r="L258" i="78"/>
  <c r="K258" i="78"/>
  <c r="E258" i="78"/>
  <c r="L256" i="78"/>
  <c r="K256" i="78"/>
  <c r="E256" i="78"/>
  <c r="L255" i="78"/>
  <c r="L254" i="78" s="1"/>
  <c r="K254" i="78" s="1"/>
  <c r="F254" i="78" s="1"/>
  <c r="K255" i="78"/>
  <c r="E255" i="78"/>
  <c r="E254" i="78" s="1"/>
  <c r="L253" i="78"/>
  <c r="K253" i="78"/>
  <c r="E253" i="78"/>
  <c r="L252" i="78"/>
  <c r="L251" i="78" s="1"/>
  <c r="K251" i="78" s="1"/>
  <c r="F251" i="78" s="1"/>
  <c r="K252" i="78"/>
  <c r="E252" i="78"/>
  <c r="L250" i="78"/>
  <c r="K250" i="78"/>
  <c r="E250" i="78"/>
  <c r="L249" i="78"/>
  <c r="L248" i="78" s="1"/>
  <c r="K248" i="78" s="1"/>
  <c r="F248" i="78" s="1"/>
  <c r="K249" i="78"/>
  <c r="E249" i="78"/>
  <c r="L247" i="78"/>
  <c r="K247" i="78"/>
  <c r="E247" i="78"/>
  <c r="L246" i="78"/>
  <c r="K246" i="78"/>
  <c r="E246" i="78"/>
  <c r="L244" i="78"/>
  <c r="L243" i="78" s="1"/>
  <c r="K243" i="78" s="1"/>
  <c r="F243" i="78" s="1"/>
  <c r="K244" i="78"/>
  <c r="E244" i="78"/>
  <c r="F244" i="78" s="1"/>
  <c r="L242" i="78"/>
  <c r="K242" i="78"/>
  <c r="E242" i="78"/>
  <c r="E241" i="78" s="1"/>
  <c r="L241" i="78"/>
  <c r="K241" i="78" s="1"/>
  <c r="F241" i="78" s="1"/>
  <c r="L240" i="78"/>
  <c r="K240" i="78"/>
  <c r="E240" i="78"/>
  <c r="L239" i="78"/>
  <c r="K239" i="78" s="1"/>
  <c r="F239" i="78" s="1"/>
  <c r="E239" i="78"/>
  <c r="L238" i="78"/>
  <c r="L237" i="78" s="1"/>
  <c r="K237" i="78" s="1"/>
  <c r="F237" i="78" s="1"/>
  <c r="K238" i="78"/>
  <c r="E238" i="78"/>
  <c r="L236" i="78"/>
  <c r="L235" i="78" s="1"/>
  <c r="K235" i="78" s="1"/>
  <c r="F235" i="78" s="1"/>
  <c r="K236" i="78"/>
  <c r="E236" i="78"/>
  <c r="E235" i="78" s="1"/>
  <c r="L234" i="78"/>
  <c r="K234" i="78"/>
  <c r="E234" i="78"/>
  <c r="L233" i="78"/>
  <c r="K233" i="78"/>
  <c r="E233" i="78"/>
  <c r="E232" i="78" s="1"/>
  <c r="L231" i="78"/>
  <c r="K231" i="78"/>
  <c r="E231" i="78"/>
  <c r="L230" i="78"/>
  <c r="K230" i="78"/>
  <c r="E230" i="78"/>
  <c r="L229" i="78"/>
  <c r="K229" i="78"/>
  <c r="E229" i="78"/>
  <c r="L228" i="78"/>
  <c r="K228" i="78"/>
  <c r="E228" i="78"/>
  <c r="L227" i="78"/>
  <c r="K227" i="78"/>
  <c r="E227" i="78"/>
  <c r="L226" i="78"/>
  <c r="K226" i="78"/>
  <c r="E226" i="78"/>
  <c r="L225" i="78"/>
  <c r="K225" i="78"/>
  <c r="E225" i="78"/>
  <c r="L224" i="78"/>
  <c r="K224" i="78"/>
  <c r="E224" i="78"/>
  <c r="F224" i="78" s="1"/>
  <c r="L223" i="78"/>
  <c r="K223" i="78"/>
  <c r="E223" i="78"/>
  <c r="L222" i="78"/>
  <c r="K222" i="78"/>
  <c r="E222" i="78"/>
  <c r="L221" i="78"/>
  <c r="K221" i="78"/>
  <c r="E221" i="78"/>
  <c r="F221" i="78" s="1"/>
  <c r="L220" i="78"/>
  <c r="K220" i="78"/>
  <c r="E220" i="78"/>
  <c r="L219" i="78"/>
  <c r="K219" i="78"/>
  <c r="E219" i="78"/>
  <c r="L217" i="78"/>
  <c r="K217" i="78"/>
  <c r="E217" i="78"/>
  <c r="L216" i="78"/>
  <c r="K216" i="78"/>
  <c r="E216" i="78"/>
  <c r="F216" i="78" s="1"/>
  <c r="L215" i="78"/>
  <c r="K215" i="78"/>
  <c r="E215" i="78"/>
  <c r="L214" i="78"/>
  <c r="K214" i="78"/>
  <c r="E214" i="78"/>
  <c r="F214" i="78" s="1"/>
  <c r="L213" i="78"/>
  <c r="K213" i="78"/>
  <c r="E213" i="78"/>
  <c r="L212" i="78"/>
  <c r="K212" i="78"/>
  <c r="E212" i="78"/>
  <c r="L211" i="78"/>
  <c r="K211" i="78"/>
  <c r="E211" i="78"/>
  <c r="L210" i="78"/>
  <c r="K210" i="78"/>
  <c r="E210" i="78"/>
  <c r="L209" i="78"/>
  <c r="K209" i="78"/>
  <c r="E209" i="78"/>
  <c r="F209" i="78" s="1"/>
  <c r="L208" i="78"/>
  <c r="K208" i="78"/>
  <c r="E208" i="78"/>
  <c r="F208" i="78" s="1"/>
  <c r="L207" i="78"/>
  <c r="K207" i="78"/>
  <c r="E207" i="78"/>
  <c r="L206" i="78"/>
  <c r="K206" i="78"/>
  <c r="E206" i="78"/>
  <c r="L205" i="78"/>
  <c r="K205" i="78"/>
  <c r="E205" i="78"/>
  <c r="L204" i="78"/>
  <c r="K204" i="78"/>
  <c r="E204" i="78"/>
  <c r="L203" i="78"/>
  <c r="K203" i="78"/>
  <c r="E203" i="78"/>
  <c r="L202" i="78"/>
  <c r="K202" i="78"/>
  <c r="E202" i="78"/>
  <c r="L201" i="78"/>
  <c r="K201" i="78"/>
  <c r="E201" i="78"/>
  <c r="L199" i="78"/>
  <c r="K199" i="78"/>
  <c r="E199" i="78"/>
  <c r="L198" i="78"/>
  <c r="K198" i="78"/>
  <c r="E198" i="78"/>
  <c r="L197" i="78"/>
  <c r="K197" i="78"/>
  <c r="E197" i="78"/>
  <c r="L196" i="78"/>
  <c r="K196" i="78"/>
  <c r="E196" i="78"/>
  <c r="L194" i="78"/>
  <c r="K194" i="78"/>
  <c r="E194" i="78"/>
  <c r="L193" i="78"/>
  <c r="K193" i="78"/>
  <c r="E193" i="78"/>
  <c r="L191" i="78"/>
  <c r="K191" i="78"/>
  <c r="E191" i="78"/>
  <c r="L190" i="78"/>
  <c r="K190" i="78"/>
  <c r="E190" i="78"/>
  <c r="L189" i="78"/>
  <c r="L188" i="78" s="1"/>
  <c r="K188" i="78" s="1"/>
  <c r="F188" i="78" s="1"/>
  <c r="K189" i="78"/>
  <c r="E189" i="78"/>
  <c r="L187" i="78"/>
  <c r="K187" i="78"/>
  <c r="E187" i="78"/>
  <c r="F187" i="78" s="1"/>
  <c r="L186" i="78"/>
  <c r="K186" i="78"/>
  <c r="E186" i="78"/>
  <c r="L185" i="78"/>
  <c r="K185" i="78"/>
  <c r="E185" i="78"/>
  <c r="L184" i="78"/>
  <c r="K184" i="78"/>
  <c r="E184" i="78"/>
  <c r="F184" i="78" s="1"/>
  <c r="L183" i="78"/>
  <c r="K183" i="78"/>
  <c r="E183" i="78"/>
  <c r="L182" i="78"/>
  <c r="K182" i="78"/>
  <c r="E182" i="78"/>
  <c r="L181" i="78"/>
  <c r="K181" i="78"/>
  <c r="E181" i="78"/>
  <c r="L179" i="78"/>
  <c r="K179" i="78"/>
  <c r="E179" i="78"/>
  <c r="F179" i="78" s="1"/>
  <c r="L178" i="78"/>
  <c r="K178" i="78"/>
  <c r="E178" i="78"/>
  <c r="L177" i="78"/>
  <c r="K177" i="78"/>
  <c r="E177" i="78"/>
  <c r="F177" i="78" s="1"/>
  <c r="L176" i="78"/>
  <c r="K176" i="78"/>
  <c r="E176" i="78"/>
  <c r="L175" i="78"/>
  <c r="K175" i="78"/>
  <c r="E175" i="78"/>
  <c r="L174" i="78"/>
  <c r="K174" i="78"/>
  <c r="E174" i="78"/>
  <c r="L173" i="78"/>
  <c r="K173" i="78"/>
  <c r="E173" i="78"/>
  <c r="L172" i="78"/>
  <c r="K172" i="78"/>
  <c r="E172" i="78"/>
  <c r="F172" i="78" s="1"/>
  <c r="L171" i="78"/>
  <c r="K171" i="78"/>
  <c r="E171" i="78"/>
  <c r="F171" i="78" s="1"/>
  <c r="L169" i="78"/>
  <c r="K169" i="78"/>
  <c r="E169" i="78"/>
  <c r="L164" i="78"/>
  <c r="K164" i="78"/>
  <c r="E164" i="78"/>
  <c r="L163" i="78"/>
  <c r="K163" i="78"/>
  <c r="E163" i="78"/>
  <c r="L162" i="78"/>
  <c r="K162" i="78"/>
  <c r="E162" i="78"/>
  <c r="L160" i="78"/>
  <c r="K160" i="78"/>
  <c r="E160" i="78"/>
  <c r="F160" i="78" s="1"/>
  <c r="L159" i="78"/>
  <c r="K159" i="78"/>
  <c r="E159" i="78"/>
  <c r="L158" i="78"/>
  <c r="K158" i="78"/>
  <c r="E158" i="78"/>
  <c r="L157" i="78"/>
  <c r="K157" i="78"/>
  <c r="E157" i="78"/>
  <c r="L156" i="78"/>
  <c r="K156" i="78"/>
  <c r="E156" i="78"/>
  <c r="L155" i="78"/>
  <c r="K155" i="78"/>
  <c r="E155" i="78"/>
  <c r="L153" i="78"/>
  <c r="K153" i="78"/>
  <c r="E153" i="78"/>
  <c r="L152" i="78"/>
  <c r="K152" i="78"/>
  <c r="E152" i="78"/>
  <c r="L151" i="78"/>
  <c r="K151" i="78"/>
  <c r="E151" i="78"/>
  <c r="L150" i="78"/>
  <c r="K150" i="78"/>
  <c r="E150" i="78"/>
  <c r="L149" i="78"/>
  <c r="K149" i="78"/>
  <c r="E149" i="78"/>
  <c r="F149" i="78" s="1"/>
  <c r="L148" i="78"/>
  <c r="K148" i="78"/>
  <c r="E148" i="78"/>
  <c r="L147" i="78"/>
  <c r="K147" i="78"/>
  <c r="E147" i="78"/>
  <c r="L146" i="78"/>
  <c r="K146" i="78"/>
  <c r="E146" i="78"/>
  <c r="L144" i="78"/>
  <c r="K144" i="78"/>
  <c r="E144" i="78"/>
  <c r="L143" i="78"/>
  <c r="K143" i="78"/>
  <c r="E143" i="78"/>
  <c r="F143" i="78" s="1"/>
  <c r="L142" i="78"/>
  <c r="K142" i="78"/>
  <c r="E142" i="78"/>
  <c r="L141" i="78"/>
  <c r="K141" i="78"/>
  <c r="E141" i="78"/>
  <c r="L140" i="78"/>
  <c r="K140" i="78"/>
  <c r="E140" i="78"/>
  <c r="L139" i="78"/>
  <c r="K139" i="78"/>
  <c r="E139" i="78"/>
  <c r="L137" i="78"/>
  <c r="K137" i="78"/>
  <c r="E137" i="78"/>
  <c r="L136" i="78"/>
  <c r="K136" i="78"/>
  <c r="E136" i="78"/>
  <c r="L135" i="78"/>
  <c r="K135" i="78"/>
  <c r="E135" i="78"/>
  <c r="L133" i="78"/>
  <c r="K133" i="78"/>
  <c r="E133" i="78"/>
  <c r="F133" i="78" s="1"/>
  <c r="L132" i="78"/>
  <c r="K132" i="78"/>
  <c r="E132" i="78"/>
  <c r="L131" i="78"/>
  <c r="K131" i="78"/>
  <c r="E131" i="78"/>
  <c r="L129" i="78"/>
  <c r="K129" i="78"/>
  <c r="E129" i="78"/>
  <c r="L128" i="78"/>
  <c r="K128" i="78"/>
  <c r="E128" i="78"/>
  <c r="L127" i="78"/>
  <c r="K127" i="78"/>
  <c r="E127" i="78"/>
  <c r="L126" i="78"/>
  <c r="K126" i="78"/>
  <c r="E126" i="78"/>
  <c r="L125" i="78"/>
  <c r="K125" i="78"/>
  <c r="E125" i="78"/>
  <c r="L124" i="78"/>
  <c r="K124" i="78"/>
  <c r="E124" i="78"/>
  <c r="L122" i="78"/>
  <c r="K122" i="78"/>
  <c r="E122" i="78"/>
  <c r="F122" i="78" s="1"/>
  <c r="L121" i="78"/>
  <c r="K121" i="78"/>
  <c r="E121" i="78"/>
  <c r="L120" i="78"/>
  <c r="K120" i="78"/>
  <c r="E120" i="78"/>
  <c r="F120" i="78" s="1"/>
  <c r="L119" i="78"/>
  <c r="K119" i="78"/>
  <c r="E119" i="78"/>
  <c r="L118" i="78"/>
  <c r="K118" i="78"/>
  <c r="E118" i="78"/>
  <c r="L117" i="78"/>
  <c r="K117" i="78"/>
  <c r="E117" i="78"/>
  <c r="L116" i="78"/>
  <c r="K116" i="78"/>
  <c r="E116" i="78"/>
  <c r="L115" i="78"/>
  <c r="K115" i="78"/>
  <c r="E115" i="78"/>
  <c r="L114" i="78"/>
  <c r="K114" i="78"/>
  <c r="E114" i="78"/>
  <c r="L112" i="78"/>
  <c r="K112" i="78"/>
  <c r="E112" i="78"/>
  <c r="L111" i="78"/>
  <c r="K111" i="78"/>
  <c r="E111" i="78"/>
  <c r="L109" i="78"/>
  <c r="K109" i="78"/>
  <c r="E109" i="78"/>
  <c r="F109" i="78" s="1"/>
  <c r="L108" i="78"/>
  <c r="K108" i="78"/>
  <c r="E108" i="78"/>
  <c r="L107" i="78"/>
  <c r="K107" i="78"/>
  <c r="E107" i="78"/>
  <c r="L106" i="78"/>
  <c r="K106" i="78"/>
  <c r="E106" i="78"/>
  <c r="L105" i="78"/>
  <c r="K105" i="78"/>
  <c r="E105" i="78"/>
  <c r="L104" i="78"/>
  <c r="K104" i="78"/>
  <c r="E104" i="78"/>
  <c r="L103" i="78"/>
  <c r="K103" i="78"/>
  <c r="E103" i="78"/>
  <c r="L102" i="78"/>
  <c r="K102" i="78"/>
  <c r="E102" i="78"/>
  <c r="L101" i="78"/>
  <c r="K101" i="78"/>
  <c r="E101" i="78"/>
  <c r="F101" i="78" s="1"/>
  <c r="L100" i="78"/>
  <c r="K100" i="78"/>
  <c r="E100" i="78"/>
  <c r="L98" i="78"/>
  <c r="K98" i="78"/>
  <c r="E98" i="78"/>
  <c r="L97" i="78"/>
  <c r="K97" i="78"/>
  <c r="E97" i="78"/>
  <c r="L96" i="78"/>
  <c r="K96" i="78"/>
  <c r="E96" i="78"/>
  <c r="E95" i="78" s="1"/>
  <c r="L94" i="78"/>
  <c r="K94" i="78"/>
  <c r="E94" i="78"/>
  <c r="F94" i="78" s="1"/>
  <c r="L93" i="78"/>
  <c r="K93" i="78"/>
  <c r="E93" i="78"/>
  <c r="L91" i="78"/>
  <c r="K91" i="78"/>
  <c r="E91" i="78"/>
  <c r="L90" i="78"/>
  <c r="K90" i="78"/>
  <c r="E90" i="78"/>
  <c r="L88" i="78"/>
  <c r="K88" i="78"/>
  <c r="E88" i="78"/>
  <c r="L87" i="78"/>
  <c r="K87" i="78"/>
  <c r="E87" i="78"/>
  <c r="L85" i="78"/>
  <c r="K85" i="78"/>
  <c r="E85" i="78"/>
  <c r="L84" i="78"/>
  <c r="K84" i="78"/>
  <c r="E84" i="78"/>
  <c r="L83" i="78"/>
  <c r="K83" i="78" s="1"/>
  <c r="F83" i="78" s="1"/>
  <c r="E83" i="78"/>
  <c r="L82" i="78"/>
  <c r="K82" i="78"/>
  <c r="E82" i="78"/>
  <c r="L81" i="78"/>
  <c r="K81" i="78"/>
  <c r="E81" i="78"/>
  <c r="E80" i="78" s="1"/>
  <c r="L80" i="78"/>
  <c r="K80" i="78" s="1"/>
  <c r="F80" i="78" s="1"/>
  <c r="L79" i="78"/>
  <c r="K79" i="78"/>
  <c r="E79" i="78"/>
  <c r="L78" i="78"/>
  <c r="K78" i="78"/>
  <c r="E78" i="78"/>
  <c r="L77" i="78"/>
  <c r="K77" i="78"/>
  <c r="E77" i="78"/>
  <c r="F77" i="78" s="1"/>
  <c r="L76" i="78"/>
  <c r="K76" i="78"/>
  <c r="E76" i="78"/>
  <c r="L75" i="78"/>
  <c r="K75" i="78"/>
  <c r="E75" i="78"/>
  <c r="L74" i="78"/>
  <c r="K74" i="78"/>
  <c r="E74" i="78"/>
  <c r="L73" i="78"/>
  <c r="K73" i="78"/>
  <c r="E73" i="78"/>
  <c r="L72" i="78"/>
  <c r="K72" i="78"/>
  <c r="E72" i="78"/>
  <c r="L70" i="78"/>
  <c r="K70" i="78"/>
  <c r="E70" i="78"/>
  <c r="F70" i="78" s="1"/>
  <c r="L69" i="78"/>
  <c r="K69" i="78"/>
  <c r="E69" i="78"/>
  <c r="L68" i="78"/>
  <c r="K68" i="78"/>
  <c r="E68" i="78"/>
  <c r="L67" i="78"/>
  <c r="K67" i="78"/>
  <c r="E67" i="78"/>
  <c r="L66" i="78"/>
  <c r="K66" i="78"/>
  <c r="E66" i="78"/>
  <c r="L65" i="78"/>
  <c r="K65" i="78"/>
  <c r="E65" i="78"/>
  <c r="F65" i="78" s="1"/>
  <c r="L64" i="78"/>
  <c r="K64" i="78"/>
  <c r="E64" i="78"/>
  <c r="L63" i="78"/>
  <c r="K63" i="78"/>
  <c r="E63" i="78"/>
  <c r="L62" i="78"/>
  <c r="K62" i="78"/>
  <c r="E62" i="78"/>
  <c r="L61" i="78"/>
  <c r="K61" i="78"/>
  <c r="E61" i="78"/>
  <c r="L59" i="78"/>
  <c r="K59" i="78"/>
  <c r="E59" i="78"/>
  <c r="L58" i="78"/>
  <c r="K58" i="78"/>
  <c r="E58" i="78"/>
  <c r="L57" i="78"/>
  <c r="K57" i="78"/>
  <c r="E57" i="78"/>
  <c r="L56" i="78"/>
  <c r="K56" i="78"/>
  <c r="E56" i="78"/>
  <c r="L55" i="78"/>
  <c r="K55" i="78"/>
  <c r="E55" i="78"/>
  <c r="L54" i="78"/>
  <c r="K54" i="78"/>
  <c r="E54" i="78"/>
  <c r="L53" i="78"/>
  <c r="K53" i="78"/>
  <c r="E53" i="78"/>
  <c r="L51" i="78"/>
  <c r="K51" i="78"/>
  <c r="E51" i="78"/>
  <c r="L50" i="78"/>
  <c r="K50" i="78"/>
  <c r="E50" i="78"/>
  <c r="F50" i="78" s="1"/>
  <c r="L49" i="78"/>
  <c r="K49" i="78"/>
  <c r="E49" i="78"/>
  <c r="L48" i="78"/>
  <c r="K48" i="78"/>
  <c r="E48" i="78"/>
  <c r="L47" i="78"/>
  <c r="K47" i="78"/>
  <c r="E47" i="78"/>
  <c r="L46" i="78"/>
  <c r="K46" i="78"/>
  <c r="E46" i="78"/>
  <c r="F46" i="78" s="1"/>
  <c r="L45" i="78"/>
  <c r="K45" i="78"/>
  <c r="E45" i="78"/>
  <c r="F45" i="78" s="1"/>
  <c r="L43" i="78"/>
  <c r="K43" i="78"/>
  <c r="E43" i="78"/>
  <c r="L42" i="78"/>
  <c r="K42" i="78"/>
  <c r="E42" i="78"/>
  <c r="L41" i="78"/>
  <c r="K41" i="78"/>
  <c r="E41" i="78"/>
  <c r="F41" i="78" s="1"/>
  <c r="L40" i="78"/>
  <c r="K40" i="78"/>
  <c r="E40" i="78"/>
  <c r="L39" i="78"/>
  <c r="K39" i="78"/>
  <c r="E39" i="78"/>
  <c r="L38" i="78"/>
  <c r="K38" i="78"/>
  <c r="E38" i="78"/>
  <c r="L37" i="78"/>
  <c r="K37" i="78"/>
  <c r="E37" i="78"/>
  <c r="F37" i="78" s="1"/>
  <c r="L35" i="78"/>
  <c r="K35" i="78"/>
  <c r="E35" i="78"/>
  <c r="F35" i="78" s="1"/>
  <c r="L34" i="78"/>
  <c r="K34" i="78"/>
  <c r="E34" i="78"/>
  <c r="F34" i="78" s="1"/>
  <c r="L33" i="78"/>
  <c r="K33" i="78"/>
  <c r="E33" i="78"/>
  <c r="F33" i="78" s="1"/>
  <c r="L32" i="78"/>
  <c r="K32" i="78"/>
  <c r="E32" i="78"/>
  <c r="L31" i="78"/>
  <c r="K31" i="78"/>
  <c r="E31" i="78"/>
  <c r="L30" i="78"/>
  <c r="K30" i="78"/>
  <c r="E30" i="78"/>
  <c r="L29" i="78"/>
  <c r="K29" i="78"/>
  <c r="E29" i="78"/>
  <c r="L27" i="78"/>
  <c r="K27" i="78"/>
  <c r="E27" i="78"/>
  <c r="L26" i="78"/>
  <c r="K26" i="78"/>
  <c r="E26" i="78"/>
  <c r="F26" i="78" s="1"/>
  <c r="L25" i="78"/>
  <c r="K25" i="78"/>
  <c r="E25" i="78"/>
  <c r="L24" i="78"/>
  <c r="K24" i="78"/>
  <c r="E24" i="78"/>
  <c r="L23" i="78"/>
  <c r="K23" i="78"/>
  <c r="E23" i="78"/>
  <c r="L22" i="78"/>
  <c r="K22" i="78"/>
  <c r="E22" i="78"/>
  <c r="L21" i="78"/>
  <c r="K21" i="78"/>
  <c r="E21" i="78"/>
  <c r="L19" i="78"/>
  <c r="K19" i="78"/>
  <c r="E19" i="78"/>
  <c r="L18" i="78"/>
  <c r="K18" i="78"/>
  <c r="E18" i="78"/>
  <c r="L17" i="78"/>
  <c r="K17" i="78"/>
  <c r="E17" i="78"/>
  <c r="L15" i="78"/>
  <c r="K15" i="78"/>
  <c r="E15" i="78"/>
  <c r="L14" i="78"/>
  <c r="K14" i="78"/>
  <c r="E14" i="78"/>
  <c r="L13" i="78"/>
  <c r="K13" i="78"/>
  <c r="E13" i="78"/>
  <c r="L12" i="78"/>
  <c r="K12" i="78"/>
  <c r="E12" i="78"/>
  <c r="L11" i="78"/>
  <c r="K11" i="78"/>
  <c r="E11" i="78"/>
  <c r="L10" i="78"/>
  <c r="K10" i="78"/>
  <c r="E10" i="78"/>
  <c r="F10" i="78" s="1"/>
  <c r="L8" i="78"/>
  <c r="K8" i="78"/>
  <c r="E8" i="78"/>
  <c r="L7" i="78"/>
  <c r="K7" i="78"/>
  <c r="E7" i="78"/>
  <c r="L6" i="78"/>
  <c r="K6" i="78"/>
  <c r="E6" i="78"/>
  <c r="L5" i="78"/>
  <c r="K5" i="78"/>
  <c r="E5" i="78"/>
  <c r="L3" i="78"/>
  <c r="L2" i="78" s="1"/>
  <c r="K2" i="78" s="1"/>
  <c r="F2" i="78" s="1"/>
  <c r="K3" i="78"/>
  <c r="E3" i="78"/>
  <c r="E2" i="78" s="1"/>
  <c r="F100" i="78" l="1"/>
  <c r="L89" i="78"/>
  <c r="K89" i="78" s="1"/>
  <c r="F89" i="78" s="1"/>
  <c r="F87" i="78"/>
  <c r="F63" i="78"/>
  <c r="F42" i="78"/>
  <c r="F78" i="78"/>
  <c r="F105" i="78"/>
  <c r="F141" i="78"/>
  <c r="F262" i="78"/>
  <c r="F211" i="78"/>
  <c r="L16" i="78"/>
  <c r="K16" i="78" s="1"/>
  <c r="F16" i="78" s="1"/>
  <c r="F267" i="78"/>
  <c r="F102" i="78"/>
  <c r="F140" i="78"/>
  <c r="F69" i="78"/>
  <c r="F132" i="78"/>
  <c r="F11" i="78"/>
  <c r="F12" i="78"/>
  <c r="F31" i="78"/>
  <c r="F67" i="78"/>
  <c r="F84" i="78"/>
  <c r="F13" i="78"/>
  <c r="F25" i="78"/>
  <c r="F62" i="78"/>
  <c r="F139" i="78"/>
  <c r="F176" i="78"/>
  <c r="F213" i="78"/>
  <c r="F190" i="78"/>
  <c r="F240" i="78"/>
  <c r="F76" i="78"/>
  <c r="F103" i="78"/>
  <c r="F178" i="78"/>
  <c r="F215" i="78"/>
  <c r="F163" i="78"/>
  <c r="F205" i="78"/>
  <c r="F5" i="78"/>
  <c r="F91" i="78"/>
  <c r="F206" i="78"/>
  <c r="F18" i="78"/>
  <c r="F55" i="78"/>
  <c r="F43" i="78"/>
  <c r="F106" i="78"/>
  <c r="F219" i="78"/>
  <c r="F210" i="78"/>
  <c r="F157" i="78"/>
  <c r="F264" i="78"/>
  <c r="L232" i="78"/>
  <c r="K232" i="78" s="1"/>
  <c r="F232" i="78" s="1"/>
  <c r="F265" i="78"/>
  <c r="F238" i="78"/>
  <c r="F85" i="78"/>
  <c r="F54" i="78"/>
  <c r="F90" i="78"/>
  <c r="F116" i="78"/>
  <c r="F29" i="78"/>
  <c r="F15" i="78"/>
  <c r="F181" i="78"/>
  <c r="F17" i="78"/>
  <c r="E92" i="78"/>
  <c r="F93" i="78"/>
  <c r="F131" i="78"/>
  <c r="F169" i="78"/>
  <c r="F207" i="78"/>
  <c r="L130" i="78"/>
  <c r="K130" i="78" s="1"/>
  <c r="F130" i="78" s="1"/>
  <c r="F246" i="78"/>
  <c r="E16" i="78"/>
  <c r="F88" i="78"/>
  <c r="F114" i="78"/>
  <c r="F148" i="78"/>
  <c r="E188" i="78"/>
  <c r="F212" i="78"/>
  <c r="E89" i="78"/>
  <c r="F6" i="78"/>
  <c r="F30" i="78"/>
  <c r="F66" i="78"/>
  <c r="F162" i="78"/>
  <c r="F189" i="78"/>
  <c r="F225" i="78"/>
  <c r="E237" i="78"/>
  <c r="F68" i="78"/>
  <c r="F129" i="78"/>
  <c r="F191" i="78"/>
  <c r="F253" i="78"/>
  <c r="L9" i="78"/>
  <c r="K9" i="78" s="1"/>
  <c r="F9" i="78" s="1"/>
  <c r="F24" i="78"/>
  <c r="F61" i="78"/>
  <c r="L71" i="78"/>
  <c r="K71" i="78" s="1"/>
  <c r="F71" i="78" s="1"/>
  <c r="F121" i="78"/>
  <c r="F220" i="78"/>
  <c r="L92" i="78"/>
  <c r="K92" i="78" s="1"/>
  <c r="F92" i="78" s="1"/>
  <c r="L44" i="78"/>
  <c r="K44" i="78" s="1"/>
  <c r="F44" i="78" s="1"/>
  <c r="F73" i="78"/>
  <c r="F97" i="78"/>
  <c r="F197" i="78"/>
  <c r="F231" i="78"/>
  <c r="F242" i="78"/>
  <c r="L20" i="78"/>
  <c r="K20" i="78" s="1"/>
  <c r="F20" i="78" s="1"/>
  <c r="F14" i="78"/>
  <c r="F38" i="78"/>
  <c r="F74" i="78"/>
  <c r="F136" i="78"/>
  <c r="F174" i="78"/>
  <c r="F198" i="78"/>
  <c r="E243" i="78"/>
  <c r="L192" i="78"/>
  <c r="K192" i="78" s="1"/>
  <c r="F192" i="78" s="1"/>
  <c r="F124" i="78"/>
  <c r="F158" i="78"/>
  <c r="F222" i="78"/>
  <c r="F137" i="78"/>
  <c r="F126" i="78"/>
  <c r="F183" i="78"/>
  <c r="F3" i="78"/>
  <c r="F27" i="78"/>
  <c r="F125" i="78"/>
  <c r="F159" i="78"/>
  <c r="F223" i="78"/>
  <c r="F135" i="78"/>
  <c r="F153" i="78"/>
  <c r="F204" i="78"/>
  <c r="F261" i="78"/>
  <c r="F49" i="78"/>
  <c r="F108" i="78"/>
  <c r="F142" i="78"/>
  <c r="F193" i="78"/>
  <c r="F227" i="78"/>
  <c r="F249" i="78"/>
  <c r="L95" i="78"/>
  <c r="K95" i="78" s="1"/>
  <c r="F95" i="78" s="1"/>
  <c r="F155" i="78"/>
  <c r="F228" i="78"/>
  <c r="F250" i="78"/>
  <c r="E154" i="78"/>
  <c r="F263" i="78"/>
  <c r="F39" i="78"/>
  <c r="F75" i="78"/>
  <c r="F98" i="78"/>
  <c r="F173" i="78"/>
  <c r="L180" i="78"/>
  <c r="K180" i="78" s="1"/>
  <c r="F180" i="78" s="1"/>
  <c r="F217" i="78"/>
  <c r="F51" i="78"/>
  <c r="F111" i="78"/>
  <c r="F144" i="78"/>
  <c r="L154" i="78"/>
  <c r="K154" i="78" s="1"/>
  <c r="F154" i="78" s="1"/>
  <c r="F185" i="78"/>
  <c r="F194" i="78"/>
  <c r="F229" i="78"/>
  <c r="E251" i="78"/>
  <c r="L257" i="78"/>
  <c r="K257" i="78" s="1"/>
  <c r="F257" i="78" s="1"/>
  <c r="L60" i="78"/>
  <c r="K60" i="78" s="1"/>
  <c r="F60" i="78" s="1"/>
  <c r="E110" i="78"/>
  <c r="F146" i="78"/>
  <c r="F186" i="78"/>
  <c r="F196" i="78"/>
  <c r="L200" i="78"/>
  <c r="K200" i="78" s="1"/>
  <c r="F200" i="78" s="1"/>
  <c r="F230" i="78"/>
  <c r="F252" i="78"/>
  <c r="F266" i="78"/>
  <c r="E60" i="78"/>
  <c r="L145" i="78"/>
  <c r="K145" i="78" s="1"/>
  <c r="F145" i="78" s="1"/>
  <c r="F7" i="78"/>
  <c r="L4" i="78"/>
  <c r="K4" i="78" s="1"/>
  <c r="F4" i="78" s="1"/>
  <c r="E195" i="78"/>
  <c r="F233" i="78"/>
  <c r="F256" i="78"/>
  <c r="E36" i="78"/>
  <c r="F53" i="78"/>
  <c r="F127" i="78"/>
  <c r="F19" i="78"/>
  <c r="E52" i="78"/>
  <c r="E123" i="78"/>
  <c r="F268" i="78"/>
  <c r="E99" i="78"/>
  <c r="L195" i="78"/>
  <c r="K195" i="78" s="1"/>
  <c r="F195" i="78" s="1"/>
  <c r="L52" i="78"/>
  <c r="K52" i="78" s="1"/>
  <c r="F52" i="78" s="1"/>
  <c r="F21" i="78"/>
  <c r="L28" i="78"/>
  <c r="K28" i="78" s="1"/>
  <c r="F28" i="78" s="1"/>
  <c r="F57" i="78"/>
  <c r="F117" i="78"/>
  <c r="L123" i="78"/>
  <c r="K123" i="78" s="1"/>
  <c r="F123" i="78" s="1"/>
  <c r="F150" i="78"/>
  <c r="F201" i="78"/>
  <c r="F234" i="78"/>
  <c r="F258" i="78"/>
  <c r="L218" i="78"/>
  <c r="K218" i="78" s="1"/>
  <c r="F218" i="78" s="1"/>
  <c r="F269" i="78"/>
  <c r="L86" i="78"/>
  <c r="K86" i="78" s="1"/>
  <c r="F86" i="78" s="1"/>
  <c r="F147" i="78"/>
  <c r="F175" i="78"/>
  <c r="F79" i="78"/>
  <c r="E28" i="78"/>
  <c r="F22" i="78"/>
  <c r="F58" i="78"/>
  <c r="F81" i="78"/>
  <c r="F118" i="78"/>
  <c r="F151" i="78"/>
  <c r="F202" i="78"/>
  <c r="F259" i="78"/>
  <c r="L168" i="78"/>
  <c r="K168" i="78" s="1"/>
  <c r="F168" i="78" s="1"/>
  <c r="E130" i="78"/>
  <c r="E161" i="78"/>
  <c r="F270" i="78"/>
  <c r="E4" i="78"/>
  <c r="E245" i="78"/>
  <c r="L134" i="78"/>
  <c r="K134" i="78" s="1"/>
  <c r="F134" i="78" s="1"/>
  <c r="L110" i="78"/>
  <c r="K110" i="78" s="1"/>
  <c r="F110" i="78" s="1"/>
  <c r="F23" i="78"/>
  <c r="F47" i="78"/>
  <c r="F59" i="78"/>
  <c r="F82" i="78"/>
  <c r="F119" i="78"/>
  <c r="F152" i="78"/>
  <c r="L161" i="78"/>
  <c r="K161" i="78" s="1"/>
  <c r="F161" i="78" s="1"/>
  <c r="F203" i="78"/>
  <c r="F236" i="78"/>
  <c r="F260" i="78"/>
  <c r="L36" i="78"/>
  <c r="K36" i="78" s="1"/>
  <c r="F36" i="78" s="1"/>
  <c r="E9" i="78"/>
  <c r="E71" i="78"/>
  <c r="L138" i="78"/>
  <c r="K138" i="78" s="1"/>
  <c r="F138" i="78" s="1"/>
  <c r="E192" i="78"/>
  <c r="L245" i="78"/>
  <c r="K245" i="78" s="1"/>
  <c r="F245" i="78" s="1"/>
  <c r="L99" i="78"/>
  <c r="K99" i="78" s="1"/>
  <c r="F99" i="78" s="1"/>
  <c r="E44" i="78"/>
  <c r="F107" i="78"/>
  <c r="F182" i="78"/>
  <c r="F226" i="78"/>
  <c r="E248" i="78"/>
  <c r="L113" i="78"/>
  <c r="K113" i="78" s="1"/>
  <c r="F113" i="78" s="1"/>
  <c r="F115" i="78"/>
  <c r="F104" i="78"/>
  <c r="F255" i="78"/>
  <c r="E113" i="78"/>
  <c r="E168" i="78"/>
  <c r="E200" i="78"/>
  <c r="F199" i="78"/>
  <c r="F128" i="78"/>
  <c r="E257" i="78"/>
  <c r="F40" i="78"/>
  <c r="F96" i="78"/>
  <c r="E138" i="78"/>
  <c r="E218" i="78"/>
  <c r="F32" i="78"/>
  <c r="F112" i="78"/>
  <c r="F247" i="78"/>
  <c r="F164" i="78"/>
  <c r="F8" i="78"/>
  <c r="E180" i="78"/>
  <c r="F48" i="78"/>
  <c r="F56" i="78"/>
  <c r="E145" i="78"/>
  <c r="F72" i="78"/>
  <c r="F156" i="78"/>
  <c r="E86" i="78"/>
  <c r="E134" i="78"/>
  <c r="E20" i="78"/>
  <c r="F64" i="78"/>
  <c r="L174" i="161" l="1"/>
  <c r="K174" i="161"/>
  <c r="E174" i="161"/>
  <c r="K173" i="161"/>
  <c r="L173" i="161" s="1"/>
  <c r="E173" i="161"/>
  <c r="F173" i="161" s="1"/>
  <c r="K172" i="161"/>
  <c r="L172" i="161" s="1"/>
  <c r="E172" i="161"/>
  <c r="K171" i="161"/>
  <c r="L171" i="161" s="1"/>
  <c r="E171" i="161"/>
  <c r="K170" i="161"/>
  <c r="L170" i="161" s="1"/>
  <c r="E170" i="161"/>
  <c r="K169" i="161"/>
  <c r="L169" i="161" s="1"/>
  <c r="E169" i="161"/>
  <c r="K168" i="161"/>
  <c r="L168" i="161" s="1"/>
  <c r="E168" i="161"/>
  <c r="K167" i="161"/>
  <c r="L167" i="161" s="1"/>
  <c r="E167" i="161"/>
  <c r="K166" i="161"/>
  <c r="L166" i="161" s="1"/>
  <c r="E166" i="161"/>
  <c r="K165" i="161"/>
  <c r="L165" i="161" s="1"/>
  <c r="E165" i="161"/>
  <c r="F165" i="161" s="1"/>
  <c r="L163" i="161"/>
  <c r="K163" i="161"/>
  <c r="E163" i="161"/>
  <c r="F163" i="161" s="1"/>
  <c r="L162" i="161"/>
  <c r="K162" i="161"/>
  <c r="E162" i="161"/>
  <c r="F162" i="161" s="1"/>
  <c r="L161" i="161"/>
  <c r="L160" i="161" s="1"/>
  <c r="K160" i="161" s="1"/>
  <c r="F160" i="161" s="1"/>
  <c r="K161" i="161"/>
  <c r="E161" i="161"/>
  <c r="F161" i="161" s="1"/>
  <c r="L159" i="161"/>
  <c r="K159" i="161"/>
  <c r="E159" i="161"/>
  <c r="L158" i="161"/>
  <c r="K158" i="161"/>
  <c r="E158" i="161"/>
  <c r="F158" i="161" s="1"/>
  <c r="L156" i="161"/>
  <c r="K156" i="161"/>
  <c r="E156" i="161"/>
  <c r="F156" i="161" s="1"/>
  <c r="L155" i="161"/>
  <c r="K155" i="161"/>
  <c r="E155" i="161"/>
  <c r="L154" i="161"/>
  <c r="K154" i="161"/>
  <c r="E154" i="161"/>
  <c r="F154" i="161" s="1"/>
  <c r="L153" i="161"/>
  <c r="K153" i="161"/>
  <c r="E153" i="161"/>
  <c r="F153" i="161" s="1"/>
  <c r="L152" i="161"/>
  <c r="K152" i="161"/>
  <c r="E152" i="161"/>
  <c r="F152" i="161" s="1"/>
  <c r="L151" i="161"/>
  <c r="K151" i="161"/>
  <c r="E151" i="161"/>
  <c r="L150" i="161"/>
  <c r="K150" i="161"/>
  <c r="E150" i="161"/>
  <c r="F150" i="161" s="1"/>
  <c r="L149" i="161"/>
  <c r="K149" i="161"/>
  <c r="E149" i="161"/>
  <c r="F149" i="161" s="1"/>
  <c r="L148" i="161"/>
  <c r="K148" i="161"/>
  <c r="E148" i="161"/>
  <c r="F148" i="161" s="1"/>
  <c r="L147" i="161"/>
  <c r="K147" i="161"/>
  <c r="E147" i="161"/>
  <c r="F147" i="161" s="1"/>
  <c r="L145" i="161"/>
  <c r="K145" i="161"/>
  <c r="E145" i="161"/>
  <c r="F145" i="161" s="1"/>
  <c r="L144" i="161"/>
  <c r="K144" i="161"/>
  <c r="E144" i="161"/>
  <c r="L143" i="161"/>
  <c r="K143" i="161" s="1"/>
  <c r="F143" i="161" s="1"/>
  <c r="F141" i="161"/>
  <c r="L140" i="161"/>
  <c r="K140" i="161"/>
  <c r="E140" i="161"/>
  <c r="L139" i="161"/>
  <c r="K139" i="161"/>
  <c r="E139" i="161"/>
  <c r="L138" i="161"/>
  <c r="K138" i="161" s="1"/>
  <c r="F138" i="161" s="1"/>
  <c r="E138" i="161"/>
  <c r="L137" i="161"/>
  <c r="L131" i="161" s="1"/>
  <c r="K131" i="161" s="1"/>
  <c r="F131" i="161" s="1"/>
  <c r="K137" i="161"/>
  <c r="E137" i="161"/>
  <c r="F137" i="161" s="1"/>
  <c r="L136" i="161"/>
  <c r="K136" i="161"/>
  <c r="E136" i="161"/>
  <c r="F136" i="161" s="1"/>
  <c r="L135" i="161"/>
  <c r="K135" i="161"/>
  <c r="E135" i="161"/>
  <c r="F135" i="161" s="1"/>
  <c r="L134" i="161"/>
  <c r="K134" i="161"/>
  <c r="E134" i="161"/>
  <c r="L133" i="161"/>
  <c r="K133" i="161"/>
  <c r="F133" i="161"/>
  <c r="E133" i="161"/>
  <c r="L132" i="161"/>
  <c r="K132" i="161"/>
  <c r="E132" i="161"/>
  <c r="F132" i="161" s="1"/>
  <c r="L130" i="161"/>
  <c r="K130" i="161"/>
  <c r="E130" i="161"/>
  <c r="F130" i="161" s="1"/>
  <c r="L129" i="161"/>
  <c r="K129" i="161"/>
  <c r="E129" i="161"/>
  <c r="L128" i="161"/>
  <c r="K128" i="161"/>
  <c r="E128" i="161"/>
  <c r="F128" i="161" s="1"/>
  <c r="L127" i="161"/>
  <c r="K127" i="161"/>
  <c r="E127" i="161"/>
  <c r="F127" i="161" s="1"/>
  <c r="L126" i="161"/>
  <c r="K122" i="161" s="1"/>
  <c r="F122" i="161" s="1"/>
  <c r="K126" i="161"/>
  <c r="E126" i="161"/>
  <c r="E125" i="161" s="1"/>
  <c r="L125" i="161"/>
  <c r="K125" i="161" s="1"/>
  <c r="F125" i="161" s="1"/>
  <c r="L124" i="161"/>
  <c r="K124" i="161"/>
  <c r="E124" i="161"/>
  <c r="L123" i="161"/>
  <c r="K119" i="161" s="1"/>
  <c r="F119" i="161" s="1"/>
  <c r="K123" i="161"/>
  <c r="E123" i="161"/>
  <c r="F123" i="161" s="1"/>
  <c r="L121" i="161"/>
  <c r="K121" i="161"/>
  <c r="E121" i="161"/>
  <c r="L120" i="161"/>
  <c r="K116" i="161" s="1"/>
  <c r="F116" i="161" s="1"/>
  <c r="K120" i="161"/>
  <c r="E120" i="161"/>
  <c r="E119" i="161"/>
  <c r="L118" i="161"/>
  <c r="K118" i="161"/>
  <c r="E118" i="161"/>
  <c r="L117" i="161"/>
  <c r="K117" i="161"/>
  <c r="E117" i="161"/>
  <c r="L115" i="161"/>
  <c r="K115" i="161"/>
  <c r="E115" i="161"/>
  <c r="F115" i="161" s="1"/>
  <c r="L114" i="161"/>
  <c r="K114" i="161"/>
  <c r="E114" i="161"/>
  <c r="F114" i="161" s="1"/>
  <c r="L113" i="161"/>
  <c r="K113" i="161"/>
  <c r="E113" i="161"/>
  <c r="F113" i="161" s="1"/>
  <c r="L112" i="161"/>
  <c r="K112" i="161"/>
  <c r="E112" i="161"/>
  <c r="L111" i="161"/>
  <c r="K111" i="161" s="1"/>
  <c r="F111" i="161" s="1"/>
  <c r="E111" i="161"/>
  <c r="L110" i="161"/>
  <c r="K110" i="161"/>
  <c r="E110" i="161"/>
  <c r="L109" i="161"/>
  <c r="K109" i="161"/>
  <c r="E109" i="161"/>
  <c r="F109" i="161" s="1"/>
  <c r="L108" i="161"/>
  <c r="K108" i="161"/>
  <c r="E108" i="161"/>
  <c r="F108" i="161" s="1"/>
  <c r="L107" i="161"/>
  <c r="K107" i="161"/>
  <c r="E107" i="161"/>
  <c r="F107" i="161" s="1"/>
  <c r="L106" i="161"/>
  <c r="K106" i="161"/>
  <c r="E106" i="161"/>
  <c r="L105" i="161"/>
  <c r="K105" i="161"/>
  <c r="E105" i="161"/>
  <c r="F105" i="161" s="1"/>
  <c r="E104" i="161"/>
  <c r="F103" i="161"/>
  <c r="F102" i="161"/>
  <c r="F101" i="161"/>
  <c r="E100" i="161"/>
  <c r="L99" i="161"/>
  <c r="K99" i="161"/>
  <c r="E99" i="161"/>
  <c r="F99" i="161" s="1"/>
  <c r="L98" i="161"/>
  <c r="K98" i="161"/>
  <c r="F98" i="161"/>
  <c r="E98" i="161"/>
  <c r="L97" i="161"/>
  <c r="L85" i="161" s="1"/>
  <c r="K85" i="161" s="1"/>
  <c r="F85" i="161" s="1"/>
  <c r="K97" i="161"/>
  <c r="E97" i="161"/>
  <c r="F97" i="161" s="1"/>
  <c r="L96" i="161"/>
  <c r="K96" i="161"/>
  <c r="E96" i="161"/>
  <c r="F96" i="161" s="1"/>
  <c r="L95" i="161"/>
  <c r="K95" i="161"/>
  <c r="E95" i="161"/>
  <c r="F95" i="161" s="1"/>
  <c r="L94" i="161"/>
  <c r="K94" i="161"/>
  <c r="E94" i="161"/>
  <c r="F94" i="161" s="1"/>
  <c r="L93" i="161"/>
  <c r="K93" i="161"/>
  <c r="E93" i="161"/>
  <c r="F93" i="161" s="1"/>
  <c r="L92" i="161"/>
  <c r="K92" i="161"/>
  <c r="E92" i="161"/>
  <c r="F92" i="161" s="1"/>
  <c r="E91" i="161"/>
  <c r="F90" i="161"/>
  <c r="F89" i="161"/>
  <c r="F88" i="161"/>
  <c r="E87" i="161"/>
  <c r="L86" i="161"/>
  <c r="K86" i="161"/>
  <c r="E86" i="161"/>
  <c r="E85" i="161" s="1"/>
  <c r="L84" i="161"/>
  <c r="L78" i="161" s="1"/>
  <c r="K78" i="161" s="1"/>
  <c r="F78" i="161" s="1"/>
  <c r="K84" i="161"/>
  <c r="E84" i="161"/>
  <c r="F84" i="161" s="1"/>
  <c r="L83" i="161"/>
  <c r="K83" i="161"/>
  <c r="E83" i="161"/>
  <c r="F83" i="161" s="1"/>
  <c r="L82" i="161"/>
  <c r="K82" i="161"/>
  <c r="E82" i="161"/>
  <c r="F82" i="161" s="1"/>
  <c r="L81" i="161"/>
  <c r="K81" i="161"/>
  <c r="F81" i="161"/>
  <c r="E81" i="161"/>
  <c r="L80" i="161"/>
  <c r="K80" i="161"/>
  <c r="E80" i="161"/>
  <c r="F80" i="161" s="1"/>
  <c r="L79" i="161"/>
  <c r="K79" i="161"/>
  <c r="E79" i="161"/>
  <c r="F79" i="161" s="1"/>
  <c r="L77" i="161"/>
  <c r="L67" i="161" s="1"/>
  <c r="K67" i="161" s="1"/>
  <c r="F67" i="161" s="1"/>
  <c r="K77" i="161"/>
  <c r="E77" i="161"/>
  <c r="F77" i="161" s="1"/>
  <c r="L76" i="161"/>
  <c r="K76" i="161"/>
  <c r="E76" i="161"/>
  <c r="F76" i="161" s="1"/>
  <c r="L75" i="161"/>
  <c r="L65" i="161" s="1"/>
  <c r="K65" i="161" s="1"/>
  <c r="F65" i="161" s="1"/>
  <c r="K75" i="161"/>
  <c r="E75" i="161"/>
  <c r="F75" i="161" s="1"/>
  <c r="L74" i="161"/>
  <c r="K74" i="161"/>
  <c r="E74" i="161"/>
  <c r="F74" i="161" s="1"/>
  <c r="L73" i="161"/>
  <c r="K73" i="161"/>
  <c r="E73" i="161"/>
  <c r="F73" i="161" s="1"/>
  <c r="L72" i="161"/>
  <c r="K72" i="161"/>
  <c r="E72" i="161"/>
  <c r="F72" i="161" s="1"/>
  <c r="L71" i="161"/>
  <c r="K71" i="161"/>
  <c r="F71" i="161"/>
  <c r="E71" i="161"/>
  <c r="L68" i="161"/>
  <c r="K68" i="161"/>
  <c r="E68" i="161"/>
  <c r="F68" i="161" s="1"/>
  <c r="L66" i="161"/>
  <c r="K66" i="161"/>
  <c r="E66" i="161"/>
  <c r="F66" i="161" s="1"/>
  <c r="E65" i="161"/>
  <c r="L64" i="161"/>
  <c r="K64" i="161"/>
  <c r="E64" i="161"/>
  <c r="F64" i="161" s="1"/>
  <c r="L63" i="161"/>
  <c r="K63" i="161"/>
  <c r="E63" i="161"/>
  <c r="F63" i="161" s="1"/>
  <c r="L62" i="161"/>
  <c r="K62" i="161"/>
  <c r="E62" i="161"/>
  <c r="F62" i="161" s="1"/>
  <c r="L61" i="161"/>
  <c r="K61" i="161"/>
  <c r="E61" i="161"/>
  <c r="L60" i="161"/>
  <c r="K60" i="161"/>
  <c r="E60" i="161"/>
  <c r="F60" i="161" s="1"/>
  <c r="L59" i="161"/>
  <c r="K59" i="161"/>
  <c r="E59" i="161"/>
  <c r="F59" i="161" s="1"/>
  <c r="L58" i="161"/>
  <c r="K58" i="161"/>
  <c r="E58" i="161"/>
  <c r="F58" i="161" s="1"/>
  <c r="L57" i="161"/>
  <c r="K57" i="161"/>
  <c r="E57" i="161"/>
  <c r="F57" i="161" s="1"/>
  <c r="L55" i="161"/>
  <c r="K55" i="161"/>
  <c r="E55" i="161"/>
  <c r="F55" i="161" s="1"/>
  <c r="L54" i="161"/>
  <c r="K54" i="161"/>
  <c r="E54" i="161"/>
  <c r="F54" i="161" s="1"/>
  <c r="L53" i="161"/>
  <c r="K53" i="161"/>
  <c r="E53" i="161"/>
  <c r="F53" i="161" s="1"/>
  <c r="L52" i="161"/>
  <c r="K52" i="161"/>
  <c r="E52" i="161"/>
  <c r="F52" i="161" s="1"/>
  <c r="L51" i="161"/>
  <c r="K51" i="161"/>
  <c r="E51" i="161"/>
  <c r="L50" i="161"/>
  <c r="K50" i="161"/>
  <c r="E50" i="161"/>
  <c r="F50" i="161" s="1"/>
  <c r="L49" i="161"/>
  <c r="K49" i="161"/>
  <c r="E49" i="161"/>
  <c r="F49" i="161" s="1"/>
  <c r="L48" i="161"/>
  <c r="K48" i="161"/>
  <c r="E48" i="161"/>
  <c r="F48" i="161" s="1"/>
  <c r="L47" i="161"/>
  <c r="K47" i="161"/>
  <c r="E47" i="161"/>
  <c r="F47" i="161" s="1"/>
  <c r="L46" i="161"/>
  <c r="K46" i="161"/>
  <c r="E46" i="161"/>
  <c r="F46" i="161" s="1"/>
  <c r="L45" i="161"/>
  <c r="K45" i="161"/>
  <c r="E45" i="161"/>
  <c r="F45" i="161" s="1"/>
  <c r="L44" i="161"/>
  <c r="K44" i="161" s="1"/>
  <c r="F44" i="161" s="1"/>
  <c r="L43" i="161"/>
  <c r="K43" i="161"/>
  <c r="E43" i="161"/>
  <c r="F43" i="161" s="1"/>
  <c r="L42" i="161"/>
  <c r="K42" i="161"/>
  <c r="E42" i="161"/>
  <c r="F42" i="161" s="1"/>
  <c r="L41" i="161"/>
  <c r="K41" i="161"/>
  <c r="E41" i="161"/>
  <c r="F41" i="161" s="1"/>
  <c r="L40" i="161"/>
  <c r="K40" i="161"/>
  <c r="E40" i="161"/>
  <c r="F40" i="161" s="1"/>
  <c r="L39" i="161"/>
  <c r="K39" i="161"/>
  <c r="E39" i="161"/>
  <c r="F39" i="161" s="1"/>
  <c r="L38" i="161"/>
  <c r="K38" i="161"/>
  <c r="E38" i="161"/>
  <c r="L37" i="161"/>
  <c r="K37" i="161"/>
  <c r="E37" i="161"/>
  <c r="F37" i="161" s="1"/>
  <c r="L36" i="161"/>
  <c r="K36" i="161"/>
  <c r="E36" i="161"/>
  <c r="F36" i="161" s="1"/>
  <c r="L35" i="161"/>
  <c r="K35" i="161"/>
  <c r="E35" i="161"/>
  <c r="F35" i="161" s="1"/>
  <c r="L34" i="161"/>
  <c r="K34" i="161"/>
  <c r="E34" i="161"/>
  <c r="F34" i="161" s="1"/>
  <c r="L33" i="161"/>
  <c r="K33" i="161"/>
  <c r="E33" i="161"/>
  <c r="F33" i="161" s="1"/>
  <c r="L32" i="161"/>
  <c r="K32" i="161"/>
  <c r="E32" i="161"/>
  <c r="F32" i="161" s="1"/>
  <c r="L31" i="161"/>
  <c r="K31" i="161"/>
  <c r="E31" i="161"/>
  <c r="F31" i="161" s="1"/>
  <c r="L30" i="161"/>
  <c r="K30" i="161"/>
  <c r="E30" i="161"/>
  <c r="L29" i="161"/>
  <c r="K29" i="161"/>
  <c r="E29" i="161"/>
  <c r="F29" i="161" s="1"/>
  <c r="L28" i="161"/>
  <c r="K28" i="161"/>
  <c r="E28" i="161"/>
  <c r="F28" i="161" s="1"/>
  <c r="L27" i="161"/>
  <c r="K27" i="161"/>
  <c r="E27" i="161"/>
  <c r="F27" i="161" s="1"/>
  <c r="L26" i="161"/>
  <c r="K26" i="161"/>
  <c r="E26" i="161"/>
  <c r="F26" i="161" s="1"/>
  <c r="L25" i="161"/>
  <c r="K25" i="161"/>
  <c r="E25" i="161"/>
  <c r="F25" i="161" s="1"/>
  <c r="L24" i="161"/>
  <c r="K24" i="161"/>
  <c r="E24" i="161"/>
  <c r="F24" i="161" s="1"/>
  <c r="L23" i="161"/>
  <c r="K23" i="161"/>
  <c r="E23" i="161"/>
  <c r="F23" i="161" s="1"/>
  <c r="L22" i="161"/>
  <c r="K22" i="161"/>
  <c r="E22" i="161"/>
  <c r="F22" i="161" s="1"/>
  <c r="L21" i="161"/>
  <c r="K21" i="161"/>
  <c r="E21" i="161"/>
  <c r="L19" i="161"/>
  <c r="K19" i="161"/>
  <c r="E19" i="161"/>
  <c r="F19" i="161" s="1"/>
  <c r="L18" i="161"/>
  <c r="K18" i="161"/>
  <c r="E18" i="161"/>
  <c r="F18" i="161" s="1"/>
  <c r="L17" i="161"/>
  <c r="K17" i="161"/>
  <c r="E17" i="161"/>
  <c r="F17" i="161" s="1"/>
  <c r="L16" i="161"/>
  <c r="K16" i="161"/>
  <c r="E16" i="161"/>
  <c r="F16" i="161" s="1"/>
  <c r="L15" i="161"/>
  <c r="K15" i="161"/>
  <c r="E15" i="161"/>
  <c r="L14" i="161"/>
  <c r="K14" i="161"/>
  <c r="E14" i="161"/>
  <c r="F14" i="161" s="1"/>
  <c r="L13" i="161"/>
  <c r="E13" i="161"/>
  <c r="F13" i="161" s="1"/>
  <c r="L12" i="161"/>
  <c r="E12" i="161"/>
  <c r="F12" i="161" s="1"/>
  <c r="L11" i="161"/>
  <c r="K11" i="161"/>
  <c r="E11" i="161"/>
  <c r="F11" i="161" s="1"/>
  <c r="L10" i="161"/>
  <c r="E10" i="161"/>
  <c r="F10" i="161" s="1"/>
  <c r="L9" i="161"/>
  <c r="K9" i="161"/>
  <c r="E9" i="161"/>
  <c r="F7" i="161"/>
  <c r="E7" i="161"/>
  <c r="L6" i="161"/>
  <c r="K6" i="161"/>
  <c r="F6" i="161" s="1"/>
  <c r="E6" i="161"/>
  <c r="L5" i="161"/>
  <c r="K5" i="161"/>
  <c r="E5" i="161"/>
  <c r="F5" i="161" s="1"/>
  <c r="L4" i="161"/>
  <c r="K4" i="161"/>
  <c r="E4" i="161"/>
  <c r="L3" i="161"/>
  <c r="L2" i="161" s="1"/>
  <c r="K2" i="161" s="1"/>
  <c r="F2" i="161" s="1"/>
  <c r="K3" i="161"/>
  <c r="E3" i="161"/>
  <c r="F117" i="161" l="1"/>
  <c r="F124" i="161"/>
  <c r="F121" i="161"/>
  <c r="E146" i="161"/>
  <c r="F139" i="161"/>
  <c r="F112" i="161"/>
  <c r="L164" i="161"/>
  <c r="K164" i="161" s="1"/>
  <c r="F164" i="161" s="1"/>
  <c r="F140" i="161"/>
  <c r="F166" i="161"/>
  <c r="F129" i="161"/>
  <c r="E164" i="161"/>
  <c r="L20" i="161"/>
  <c r="K20" i="161" s="1"/>
  <c r="F20" i="161" s="1"/>
  <c r="F155" i="161"/>
  <c r="F168" i="161"/>
  <c r="L8" i="161"/>
  <c r="K8" i="161" s="1"/>
  <c r="F8" i="161" s="1"/>
  <c r="E116" i="161"/>
  <c r="F144" i="161"/>
  <c r="F169" i="161"/>
  <c r="F86" i="161"/>
  <c r="F170" i="161"/>
  <c r="F38" i="161"/>
  <c r="E67" i="161"/>
  <c r="F120" i="161"/>
  <c r="F171" i="161"/>
  <c r="L146" i="161"/>
  <c r="K146" i="161" s="1"/>
  <c r="F146" i="161" s="1"/>
  <c r="E157" i="161"/>
  <c r="F172" i="161"/>
  <c r="E44" i="161"/>
  <c r="F3" i="161"/>
  <c r="E2" i="161"/>
  <c r="E131" i="161"/>
  <c r="L157" i="161"/>
  <c r="K157" i="161" s="1"/>
  <c r="F157" i="161" s="1"/>
  <c r="E56" i="161"/>
  <c r="E160" i="161"/>
  <c r="E78" i="161"/>
  <c r="F15" i="161"/>
  <c r="L56" i="161"/>
  <c r="K56" i="161" s="1"/>
  <c r="F56" i="161" s="1"/>
  <c r="F30" i="161"/>
  <c r="F61" i="161"/>
  <c r="F110" i="161"/>
  <c r="E122" i="161"/>
  <c r="F174" i="161"/>
  <c r="E20" i="161"/>
  <c r="F106" i="161"/>
  <c r="F9" i="161"/>
  <c r="F21" i="161"/>
  <c r="F51" i="161"/>
  <c r="F4" i="161"/>
  <c r="E143" i="161"/>
  <c r="F151" i="161"/>
  <c r="F159" i="161"/>
  <c r="F167" i="161"/>
  <c r="F126" i="161"/>
  <c r="F134" i="161"/>
  <c r="F118" i="161"/>
  <c r="E8" i="161"/>
  <c r="L220" i="193"/>
  <c r="K220" i="193"/>
  <c r="E220" i="193"/>
  <c r="L219" i="193"/>
  <c r="K219" i="193"/>
  <c r="F219" i="193" s="1"/>
  <c r="E219" i="193"/>
  <c r="L211" i="193"/>
  <c r="K211" i="193"/>
  <c r="E211" i="193"/>
  <c r="F211" i="193" s="1"/>
  <c r="L210" i="193"/>
  <c r="K210" i="193"/>
  <c r="E210" i="193"/>
  <c r="L209" i="193"/>
  <c r="K209" i="193"/>
  <c r="E209" i="193"/>
  <c r="L208" i="193"/>
  <c r="K208" i="193"/>
  <c r="E208" i="193"/>
  <c r="L207" i="193"/>
  <c r="K207" i="193"/>
  <c r="E207" i="193"/>
  <c r="L206" i="193"/>
  <c r="K206" i="193"/>
  <c r="E206" i="193"/>
  <c r="L205" i="193"/>
  <c r="K205" i="193"/>
  <c r="E205" i="193"/>
  <c r="L204" i="193"/>
  <c r="K204" i="193"/>
  <c r="E204" i="193"/>
  <c r="L203" i="193"/>
  <c r="K203" i="193"/>
  <c r="E203" i="193"/>
  <c r="L202" i="193"/>
  <c r="K202" i="193"/>
  <c r="E202" i="193"/>
  <c r="L201" i="193"/>
  <c r="K201" i="193"/>
  <c r="E201" i="193"/>
  <c r="F201" i="193" s="1"/>
  <c r="L200" i="193"/>
  <c r="K200" i="193"/>
  <c r="E200" i="193"/>
  <c r="L199" i="193"/>
  <c r="K199" i="193"/>
  <c r="E199" i="193"/>
  <c r="L198" i="193"/>
  <c r="K198" i="193"/>
  <c r="E198" i="193"/>
  <c r="F198" i="193" s="1"/>
  <c r="L197" i="193"/>
  <c r="K197" i="193"/>
  <c r="E197" i="193"/>
  <c r="L196" i="193"/>
  <c r="K196" i="193"/>
  <c r="E196" i="193"/>
  <c r="L194" i="193"/>
  <c r="K194" i="193"/>
  <c r="E194" i="193"/>
  <c r="L192" i="193"/>
  <c r="K192" i="193"/>
  <c r="E192" i="193"/>
  <c r="L191" i="193"/>
  <c r="K191" i="193"/>
  <c r="E191" i="193"/>
  <c r="L190" i="193"/>
  <c r="K190" i="193"/>
  <c r="E190" i="193"/>
  <c r="F190" i="193" s="1"/>
  <c r="L189" i="193"/>
  <c r="K189" i="193"/>
  <c r="E189" i="193"/>
  <c r="F189" i="193" s="1"/>
  <c r="L188" i="193"/>
  <c r="K188" i="193"/>
  <c r="E188" i="193"/>
  <c r="L187" i="193"/>
  <c r="K187" i="193"/>
  <c r="E187" i="193"/>
  <c r="F187" i="193" s="1"/>
  <c r="L186" i="193"/>
  <c r="K186" i="193"/>
  <c r="E186" i="193"/>
  <c r="F186" i="193" s="1"/>
  <c r="L185" i="193"/>
  <c r="K185" i="193"/>
  <c r="E185" i="193"/>
  <c r="L184" i="193"/>
  <c r="K184" i="193"/>
  <c r="E184" i="193"/>
  <c r="L183" i="193"/>
  <c r="K183" i="193"/>
  <c r="E183" i="193"/>
  <c r="F183" i="193" s="1"/>
  <c r="L182" i="193"/>
  <c r="K182" i="193"/>
  <c r="E182" i="193"/>
  <c r="F182" i="193" s="1"/>
  <c r="L181" i="193"/>
  <c r="K181" i="193"/>
  <c r="E181" i="193"/>
  <c r="L180" i="193"/>
  <c r="K180" i="193"/>
  <c r="E180" i="193"/>
  <c r="L179" i="193"/>
  <c r="K179" i="193"/>
  <c r="E179" i="193"/>
  <c r="L178" i="193"/>
  <c r="K178" i="193"/>
  <c r="E178" i="193"/>
  <c r="L177" i="193"/>
  <c r="K177" i="193"/>
  <c r="E177" i="193"/>
  <c r="F177" i="193" s="1"/>
  <c r="L175" i="193"/>
  <c r="K175" i="193"/>
  <c r="E175" i="193"/>
  <c r="L173" i="193"/>
  <c r="K173" i="193"/>
  <c r="E173" i="193"/>
  <c r="F173" i="193" s="1"/>
  <c r="L172" i="193"/>
  <c r="K172" i="193"/>
  <c r="E172" i="193"/>
  <c r="F172" i="193" s="1"/>
  <c r="L171" i="193"/>
  <c r="K171" i="193"/>
  <c r="E171" i="193"/>
  <c r="F171" i="193" s="1"/>
  <c r="L170" i="193"/>
  <c r="K170" i="193"/>
  <c r="E170" i="193"/>
  <c r="L169" i="193"/>
  <c r="K169" i="193"/>
  <c r="E169" i="193"/>
  <c r="F169" i="193" s="1"/>
  <c r="L168" i="193"/>
  <c r="K168" i="193"/>
  <c r="E168" i="193"/>
  <c r="F168" i="193" s="1"/>
  <c r="L167" i="193"/>
  <c r="K167" i="193"/>
  <c r="E167" i="193"/>
  <c r="L166" i="193"/>
  <c r="K166" i="193"/>
  <c r="E166" i="193"/>
  <c r="F166" i="193" s="1"/>
  <c r="L165" i="193"/>
  <c r="K165" i="193"/>
  <c r="E165" i="193"/>
  <c r="F165" i="193" s="1"/>
  <c r="L164" i="193"/>
  <c r="K164" i="193"/>
  <c r="E164" i="193"/>
  <c r="F164" i="193" s="1"/>
  <c r="L163" i="193"/>
  <c r="K163" i="193"/>
  <c r="E163" i="193"/>
  <c r="L162" i="193"/>
  <c r="K162" i="193"/>
  <c r="E162" i="193"/>
  <c r="F162" i="193" s="1"/>
  <c r="L161" i="193"/>
  <c r="K161" i="193"/>
  <c r="E161" i="193"/>
  <c r="L160" i="193"/>
  <c r="K160" i="193"/>
  <c r="E160" i="193"/>
  <c r="L159" i="193"/>
  <c r="K159" i="193"/>
  <c r="E159" i="193"/>
  <c r="F159" i="193" s="1"/>
  <c r="L158" i="193"/>
  <c r="K158" i="193"/>
  <c r="E158" i="193"/>
  <c r="L156" i="193"/>
  <c r="K156" i="193"/>
  <c r="E156" i="193"/>
  <c r="L154" i="193"/>
  <c r="K154" i="193"/>
  <c r="E154" i="193"/>
  <c r="F154" i="193" s="1"/>
  <c r="L153" i="193"/>
  <c r="K153" i="193"/>
  <c r="E153" i="193"/>
  <c r="L152" i="193"/>
  <c r="K152" i="193"/>
  <c r="E152" i="193"/>
  <c r="L151" i="193"/>
  <c r="K151" i="193"/>
  <c r="E151" i="193"/>
  <c r="F151" i="193" s="1"/>
  <c r="L150" i="193"/>
  <c r="K150" i="193"/>
  <c r="E150" i="193"/>
  <c r="L149" i="193"/>
  <c r="K149" i="193"/>
  <c r="E149" i="193"/>
  <c r="F149" i="193" s="1"/>
  <c r="L148" i="193"/>
  <c r="K148" i="193"/>
  <c r="E148" i="193"/>
  <c r="F148" i="193" s="1"/>
  <c r="L147" i="193"/>
  <c r="K147" i="193"/>
  <c r="E147" i="193"/>
  <c r="F147" i="193" s="1"/>
  <c r="L146" i="193"/>
  <c r="K146" i="193"/>
  <c r="E146" i="193"/>
  <c r="F146" i="193" s="1"/>
  <c r="L145" i="193"/>
  <c r="K145" i="193"/>
  <c r="E145" i="193"/>
  <c r="F145" i="193" s="1"/>
  <c r="L144" i="193"/>
  <c r="K144" i="193"/>
  <c r="E144" i="193"/>
  <c r="F144" i="193" s="1"/>
  <c r="L143" i="193"/>
  <c r="K143" i="193"/>
  <c r="E143" i="193"/>
  <c r="L142" i="193"/>
  <c r="K142" i="193"/>
  <c r="E142" i="193"/>
  <c r="F142" i="193" s="1"/>
  <c r="L141" i="193"/>
  <c r="K141" i="193"/>
  <c r="E141" i="193"/>
  <c r="F141" i="193" s="1"/>
  <c r="L140" i="193"/>
  <c r="K140" i="193"/>
  <c r="E140" i="193"/>
  <c r="L139" i="193"/>
  <c r="K139" i="193"/>
  <c r="E139" i="193"/>
  <c r="F139" i="193" s="1"/>
  <c r="L137" i="193"/>
  <c r="K137" i="193"/>
  <c r="E137" i="193"/>
  <c r="F137" i="193" s="1"/>
  <c r="L135" i="193"/>
  <c r="K135" i="193"/>
  <c r="E135" i="193"/>
  <c r="F135" i="193" s="1"/>
  <c r="L134" i="193"/>
  <c r="K134" i="193"/>
  <c r="F134" i="193" s="1"/>
  <c r="E134" i="193"/>
  <c r="L133" i="193"/>
  <c r="K133" i="193"/>
  <c r="E133" i="193"/>
  <c r="F133" i="193" s="1"/>
  <c r="L132" i="193"/>
  <c r="K132" i="193"/>
  <c r="E132" i="193"/>
  <c r="F132" i="193" s="1"/>
  <c r="L131" i="193"/>
  <c r="K131" i="193"/>
  <c r="E131" i="193"/>
  <c r="F131" i="193" s="1"/>
  <c r="L130" i="193"/>
  <c r="K130" i="193"/>
  <c r="E130" i="193"/>
  <c r="F130" i="193" s="1"/>
  <c r="L129" i="193"/>
  <c r="K129" i="193"/>
  <c r="E129" i="193"/>
  <c r="L128" i="193"/>
  <c r="K128" i="193"/>
  <c r="E128" i="193"/>
  <c r="L127" i="193"/>
  <c r="K127" i="193"/>
  <c r="E127" i="193"/>
  <c r="F127" i="193" s="1"/>
  <c r="L126" i="193"/>
  <c r="K126" i="193"/>
  <c r="E126" i="193"/>
  <c r="F126" i="193" s="1"/>
  <c r="L125" i="193"/>
  <c r="K125" i="193"/>
  <c r="E125" i="193"/>
  <c r="F125" i="193" s="1"/>
  <c r="L124" i="193"/>
  <c r="K124" i="193"/>
  <c r="E124" i="193"/>
  <c r="F124" i="193" s="1"/>
  <c r="L123" i="193"/>
  <c r="K123" i="193"/>
  <c r="E123" i="193"/>
  <c r="F123" i="193" s="1"/>
  <c r="L121" i="193"/>
  <c r="K121" i="193"/>
  <c r="E121" i="193"/>
  <c r="F121" i="193" s="1"/>
  <c r="L120" i="193"/>
  <c r="K120" i="193"/>
  <c r="E120" i="193"/>
  <c r="F120" i="193" s="1"/>
  <c r="L119" i="193"/>
  <c r="K119" i="193"/>
  <c r="E119" i="193"/>
  <c r="L118" i="193"/>
  <c r="K118" i="193"/>
  <c r="E118" i="193"/>
  <c r="F118" i="193" s="1"/>
  <c r="L117" i="193"/>
  <c r="K117" i="193"/>
  <c r="E117" i="193"/>
  <c r="F117" i="193" s="1"/>
  <c r="L116" i="193"/>
  <c r="K116" i="193"/>
  <c r="E116" i="193"/>
  <c r="L115" i="193"/>
  <c r="K115" i="193"/>
  <c r="E115" i="193"/>
  <c r="F115" i="193" s="1"/>
  <c r="L114" i="193"/>
  <c r="K114" i="193"/>
  <c r="E114" i="193"/>
  <c r="F114" i="193" s="1"/>
  <c r="L113" i="193"/>
  <c r="K113" i="193"/>
  <c r="E113" i="193"/>
  <c r="F113" i="193" s="1"/>
  <c r="L112" i="193"/>
  <c r="K112" i="193"/>
  <c r="E112" i="193"/>
  <c r="F112" i="193" s="1"/>
  <c r="L111" i="193"/>
  <c r="K111" i="193"/>
  <c r="E111" i="193"/>
  <c r="F111" i="193" s="1"/>
  <c r="L110" i="193"/>
  <c r="K110" i="193"/>
  <c r="E110" i="193"/>
  <c r="F110" i="193" s="1"/>
  <c r="L109" i="193"/>
  <c r="K109" i="193"/>
  <c r="E109" i="193"/>
  <c r="F109" i="193" s="1"/>
  <c r="L107" i="193"/>
  <c r="K107" i="193"/>
  <c r="E107" i="193"/>
  <c r="L106" i="193"/>
  <c r="K106" i="193"/>
  <c r="E106" i="193"/>
  <c r="L105" i="193"/>
  <c r="K105" i="193"/>
  <c r="E105" i="193"/>
  <c r="F105" i="193" s="1"/>
  <c r="L104" i="193"/>
  <c r="K104" i="193"/>
  <c r="E104" i="193"/>
  <c r="L103" i="193"/>
  <c r="K103" i="193"/>
  <c r="E103" i="193"/>
  <c r="L102" i="193"/>
  <c r="K102" i="193"/>
  <c r="E102" i="193"/>
  <c r="L101" i="193"/>
  <c r="K101" i="193"/>
  <c r="E101" i="193"/>
  <c r="L99" i="193"/>
  <c r="K99" i="193"/>
  <c r="E99" i="193"/>
  <c r="L98" i="193"/>
  <c r="K98" i="193" s="1"/>
  <c r="F98" i="193" s="1"/>
  <c r="L97" i="193"/>
  <c r="K97" i="193"/>
  <c r="E97" i="193"/>
  <c r="F97" i="193" s="1"/>
  <c r="L96" i="193"/>
  <c r="K96" i="193"/>
  <c r="E96" i="193"/>
  <c r="F96" i="193" s="1"/>
  <c r="L95" i="193"/>
  <c r="K95" i="193"/>
  <c r="E95" i="193"/>
  <c r="L94" i="193"/>
  <c r="K94" i="193"/>
  <c r="E94" i="193"/>
  <c r="F94" i="193" s="1"/>
  <c r="L93" i="193"/>
  <c r="K93" i="193"/>
  <c r="E93" i="193"/>
  <c r="F93" i="193" s="1"/>
  <c r="L92" i="193"/>
  <c r="K92" i="193"/>
  <c r="E92" i="193"/>
  <c r="L91" i="193"/>
  <c r="K91" i="193"/>
  <c r="E91" i="193"/>
  <c r="F91" i="193" s="1"/>
  <c r="L90" i="193"/>
  <c r="K90" i="193"/>
  <c r="E90" i="193"/>
  <c r="F90" i="193" s="1"/>
  <c r="L88" i="193"/>
  <c r="K88" i="193"/>
  <c r="E88" i="193"/>
  <c r="L87" i="193"/>
  <c r="K87" i="193"/>
  <c r="F87" i="193" s="1"/>
  <c r="L86" i="193"/>
  <c r="K86" i="193"/>
  <c r="E86" i="193"/>
  <c r="F86" i="193" s="1"/>
  <c r="L85" i="193"/>
  <c r="K85" i="193"/>
  <c r="F85" i="193" s="1"/>
  <c r="L84" i="193"/>
  <c r="K84" i="193"/>
  <c r="E84" i="193"/>
  <c r="F84" i="193" s="1"/>
  <c r="L83" i="193"/>
  <c r="K83" i="193"/>
  <c r="F83" i="193"/>
  <c r="E83" i="193"/>
  <c r="L82" i="193"/>
  <c r="L81" i="193" s="1"/>
  <c r="K81" i="193" s="1"/>
  <c r="F81" i="193" s="1"/>
  <c r="K82" i="193"/>
  <c r="E82" i="193"/>
  <c r="E81" i="193" s="1"/>
  <c r="L80" i="193"/>
  <c r="K80" i="193"/>
  <c r="E80" i="193"/>
  <c r="F80" i="193" s="1"/>
  <c r="L79" i="193"/>
  <c r="K79" i="193"/>
  <c r="F79" i="193" s="1"/>
  <c r="L78" i="193"/>
  <c r="K78" i="193"/>
  <c r="E78" i="193"/>
  <c r="F78" i="193" s="1"/>
  <c r="L77" i="193"/>
  <c r="K77" i="193"/>
  <c r="F77" i="193" s="1"/>
  <c r="E77" i="193"/>
  <c r="L76" i="193"/>
  <c r="K76" i="193"/>
  <c r="E76" i="193"/>
  <c r="F76" i="193" s="1"/>
  <c r="L75" i="193"/>
  <c r="K75" i="193"/>
  <c r="F75" i="193" s="1"/>
  <c r="E75" i="193"/>
  <c r="L74" i="193"/>
  <c r="L73" i="193" s="1"/>
  <c r="K73" i="193" s="1"/>
  <c r="F73" i="193" s="1"/>
  <c r="K74" i="193"/>
  <c r="E74" i="193"/>
  <c r="E73" i="193" s="1"/>
  <c r="L72" i="193"/>
  <c r="K72" i="193"/>
  <c r="E72" i="193"/>
  <c r="F72" i="193" s="1"/>
  <c r="L71" i="193"/>
  <c r="K71" i="193"/>
  <c r="F71" i="193" s="1"/>
  <c r="L70" i="193"/>
  <c r="K70" i="193"/>
  <c r="E70" i="193"/>
  <c r="F70" i="193" s="1"/>
  <c r="L69" i="193"/>
  <c r="K69" i="193"/>
  <c r="F69" i="193" s="1"/>
  <c r="E69" i="193"/>
  <c r="L68" i="193"/>
  <c r="K68" i="193"/>
  <c r="E68" i="193"/>
  <c r="E67" i="193" s="1"/>
  <c r="L67" i="193"/>
  <c r="K67" i="193" s="1"/>
  <c r="F67" i="193" s="1"/>
  <c r="L66" i="193"/>
  <c r="L65" i="193" s="1"/>
  <c r="K65" i="193" s="1"/>
  <c r="F65" i="193" s="1"/>
  <c r="K66" i="193"/>
  <c r="E66" i="193"/>
  <c r="E65" i="193" s="1"/>
  <c r="L64" i="193"/>
  <c r="K64" i="193"/>
  <c r="E64" i="193"/>
  <c r="L63" i="193"/>
  <c r="K63" i="193" s="1"/>
  <c r="F63" i="193" s="1"/>
  <c r="L62" i="193"/>
  <c r="L61" i="193" s="1"/>
  <c r="K61" i="193" s="1"/>
  <c r="F61" i="193" s="1"/>
  <c r="K62" i="193"/>
  <c r="E62" i="193"/>
  <c r="F62" i="193" s="1"/>
  <c r="E61" i="193"/>
  <c r="L60" i="193"/>
  <c r="K60" i="193"/>
  <c r="E60" i="193"/>
  <c r="F60" i="193" s="1"/>
  <c r="L59" i="193"/>
  <c r="K59" i="193"/>
  <c r="F59" i="193"/>
  <c r="E59" i="193"/>
  <c r="L58" i="193"/>
  <c r="L57" i="193" s="1"/>
  <c r="K57" i="193" s="1"/>
  <c r="F57" i="193" s="1"/>
  <c r="K58" i="193"/>
  <c r="E58" i="193"/>
  <c r="E57" i="193" s="1"/>
  <c r="L56" i="193"/>
  <c r="K56" i="193"/>
  <c r="E56" i="193"/>
  <c r="F56" i="193" s="1"/>
  <c r="L55" i="193"/>
  <c r="K55" i="193"/>
  <c r="F55" i="193" s="1"/>
  <c r="L54" i="193"/>
  <c r="L53" i="193" s="1"/>
  <c r="K53" i="193" s="1"/>
  <c r="F53" i="193" s="1"/>
  <c r="K54" i="193"/>
  <c r="E54" i="193"/>
  <c r="E53" i="193"/>
  <c r="L52" i="193"/>
  <c r="L51" i="193" s="1"/>
  <c r="K51" i="193" s="1"/>
  <c r="F51" i="193" s="1"/>
  <c r="K52" i="193"/>
  <c r="E52" i="193"/>
  <c r="F52" i="193" s="1"/>
  <c r="L50" i="193"/>
  <c r="L49" i="193" s="1"/>
  <c r="K49" i="193" s="1"/>
  <c r="F49" i="193" s="1"/>
  <c r="K50" i="193"/>
  <c r="E50" i="193"/>
  <c r="E49" i="193" s="1"/>
  <c r="L48" i="193"/>
  <c r="K48" i="193"/>
  <c r="E48" i="193"/>
  <c r="F48" i="193" s="1"/>
  <c r="L47" i="193"/>
  <c r="K47" i="193"/>
  <c r="F47" i="193" s="1"/>
  <c r="E47" i="193"/>
  <c r="L46" i="193"/>
  <c r="K46" i="193"/>
  <c r="E46" i="193"/>
  <c r="L45" i="193"/>
  <c r="K45" i="193"/>
  <c r="F45" i="193"/>
  <c r="E45" i="193"/>
  <c r="L44" i="193"/>
  <c r="K44" i="193"/>
  <c r="E44" i="193"/>
  <c r="L43" i="193"/>
  <c r="K43" i="193"/>
  <c r="F43" i="193" s="1"/>
  <c r="E43" i="193"/>
  <c r="L42" i="193"/>
  <c r="L41" i="193" s="1"/>
  <c r="K41" i="193" s="1"/>
  <c r="F41" i="193" s="1"/>
  <c r="K42" i="193"/>
  <c r="E42" i="193"/>
  <c r="E41" i="193" s="1"/>
  <c r="L40" i="193"/>
  <c r="L39" i="193" s="1"/>
  <c r="K39" i="193" s="1"/>
  <c r="F39" i="193" s="1"/>
  <c r="K40" i="193"/>
  <c r="E40" i="193"/>
  <c r="L38" i="193"/>
  <c r="K38" i="193"/>
  <c r="E38" i="193"/>
  <c r="F38" i="193" s="1"/>
  <c r="L37" i="193"/>
  <c r="K37" i="193" s="1"/>
  <c r="F37" i="193" s="1"/>
  <c r="E37" i="193"/>
  <c r="L36" i="193"/>
  <c r="K36" i="193"/>
  <c r="E36" i="193"/>
  <c r="F36" i="193" s="1"/>
  <c r="L35" i="193"/>
  <c r="K35" i="193"/>
  <c r="F35" i="193" s="1"/>
  <c r="E35" i="193"/>
  <c r="L34" i="193"/>
  <c r="L33" i="193" s="1"/>
  <c r="K33" i="193" s="1"/>
  <c r="F33" i="193" s="1"/>
  <c r="K34" i="193"/>
  <c r="E34" i="193"/>
  <c r="E33" i="193" s="1"/>
  <c r="L32" i="193"/>
  <c r="L31" i="193" s="1"/>
  <c r="K31" i="193" s="1"/>
  <c r="F31" i="193" s="1"/>
  <c r="K32" i="193"/>
  <c r="E32" i="193"/>
  <c r="F32" i="193" s="1"/>
  <c r="E31" i="193"/>
  <c r="L30" i="193"/>
  <c r="L29" i="193" s="1"/>
  <c r="K29" i="193" s="1"/>
  <c r="F29" i="193" s="1"/>
  <c r="K30" i="193"/>
  <c r="E30" i="193"/>
  <c r="L28" i="193"/>
  <c r="K28" i="193"/>
  <c r="E28" i="193"/>
  <c r="L27" i="193"/>
  <c r="K27" i="193"/>
  <c r="F27" i="193" s="1"/>
  <c r="E27" i="193"/>
  <c r="L26" i="193"/>
  <c r="L25" i="193" s="1"/>
  <c r="K25" i="193" s="1"/>
  <c r="F25" i="193" s="1"/>
  <c r="K26" i="193"/>
  <c r="E26" i="193"/>
  <c r="E25" i="193" s="1"/>
  <c r="L24" i="193"/>
  <c r="K24" i="193"/>
  <c r="E24" i="193"/>
  <c r="L23" i="193"/>
  <c r="K23" i="193"/>
  <c r="F23" i="193" s="1"/>
  <c r="E23" i="193"/>
  <c r="L22" i="193"/>
  <c r="K22" i="193"/>
  <c r="E22" i="193"/>
  <c r="E21" i="193" s="1"/>
  <c r="L21" i="193"/>
  <c r="K21" i="193"/>
  <c r="F21" i="193" s="1"/>
  <c r="L20" i="193"/>
  <c r="K20" i="193"/>
  <c r="E20" i="193"/>
  <c r="F20" i="193" s="1"/>
  <c r="L19" i="193"/>
  <c r="K19" i="193"/>
  <c r="E19" i="193"/>
  <c r="L18" i="193"/>
  <c r="K18" i="193"/>
  <c r="E18" i="193"/>
  <c r="F18" i="193" s="1"/>
  <c r="L16" i="193"/>
  <c r="K16" i="193"/>
  <c r="E16" i="193"/>
  <c r="F16" i="193" s="1"/>
  <c r="L15" i="193"/>
  <c r="K15" i="193"/>
  <c r="F15" i="193" s="1"/>
  <c r="E15" i="193"/>
  <c r="L14" i="193"/>
  <c r="K14" i="193"/>
  <c r="E14" i="193"/>
  <c r="F14" i="193" s="1"/>
  <c r="L13" i="193"/>
  <c r="K13" i="193" s="1"/>
  <c r="F13" i="193" s="1"/>
  <c r="L12" i="193"/>
  <c r="K12" i="193"/>
  <c r="E12" i="193"/>
  <c r="F12" i="193" s="1"/>
  <c r="L11" i="193"/>
  <c r="K11" i="193"/>
  <c r="E11" i="193"/>
  <c r="F11" i="193" s="1"/>
  <c r="L10" i="193"/>
  <c r="K10" i="193"/>
  <c r="E10" i="193"/>
  <c r="F10" i="193" s="1"/>
  <c r="L9" i="193"/>
  <c r="K9" i="193"/>
  <c r="E9" i="193"/>
  <c r="L8" i="193"/>
  <c r="K8" i="193"/>
  <c r="E8" i="193"/>
  <c r="F8" i="193" s="1"/>
  <c r="L7" i="193"/>
  <c r="K7" i="193"/>
  <c r="E7" i="193"/>
  <c r="F7" i="193" s="1"/>
  <c r="L6" i="193"/>
  <c r="K6" i="193"/>
  <c r="E6" i="193"/>
  <c r="F6" i="193" s="1"/>
  <c r="L5" i="193"/>
  <c r="K5" i="193"/>
  <c r="E5" i="193"/>
  <c r="F5" i="193" s="1"/>
  <c r="L4" i="193"/>
  <c r="K4" i="193"/>
  <c r="E4" i="193"/>
  <c r="F4" i="193" s="1"/>
  <c r="L3" i="193"/>
  <c r="K3" i="193"/>
  <c r="E3" i="193"/>
  <c r="F152" i="193" l="1"/>
  <c r="F178" i="193"/>
  <c r="F179" i="193"/>
  <c r="F180" i="193"/>
  <c r="F191" i="193"/>
  <c r="F204" i="193"/>
  <c r="L122" i="193"/>
  <c r="K122" i="193" s="1"/>
  <c r="F122" i="193" s="1"/>
  <c r="F192" i="193"/>
  <c r="F194" i="193"/>
  <c r="F170" i="193"/>
  <c r="F206" i="193"/>
  <c r="F30" i="193"/>
  <c r="F207" i="193"/>
  <c r="F46" i="193"/>
  <c r="F102" i="193"/>
  <c r="F197" i="193"/>
  <c r="F208" i="193"/>
  <c r="L2" i="193"/>
  <c r="K2" i="193" s="1"/>
  <c r="F2" i="193" s="1"/>
  <c r="F9" i="193"/>
  <c r="F167" i="193"/>
  <c r="E2" i="193"/>
  <c r="F74" i="193"/>
  <c r="E13" i="193"/>
  <c r="F104" i="193"/>
  <c r="F163" i="193"/>
  <c r="F199" i="193"/>
  <c r="F3" i="193"/>
  <c r="F54" i="193"/>
  <c r="E79" i="193"/>
  <c r="F92" i="193"/>
  <c r="F116" i="193"/>
  <c r="F140" i="193"/>
  <c r="F175" i="193"/>
  <c r="F210" i="193"/>
  <c r="F99" i="193"/>
  <c r="F156" i="193"/>
  <c r="F202" i="193"/>
  <c r="F42" i="193"/>
  <c r="F22" i="193"/>
  <c r="F44" i="193"/>
  <c r="F88" i="193"/>
  <c r="F101" i="193"/>
  <c r="F158" i="193"/>
  <c r="F203" i="193"/>
  <c r="F220" i="193"/>
  <c r="F66" i="193"/>
  <c r="F24" i="193"/>
  <c r="F68" i="193"/>
  <c r="L89" i="193"/>
  <c r="K89" i="193" s="1"/>
  <c r="F89" i="193" s="1"/>
  <c r="F103" i="193"/>
  <c r="F160" i="193"/>
  <c r="F205" i="193"/>
  <c r="F34" i="193"/>
  <c r="F196" i="193"/>
  <c r="E174" i="193"/>
  <c r="L174" i="193"/>
  <c r="K174" i="193" s="1"/>
  <c r="F174" i="193" s="1"/>
  <c r="F128" i="193"/>
  <c r="F150" i="193"/>
  <c r="F185" i="193"/>
  <c r="E108" i="193"/>
  <c r="F82" i="193"/>
  <c r="E100" i="193"/>
  <c r="F184" i="193"/>
  <c r="F106" i="193"/>
  <c r="F64" i="193"/>
  <c r="F129" i="193"/>
  <c r="F58" i="193"/>
  <c r="F50" i="193"/>
  <c r="F95" i="193"/>
  <c r="F107" i="193"/>
  <c r="F209" i="193"/>
  <c r="L108" i="193"/>
  <c r="K108" i="193" s="1"/>
  <c r="F108" i="193" s="1"/>
  <c r="F26" i="193"/>
  <c r="F28" i="193"/>
  <c r="L100" i="193"/>
  <c r="K100" i="193" s="1"/>
  <c r="F100" i="193" s="1"/>
  <c r="E17" i="193"/>
  <c r="F40" i="193"/>
  <c r="F119" i="193"/>
  <c r="F161" i="193"/>
  <c r="E29" i="193"/>
  <c r="E51" i="193"/>
  <c r="L17" i="193"/>
  <c r="K17" i="193" s="1"/>
  <c r="F17" i="193" s="1"/>
  <c r="F143" i="193"/>
  <c r="F181" i="193"/>
  <c r="E89" i="193"/>
  <c r="F19" i="193"/>
  <c r="E85" i="193"/>
  <c r="F153" i="193"/>
  <c r="F188" i="193"/>
  <c r="F200" i="193"/>
  <c r="L193" i="193"/>
  <c r="K193" i="193" s="1"/>
  <c r="F193" i="193" s="1"/>
  <c r="E193" i="193"/>
  <c r="L155" i="193"/>
  <c r="K155" i="193" s="1"/>
  <c r="F155" i="193" s="1"/>
  <c r="E136" i="193"/>
  <c r="L136" i="193"/>
  <c r="K136" i="193" s="1"/>
  <c r="F136" i="193" s="1"/>
  <c r="E98" i="193"/>
  <c r="E122" i="193"/>
  <c r="E155" i="193"/>
  <c r="E39" i="193"/>
  <c r="E55" i="193"/>
  <c r="E63" i="193"/>
  <c r="E87" i="193"/>
  <c r="E71" i="193"/>
  <c r="L125" i="96" l="1"/>
  <c r="K125" i="96"/>
  <c r="E125" i="96"/>
  <c r="L124" i="96"/>
  <c r="K124" i="96"/>
  <c r="F124" i="96" s="1"/>
  <c r="E124" i="96"/>
  <c r="L134" i="96"/>
  <c r="K134" i="96"/>
  <c r="E134" i="96"/>
  <c r="L133" i="96"/>
  <c r="K133" i="96"/>
  <c r="E133" i="96"/>
  <c r="L131" i="96"/>
  <c r="K131" i="96"/>
  <c r="E131" i="96"/>
  <c r="L130" i="96"/>
  <c r="K130" i="96"/>
  <c r="E130" i="96"/>
  <c r="L123" i="96"/>
  <c r="K123" i="96"/>
  <c r="E123" i="96"/>
  <c r="L122" i="96"/>
  <c r="K122" i="96"/>
  <c r="E122" i="96"/>
  <c r="L121" i="96"/>
  <c r="K121" i="96"/>
  <c r="E121" i="96"/>
  <c r="L120" i="96"/>
  <c r="K120" i="96"/>
  <c r="E120" i="96"/>
  <c r="L118" i="96"/>
  <c r="K118" i="96"/>
  <c r="E118" i="96"/>
  <c r="L117" i="96"/>
  <c r="K117" i="96"/>
  <c r="E117" i="96"/>
  <c r="L116" i="96"/>
  <c r="K116" i="96"/>
  <c r="E116" i="96"/>
  <c r="L115" i="96"/>
  <c r="K115" i="96"/>
  <c r="E115" i="96"/>
  <c r="L113" i="96"/>
  <c r="K113" i="96"/>
  <c r="E113" i="96"/>
  <c r="L112" i="96"/>
  <c r="K112" i="96"/>
  <c r="E112" i="96"/>
  <c r="F112" i="96" s="1"/>
  <c r="L111" i="96"/>
  <c r="K111" i="96"/>
  <c r="E111" i="96"/>
  <c r="L110" i="96"/>
  <c r="K110" i="96"/>
  <c r="E110" i="96"/>
  <c r="L109" i="96"/>
  <c r="K109" i="96"/>
  <c r="E109" i="96"/>
  <c r="L108" i="96"/>
  <c r="K108" i="96"/>
  <c r="E108" i="96"/>
  <c r="L107" i="96"/>
  <c r="K107" i="96"/>
  <c r="E107" i="96"/>
  <c r="L105" i="96"/>
  <c r="L101" i="96" s="1"/>
  <c r="K101" i="96" s="1"/>
  <c r="F101" i="96" s="1"/>
  <c r="K105" i="96"/>
  <c r="E105" i="96"/>
  <c r="L104" i="96"/>
  <c r="K104" i="96"/>
  <c r="E104" i="96"/>
  <c r="L103" i="96"/>
  <c r="K103" i="96"/>
  <c r="E103" i="96"/>
  <c r="L102" i="96"/>
  <c r="K102" i="96"/>
  <c r="E102" i="96"/>
  <c r="E101" i="96"/>
  <c r="L100" i="96"/>
  <c r="K100" i="96"/>
  <c r="E100" i="96"/>
  <c r="F100" i="96" s="1"/>
  <c r="L99" i="96"/>
  <c r="K99" i="96"/>
  <c r="E99" i="96"/>
  <c r="L98" i="96"/>
  <c r="K98" i="96"/>
  <c r="E98" i="96"/>
  <c r="L97" i="96"/>
  <c r="K97" i="96"/>
  <c r="E97" i="96"/>
  <c r="L95" i="96"/>
  <c r="K95" i="96"/>
  <c r="E95" i="96"/>
  <c r="L94" i="96"/>
  <c r="K94" i="96"/>
  <c r="E94" i="96"/>
  <c r="L93" i="96"/>
  <c r="K93" i="96"/>
  <c r="E93" i="96"/>
  <c r="L92" i="96"/>
  <c r="K92" i="96"/>
  <c r="E92" i="96"/>
  <c r="L91" i="96"/>
  <c r="K91" i="96"/>
  <c r="E91" i="96"/>
  <c r="L90" i="96"/>
  <c r="K90" i="96"/>
  <c r="E90" i="96"/>
  <c r="L89" i="96"/>
  <c r="K89" i="96"/>
  <c r="E89" i="96"/>
  <c r="F89" i="96" s="1"/>
  <c r="L87" i="96"/>
  <c r="K87" i="96"/>
  <c r="E87" i="96"/>
  <c r="F87" i="96" s="1"/>
  <c r="L86" i="96"/>
  <c r="K86" i="96"/>
  <c r="E86" i="96"/>
  <c r="L85" i="96"/>
  <c r="K85" i="96"/>
  <c r="E85" i="96"/>
  <c r="L84" i="96"/>
  <c r="K84" i="96"/>
  <c r="E84" i="96"/>
  <c r="F84" i="96" s="1"/>
  <c r="L82" i="96"/>
  <c r="K82" i="96"/>
  <c r="E82" i="96"/>
  <c r="L81" i="96"/>
  <c r="K81" i="96"/>
  <c r="E81" i="96"/>
  <c r="L80" i="96"/>
  <c r="K80" i="96"/>
  <c r="E80" i="96"/>
  <c r="L79" i="96"/>
  <c r="K79" i="96"/>
  <c r="E79" i="96"/>
  <c r="F79" i="96" s="1"/>
  <c r="L77" i="96"/>
  <c r="K77" i="96"/>
  <c r="E77" i="96"/>
  <c r="L76" i="96"/>
  <c r="K76" i="96"/>
  <c r="E76" i="96"/>
  <c r="L75" i="96"/>
  <c r="K75" i="96"/>
  <c r="E75" i="96"/>
  <c r="L74" i="96"/>
  <c r="K74" i="96"/>
  <c r="E74" i="96"/>
  <c r="L73" i="96"/>
  <c r="K73" i="96"/>
  <c r="E73" i="96"/>
  <c r="L72" i="96"/>
  <c r="K72" i="96"/>
  <c r="E72" i="96"/>
  <c r="L71" i="96"/>
  <c r="K71" i="96"/>
  <c r="E71" i="96"/>
  <c r="L69" i="96"/>
  <c r="K69" i="96"/>
  <c r="E69" i="96"/>
  <c r="L68" i="96"/>
  <c r="K68" i="96"/>
  <c r="E68" i="96"/>
  <c r="L66" i="96"/>
  <c r="K66" i="96"/>
  <c r="E66" i="96"/>
  <c r="L65" i="96"/>
  <c r="K65" i="96"/>
  <c r="E65" i="96"/>
  <c r="L64" i="96"/>
  <c r="K64" i="96"/>
  <c r="E64" i="96"/>
  <c r="L63" i="96"/>
  <c r="K63" i="96"/>
  <c r="E63" i="96"/>
  <c r="F63" i="96" s="1"/>
  <c r="L61" i="96"/>
  <c r="K61" i="96"/>
  <c r="E61" i="96"/>
  <c r="L60" i="96"/>
  <c r="K60" i="96"/>
  <c r="E60" i="96"/>
  <c r="F60" i="96" s="1"/>
  <c r="L59" i="96"/>
  <c r="K59" i="96"/>
  <c r="E59" i="96"/>
  <c r="L58" i="96"/>
  <c r="K58" i="96"/>
  <c r="E58" i="96"/>
  <c r="F58" i="96" s="1"/>
  <c r="L56" i="96"/>
  <c r="K56" i="96"/>
  <c r="E56" i="96"/>
  <c r="F56" i="96" s="1"/>
  <c r="L55" i="96"/>
  <c r="K55" i="96"/>
  <c r="E55" i="96"/>
  <c r="L54" i="96"/>
  <c r="K54" i="96"/>
  <c r="E54" i="96"/>
  <c r="L53" i="96"/>
  <c r="K53" i="96"/>
  <c r="E53" i="96"/>
  <c r="L51" i="96"/>
  <c r="K51" i="96"/>
  <c r="E51" i="96"/>
  <c r="L50" i="96"/>
  <c r="K50" i="96"/>
  <c r="E50" i="96"/>
  <c r="L49" i="96"/>
  <c r="K49" i="96"/>
  <c r="E49" i="96"/>
  <c r="F49" i="96" s="1"/>
  <c r="L48" i="96"/>
  <c r="K48" i="96"/>
  <c r="E48" i="96"/>
  <c r="E47" i="96" s="1"/>
  <c r="L46" i="96"/>
  <c r="K46" i="96"/>
  <c r="E46" i="96"/>
  <c r="L45" i="96"/>
  <c r="K45" i="96"/>
  <c r="E45" i="96"/>
  <c r="L44" i="96"/>
  <c r="K44" i="96"/>
  <c r="E44" i="96"/>
  <c r="F44" i="96" s="1"/>
  <c r="L43" i="96"/>
  <c r="K43" i="96"/>
  <c r="E43" i="96"/>
  <c r="L41" i="96"/>
  <c r="K41" i="96"/>
  <c r="E41" i="96"/>
  <c r="L40" i="96"/>
  <c r="K40" i="96"/>
  <c r="E40" i="96"/>
  <c r="L38" i="96"/>
  <c r="K38" i="96"/>
  <c r="E38" i="96"/>
  <c r="F38" i="96" s="1"/>
  <c r="L37" i="96"/>
  <c r="K37" i="96"/>
  <c r="E37" i="96"/>
  <c r="L36" i="96"/>
  <c r="K36" i="96"/>
  <c r="E36" i="96"/>
  <c r="L35" i="96"/>
  <c r="K35" i="96"/>
  <c r="E35" i="96"/>
  <c r="F35" i="96" s="1"/>
  <c r="L33" i="96"/>
  <c r="K33" i="96"/>
  <c r="E33" i="96"/>
  <c r="F33" i="96" s="1"/>
  <c r="L32" i="96"/>
  <c r="K32" i="96"/>
  <c r="E32" i="96"/>
  <c r="L31" i="96"/>
  <c r="K31" i="96"/>
  <c r="E31" i="96"/>
  <c r="L30" i="96"/>
  <c r="K30" i="96"/>
  <c r="E30" i="96"/>
  <c r="L29" i="96"/>
  <c r="K29" i="96"/>
  <c r="E29" i="96"/>
  <c r="L28" i="96"/>
  <c r="K28" i="96"/>
  <c r="E28" i="96"/>
  <c r="L27" i="96"/>
  <c r="K27" i="96"/>
  <c r="E27" i="96"/>
  <c r="L26" i="96"/>
  <c r="K26" i="96"/>
  <c r="E26" i="96"/>
  <c r="F26" i="96" s="1"/>
  <c r="L23" i="96"/>
  <c r="K23" i="96"/>
  <c r="E23" i="96"/>
  <c r="F23" i="96" s="1"/>
  <c r="L21" i="96"/>
  <c r="K21" i="96"/>
  <c r="E21" i="96"/>
  <c r="F21" i="96" s="1"/>
  <c r="L20" i="96"/>
  <c r="K20" i="96"/>
  <c r="E20" i="96"/>
  <c r="F20" i="96" s="1"/>
  <c r="L19" i="96"/>
  <c r="K19" i="96"/>
  <c r="E19" i="96"/>
  <c r="L18" i="96"/>
  <c r="K18" i="96"/>
  <c r="E18" i="96"/>
  <c r="L17" i="96"/>
  <c r="K17" i="96"/>
  <c r="E17" i="96"/>
  <c r="F17" i="96" s="1"/>
  <c r="L16" i="96"/>
  <c r="K16" i="96"/>
  <c r="E16" i="96"/>
  <c r="F16" i="96" s="1"/>
  <c r="L15" i="96"/>
  <c r="K15" i="96"/>
  <c r="E15" i="96"/>
  <c r="L14" i="96"/>
  <c r="K14" i="96"/>
  <c r="E14" i="96"/>
  <c r="L13" i="96"/>
  <c r="K13" i="96"/>
  <c r="E13" i="96"/>
  <c r="F13" i="96" s="1"/>
  <c r="L12" i="96"/>
  <c r="K12" i="96"/>
  <c r="E12" i="96"/>
  <c r="F12" i="96" s="1"/>
  <c r="L10" i="96"/>
  <c r="K10" i="96"/>
  <c r="E10" i="96"/>
  <c r="F10" i="96" s="1"/>
  <c r="L9" i="96"/>
  <c r="K9" i="96"/>
  <c r="E9" i="96"/>
  <c r="F9" i="96" s="1"/>
  <c r="L8" i="96"/>
  <c r="K8" i="96"/>
  <c r="E8" i="96"/>
  <c r="F8" i="96" s="1"/>
  <c r="L7" i="96"/>
  <c r="K7" i="96"/>
  <c r="E7" i="96"/>
  <c r="L6" i="96"/>
  <c r="K6" i="96"/>
  <c r="E6" i="96"/>
  <c r="L5" i="96"/>
  <c r="K5" i="96"/>
  <c r="E5" i="96"/>
  <c r="F5" i="96" s="1"/>
  <c r="L4" i="96"/>
  <c r="K4" i="96"/>
  <c r="E4" i="96"/>
  <c r="L3" i="96"/>
  <c r="K3" i="96"/>
  <c r="E3" i="96"/>
  <c r="L129" i="96" l="1"/>
  <c r="K129" i="96" s="1"/>
  <c r="F129" i="96" s="1"/>
  <c r="F71" i="96"/>
  <c r="E129" i="96"/>
  <c r="F102" i="96"/>
  <c r="F41" i="96"/>
  <c r="F122" i="96"/>
  <c r="F103" i="96"/>
  <c r="F30" i="96"/>
  <c r="E78" i="96"/>
  <c r="L78" i="96"/>
  <c r="K78" i="96" s="1"/>
  <c r="F78" i="96" s="1"/>
  <c r="F31" i="96"/>
  <c r="F92" i="96"/>
  <c r="F28" i="96"/>
  <c r="L39" i="96"/>
  <c r="K39" i="96" s="1"/>
  <c r="F39" i="96" s="1"/>
  <c r="F54" i="96"/>
  <c r="F93" i="96"/>
  <c r="F18" i="96"/>
  <c r="F113" i="96"/>
  <c r="L119" i="96"/>
  <c r="K119" i="96" s="1"/>
  <c r="F119" i="96" s="1"/>
  <c r="L52" i="96"/>
  <c r="K52" i="96" s="1"/>
  <c r="F52" i="96" s="1"/>
  <c r="F68" i="96"/>
  <c r="F80" i="96"/>
  <c r="E52" i="96"/>
  <c r="F48" i="96"/>
  <c r="F3" i="96"/>
  <c r="F105" i="96"/>
  <c r="F4" i="96"/>
  <c r="F81" i="96"/>
  <c r="F118" i="96"/>
  <c r="F111" i="96"/>
  <c r="L96" i="96"/>
  <c r="K96" i="96" s="1"/>
  <c r="F96" i="96" s="1"/>
  <c r="F131" i="96"/>
  <c r="F116" i="96"/>
  <c r="F133" i="96"/>
  <c r="F74" i="96"/>
  <c r="L47" i="96"/>
  <c r="K47" i="96" s="1"/>
  <c r="F47" i="96" s="1"/>
  <c r="E62" i="96"/>
  <c r="F65" i="96"/>
  <c r="F27" i="96"/>
  <c r="F51" i="96"/>
  <c r="F91" i="96"/>
  <c r="F99" i="96"/>
  <c r="F36" i="96"/>
  <c r="E70" i="96"/>
  <c r="F82" i="96"/>
  <c r="F19" i="96"/>
  <c r="F90" i="96"/>
  <c r="L11" i="96"/>
  <c r="K11" i="96" s="1"/>
  <c r="F11" i="96" s="1"/>
  <c r="F104" i="96"/>
  <c r="F43" i="96"/>
  <c r="F6" i="96"/>
  <c r="F72" i="96"/>
  <c r="F95" i="96"/>
  <c r="F55" i="96"/>
  <c r="L22" i="96"/>
  <c r="K22" i="96" s="1"/>
  <c r="F22" i="96" s="1"/>
  <c r="L62" i="96"/>
  <c r="K62" i="96" s="1"/>
  <c r="F62" i="96" s="1"/>
  <c r="F32" i="96"/>
  <c r="F115" i="96"/>
  <c r="E22" i="96"/>
  <c r="F7" i="96"/>
  <c r="F46" i="96"/>
  <c r="F73" i="96"/>
  <c r="L70" i="96"/>
  <c r="K70" i="96" s="1"/>
  <c r="F70" i="96" s="1"/>
  <c r="F123" i="96"/>
  <c r="F59" i="96"/>
  <c r="F107" i="96"/>
  <c r="F134" i="96"/>
  <c r="L67" i="96"/>
  <c r="K67" i="96" s="1"/>
  <c r="F67" i="96" s="1"/>
  <c r="L83" i="96"/>
  <c r="K83" i="96" s="1"/>
  <c r="F83" i="96" s="1"/>
  <c r="E119" i="96"/>
  <c r="E42" i="96"/>
  <c r="E57" i="96"/>
  <c r="L57" i="96"/>
  <c r="K57" i="96" s="1"/>
  <c r="F57" i="96" s="1"/>
  <c r="F86" i="96"/>
  <c r="F97" i="96"/>
  <c r="F108" i="96"/>
  <c r="L114" i="96"/>
  <c r="K114" i="96" s="1"/>
  <c r="F114" i="96" s="1"/>
  <c r="L34" i="96"/>
  <c r="K34" i="96" s="1"/>
  <c r="F34" i="96" s="1"/>
  <c r="F64" i="96"/>
  <c r="L42" i="96"/>
  <c r="K42" i="96" s="1"/>
  <c r="F42" i="96" s="1"/>
  <c r="E114" i="96"/>
  <c r="E34" i="96"/>
  <c r="E96" i="96"/>
  <c r="E2" i="96"/>
  <c r="F14" i="96"/>
  <c r="F50" i="96"/>
  <c r="F75" i="96"/>
  <c r="F98" i="96"/>
  <c r="E106" i="96"/>
  <c r="F120" i="96"/>
  <c r="E67" i="96"/>
  <c r="L88" i="96"/>
  <c r="K88" i="96" s="1"/>
  <c r="F88" i="96" s="1"/>
  <c r="E83" i="96"/>
  <c r="F125" i="96"/>
  <c r="F94" i="96"/>
  <c r="E39" i="96"/>
  <c r="F76" i="96"/>
  <c r="L106" i="96"/>
  <c r="K106" i="96" s="1"/>
  <c r="F106" i="96" s="1"/>
  <c r="F66" i="96"/>
  <c r="L2" i="96"/>
  <c r="K2" i="96" s="1"/>
  <c r="F2" i="96" s="1"/>
  <c r="F15" i="96"/>
  <c r="F40" i="96"/>
  <c r="F110" i="96"/>
  <c r="F121" i="96"/>
  <c r="F117" i="96"/>
  <c r="F53" i="96"/>
  <c r="F109" i="96"/>
  <c r="F29" i="96"/>
  <c r="E11" i="96"/>
  <c r="F37" i="96"/>
  <c r="F77" i="96"/>
  <c r="F85" i="96"/>
  <c r="F130" i="96"/>
  <c r="F69" i="96"/>
  <c r="F45" i="96"/>
  <c r="E88" i="96"/>
  <c r="F61" i="96"/>
  <c r="L150" i="100" l="1"/>
  <c r="K150" i="100"/>
  <c r="E150" i="100"/>
  <c r="L149" i="100"/>
  <c r="K149" i="100"/>
  <c r="E149" i="100"/>
  <c r="F149" i="100" s="1"/>
  <c r="L148" i="100"/>
  <c r="K148" i="100"/>
  <c r="E148" i="100"/>
  <c r="L147" i="100"/>
  <c r="K147" i="100"/>
  <c r="F147" i="100" s="1"/>
  <c r="E147" i="100"/>
  <c r="L143" i="100"/>
  <c r="K143" i="100"/>
  <c r="E143" i="100"/>
  <c r="L142" i="100"/>
  <c r="K142" i="100"/>
  <c r="E142" i="100"/>
  <c r="F142" i="100" s="1"/>
  <c r="L141" i="100"/>
  <c r="K141" i="100"/>
  <c r="F141" i="100"/>
  <c r="E141" i="100"/>
  <c r="L140" i="100"/>
  <c r="K140" i="100"/>
  <c r="E140" i="100"/>
  <c r="F140" i="100" s="1"/>
  <c r="L138" i="100"/>
  <c r="K138" i="100"/>
  <c r="E138" i="100"/>
  <c r="F138" i="100" s="1"/>
  <c r="L137" i="100"/>
  <c r="K137" i="100"/>
  <c r="E137" i="100"/>
  <c r="F137" i="100" s="1"/>
  <c r="L136" i="100"/>
  <c r="K136" i="100"/>
  <c r="E136" i="100"/>
  <c r="L135" i="100"/>
  <c r="K135" i="100"/>
  <c r="E135" i="100"/>
  <c r="F135" i="100" s="1"/>
  <c r="L134" i="100"/>
  <c r="K134" i="100"/>
  <c r="E134" i="100"/>
  <c r="L133" i="100"/>
  <c r="K133" i="100"/>
  <c r="E133" i="100"/>
  <c r="L131" i="100"/>
  <c r="K131" i="100"/>
  <c r="E131" i="100"/>
  <c r="L130" i="100"/>
  <c r="K130" i="100"/>
  <c r="E130" i="100"/>
  <c r="E129" i="100"/>
  <c r="L128" i="100"/>
  <c r="K128" i="100"/>
  <c r="E128" i="100"/>
  <c r="L127" i="100"/>
  <c r="K127" i="100"/>
  <c r="E127" i="100"/>
  <c r="F127" i="100" s="1"/>
  <c r="L126" i="100"/>
  <c r="K126" i="100"/>
  <c r="E126" i="100"/>
  <c r="F126" i="100" s="1"/>
  <c r="L124" i="100"/>
  <c r="K124" i="100"/>
  <c r="E124" i="100"/>
  <c r="L122" i="100"/>
  <c r="K122" i="100"/>
  <c r="E122" i="100"/>
  <c r="F122" i="100" s="1"/>
  <c r="L121" i="100"/>
  <c r="K121" i="100"/>
  <c r="E121" i="100"/>
  <c r="L120" i="100"/>
  <c r="K120" i="100"/>
  <c r="E120" i="100"/>
  <c r="F120" i="100" s="1"/>
  <c r="L119" i="100"/>
  <c r="K119" i="100"/>
  <c r="E119" i="100"/>
  <c r="F119" i="100" s="1"/>
  <c r="L118" i="100"/>
  <c r="K118" i="100"/>
  <c r="E118" i="100"/>
  <c r="F118" i="100" s="1"/>
  <c r="L117" i="100"/>
  <c r="K117" i="100"/>
  <c r="E117" i="100"/>
  <c r="F117" i="100" s="1"/>
  <c r="L115" i="100"/>
  <c r="K115" i="100"/>
  <c r="E115" i="100"/>
  <c r="L114" i="100"/>
  <c r="K114" i="100"/>
  <c r="E114" i="100"/>
  <c r="L113" i="100"/>
  <c r="K113" i="100"/>
  <c r="E113" i="100"/>
  <c r="F113" i="100" s="1"/>
  <c r="L112" i="100"/>
  <c r="K112" i="100"/>
  <c r="E112" i="100"/>
  <c r="F112" i="100" s="1"/>
  <c r="L111" i="100"/>
  <c r="K111" i="100"/>
  <c r="E111" i="100"/>
  <c r="L110" i="100"/>
  <c r="K110" i="100"/>
  <c r="E110" i="100"/>
  <c r="L108" i="100"/>
  <c r="K108" i="100"/>
  <c r="E108" i="100"/>
  <c r="F108" i="100" s="1"/>
  <c r="L107" i="100"/>
  <c r="K107" i="100"/>
  <c r="E107" i="100"/>
  <c r="L106" i="100"/>
  <c r="K106" i="100"/>
  <c r="E106" i="100"/>
  <c r="L105" i="100"/>
  <c r="K105" i="100"/>
  <c r="E105" i="100"/>
  <c r="F105" i="100" s="1"/>
  <c r="L104" i="100"/>
  <c r="K104" i="100"/>
  <c r="F104" i="100" s="1"/>
  <c r="E104" i="100"/>
  <c r="L103" i="100"/>
  <c r="K103" i="100"/>
  <c r="E103" i="100"/>
  <c r="L102" i="100"/>
  <c r="K102" i="100"/>
  <c r="E102" i="100"/>
  <c r="L100" i="100"/>
  <c r="K100" i="100"/>
  <c r="E100" i="100"/>
  <c r="F100" i="100" s="1"/>
  <c r="L99" i="100"/>
  <c r="K99" i="100"/>
  <c r="E99" i="100"/>
  <c r="F99" i="100" s="1"/>
  <c r="L98" i="100"/>
  <c r="K98" i="100" s="1"/>
  <c r="F98" i="100" s="1"/>
  <c r="L97" i="100"/>
  <c r="K97" i="100"/>
  <c r="E97" i="100"/>
  <c r="F97" i="100" s="1"/>
  <c r="L96" i="100"/>
  <c r="K96" i="100"/>
  <c r="E96" i="100"/>
  <c r="L95" i="100"/>
  <c r="L94" i="100" s="1"/>
  <c r="K94" i="100" s="1"/>
  <c r="F94" i="100" s="1"/>
  <c r="K95" i="100"/>
  <c r="E95" i="100"/>
  <c r="E94" i="100" s="1"/>
  <c r="L93" i="100"/>
  <c r="K93" i="100"/>
  <c r="E93" i="100"/>
  <c r="F93" i="100" s="1"/>
  <c r="L92" i="100"/>
  <c r="K92" i="100"/>
  <c r="E92" i="100"/>
  <c r="F92" i="100" s="1"/>
  <c r="L91" i="100"/>
  <c r="K91" i="100"/>
  <c r="F91" i="100"/>
  <c r="E91" i="100"/>
  <c r="L90" i="100"/>
  <c r="K90" i="100"/>
  <c r="E90" i="100"/>
  <c r="F90" i="100" s="1"/>
  <c r="L89" i="100"/>
  <c r="K89" i="100"/>
  <c r="E89" i="100"/>
  <c r="E88" i="100" s="1"/>
  <c r="L88" i="100"/>
  <c r="K88" i="100"/>
  <c r="F88" i="100"/>
  <c r="L87" i="100"/>
  <c r="K87" i="100"/>
  <c r="E87" i="100"/>
  <c r="F87" i="100" s="1"/>
  <c r="L86" i="100"/>
  <c r="K86" i="100"/>
  <c r="E86" i="100"/>
  <c r="L84" i="100"/>
  <c r="K84" i="100"/>
  <c r="E84" i="100"/>
  <c r="F84" i="100" s="1"/>
  <c r="L83" i="100"/>
  <c r="K83" i="100"/>
  <c r="E83" i="100"/>
  <c r="L82" i="100"/>
  <c r="K82" i="100"/>
  <c r="F82" i="100"/>
  <c r="E82" i="100"/>
  <c r="L81" i="100"/>
  <c r="K81" i="100"/>
  <c r="E81" i="100"/>
  <c r="F81" i="100" s="1"/>
  <c r="L80" i="100"/>
  <c r="K80" i="100"/>
  <c r="E80" i="100"/>
  <c r="F80" i="100" s="1"/>
  <c r="L79" i="100"/>
  <c r="L78" i="100" s="1"/>
  <c r="K78" i="100" s="1"/>
  <c r="F78" i="100" s="1"/>
  <c r="K79" i="100"/>
  <c r="E79" i="100"/>
  <c r="E78" i="100" s="1"/>
  <c r="L77" i="100"/>
  <c r="K77" i="100"/>
  <c r="E77" i="100"/>
  <c r="F77" i="100" s="1"/>
  <c r="L76" i="100"/>
  <c r="L75" i="100" s="1"/>
  <c r="K75" i="100" s="1"/>
  <c r="F75" i="100" s="1"/>
  <c r="K76" i="100"/>
  <c r="E76" i="100"/>
  <c r="L74" i="100"/>
  <c r="K74" i="100"/>
  <c r="E74" i="100"/>
  <c r="F74" i="100" s="1"/>
  <c r="L73" i="100"/>
  <c r="K73" i="100"/>
  <c r="E73" i="100"/>
  <c r="F73" i="100" s="1"/>
  <c r="L72" i="100"/>
  <c r="K72" i="100"/>
  <c r="F72" i="100"/>
  <c r="E72" i="100"/>
  <c r="L71" i="100"/>
  <c r="K71" i="100"/>
  <c r="E71" i="100"/>
  <c r="L70" i="100"/>
  <c r="K70" i="100"/>
  <c r="E70" i="100"/>
  <c r="F70" i="100" s="1"/>
  <c r="L68" i="100"/>
  <c r="K68" i="100"/>
  <c r="E68" i="100"/>
  <c r="F68" i="100" s="1"/>
  <c r="L67" i="100"/>
  <c r="K67" i="100"/>
  <c r="E67" i="100"/>
  <c r="F67" i="100" s="1"/>
  <c r="L66" i="100"/>
  <c r="K66" i="100"/>
  <c r="E66" i="100"/>
  <c r="F66" i="100" s="1"/>
  <c r="L65" i="100"/>
  <c r="K65" i="100"/>
  <c r="E65" i="100"/>
  <c r="L64" i="100"/>
  <c r="K64" i="100"/>
  <c r="E64" i="100"/>
  <c r="F64" i="100" s="1"/>
  <c r="L63" i="100"/>
  <c r="K63" i="100"/>
  <c r="E63" i="100"/>
  <c r="L62" i="100"/>
  <c r="K62" i="100"/>
  <c r="E62" i="100"/>
  <c r="F62" i="100" s="1"/>
  <c r="L61" i="100"/>
  <c r="K61" i="100"/>
  <c r="E61" i="100"/>
  <c r="F61" i="100" s="1"/>
  <c r="L60" i="100"/>
  <c r="K60" i="100"/>
  <c r="E60" i="100"/>
  <c r="F60" i="100" s="1"/>
  <c r="L59" i="100"/>
  <c r="K59" i="100"/>
  <c r="E59" i="100"/>
  <c r="F59" i="100" s="1"/>
  <c r="L58" i="100"/>
  <c r="K58" i="100"/>
  <c r="E58" i="100"/>
  <c r="F58" i="100" s="1"/>
  <c r="L57" i="100"/>
  <c r="K57" i="100"/>
  <c r="E57" i="100"/>
  <c r="F57" i="100" s="1"/>
  <c r="L56" i="100"/>
  <c r="K56" i="100"/>
  <c r="E56" i="100"/>
  <c r="F56" i="100" s="1"/>
  <c r="L55" i="100"/>
  <c r="K55" i="100"/>
  <c r="E55" i="100"/>
  <c r="E52" i="100" s="1"/>
  <c r="L54" i="100"/>
  <c r="K54" i="100"/>
  <c r="E54" i="100"/>
  <c r="F54" i="100" s="1"/>
  <c r="L53" i="100"/>
  <c r="K53" i="100"/>
  <c r="E53" i="100"/>
  <c r="L51" i="100"/>
  <c r="K51" i="100"/>
  <c r="E51" i="100"/>
  <c r="F51" i="100" s="1"/>
  <c r="L50" i="100"/>
  <c r="K50" i="100"/>
  <c r="E50" i="100"/>
  <c r="F50" i="100" s="1"/>
  <c r="L49" i="100"/>
  <c r="K49" i="100"/>
  <c r="F49" i="100"/>
  <c r="E49" i="100"/>
  <c r="L48" i="100"/>
  <c r="K48" i="100"/>
  <c r="E48" i="100"/>
  <c r="F48" i="100" s="1"/>
  <c r="L47" i="100"/>
  <c r="L46" i="100" s="1"/>
  <c r="K46" i="100" s="1"/>
  <c r="F46" i="100" s="1"/>
  <c r="K47" i="100"/>
  <c r="E47" i="100"/>
  <c r="E46" i="100" s="1"/>
  <c r="L45" i="100"/>
  <c r="K45" i="100"/>
  <c r="E45" i="100"/>
  <c r="F45" i="100" s="1"/>
  <c r="L44" i="100"/>
  <c r="K44" i="100"/>
  <c r="E44" i="100"/>
  <c r="F44" i="100" s="1"/>
  <c r="L43" i="100"/>
  <c r="K43" i="100"/>
  <c r="E43" i="100"/>
  <c r="F43" i="100" s="1"/>
  <c r="L42" i="100"/>
  <c r="K42" i="100"/>
  <c r="E42" i="100"/>
  <c r="L41" i="100"/>
  <c r="K41" i="100"/>
  <c r="E41" i="100"/>
  <c r="F41" i="100" s="1"/>
  <c r="L40" i="100"/>
  <c r="K40" i="100"/>
  <c r="E40" i="100"/>
  <c r="F40" i="100" s="1"/>
  <c r="L39" i="100"/>
  <c r="K39" i="100"/>
  <c r="E39" i="100"/>
  <c r="L38" i="100"/>
  <c r="K38" i="100"/>
  <c r="E38" i="100"/>
  <c r="F38" i="100" s="1"/>
  <c r="L37" i="100"/>
  <c r="K37" i="100"/>
  <c r="E37" i="100"/>
  <c r="F37" i="100" s="1"/>
  <c r="L36" i="100"/>
  <c r="K36" i="100"/>
  <c r="E36" i="100"/>
  <c r="L34" i="100"/>
  <c r="K34" i="100"/>
  <c r="E34" i="100"/>
  <c r="F34" i="100" s="1"/>
  <c r="L33" i="100"/>
  <c r="K33" i="100"/>
  <c r="E33" i="100"/>
  <c r="F33" i="100" s="1"/>
  <c r="L32" i="100"/>
  <c r="K32" i="100"/>
  <c r="E32" i="100"/>
  <c r="F32" i="100" s="1"/>
  <c r="L31" i="100"/>
  <c r="K31" i="100"/>
  <c r="E31" i="100"/>
  <c r="L30" i="100"/>
  <c r="K30" i="100"/>
  <c r="E30" i="100"/>
  <c r="F30" i="100" s="1"/>
  <c r="L29" i="100"/>
  <c r="K29" i="100"/>
  <c r="E29" i="100"/>
  <c r="L28" i="100"/>
  <c r="K28" i="100"/>
  <c r="E28" i="100"/>
  <c r="F28" i="100" s="1"/>
  <c r="L27" i="100"/>
  <c r="K27" i="100"/>
  <c r="E27" i="100"/>
  <c r="F27" i="100" s="1"/>
  <c r="L26" i="100"/>
  <c r="K26" i="100"/>
  <c r="E26" i="100"/>
  <c r="L25" i="100"/>
  <c r="K25" i="100"/>
  <c r="E25" i="100"/>
  <c r="L23" i="100"/>
  <c r="K23" i="100"/>
  <c r="E23" i="100"/>
  <c r="F23" i="100" s="1"/>
  <c r="L22" i="100"/>
  <c r="K22" i="100"/>
  <c r="E22" i="100"/>
  <c r="L21" i="100"/>
  <c r="K21" i="100"/>
  <c r="E21" i="100"/>
  <c r="F21" i="100" s="1"/>
  <c r="L20" i="100"/>
  <c r="K20" i="100"/>
  <c r="E20" i="100"/>
  <c r="L19" i="100"/>
  <c r="K19" i="100"/>
  <c r="E19" i="100"/>
  <c r="F19" i="100" s="1"/>
  <c r="L18" i="100"/>
  <c r="K18" i="100"/>
  <c r="E18" i="100"/>
  <c r="F18" i="100" s="1"/>
  <c r="L17" i="100"/>
  <c r="K17" i="100"/>
  <c r="E17" i="100"/>
  <c r="F17" i="100" s="1"/>
  <c r="L16" i="100"/>
  <c r="K16" i="100"/>
  <c r="E16" i="100"/>
  <c r="F16" i="100" s="1"/>
  <c r="L14" i="100"/>
  <c r="K14" i="100"/>
  <c r="E14" i="100"/>
  <c r="F14" i="100" s="1"/>
  <c r="L13" i="100"/>
  <c r="K13" i="100"/>
  <c r="E13" i="100"/>
  <c r="F13" i="100" s="1"/>
  <c r="L12" i="100"/>
  <c r="K12" i="100"/>
  <c r="E12" i="100"/>
  <c r="F12" i="100" s="1"/>
  <c r="L11" i="100"/>
  <c r="K11" i="100"/>
  <c r="E11" i="100"/>
  <c r="F11" i="100" s="1"/>
  <c r="L10" i="100"/>
  <c r="K10" i="100"/>
  <c r="E10" i="100"/>
  <c r="L9" i="100"/>
  <c r="K9" i="100"/>
  <c r="E9" i="100"/>
  <c r="F9" i="100" s="1"/>
  <c r="L8" i="100"/>
  <c r="K8" i="100"/>
  <c r="E8" i="100"/>
  <c r="F8" i="100" s="1"/>
  <c r="L7" i="100"/>
  <c r="K6" i="100" s="1"/>
  <c r="F6" i="100" s="1"/>
  <c r="K7" i="100"/>
  <c r="E7" i="100"/>
  <c r="L5" i="100"/>
  <c r="K5" i="100"/>
  <c r="E5" i="100"/>
  <c r="F5" i="100" s="1"/>
  <c r="L4" i="100"/>
  <c r="K4" i="100"/>
  <c r="E4" i="100"/>
  <c r="L3" i="100"/>
  <c r="K3" i="100"/>
  <c r="E3" i="100"/>
  <c r="F3" i="100" s="1"/>
  <c r="K2" i="100"/>
  <c r="F2" i="100" s="1"/>
  <c r="E2" i="100"/>
  <c r="F36" i="100" l="1"/>
  <c r="F25" i="100"/>
  <c r="L109" i="100"/>
  <c r="K109" i="100" s="1"/>
  <c r="F109" i="100" s="1"/>
  <c r="F115" i="100"/>
  <c r="F10" i="100"/>
  <c r="F143" i="100"/>
  <c r="F106" i="100"/>
  <c r="F133" i="100"/>
  <c r="L24" i="100"/>
  <c r="K24" i="100" s="1"/>
  <c r="F24" i="100" s="1"/>
  <c r="F22" i="100"/>
  <c r="L69" i="100"/>
  <c r="K69" i="100" s="1"/>
  <c r="F69" i="100" s="1"/>
  <c r="F89" i="100"/>
  <c r="K15" i="100"/>
  <c r="F15" i="100" s="1"/>
  <c r="F26" i="100"/>
  <c r="F96" i="100"/>
  <c r="F107" i="100"/>
  <c r="F134" i="100"/>
  <c r="F148" i="100"/>
  <c r="L125" i="100"/>
  <c r="K125" i="100" s="1"/>
  <c r="F125" i="100" s="1"/>
  <c r="F83" i="100"/>
  <c r="F124" i="100"/>
  <c r="F114" i="100"/>
  <c r="F63" i="100"/>
  <c r="F86" i="100"/>
  <c r="F128" i="100"/>
  <c r="E69" i="100"/>
  <c r="F29" i="100"/>
  <c r="F53" i="100"/>
  <c r="E75" i="100"/>
  <c r="F121" i="100"/>
  <c r="F20" i="100"/>
  <c r="F102" i="100"/>
  <c r="L101" i="100"/>
  <c r="K101" i="100" s="1"/>
  <c r="F101" i="100" s="1"/>
  <c r="E35" i="100"/>
  <c r="L52" i="100"/>
  <c r="K52" i="100" s="1"/>
  <c r="F52" i="100" s="1"/>
  <c r="L35" i="100"/>
  <c r="K35" i="100" s="1"/>
  <c r="F35" i="100" s="1"/>
  <c r="E98" i="100"/>
  <c r="F110" i="100"/>
  <c r="F136" i="100"/>
  <c r="F150" i="100"/>
  <c r="F4" i="100"/>
  <c r="L85" i="100"/>
  <c r="K85" i="100" s="1"/>
  <c r="F85" i="100" s="1"/>
  <c r="F31" i="100"/>
  <c r="F103" i="100"/>
  <c r="E6" i="100"/>
  <c r="F42" i="100"/>
  <c r="F65" i="100"/>
  <c r="F76" i="100"/>
  <c r="E125" i="100"/>
  <c r="E109" i="100"/>
  <c r="F47" i="100"/>
  <c r="F95" i="100"/>
  <c r="F129" i="100"/>
  <c r="F71" i="100"/>
  <c r="F111" i="100"/>
  <c r="F79" i="100"/>
  <c r="E24" i="100"/>
  <c r="F7" i="100"/>
  <c r="F39" i="100"/>
  <c r="E15" i="100"/>
  <c r="E85" i="100"/>
  <c r="E101" i="100"/>
  <c r="F55" i="100"/>
  <c r="L92" i="192" l="1"/>
  <c r="K92" i="192"/>
  <c r="E92" i="192"/>
  <c r="F92" i="192" s="1"/>
  <c r="L91" i="192"/>
  <c r="K91" i="192"/>
  <c r="E91" i="192"/>
  <c r="F91" i="192" s="1"/>
  <c r="L90" i="192"/>
  <c r="K90" i="192"/>
  <c r="E90" i="192"/>
  <c r="F90" i="192" s="1"/>
  <c r="L89" i="192"/>
  <c r="K89" i="192"/>
  <c r="E89" i="192"/>
  <c r="F89" i="192" s="1"/>
  <c r="L88" i="192"/>
  <c r="K88" i="192"/>
  <c r="E88" i="192"/>
  <c r="F88" i="192" s="1"/>
  <c r="L87" i="192"/>
  <c r="K87" i="192"/>
  <c r="E87" i="192"/>
  <c r="F87" i="192" s="1"/>
  <c r="L86" i="192"/>
  <c r="K86" i="192"/>
  <c r="E86" i="192"/>
  <c r="F86" i="192" s="1"/>
  <c r="L85" i="192"/>
  <c r="L82" i="192" s="1"/>
  <c r="K82" i="192" s="1"/>
  <c r="F82" i="192" s="1"/>
  <c r="K85" i="192"/>
  <c r="E85" i="192"/>
  <c r="E82" i="192" s="1"/>
  <c r="L84" i="192"/>
  <c r="K84" i="192"/>
  <c r="E84" i="192"/>
  <c r="F84" i="192" s="1"/>
  <c r="L83" i="192"/>
  <c r="K83" i="192"/>
  <c r="E83" i="192"/>
  <c r="F83" i="192" s="1"/>
  <c r="L81" i="192"/>
  <c r="K81" i="192"/>
  <c r="E81" i="192"/>
  <c r="F81" i="192" s="1"/>
  <c r="L80" i="192"/>
  <c r="K80" i="192"/>
  <c r="E80" i="192"/>
  <c r="F80" i="192" s="1"/>
  <c r="L79" i="192"/>
  <c r="K79" i="192"/>
  <c r="E79" i="192"/>
  <c r="F79" i="192" s="1"/>
  <c r="L78" i="192"/>
  <c r="K78" i="192"/>
  <c r="E78" i="192"/>
  <c r="F78" i="192" s="1"/>
  <c r="L77" i="192"/>
  <c r="L71" i="192" s="1"/>
  <c r="K71" i="192" s="1"/>
  <c r="F71" i="192" s="1"/>
  <c r="K77" i="192"/>
  <c r="E77" i="192"/>
  <c r="E71" i="192" s="1"/>
  <c r="L76" i="192"/>
  <c r="K76" i="192"/>
  <c r="E76" i="192"/>
  <c r="F76" i="192" s="1"/>
  <c r="L75" i="192"/>
  <c r="K75" i="192"/>
  <c r="E75" i="192"/>
  <c r="F75" i="192" s="1"/>
  <c r="L74" i="192"/>
  <c r="K74" i="192"/>
  <c r="E74" i="192"/>
  <c r="F74" i="192" s="1"/>
  <c r="L73" i="192"/>
  <c r="K73" i="192"/>
  <c r="E73" i="192"/>
  <c r="F73" i="192" s="1"/>
  <c r="L72" i="192"/>
  <c r="K72" i="192"/>
  <c r="E72" i="192"/>
  <c r="F72" i="192" s="1"/>
  <c r="L70" i="192"/>
  <c r="K70" i="192"/>
  <c r="E70" i="192"/>
  <c r="F70" i="192" s="1"/>
  <c r="L69" i="192"/>
  <c r="L68" i="192" s="1"/>
  <c r="K68" i="192" s="1"/>
  <c r="F68" i="192" s="1"/>
  <c r="K69" i="192"/>
  <c r="E69" i="192"/>
  <c r="E68" i="192" s="1"/>
  <c r="L67" i="192"/>
  <c r="K67" i="192"/>
  <c r="E67" i="192"/>
  <c r="F67" i="192" s="1"/>
  <c r="L66" i="192"/>
  <c r="K66" i="192"/>
  <c r="E66" i="192"/>
  <c r="F66" i="192" s="1"/>
  <c r="L65" i="192"/>
  <c r="K65" i="192"/>
  <c r="E65" i="192"/>
  <c r="F65" i="192" s="1"/>
  <c r="L64" i="192"/>
  <c r="K64" i="192"/>
  <c r="E64" i="192"/>
  <c r="F64" i="192" s="1"/>
  <c r="L63" i="192"/>
  <c r="K63" i="192"/>
  <c r="E63" i="192"/>
  <c r="F63" i="192" s="1"/>
  <c r="L62" i="192"/>
  <c r="K62" i="192"/>
  <c r="E62" i="192"/>
  <c r="F62" i="192" s="1"/>
  <c r="L61" i="192"/>
  <c r="L57" i="192" s="1"/>
  <c r="K57" i="192" s="1"/>
  <c r="F57" i="192" s="1"/>
  <c r="K61" i="192"/>
  <c r="E61" i="192"/>
  <c r="E57" i="192" s="1"/>
  <c r="L60" i="192"/>
  <c r="K60" i="192"/>
  <c r="E60" i="192"/>
  <c r="F60" i="192" s="1"/>
  <c r="L59" i="192"/>
  <c r="K59" i="192"/>
  <c r="E59" i="192"/>
  <c r="F59" i="192" s="1"/>
  <c r="L58" i="192"/>
  <c r="K58" i="192"/>
  <c r="E58" i="192"/>
  <c r="F58" i="192" s="1"/>
  <c r="L56" i="192"/>
  <c r="K56" i="192"/>
  <c r="E56" i="192"/>
  <c r="F56" i="192" s="1"/>
  <c r="L55" i="192"/>
  <c r="K55" i="192"/>
  <c r="E55" i="192"/>
  <c r="F55" i="192" s="1"/>
  <c r="L54" i="192"/>
  <c r="K54" i="192"/>
  <c r="E54" i="192"/>
  <c r="F54" i="192" s="1"/>
  <c r="L53" i="192"/>
  <c r="L46" i="192" s="1"/>
  <c r="K46" i="192" s="1"/>
  <c r="F46" i="192" s="1"/>
  <c r="K53" i="192"/>
  <c r="E53" i="192"/>
  <c r="F53" i="192" s="1"/>
  <c r="L52" i="192"/>
  <c r="K52" i="192"/>
  <c r="E52" i="192"/>
  <c r="F52" i="192" s="1"/>
  <c r="L51" i="192"/>
  <c r="K51" i="192"/>
  <c r="E51" i="192"/>
  <c r="F51" i="192" s="1"/>
  <c r="L50" i="192"/>
  <c r="K50" i="192"/>
  <c r="E50" i="192"/>
  <c r="F50" i="192" s="1"/>
  <c r="L49" i="192"/>
  <c r="K49" i="192"/>
  <c r="E49" i="192"/>
  <c r="F49" i="192" s="1"/>
  <c r="L48" i="192"/>
  <c r="K48" i="192"/>
  <c r="E48" i="192"/>
  <c r="F48" i="192" s="1"/>
  <c r="L47" i="192"/>
  <c r="K47" i="192"/>
  <c r="E47" i="192"/>
  <c r="F47" i="192" s="1"/>
  <c r="L45" i="192"/>
  <c r="K45" i="192"/>
  <c r="E45" i="192"/>
  <c r="F45" i="192" s="1"/>
  <c r="L44" i="192"/>
  <c r="K44" i="192"/>
  <c r="E44" i="192"/>
  <c r="F44" i="192" s="1"/>
  <c r="L43" i="192"/>
  <c r="K43" i="192"/>
  <c r="E43" i="192"/>
  <c r="F43" i="192" s="1"/>
  <c r="L42" i="192"/>
  <c r="K42" i="192"/>
  <c r="E42" i="192"/>
  <c r="F42" i="192" s="1"/>
  <c r="L41" i="192"/>
  <c r="K41" i="192"/>
  <c r="E41" i="192"/>
  <c r="F41" i="192" s="1"/>
  <c r="L40" i="192"/>
  <c r="K40" i="192"/>
  <c r="F40" i="192"/>
  <c r="E40" i="192"/>
  <c r="L39" i="192"/>
  <c r="K39" i="192"/>
  <c r="E39" i="192"/>
  <c r="F39" i="192" s="1"/>
  <c r="L38" i="192"/>
  <c r="K38" i="192"/>
  <c r="E38" i="192"/>
  <c r="F38" i="192" s="1"/>
  <c r="L37" i="192"/>
  <c r="L32" i="192" s="1"/>
  <c r="K32" i="192" s="1"/>
  <c r="F32" i="192" s="1"/>
  <c r="K37" i="192"/>
  <c r="E37" i="192"/>
  <c r="E32" i="192" s="1"/>
  <c r="L36" i="192"/>
  <c r="K36" i="192"/>
  <c r="E36" i="192"/>
  <c r="F36" i="192" s="1"/>
  <c r="L35" i="192"/>
  <c r="K35" i="192"/>
  <c r="E35" i="192"/>
  <c r="F35" i="192" s="1"/>
  <c r="L34" i="192"/>
  <c r="K34" i="192"/>
  <c r="E34" i="192"/>
  <c r="F34" i="192" s="1"/>
  <c r="L33" i="192"/>
  <c r="K33" i="192"/>
  <c r="E33" i="192"/>
  <c r="F33" i="192" s="1"/>
  <c r="L31" i="192"/>
  <c r="E31" i="192"/>
  <c r="F31" i="192" s="1"/>
  <c r="L30" i="192"/>
  <c r="E30" i="192"/>
  <c r="F30" i="192" s="1"/>
  <c r="L29" i="192"/>
  <c r="K29" i="192"/>
  <c r="E29" i="192"/>
  <c r="E28" i="192" s="1"/>
  <c r="L28" i="192"/>
  <c r="K28" i="192"/>
  <c r="F28" i="192" s="1"/>
  <c r="L27" i="192"/>
  <c r="E27" i="192"/>
  <c r="F27" i="192" s="1"/>
  <c r="L26" i="192"/>
  <c r="K26" i="192"/>
  <c r="E26" i="192"/>
  <c r="F26" i="192" s="1"/>
  <c r="L25" i="192"/>
  <c r="K25" i="192"/>
  <c r="F25" i="192"/>
  <c r="E25" i="192"/>
  <c r="L24" i="192"/>
  <c r="E24" i="192"/>
  <c r="F24" i="192" s="1"/>
  <c r="L23" i="192"/>
  <c r="E23" i="192"/>
  <c r="F23" i="192" s="1"/>
  <c r="L22" i="192"/>
  <c r="E22" i="192"/>
  <c r="F22" i="192" s="1"/>
  <c r="L21" i="192"/>
  <c r="K21" i="192"/>
  <c r="E21" i="192"/>
  <c r="F21" i="192" s="1"/>
  <c r="L20" i="192"/>
  <c r="K20" i="192"/>
  <c r="F20" i="192"/>
  <c r="E20" i="192"/>
  <c r="L19" i="192"/>
  <c r="L16" i="192" s="1"/>
  <c r="K16" i="192" s="1"/>
  <c r="F16" i="192" s="1"/>
  <c r="F19" i="192"/>
  <c r="E19" i="192"/>
  <c r="L18" i="192"/>
  <c r="E18" i="192"/>
  <c r="F18" i="192" s="1"/>
  <c r="L17" i="192"/>
  <c r="K17" i="192"/>
  <c r="E17" i="192"/>
  <c r="F17" i="192" s="1"/>
  <c r="E16" i="192"/>
  <c r="L15" i="192"/>
  <c r="F15" i="192"/>
  <c r="E15" i="192"/>
  <c r="L14" i="192"/>
  <c r="E14" i="192"/>
  <c r="F14" i="192" s="1"/>
  <c r="L13" i="192"/>
  <c r="K13" i="192"/>
  <c r="E13" i="192"/>
  <c r="F13" i="192" s="1"/>
  <c r="L12" i="192"/>
  <c r="K12" i="192"/>
  <c r="E12" i="192"/>
  <c r="F12" i="192" s="1"/>
  <c r="L11" i="192"/>
  <c r="E11" i="192"/>
  <c r="F11" i="192" s="1"/>
  <c r="L10" i="192"/>
  <c r="L5" i="192" s="1"/>
  <c r="K5" i="192" s="1"/>
  <c r="F5" i="192" s="1"/>
  <c r="E10" i="192"/>
  <c r="E5" i="192" s="1"/>
  <c r="L9" i="192"/>
  <c r="F9" i="192"/>
  <c r="E9" i="192"/>
  <c r="L8" i="192"/>
  <c r="E8" i="192"/>
  <c r="F8" i="192" s="1"/>
  <c r="L7" i="192"/>
  <c r="E7" i="192"/>
  <c r="F7" i="192" s="1"/>
  <c r="L6" i="192"/>
  <c r="K6" i="192"/>
  <c r="E6" i="192"/>
  <c r="F6" i="192" s="1"/>
  <c r="L4" i="192"/>
  <c r="E4" i="192"/>
  <c r="F4" i="192" s="1"/>
  <c r="L3" i="192"/>
  <c r="K3" i="192"/>
  <c r="E3" i="192"/>
  <c r="F3" i="192" s="1"/>
  <c r="L2" i="192"/>
  <c r="K2" i="192"/>
  <c r="F2" i="192"/>
  <c r="E2" i="192"/>
  <c r="F29" i="192" l="1"/>
  <c r="F10" i="192"/>
  <c r="F77" i="192"/>
  <c r="F37" i="192"/>
  <c r="F61" i="192"/>
  <c r="F69" i="192"/>
  <c r="E46" i="192"/>
  <c r="F85" i="192"/>
  <c r="L36" i="191" l="1"/>
  <c r="E36" i="191"/>
  <c r="F36" i="191" s="1"/>
  <c r="L37" i="191"/>
  <c r="E37" i="191"/>
  <c r="F37" i="191" s="1"/>
  <c r="L93" i="191"/>
  <c r="K93" i="191"/>
  <c r="E93" i="191"/>
  <c r="L92" i="191"/>
  <c r="K92" i="191"/>
  <c r="E92" i="191"/>
  <c r="L91" i="191"/>
  <c r="K91" i="191"/>
  <c r="E91" i="191"/>
  <c r="F91" i="191" s="1"/>
  <c r="L90" i="191"/>
  <c r="K90" i="191"/>
  <c r="F90" i="191" s="1"/>
  <c r="L89" i="191"/>
  <c r="K89" i="191"/>
  <c r="E89" i="191"/>
  <c r="F89" i="191" s="1"/>
  <c r="L88" i="191"/>
  <c r="K88" i="191"/>
  <c r="E88" i="191"/>
  <c r="F88" i="191" s="1"/>
  <c r="L87" i="191"/>
  <c r="K87" i="191"/>
  <c r="E87" i="191"/>
  <c r="L86" i="191"/>
  <c r="K86" i="191" s="1"/>
  <c r="F86" i="191" s="1"/>
  <c r="E86" i="191"/>
  <c r="L85" i="191"/>
  <c r="K85" i="191"/>
  <c r="E85" i="191"/>
  <c r="L84" i="191"/>
  <c r="K84" i="191"/>
  <c r="E84" i="191"/>
  <c r="L83" i="191"/>
  <c r="K83" i="191"/>
  <c r="E83" i="191"/>
  <c r="L82" i="191"/>
  <c r="K82" i="191"/>
  <c r="E82" i="191"/>
  <c r="L81" i="191"/>
  <c r="K81" i="191"/>
  <c r="E81" i="191"/>
  <c r="L80" i="191"/>
  <c r="K80" i="191"/>
  <c r="E80" i="191"/>
  <c r="F80" i="191" s="1"/>
  <c r="L79" i="191"/>
  <c r="K79" i="191"/>
  <c r="E79" i="191"/>
  <c r="F79" i="191" s="1"/>
  <c r="L78" i="191"/>
  <c r="K78" i="191"/>
  <c r="E78" i="191"/>
  <c r="L77" i="191"/>
  <c r="K77" i="191"/>
  <c r="E77" i="191"/>
  <c r="F77" i="191" s="1"/>
  <c r="L76" i="191"/>
  <c r="K76" i="191"/>
  <c r="E76" i="191"/>
  <c r="L74" i="191"/>
  <c r="K74" i="191"/>
  <c r="E74" i="191"/>
  <c r="F74" i="191" s="1"/>
  <c r="L73" i="191"/>
  <c r="K73" i="191"/>
  <c r="E73" i="191"/>
  <c r="F73" i="191" s="1"/>
  <c r="L72" i="191"/>
  <c r="K72" i="191"/>
  <c r="E72" i="191"/>
  <c r="L71" i="191"/>
  <c r="K71" i="191"/>
  <c r="E71" i="191"/>
  <c r="L70" i="191"/>
  <c r="K70" i="191"/>
  <c r="E70" i="191"/>
  <c r="L69" i="191"/>
  <c r="K69" i="191"/>
  <c r="E69" i="191"/>
  <c r="L68" i="191"/>
  <c r="K68" i="191"/>
  <c r="E68" i="191"/>
  <c r="F68" i="191" s="1"/>
  <c r="L67" i="191"/>
  <c r="K67" i="191"/>
  <c r="E67" i="191"/>
  <c r="F67" i="191" s="1"/>
  <c r="L66" i="191"/>
  <c r="K66" i="191"/>
  <c r="E66" i="191"/>
  <c r="F66" i="191" s="1"/>
  <c r="L65" i="191"/>
  <c r="K65" i="191"/>
  <c r="E65" i="191"/>
  <c r="L63" i="191"/>
  <c r="K63" i="191"/>
  <c r="E63" i="191"/>
  <c r="F63" i="191" s="1"/>
  <c r="L62" i="191"/>
  <c r="K62" i="191"/>
  <c r="E62" i="191"/>
  <c r="L60" i="191"/>
  <c r="K60" i="191"/>
  <c r="E60" i="191"/>
  <c r="L59" i="191"/>
  <c r="K59" i="191"/>
  <c r="E59" i="191"/>
  <c r="F59" i="191" s="1"/>
  <c r="L58" i="191"/>
  <c r="K58" i="191"/>
  <c r="E58" i="191"/>
  <c r="F58" i="191" s="1"/>
  <c r="L57" i="191"/>
  <c r="K57" i="191"/>
  <c r="E57" i="191"/>
  <c r="F57" i="191" s="1"/>
  <c r="L56" i="191"/>
  <c r="K56" i="191"/>
  <c r="E56" i="191"/>
  <c r="F56" i="191" s="1"/>
  <c r="L55" i="191"/>
  <c r="K55" i="191"/>
  <c r="E55" i="191"/>
  <c r="F55" i="191" s="1"/>
  <c r="L54" i="191"/>
  <c r="K54" i="191"/>
  <c r="E54" i="191"/>
  <c r="L53" i="191"/>
  <c r="K53" i="191"/>
  <c r="E53" i="191"/>
  <c r="F53" i="191" s="1"/>
  <c r="L52" i="191"/>
  <c r="K52" i="191"/>
  <c r="E52" i="191"/>
  <c r="F52" i="191" s="1"/>
  <c r="L51" i="191"/>
  <c r="K51" i="191"/>
  <c r="E51" i="191"/>
  <c r="L49" i="191"/>
  <c r="K49" i="191"/>
  <c r="E49" i="191"/>
  <c r="F49" i="191" s="1"/>
  <c r="L48" i="191"/>
  <c r="K48" i="191"/>
  <c r="E48" i="191"/>
  <c r="L47" i="191"/>
  <c r="K47" i="191"/>
  <c r="E47" i="191"/>
  <c r="L46" i="191"/>
  <c r="K46" i="191"/>
  <c r="E46" i="191"/>
  <c r="L45" i="191"/>
  <c r="K45" i="191"/>
  <c r="E45" i="191"/>
  <c r="L44" i="191"/>
  <c r="K44" i="191"/>
  <c r="E44" i="191"/>
  <c r="L43" i="191"/>
  <c r="K43" i="191"/>
  <c r="E43" i="191"/>
  <c r="L42" i="191"/>
  <c r="K42" i="191"/>
  <c r="E42" i="191"/>
  <c r="F42" i="191" s="1"/>
  <c r="L41" i="191"/>
  <c r="K41" i="191"/>
  <c r="E41" i="191"/>
  <c r="F41" i="191" s="1"/>
  <c r="L40" i="191"/>
  <c r="K40" i="191"/>
  <c r="E40" i="191"/>
  <c r="F40" i="191" s="1"/>
  <c r="L38" i="191"/>
  <c r="K38" i="191"/>
  <c r="E38" i="191"/>
  <c r="L35" i="191"/>
  <c r="K35" i="191"/>
  <c r="E35" i="191"/>
  <c r="F35" i="191" s="1"/>
  <c r="L33" i="191"/>
  <c r="K33" i="191"/>
  <c r="E33" i="191"/>
  <c r="L32" i="191"/>
  <c r="L31" i="191" s="1"/>
  <c r="K31" i="191" s="1"/>
  <c r="F31" i="191" s="1"/>
  <c r="K32" i="191"/>
  <c r="E32" i="191"/>
  <c r="F32" i="191" s="1"/>
  <c r="E31" i="191"/>
  <c r="L30" i="191"/>
  <c r="K30" i="191"/>
  <c r="E30" i="191"/>
  <c r="F30" i="191" s="1"/>
  <c r="L29" i="191"/>
  <c r="K29" i="191"/>
  <c r="E29" i="191"/>
  <c r="L28" i="191"/>
  <c r="L27" i="191" s="1"/>
  <c r="K27" i="191" s="1"/>
  <c r="F27" i="191" s="1"/>
  <c r="K28" i="191"/>
  <c r="E28" i="191"/>
  <c r="F28" i="191" s="1"/>
  <c r="E26" i="191"/>
  <c r="F26" i="191" s="1"/>
  <c r="L25" i="191"/>
  <c r="K25" i="191"/>
  <c r="E25" i="191"/>
  <c r="F25" i="191" s="1"/>
  <c r="L24" i="191"/>
  <c r="K24" i="191"/>
  <c r="E24" i="191"/>
  <c r="L22" i="191"/>
  <c r="K22" i="191"/>
  <c r="E22" i="191"/>
  <c r="L21" i="191"/>
  <c r="K21" i="191"/>
  <c r="E21" i="191"/>
  <c r="L20" i="191"/>
  <c r="K20" i="191"/>
  <c r="E20" i="191"/>
  <c r="L19" i="191"/>
  <c r="K19" i="191"/>
  <c r="E19" i="191"/>
  <c r="F19" i="191" s="1"/>
  <c r="L18" i="191"/>
  <c r="K18" i="191"/>
  <c r="E18" i="191"/>
  <c r="F18" i="191" s="1"/>
  <c r="L17" i="191"/>
  <c r="K17" i="191"/>
  <c r="E17" i="191"/>
  <c r="F17" i="191" s="1"/>
  <c r="L16" i="191"/>
  <c r="K16" i="191"/>
  <c r="E16" i="191"/>
  <c r="L15" i="191"/>
  <c r="L14" i="191" s="1"/>
  <c r="K14" i="191" s="1"/>
  <c r="F14" i="191" s="1"/>
  <c r="K15" i="191"/>
  <c r="E15" i="191"/>
  <c r="F15" i="191" s="1"/>
  <c r="L13" i="191"/>
  <c r="K13" i="191"/>
  <c r="E13" i="191"/>
  <c r="L12" i="191"/>
  <c r="L11" i="191" s="1"/>
  <c r="K11" i="191" s="1"/>
  <c r="F11" i="191" s="1"/>
  <c r="K12" i="191"/>
  <c r="E12" i="191"/>
  <c r="L10" i="191"/>
  <c r="K10" i="191"/>
  <c r="E10" i="191"/>
  <c r="F10" i="191" s="1"/>
  <c r="L9" i="191"/>
  <c r="K9" i="191"/>
  <c r="E9" i="191"/>
  <c r="F9" i="191" s="1"/>
  <c r="L8" i="191"/>
  <c r="K8" i="191"/>
  <c r="F8" i="191" s="1"/>
  <c r="L7" i="191"/>
  <c r="E7" i="191"/>
  <c r="F7" i="191" s="1"/>
  <c r="L6" i="191"/>
  <c r="K6" i="191"/>
  <c r="E6" i="191"/>
  <c r="L5" i="191"/>
  <c r="K5" i="191"/>
  <c r="F5" i="191" s="1"/>
  <c r="E5" i="191"/>
  <c r="L4" i="191"/>
  <c r="E4" i="191"/>
  <c r="L3" i="191"/>
  <c r="L2" i="191" s="1"/>
  <c r="K2" i="191" s="1"/>
  <c r="F2" i="191" s="1"/>
  <c r="K3" i="191"/>
  <c r="E3" i="191"/>
  <c r="F3" i="191" s="1"/>
  <c r="F22" i="191" l="1"/>
  <c r="E90" i="191"/>
  <c r="F69" i="191"/>
  <c r="F45" i="191"/>
  <c r="F81" i="191"/>
  <c r="F92" i="191"/>
  <c r="F12" i="191"/>
  <c r="L23" i="191"/>
  <c r="K23" i="191" s="1"/>
  <c r="F23" i="191" s="1"/>
  <c r="F71" i="191"/>
  <c r="E2" i="191"/>
  <c r="F20" i="191"/>
  <c r="F33" i="191"/>
  <c r="F72" i="191"/>
  <c r="E8" i="191"/>
  <c r="F48" i="191"/>
  <c r="L34" i="191"/>
  <c r="K34" i="191" s="1"/>
  <c r="F34" i="191" s="1"/>
  <c r="F6" i="191"/>
  <c r="F44" i="191"/>
  <c r="F65" i="191"/>
  <c r="E50" i="191"/>
  <c r="L75" i="191"/>
  <c r="K75" i="191" s="1"/>
  <c r="F75" i="191" s="1"/>
  <c r="E64" i="191"/>
  <c r="F83" i="191"/>
  <c r="F93" i="191"/>
  <c r="F16" i="191"/>
  <c r="F43" i="191"/>
  <c r="F76" i="191"/>
  <c r="F87" i="191"/>
  <c r="E23" i="191"/>
  <c r="E14" i="191"/>
  <c r="F82" i="191"/>
  <c r="F60" i="191"/>
  <c r="F84" i="191"/>
  <c r="L39" i="191"/>
  <c r="K39" i="191" s="1"/>
  <c r="F39" i="191" s="1"/>
  <c r="E75" i="191"/>
  <c r="E39" i="191"/>
  <c r="L64" i="191"/>
  <c r="K64" i="191" s="1"/>
  <c r="F64" i="191" s="1"/>
  <c r="E27" i="191"/>
  <c r="L50" i="191"/>
  <c r="K50" i="191" s="1"/>
  <c r="F50" i="191" s="1"/>
  <c r="E11" i="191"/>
  <c r="F24" i="191"/>
  <c r="E61" i="191"/>
  <c r="F85" i="191"/>
  <c r="F47" i="191"/>
  <c r="E34" i="191"/>
  <c r="F51" i="191"/>
  <c r="L61" i="191"/>
  <c r="K61" i="191" s="1"/>
  <c r="F61" i="191" s="1"/>
  <c r="F54" i="191"/>
  <c r="F62" i="191"/>
  <c r="F46" i="191"/>
  <c r="F38" i="191"/>
  <c r="F21" i="191"/>
  <c r="F29" i="191"/>
  <c r="F70" i="191"/>
  <c r="F13" i="191"/>
  <c r="F78" i="191"/>
  <c r="F4" i="191"/>
  <c r="L123" i="188" l="1"/>
  <c r="K123" i="188"/>
  <c r="E123" i="188"/>
  <c r="L122" i="188"/>
  <c r="K122" i="188" s="1"/>
  <c r="F122" i="188" s="1"/>
  <c r="E122" i="188"/>
  <c r="E3" i="188"/>
  <c r="E2" i="188" s="1"/>
  <c r="K3" i="188"/>
  <c r="F3" i="188" s="1"/>
  <c r="L3" i="188"/>
  <c r="L2" i="188" s="1"/>
  <c r="K2" i="188" s="1"/>
  <c r="F2" i="188" s="1"/>
  <c r="E5" i="188"/>
  <c r="K5" i="188"/>
  <c r="F5" i="188" s="1"/>
  <c r="L5" i="188"/>
  <c r="E6" i="188"/>
  <c r="K6" i="188"/>
  <c r="F6" i="188" s="1"/>
  <c r="L6" i="188"/>
  <c r="E7" i="188"/>
  <c r="K7" i="188"/>
  <c r="L7" i="188"/>
  <c r="E8" i="188"/>
  <c r="K8" i="188"/>
  <c r="L8" i="188"/>
  <c r="E9" i="188"/>
  <c r="K9" i="188"/>
  <c r="F9" i="188" s="1"/>
  <c r="L9" i="188"/>
  <c r="E10" i="188"/>
  <c r="K10" i="188"/>
  <c r="F10" i="188" s="1"/>
  <c r="L10" i="188"/>
  <c r="E11" i="188"/>
  <c r="K11" i="188"/>
  <c r="F11" i="188" s="1"/>
  <c r="L11" i="188"/>
  <c r="E12" i="188"/>
  <c r="K12" i="188"/>
  <c r="L12" i="188"/>
  <c r="E13" i="188"/>
  <c r="K13" i="188"/>
  <c r="F13" i="188" s="1"/>
  <c r="L13" i="188"/>
  <c r="E14" i="188"/>
  <c r="K14" i="188"/>
  <c r="L14" i="188"/>
  <c r="E15" i="188"/>
  <c r="K15" i="188"/>
  <c r="L15" i="188"/>
  <c r="E17" i="188"/>
  <c r="K17" i="188"/>
  <c r="L17" i="188"/>
  <c r="E18" i="188"/>
  <c r="K18" i="188"/>
  <c r="F18" i="188" s="1"/>
  <c r="L18" i="188"/>
  <c r="E19" i="188"/>
  <c r="K19" i="188"/>
  <c r="L19" i="188"/>
  <c r="E20" i="188"/>
  <c r="K20" i="188"/>
  <c r="F20" i="188" s="1"/>
  <c r="L20" i="188"/>
  <c r="E21" i="188"/>
  <c r="K21" i="188"/>
  <c r="F21" i="188" s="1"/>
  <c r="L21" i="188"/>
  <c r="E22" i="188"/>
  <c r="K22" i="188"/>
  <c r="F22" i="188" s="1"/>
  <c r="L22" i="188"/>
  <c r="E23" i="188"/>
  <c r="K23" i="188"/>
  <c r="L23" i="188"/>
  <c r="E24" i="188"/>
  <c r="K24" i="188"/>
  <c r="L24" i="188"/>
  <c r="E25" i="188"/>
  <c r="K25" i="188"/>
  <c r="L25" i="188"/>
  <c r="E26" i="188"/>
  <c r="K26" i="188"/>
  <c r="L26" i="188"/>
  <c r="E27" i="188"/>
  <c r="K27" i="188"/>
  <c r="F27" i="188" s="1"/>
  <c r="L27" i="188"/>
  <c r="E28" i="188"/>
  <c r="K28" i="188"/>
  <c r="L28" i="188"/>
  <c r="E29" i="188"/>
  <c r="K29" i="188"/>
  <c r="L29" i="188"/>
  <c r="E30" i="188"/>
  <c r="K30" i="188"/>
  <c r="F30" i="188" s="1"/>
  <c r="L30" i="188"/>
  <c r="E31" i="188"/>
  <c r="K31" i="188"/>
  <c r="L31" i="188"/>
  <c r="E32" i="188"/>
  <c r="K32" i="188"/>
  <c r="F32" i="188" s="1"/>
  <c r="L32" i="188"/>
  <c r="E33" i="188"/>
  <c r="K33" i="188"/>
  <c r="F33" i="188" s="1"/>
  <c r="L33" i="188"/>
  <c r="E34" i="188"/>
  <c r="K34" i="188"/>
  <c r="F34" i="188" s="1"/>
  <c r="L34" i="188"/>
  <c r="E35" i="188"/>
  <c r="K35" i="188"/>
  <c r="F35" i="188" s="1"/>
  <c r="L35" i="188"/>
  <c r="E36" i="188"/>
  <c r="K36" i="188"/>
  <c r="L36" i="188"/>
  <c r="E37" i="188"/>
  <c r="K37" i="188"/>
  <c r="L37" i="188"/>
  <c r="E38" i="188"/>
  <c r="K38" i="188"/>
  <c r="F38" i="188" s="1"/>
  <c r="L38" i="188"/>
  <c r="E39" i="188"/>
  <c r="K39" i="188"/>
  <c r="L39" i="188"/>
  <c r="E41" i="188"/>
  <c r="E40" i="188" s="1"/>
  <c r="K41" i="188"/>
  <c r="F41" i="188" s="1"/>
  <c r="L41" i="188"/>
  <c r="L40" i="188" s="1"/>
  <c r="K40" i="188" s="1"/>
  <c r="F40" i="188" s="1"/>
  <c r="E43" i="188"/>
  <c r="E42" i="188" s="1"/>
  <c r="K43" i="188"/>
  <c r="F43" i="188" s="1"/>
  <c r="L43" i="188"/>
  <c r="L42" i="188" s="1"/>
  <c r="K42" i="188" s="1"/>
  <c r="F42" i="188" s="1"/>
  <c r="E45" i="188"/>
  <c r="K45" i="188"/>
  <c r="F45" i="188" s="1"/>
  <c r="L45" i="188"/>
  <c r="E46" i="188"/>
  <c r="K46" i="188"/>
  <c r="F46" i="188" s="1"/>
  <c r="L46" i="188"/>
  <c r="E47" i="188"/>
  <c r="K47" i="188"/>
  <c r="L47" i="188"/>
  <c r="E48" i="188"/>
  <c r="K48" i="188"/>
  <c r="L48" i="188"/>
  <c r="E49" i="188"/>
  <c r="K49" i="188"/>
  <c r="F49" i="188" s="1"/>
  <c r="L49" i="188"/>
  <c r="E50" i="188"/>
  <c r="K50" i="188"/>
  <c r="F50" i="188" s="1"/>
  <c r="L50" i="188"/>
  <c r="E51" i="188"/>
  <c r="K51" i="188"/>
  <c r="L51" i="188"/>
  <c r="E52" i="188"/>
  <c r="K52" i="188"/>
  <c r="L52" i="188"/>
  <c r="E53" i="188"/>
  <c r="K53" i="188"/>
  <c r="L53" i="188"/>
  <c r="E54" i="188"/>
  <c r="K54" i="188"/>
  <c r="F54" i="188" s="1"/>
  <c r="L54" i="188"/>
  <c r="E55" i="188"/>
  <c r="K55" i="188"/>
  <c r="L55" i="188"/>
  <c r="L44" i="188" s="1"/>
  <c r="K44" i="188" s="1"/>
  <c r="F44" i="188" s="1"/>
  <c r="E57" i="188"/>
  <c r="K57" i="188"/>
  <c r="F57" i="188" s="1"/>
  <c r="L57" i="188"/>
  <c r="E58" i="188"/>
  <c r="K58" i="188"/>
  <c r="L58" i="188"/>
  <c r="L56" i="188" s="1"/>
  <c r="K56" i="188" s="1"/>
  <c r="F56" i="188" s="1"/>
  <c r="E60" i="188"/>
  <c r="E59" i="188" s="1"/>
  <c r="K60" i="188"/>
  <c r="L60" i="188"/>
  <c r="L59" i="188" s="1"/>
  <c r="K59" i="188" s="1"/>
  <c r="F59" i="188" s="1"/>
  <c r="E62" i="188"/>
  <c r="E61" i="188" s="1"/>
  <c r="K62" i="188"/>
  <c r="L62" i="188"/>
  <c r="L61" i="188" s="1"/>
  <c r="K61" i="188" s="1"/>
  <c r="F61" i="188" s="1"/>
  <c r="E64" i="188"/>
  <c r="K64" i="188"/>
  <c r="L64" i="188"/>
  <c r="E65" i="188"/>
  <c r="K65" i="188"/>
  <c r="F65" i="188" s="1"/>
  <c r="L65" i="188"/>
  <c r="E66" i="188"/>
  <c r="K66" i="188"/>
  <c r="L66" i="188"/>
  <c r="E67" i="188"/>
  <c r="K67" i="188"/>
  <c r="F67" i="188" s="1"/>
  <c r="L67" i="188"/>
  <c r="E68" i="188"/>
  <c r="K68" i="188"/>
  <c r="F68" i="188" s="1"/>
  <c r="L68" i="188"/>
  <c r="E69" i="188"/>
  <c r="K69" i="188"/>
  <c r="F69" i="188" s="1"/>
  <c r="L69" i="188"/>
  <c r="E70" i="188"/>
  <c r="K70" i="188"/>
  <c r="F70" i="188" s="1"/>
  <c r="L70" i="188"/>
  <c r="E71" i="188"/>
  <c r="K71" i="188"/>
  <c r="L71" i="188"/>
  <c r="E72" i="188"/>
  <c r="K72" i="188"/>
  <c r="L72" i="188"/>
  <c r="E73" i="188"/>
  <c r="K73" i="188"/>
  <c r="F73" i="188" s="1"/>
  <c r="L73" i="188"/>
  <c r="E74" i="188"/>
  <c r="K74" i="188"/>
  <c r="L74" i="188"/>
  <c r="E75" i="188"/>
  <c r="K75" i="188"/>
  <c r="F75" i="188" s="1"/>
  <c r="L75" i="188"/>
  <c r="E77" i="188"/>
  <c r="K77" i="188"/>
  <c r="L77" i="188"/>
  <c r="E78" i="188"/>
  <c r="K78" i="188"/>
  <c r="F78" i="188" s="1"/>
  <c r="L78" i="188"/>
  <c r="E79" i="188"/>
  <c r="K79" i="188"/>
  <c r="L79" i="188"/>
  <c r="E80" i="188"/>
  <c r="K80" i="188"/>
  <c r="F80" i="188" s="1"/>
  <c r="L80" i="188"/>
  <c r="E81" i="188"/>
  <c r="K81" i="188"/>
  <c r="F81" i="188" s="1"/>
  <c r="L81" i="188"/>
  <c r="E82" i="188"/>
  <c r="K82" i="188"/>
  <c r="L82" i="188"/>
  <c r="E83" i="188"/>
  <c r="K83" i="188"/>
  <c r="L83" i="188"/>
  <c r="E84" i="188"/>
  <c r="K84" i="188"/>
  <c r="L84" i="188"/>
  <c r="E85" i="188"/>
  <c r="K85" i="188"/>
  <c r="L85" i="188"/>
  <c r="E86" i="188"/>
  <c r="K86" i="188"/>
  <c r="L86" i="188"/>
  <c r="E87" i="188"/>
  <c r="K87" i="188"/>
  <c r="L87" i="188"/>
  <c r="E89" i="188"/>
  <c r="K89" i="188"/>
  <c r="F89" i="188" s="1"/>
  <c r="L89" i="188"/>
  <c r="E90" i="188"/>
  <c r="K90" i="188"/>
  <c r="F90" i="188" s="1"/>
  <c r="L90" i="188"/>
  <c r="E91" i="188"/>
  <c r="K91" i="188"/>
  <c r="F91" i="188" s="1"/>
  <c r="L91" i="188"/>
  <c r="E92" i="188"/>
  <c r="K92" i="188"/>
  <c r="F92" i="188" s="1"/>
  <c r="L92" i="188"/>
  <c r="E93" i="188"/>
  <c r="K93" i="188"/>
  <c r="L93" i="188"/>
  <c r="E94" i="188"/>
  <c r="K94" i="188"/>
  <c r="F94" i="188" s="1"/>
  <c r="L94" i="188"/>
  <c r="E95" i="188"/>
  <c r="K95" i="188"/>
  <c r="L95" i="188"/>
  <c r="L88" i="188" s="1"/>
  <c r="K88" i="188" s="1"/>
  <c r="F88" i="188" s="1"/>
  <c r="E97" i="188"/>
  <c r="K97" i="188"/>
  <c r="F97" i="188" s="1"/>
  <c r="L97" i="188"/>
  <c r="E98" i="188"/>
  <c r="K98" i="188"/>
  <c r="L98" i="188"/>
  <c r="E99" i="188"/>
  <c r="K99" i="188"/>
  <c r="L99" i="188"/>
  <c r="E100" i="188"/>
  <c r="K100" i="188"/>
  <c r="F100" i="188" s="1"/>
  <c r="L100" i="188"/>
  <c r="E101" i="188"/>
  <c r="K101" i="188"/>
  <c r="F101" i="188" s="1"/>
  <c r="L101" i="188"/>
  <c r="E102" i="188"/>
  <c r="K102" i="188"/>
  <c r="F102" i="188" s="1"/>
  <c r="L102" i="188"/>
  <c r="E103" i="188"/>
  <c r="K103" i="188"/>
  <c r="L103" i="188"/>
  <c r="L96" i="188" s="1"/>
  <c r="K96" i="188" s="1"/>
  <c r="F96" i="188" s="1"/>
  <c r="E105" i="188"/>
  <c r="K105" i="188"/>
  <c r="F105" i="188" s="1"/>
  <c r="L105" i="188"/>
  <c r="E106" i="188"/>
  <c r="K106" i="188"/>
  <c r="L106" i="188"/>
  <c r="E107" i="188"/>
  <c r="K107" i="188"/>
  <c r="L107" i="188"/>
  <c r="E108" i="188"/>
  <c r="K108" i="188"/>
  <c r="L108" i="188"/>
  <c r="E110" i="188"/>
  <c r="K110" i="188"/>
  <c r="L110" i="188"/>
  <c r="E111" i="188"/>
  <c r="K111" i="188"/>
  <c r="L111" i="188"/>
  <c r="E112" i="188"/>
  <c r="K112" i="188"/>
  <c r="F112" i="188" s="1"/>
  <c r="L112" i="188"/>
  <c r="E113" i="188"/>
  <c r="K113" i="188"/>
  <c r="F113" i="188" s="1"/>
  <c r="L113" i="188"/>
  <c r="L109" i="188" s="1"/>
  <c r="K109" i="188" s="1"/>
  <c r="F109" i="188" s="1"/>
  <c r="E115" i="188"/>
  <c r="K115" i="188"/>
  <c r="F115" i="188" s="1"/>
  <c r="L115" i="188"/>
  <c r="E116" i="188"/>
  <c r="K116" i="188"/>
  <c r="L116" i="188"/>
  <c r="E117" i="188"/>
  <c r="K117" i="188"/>
  <c r="L117" i="188"/>
  <c r="E118" i="188"/>
  <c r="K118" i="188"/>
  <c r="F118" i="188" s="1"/>
  <c r="L118" i="188"/>
  <c r="L114" i="188" s="1"/>
  <c r="K114" i="188" s="1"/>
  <c r="F114" i="188" s="1"/>
  <c r="E119" i="188"/>
  <c r="K119" i="188"/>
  <c r="F119" i="188" s="1"/>
  <c r="L119" i="188"/>
  <c r="E121" i="188"/>
  <c r="K121" i="188"/>
  <c r="L121" i="188"/>
  <c r="L120" i="188" s="1"/>
  <c r="K120" i="188" s="1"/>
  <c r="F120" i="188" s="1"/>
  <c r="E125" i="188"/>
  <c r="K125" i="188"/>
  <c r="F125" i="188" s="1"/>
  <c r="L125" i="188"/>
  <c r="E126" i="188"/>
  <c r="K126" i="188"/>
  <c r="L126" i="188"/>
  <c r="E127" i="188"/>
  <c r="K127" i="188"/>
  <c r="F127" i="188" s="1"/>
  <c r="L127" i="188"/>
  <c r="E128" i="188"/>
  <c r="K128" i="188"/>
  <c r="F128" i="188" s="1"/>
  <c r="L128" i="188"/>
  <c r="E129" i="188"/>
  <c r="K129" i="188"/>
  <c r="L129" i="188"/>
  <c r="E130" i="188"/>
  <c r="K130" i="188"/>
  <c r="L130" i="188"/>
  <c r="E131" i="188"/>
  <c r="K131" i="188"/>
  <c r="L131" i="188"/>
  <c r="E132" i="188"/>
  <c r="K132" i="188"/>
  <c r="L132" i="188"/>
  <c r="E133" i="188"/>
  <c r="K133" i="188"/>
  <c r="L133" i="188"/>
  <c r="E134" i="188"/>
  <c r="K134" i="188"/>
  <c r="L134" i="188"/>
  <c r="E135" i="188"/>
  <c r="K135" i="188"/>
  <c r="L135" i="188"/>
  <c r="F99" i="188" l="1"/>
  <c r="F77" i="188"/>
  <c r="F52" i="188"/>
  <c r="F29" i="188"/>
  <c r="F8" i="188"/>
  <c r="F132" i="188"/>
  <c r="F106" i="188"/>
  <c r="F83" i="188"/>
  <c r="F14" i="188"/>
  <c r="F51" i="188"/>
  <c r="F28" i="188"/>
  <c r="F117" i="188"/>
  <c r="F93" i="188"/>
  <c r="F134" i="188"/>
  <c r="F108" i="188"/>
  <c r="F64" i="188"/>
  <c r="F37" i="188"/>
  <c r="F17" i="188"/>
  <c r="F131" i="188"/>
  <c r="F133" i="188"/>
  <c r="F84" i="188"/>
  <c r="F62" i="188"/>
  <c r="F36" i="188"/>
  <c r="F121" i="188"/>
  <c r="F48" i="188"/>
  <c r="F135" i="188"/>
  <c r="F103" i="188"/>
  <c r="F26" i="188"/>
  <c r="F130" i="188"/>
  <c r="F66" i="188"/>
  <c r="F86" i="188"/>
  <c r="F25" i="188"/>
  <c r="F110" i="188"/>
  <c r="F85" i="188"/>
  <c r="F24" i="188"/>
  <c r="L104" i="188"/>
  <c r="K104" i="188" s="1"/>
  <c r="F104" i="188" s="1"/>
  <c r="F129" i="188"/>
  <c r="F31" i="188"/>
  <c r="F39" i="188"/>
  <c r="F7" i="188"/>
  <c r="E76" i="188"/>
  <c r="L4" i="188"/>
  <c r="K4" i="188" s="1"/>
  <c r="F4" i="188" s="1"/>
  <c r="F19" i="188"/>
  <c r="E56" i="188"/>
  <c r="F79" i="188"/>
  <c r="L16" i="188"/>
  <c r="K16" i="188" s="1"/>
  <c r="F16" i="188" s="1"/>
  <c r="F15" i="188"/>
  <c r="E44" i="188"/>
  <c r="F55" i="188"/>
  <c r="F126" i="188"/>
  <c r="F71" i="188"/>
  <c r="E63" i="188"/>
  <c r="F74" i="188"/>
  <c r="L76" i="188"/>
  <c r="K76" i="188" s="1"/>
  <c r="F76" i="188" s="1"/>
  <c r="E114" i="188"/>
  <c r="F53" i="188"/>
  <c r="E16" i="188"/>
  <c r="F87" i="188"/>
  <c r="F111" i="188"/>
  <c r="E109" i="188"/>
  <c r="F60" i="188"/>
  <c r="F23" i="188"/>
  <c r="E104" i="188"/>
  <c r="F116" i="188"/>
  <c r="E4" i="188"/>
  <c r="F98" i="188"/>
  <c r="F123" i="188"/>
  <c r="F82" i="188"/>
  <c r="E88" i="188"/>
  <c r="L63" i="188"/>
  <c r="K63" i="188" s="1"/>
  <c r="F63" i="188" s="1"/>
  <c r="E96" i="188"/>
  <c r="E120" i="188"/>
  <c r="F72" i="188"/>
  <c r="F107" i="188"/>
  <c r="F95" i="188"/>
  <c r="F58" i="188"/>
  <c r="F47" i="188"/>
  <c r="F12" i="188"/>
  <c r="L33" i="166" l="1"/>
  <c r="K33" i="166"/>
  <c r="E33" i="166"/>
  <c r="F33" i="166" l="1"/>
  <c r="L61" i="166" l="1"/>
  <c r="K61" i="166"/>
  <c r="E61" i="166"/>
  <c r="L60" i="166"/>
  <c r="K60" i="166"/>
  <c r="E60" i="166"/>
  <c r="L59" i="166"/>
  <c r="K59" i="166"/>
  <c r="E59" i="166"/>
  <c r="L58" i="166"/>
  <c r="K58" i="166"/>
  <c r="E58" i="166"/>
  <c r="L57" i="166"/>
  <c r="K57" i="166"/>
  <c r="E57" i="166"/>
  <c r="L56" i="166"/>
  <c r="L55" i="166" s="1"/>
  <c r="K55" i="166" s="1"/>
  <c r="F55" i="166" s="1"/>
  <c r="K56" i="166"/>
  <c r="E56" i="166"/>
  <c r="E55" i="166" s="1"/>
  <c r="L54" i="166"/>
  <c r="L52" i="166" s="1"/>
  <c r="K52" i="166" s="1"/>
  <c r="F52" i="166" s="1"/>
  <c r="K54" i="166"/>
  <c r="E54" i="166"/>
  <c r="L53" i="166"/>
  <c r="K53" i="166"/>
  <c r="E53" i="166"/>
  <c r="E52" i="166" l="1"/>
  <c r="F56" i="166"/>
  <c r="F58" i="166"/>
  <c r="F57" i="166"/>
  <c r="F59" i="166"/>
  <c r="F60" i="166"/>
  <c r="F61" i="166"/>
  <c r="F53" i="166"/>
  <c r="F54" i="166"/>
  <c r="L136" i="188" l="1"/>
  <c r="L124" i="188" s="1"/>
  <c r="K124" i="188" s="1"/>
  <c r="F124" i="188" s="1"/>
  <c r="K136" i="188"/>
  <c r="E136" i="188"/>
  <c r="E124" i="188" s="1"/>
  <c r="F136" i="188" l="1"/>
  <c r="L69" i="178" l="1"/>
  <c r="K69" i="178"/>
  <c r="E69" i="178"/>
  <c r="F69" i="178" s="1"/>
  <c r="L68" i="178"/>
  <c r="K68" i="178"/>
  <c r="F68" i="178"/>
  <c r="E68" i="178"/>
  <c r="L67" i="178"/>
  <c r="K67" i="178" s="1"/>
  <c r="F67" i="178" s="1"/>
  <c r="E67" i="178"/>
  <c r="L66" i="178"/>
  <c r="L55" i="178" s="1"/>
  <c r="K55" i="178" s="1"/>
  <c r="F55" i="178" s="1"/>
  <c r="K66" i="178"/>
  <c r="E66" i="178"/>
  <c r="F66" i="178" s="1"/>
  <c r="L65" i="178"/>
  <c r="K65" i="178"/>
  <c r="E65" i="178"/>
  <c r="F65" i="178" s="1"/>
  <c r="L64" i="178"/>
  <c r="K64" i="178"/>
  <c r="E64" i="178"/>
  <c r="F64" i="178" s="1"/>
  <c r="L63" i="178"/>
  <c r="K63" i="178"/>
  <c r="F63" i="178"/>
  <c r="E63" i="178"/>
  <c r="L62" i="178"/>
  <c r="K62" i="178"/>
  <c r="E62" i="178"/>
  <c r="F62" i="178" s="1"/>
  <c r="L61" i="178"/>
  <c r="K61" i="178"/>
  <c r="E61" i="178"/>
  <c r="L60" i="178"/>
  <c r="K60" i="178"/>
  <c r="F60" i="178"/>
  <c r="E60" i="178"/>
  <c r="E55" i="178" s="1"/>
  <c r="L59" i="178"/>
  <c r="K59" i="178"/>
  <c r="E59" i="178"/>
  <c r="F59" i="178" s="1"/>
  <c r="L58" i="178"/>
  <c r="K58" i="178"/>
  <c r="F58" i="178"/>
  <c r="E58" i="178"/>
  <c r="L57" i="178"/>
  <c r="K57" i="178"/>
  <c r="E57" i="178"/>
  <c r="F57" i="178" s="1"/>
  <c r="L56" i="178"/>
  <c r="K56" i="178"/>
  <c r="E56" i="178"/>
  <c r="F56" i="178" s="1"/>
  <c r="L54" i="178"/>
  <c r="K54" i="178"/>
  <c r="E54" i="178"/>
  <c r="F54" i="178" s="1"/>
  <c r="L53" i="178"/>
  <c r="K53" i="178"/>
  <c r="E53" i="178"/>
  <c r="F53" i="178" s="1"/>
  <c r="L52" i="178"/>
  <c r="K52" i="178"/>
  <c r="F52" i="178" s="1"/>
  <c r="E52" i="178"/>
  <c r="L51" i="178"/>
  <c r="K51" i="178"/>
  <c r="E51" i="178"/>
  <c r="L50" i="178"/>
  <c r="K50" i="178"/>
  <c r="E50" i="178"/>
  <c r="F50" i="178" s="1"/>
  <c r="L49" i="178"/>
  <c r="K49" i="178"/>
  <c r="E49" i="178"/>
  <c r="F49" i="178" s="1"/>
  <c r="L48" i="178"/>
  <c r="K48" i="178"/>
  <c r="F48" i="178"/>
  <c r="E48" i="178"/>
  <c r="L47" i="178"/>
  <c r="K47" i="178"/>
  <c r="E47" i="178"/>
  <c r="F47" i="178" s="1"/>
  <c r="L46" i="178"/>
  <c r="K46" i="178"/>
  <c r="E46" i="178"/>
  <c r="F46" i="178" s="1"/>
  <c r="L45" i="178"/>
  <c r="L44" i="178" s="1"/>
  <c r="K44" i="178" s="1"/>
  <c r="F44" i="178" s="1"/>
  <c r="K45" i="178"/>
  <c r="E45" i="178"/>
  <c r="E44" i="178" s="1"/>
  <c r="L43" i="178"/>
  <c r="K43" i="178"/>
  <c r="F43" i="178"/>
  <c r="E43" i="178"/>
  <c r="L42" i="178"/>
  <c r="K42" i="178"/>
  <c r="E42" i="178"/>
  <c r="F42" i="178" s="1"/>
  <c r="L41" i="178"/>
  <c r="K41" i="178"/>
  <c r="F41" i="178" s="1"/>
  <c r="L40" i="178"/>
  <c r="L38" i="178" s="1"/>
  <c r="K38" i="178" s="1"/>
  <c r="F38" i="178" s="1"/>
  <c r="K40" i="178"/>
  <c r="E40" i="178"/>
  <c r="E38" i="178" s="1"/>
  <c r="L39" i="178"/>
  <c r="K39" i="178"/>
  <c r="E39" i="178"/>
  <c r="F39" i="178" s="1"/>
  <c r="L37" i="178"/>
  <c r="K37" i="178"/>
  <c r="E37" i="178"/>
  <c r="F37" i="178" s="1"/>
  <c r="L36" i="178"/>
  <c r="K36" i="178"/>
  <c r="E36" i="178"/>
  <c r="L35" i="178"/>
  <c r="K35" i="178"/>
  <c r="F35" i="178"/>
  <c r="E35" i="178"/>
  <c r="L34" i="178"/>
  <c r="K34" i="178"/>
  <c r="E34" i="178"/>
  <c r="F34" i="178" s="1"/>
  <c r="L33" i="178"/>
  <c r="K33" i="178"/>
  <c r="F33" i="178"/>
  <c r="E33" i="178"/>
  <c r="L32" i="178"/>
  <c r="K32" i="178"/>
  <c r="E32" i="178"/>
  <c r="F32" i="178" s="1"/>
  <c r="L31" i="178"/>
  <c r="K31" i="178"/>
  <c r="E31" i="178"/>
  <c r="F31" i="178" s="1"/>
  <c r="L30" i="178"/>
  <c r="K30" i="178"/>
  <c r="E30" i="178"/>
  <c r="F30" i="178" s="1"/>
  <c r="L29" i="178"/>
  <c r="K29" i="178"/>
  <c r="E29" i="178"/>
  <c r="F29" i="178" s="1"/>
  <c r="L28" i="178"/>
  <c r="K28" i="178"/>
  <c r="F28" i="178"/>
  <c r="E28" i="178"/>
  <c r="L27" i="178"/>
  <c r="K27" i="178"/>
  <c r="E27" i="178"/>
  <c r="F27" i="178" s="1"/>
  <c r="L26" i="178"/>
  <c r="K26" i="178"/>
  <c r="E26" i="178"/>
  <c r="L25" i="178"/>
  <c r="K25" i="178"/>
  <c r="E25" i="178"/>
  <c r="F25" i="178" s="1"/>
  <c r="L24" i="178"/>
  <c r="K24" i="178"/>
  <c r="E24" i="178"/>
  <c r="F24" i="178" s="1"/>
  <c r="L23" i="178"/>
  <c r="K23" i="178"/>
  <c r="F23" i="178"/>
  <c r="E23" i="178"/>
  <c r="L22" i="178"/>
  <c r="K22" i="178"/>
  <c r="E22" i="178"/>
  <c r="F22" i="178" s="1"/>
  <c r="L20" i="178"/>
  <c r="K20" i="178"/>
  <c r="E20" i="178"/>
  <c r="F20" i="178" s="1"/>
  <c r="L19" i="178"/>
  <c r="K19" i="178"/>
  <c r="E19" i="178"/>
  <c r="F19" i="178" s="1"/>
  <c r="L18" i="178"/>
  <c r="K18" i="178"/>
  <c r="F18" i="178"/>
  <c r="E18" i="178"/>
  <c r="L17" i="178"/>
  <c r="K17" i="178"/>
  <c r="E17" i="178"/>
  <c r="F17" i="178" s="1"/>
  <c r="L16" i="178"/>
  <c r="K16" i="178"/>
  <c r="E16" i="178"/>
  <c r="F16" i="178" s="1"/>
  <c r="L15" i="178"/>
  <c r="K15" i="178"/>
  <c r="E15" i="178"/>
  <c r="F15" i="178" s="1"/>
  <c r="L14" i="178"/>
  <c r="K14" i="178"/>
  <c r="E14" i="178"/>
  <c r="F14" i="178" s="1"/>
  <c r="L13" i="178"/>
  <c r="K13" i="178"/>
  <c r="F13" i="178"/>
  <c r="E13" i="178"/>
  <c r="L12" i="178"/>
  <c r="K12" i="178"/>
  <c r="E12" i="178"/>
  <c r="F12" i="178" s="1"/>
  <c r="L11" i="178"/>
  <c r="K11" i="178"/>
  <c r="E11" i="178"/>
  <c r="L10" i="178"/>
  <c r="K10" i="178"/>
  <c r="F10" i="178"/>
  <c r="E10" i="178"/>
  <c r="L8" i="178"/>
  <c r="K8" i="178"/>
  <c r="F8" i="178"/>
  <c r="E8" i="178"/>
  <c r="L7" i="178"/>
  <c r="K7" i="178"/>
  <c r="E7" i="178"/>
  <c r="F7" i="178" s="1"/>
  <c r="L6" i="178"/>
  <c r="K6" i="178"/>
  <c r="F6" i="178" s="1"/>
  <c r="L5" i="178"/>
  <c r="K5" i="178"/>
  <c r="E5" i="178"/>
  <c r="E2" i="178" s="1"/>
  <c r="L4" i="178"/>
  <c r="K4" i="178"/>
  <c r="E4" i="178"/>
  <c r="F4" i="178" s="1"/>
  <c r="L3" i="178"/>
  <c r="K3" i="178"/>
  <c r="F3" i="178"/>
  <c r="E3" i="178"/>
  <c r="L142" i="167"/>
  <c r="K142" i="167"/>
  <c r="E142" i="167"/>
  <c r="F142" i="167" s="1"/>
  <c r="L141" i="167"/>
  <c r="K141" i="167"/>
  <c r="E141" i="167"/>
  <c r="F141" i="167" s="1"/>
  <c r="L140" i="167"/>
  <c r="K140" i="167"/>
  <c r="E140" i="167"/>
  <c r="F140" i="167" s="1"/>
  <c r="L139" i="167"/>
  <c r="K139" i="167"/>
  <c r="F139" i="167"/>
  <c r="E139" i="167"/>
  <c r="L138" i="167"/>
  <c r="K138" i="167"/>
  <c r="E138" i="167"/>
  <c r="F138" i="167" s="1"/>
  <c r="L137" i="167"/>
  <c r="K137" i="167"/>
  <c r="E137" i="167"/>
  <c r="L136" i="167"/>
  <c r="K136" i="167"/>
  <c r="E136" i="167"/>
  <c r="F136" i="167" s="1"/>
  <c r="L135" i="167"/>
  <c r="K135" i="167"/>
  <c r="E135" i="167"/>
  <c r="F135" i="167" s="1"/>
  <c r="L134" i="167"/>
  <c r="L130" i="167" s="1"/>
  <c r="K130" i="167" s="1"/>
  <c r="F130" i="167" s="1"/>
  <c r="K134" i="167"/>
  <c r="F134" i="167"/>
  <c r="E134" i="167"/>
  <c r="L133" i="167"/>
  <c r="K133" i="167"/>
  <c r="E133" i="167"/>
  <c r="F133" i="167" s="1"/>
  <c r="L132" i="167"/>
  <c r="K132" i="167"/>
  <c r="E132" i="167"/>
  <c r="L131" i="167"/>
  <c r="K131" i="167"/>
  <c r="E131" i="167"/>
  <c r="L129" i="167"/>
  <c r="K129" i="167"/>
  <c r="F129" i="167"/>
  <c r="E129" i="167"/>
  <c r="L128" i="167"/>
  <c r="K128" i="167"/>
  <c r="F128" i="167" s="1"/>
  <c r="E128" i="167"/>
  <c r="L127" i="167"/>
  <c r="K127" i="167"/>
  <c r="E127" i="167"/>
  <c r="L126" i="167"/>
  <c r="K126" i="167"/>
  <c r="E126" i="167"/>
  <c r="E121" i="167" s="1"/>
  <c r="L125" i="167"/>
  <c r="K125" i="167"/>
  <c r="E125" i="167"/>
  <c r="F125" i="167" s="1"/>
  <c r="L124" i="167"/>
  <c r="K124" i="167"/>
  <c r="F124" i="167"/>
  <c r="E124" i="167"/>
  <c r="L123" i="167"/>
  <c r="K123" i="167"/>
  <c r="E123" i="167"/>
  <c r="F123" i="167" s="1"/>
  <c r="L122" i="167"/>
  <c r="K122" i="167"/>
  <c r="E122" i="167"/>
  <c r="L121" i="167"/>
  <c r="K121" i="167"/>
  <c r="F121" i="167" s="1"/>
  <c r="L120" i="167"/>
  <c r="K120" i="167"/>
  <c r="E120" i="167"/>
  <c r="F120" i="167" s="1"/>
  <c r="L119" i="167"/>
  <c r="L115" i="167" s="1"/>
  <c r="K115" i="167" s="1"/>
  <c r="F115" i="167" s="1"/>
  <c r="K119" i="167"/>
  <c r="F119" i="167"/>
  <c r="E119" i="167"/>
  <c r="L118" i="167"/>
  <c r="K118" i="167"/>
  <c r="E118" i="167"/>
  <c r="F118" i="167" s="1"/>
  <c r="L117" i="167"/>
  <c r="K117" i="167"/>
  <c r="E117" i="167"/>
  <c r="F117" i="167" s="1"/>
  <c r="L116" i="167"/>
  <c r="K116" i="167"/>
  <c r="E116" i="167"/>
  <c r="E115" i="167" s="1"/>
  <c r="L114" i="167"/>
  <c r="L110" i="167" s="1"/>
  <c r="K110" i="167" s="1"/>
  <c r="F110" i="167" s="1"/>
  <c r="K114" i="167"/>
  <c r="F114" i="167"/>
  <c r="E114" i="167"/>
  <c r="L113" i="167"/>
  <c r="K113" i="167"/>
  <c r="E113" i="167"/>
  <c r="F113" i="167" s="1"/>
  <c r="L112" i="167"/>
  <c r="K112" i="167"/>
  <c r="E112" i="167"/>
  <c r="F112" i="167" s="1"/>
  <c r="L111" i="167"/>
  <c r="K111" i="167"/>
  <c r="E111" i="167"/>
  <c r="E110" i="167" s="1"/>
  <c r="L109" i="167"/>
  <c r="L105" i="167" s="1"/>
  <c r="K105" i="167" s="1"/>
  <c r="F105" i="167" s="1"/>
  <c r="K109" i="167"/>
  <c r="F109" i="167"/>
  <c r="E109" i="167"/>
  <c r="L108" i="167"/>
  <c r="K108" i="167"/>
  <c r="E108" i="167"/>
  <c r="F108" i="167" s="1"/>
  <c r="L107" i="167"/>
  <c r="K107" i="167"/>
  <c r="E107" i="167"/>
  <c r="F107" i="167" s="1"/>
  <c r="L106" i="167"/>
  <c r="K106" i="167"/>
  <c r="F106" i="167" s="1"/>
  <c r="E106" i="167"/>
  <c r="E105" i="167" s="1"/>
  <c r="L104" i="167"/>
  <c r="K104" i="167"/>
  <c r="F104" i="167"/>
  <c r="E104" i="167"/>
  <c r="L103" i="167"/>
  <c r="K103" i="167"/>
  <c r="E103" i="167"/>
  <c r="F103" i="167" s="1"/>
  <c r="L102" i="167"/>
  <c r="K102" i="167"/>
  <c r="E102" i="167"/>
  <c r="F102" i="167" s="1"/>
  <c r="L101" i="167"/>
  <c r="K101" i="167"/>
  <c r="F101" i="167"/>
  <c r="E101" i="167"/>
  <c r="L100" i="167"/>
  <c r="K100" i="167"/>
  <c r="E100" i="167"/>
  <c r="F100" i="167" s="1"/>
  <c r="L99" i="167"/>
  <c r="K99" i="167"/>
  <c r="F99" i="167"/>
  <c r="E99" i="167"/>
  <c r="L98" i="167"/>
  <c r="K98" i="167"/>
  <c r="E98" i="167"/>
  <c r="F98" i="167" s="1"/>
  <c r="L97" i="167"/>
  <c r="K97" i="167"/>
  <c r="F97" i="167" s="1"/>
  <c r="L96" i="167"/>
  <c r="L89" i="167" s="1"/>
  <c r="K89" i="167" s="1"/>
  <c r="F89" i="167" s="1"/>
  <c r="K96" i="167"/>
  <c r="E96" i="167"/>
  <c r="F96" i="167" s="1"/>
  <c r="L95" i="167"/>
  <c r="K95" i="167"/>
  <c r="E95" i="167"/>
  <c r="F95" i="167" s="1"/>
  <c r="L94" i="167"/>
  <c r="K94" i="167"/>
  <c r="F94" i="167"/>
  <c r="E94" i="167"/>
  <c r="L93" i="167"/>
  <c r="K93" i="167"/>
  <c r="E93" i="167"/>
  <c r="F93" i="167" s="1"/>
  <c r="L92" i="167"/>
  <c r="K92" i="167"/>
  <c r="E92" i="167"/>
  <c r="L91" i="167"/>
  <c r="K91" i="167"/>
  <c r="E91" i="167"/>
  <c r="L90" i="167"/>
  <c r="K90" i="167"/>
  <c r="E90" i="167"/>
  <c r="F90" i="167" s="1"/>
  <c r="L88" i="167"/>
  <c r="K88" i="167"/>
  <c r="E88" i="167"/>
  <c r="F88" i="167" s="1"/>
  <c r="L87" i="167"/>
  <c r="K87" i="167"/>
  <c r="E87" i="167"/>
  <c r="F87" i="167" s="1"/>
  <c r="L86" i="167"/>
  <c r="K86" i="167"/>
  <c r="F86" i="167" s="1"/>
  <c r="E86" i="167"/>
  <c r="L85" i="167"/>
  <c r="K85" i="167"/>
  <c r="E85" i="167"/>
  <c r="F85" i="167" s="1"/>
  <c r="L84" i="167"/>
  <c r="K84" i="167"/>
  <c r="F84" i="167"/>
  <c r="E84" i="167"/>
  <c r="L83" i="167"/>
  <c r="K83" i="167"/>
  <c r="E83" i="167"/>
  <c r="F83" i="167" s="1"/>
  <c r="L82" i="167"/>
  <c r="K82" i="167"/>
  <c r="E82" i="167"/>
  <c r="F82" i="167" s="1"/>
  <c r="L81" i="167"/>
  <c r="K81" i="167"/>
  <c r="F81" i="167"/>
  <c r="E81" i="167"/>
  <c r="L80" i="167"/>
  <c r="K80" i="167"/>
  <c r="E80" i="167"/>
  <c r="F80" i="167" s="1"/>
  <c r="L79" i="167"/>
  <c r="K79" i="167"/>
  <c r="F79" i="167"/>
  <c r="E79" i="167"/>
  <c r="L78" i="167"/>
  <c r="K78" i="167"/>
  <c r="E78" i="167"/>
  <c r="F78" i="167" s="1"/>
  <c r="L77" i="167"/>
  <c r="K77" i="167" s="1"/>
  <c r="F77" i="167" s="1"/>
  <c r="L76" i="167"/>
  <c r="L65" i="167" s="1"/>
  <c r="K65" i="167" s="1"/>
  <c r="F65" i="167" s="1"/>
  <c r="K76" i="167"/>
  <c r="E76" i="167"/>
  <c r="F76" i="167" s="1"/>
  <c r="L75" i="167"/>
  <c r="K75" i="167"/>
  <c r="E75" i="167"/>
  <c r="F75" i="167" s="1"/>
  <c r="L74" i="167"/>
  <c r="K74" i="167"/>
  <c r="F74" i="167"/>
  <c r="E74" i="167"/>
  <c r="L73" i="167"/>
  <c r="K73" i="167"/>
  <c r="E73" i="167"/>
  <c r="F73" i="167" s="1"/>
  <c r="L72" i="167"/>
  <c r="K72" i="167"/>
  <c r="E72" i="167"/>
  <c r="F72" i="167" s="1"/>
  <c r="L71" i="167"/>
  <c r="K71" i="167"/>
  <c r="F71" i="167"/>
  <c r="E71" i="167"/>
  <c r="L70" i="167"/>
  <c r="K70" i="167"/>
  <c r="E70" i="167"/>
  <c r="F70" i="167" s="1"/>
  <c r="L69" i="167"/>
  <c r="K69" i="167"/>
  <c r="F69" i="167"/>
  <c r="E69" i="167"/>
  <c r="L68" i="167"/>
  <c r="K68" i="167"/>
  <c r="E68" i="167"/>
  <c r="F68" i="167" s="1"/>
  <c r="L67" i="167"/>
  <c r="K67" i="167"/>
  <c r="E67" i="167"/>
  <c r="L66" i="167"/>
  <c r="K66" i="167"/>
  <c r="E66" i="167"/>
  <c r="L64" i="167"/>
  <c r="L63" i="167" s="1"/>
  <c r="K63" i="167" s="1"/>
  <c r="F63" i="167" s="1"/>
  <c r="K64" i="167"/>
  <c r="F64" i="167"/>
  <c r="E64" i="167"/>
  <c r="E63" i="167"/>
  <c r="L62" i="167"/>
  <c r="L61" i="167" s="1"/>
  <c r="K61" i="167" s="1"/>
  <c r="F61" i="167" s="1"/>
  <c r="K62" i="167"/>
  <c r="E62" i="167"/>
  <c r="E61" i="167"/>
  <c r="L60" i="167"/>
  <c r="K60" i="167"/>
  <c r="E60" i="167"/>
  <c r="F60" i="167" s="1"/>
  <c r="L59" i="167"/>
  <c r="K59" i="167"/>
  <c r="F59" i="167"/>
  <c r="E59" i="167"/>
  <c r="L58" i="167"/>
  <c r="K58" i="167"/>
  <c r="F58" i="167" s="1"/>
  <c r="E58" i="167"/>
  <c r="L57" i="167"/>
  <c r="K57" i="167"/>
  <c r="E57" i="167"/>
  <c r="F57" i="167" s="1"/>
  <c r="L56" i="167"/>
  <c r="K56" i="167"/>
  <c r="E56" i="167"/>
  <c r="F56" i="167" s="1"/>
  <c r="L55" i="167"/>
  <c r="K55" i="167"/>
  <c r="E55" i="167"/>
  <c r="F55" i="167" s="1"/>
  <c r="L54" i="167"/>
  <c r="K54" i="167"/>
  <c r="F54" i="167"/>
  <c r="E54" i="167"/>
  <c r="L53" i="167"/>
  <c r="K53" i="167"/>
  <c r="E53" i="167"/>
  <c r="F53" i="167" s="1"/>
  <c r="L52" i="167"/>
  <c r="K52" i="167"/>
  <c r="E52" i="167"/>
  <c r="F52" i="167" s="1"/>
  <c r="L51" i="167"/>
  <c r="K51" i="167"/>
  <c r="E51" i="167"/>
  <c r="F51" i="167" s="1"/>
  <c r="L50" i="167"/>
  <c r="K50" i="167"/>
  <c r="E50" i="167"/>
  <c r="F50" i="167" s="1"/>
  <c r="L49" i="167"/>
  <c r="K49" i="167"/>
  <c r="F49" i="167"/>
  <c r="E49" i="167"/>
  <c r="L48" i="167"/>
  <c r="K48" i="167"/>
  <c r="E48" i="167"/>
  <c r="F48" i="167" s="1"/>
  <c r="L47" i="167"/>
  <c r="K47" i="167"/>
  <c r="E47" i="167"/>
  <c r="F47" i="167" s="1"/>
  <c r="L46" i="167"/>
  <c r="K46" i="167" s="1"/>
  <c r="F46" i="167" s="1"/>
  <c r="E46" i="167"/>
  <c r="L45" i="167"/>
  <c r="K45" i="167"/>
  <c r="E45" i="167"/>
  <c r="F45" i="167" s="1"/>
  <c r="L44" i="167"/>
  <c r="K44" i="167"/>
  <c r="F44" i="167" s="1"/>
  <c r="E44" i="167"/>
  <c r="L43" i="167"/>
  <c r="K43" i="167"/>
  <c r="E43" i="167"/>
  <c r="F43" i="167" s="1"/>
  <c r="L42" i="167"/>
  <c r="K42" i="167"/>
  <c r="E42" i="167"/>
  <c r="F42" i="167" s="1"/>
  <c r="L41" i="167"/>
  <c r="K41" i="167"/>
  <c r="E41" i="167"/>
  <c r="F41" i="167" s="1"/>
  <c r="L40" i="167"/>
  <c r="K40" i="167"/>
  <c r="E40" i="167"/>
  <c r="F40" i="167" s="1"/>
  <c r="L39" i="167"/>
  <c r="K39" i="167"/>
  <c r="F39" i="167" s="1"/>
  <c r="E39" i="167"/>
  <c r="L38" i="167"/>
  <c r="K38" i="167"/>
  <c r="E38" i="167"/>
  <c r="F38" i="167" s="1"/>
  <c r="L37" i="167"/>
  <c r="K37" i="167"/>
  <c r="E37" i="167"/>
  <c r="F37" i="167" s="1"/>
  <c r="L36" i="167"/>
  <c r="K36" i="167"/>
  <c r="E36" i="167"/>
  <c r="F36" i="167" s="1"/>
  <c r="L35" i="167"/>
  <c r="K35" i="167"/>
  <c r="E35" i="167"/>
  <c r="F35" i="167" s="1"/>
  <c r="L34" i="167"/>
  <c r="K34" i="167"/>
  <c r="F34" i="167" s="1"/>
  <c r="E34" i="167"/>
  <c r="L33" i="167"/>
  <c r="K33" i="167"/>
  <c r="E33" i="167"/>
  <c r="F33" i="167" s="1"/>
  <c r="L32" i="167"/>
  <c r="K32" i="167"/>
  <c r="E32" i="167"/>
  <c r="L31" i="167"/>
  <c r="K31" i="167"/>
  <c r="E31" i="167"/>
  <c r="F31" i="167" s="1"/>
  <c r="L30" i="167"/>
  <c r="K30" i="167"/>
  <c r="E30" i="167"/>
  <c r="F30" i="167" s="1"/>
  <c r="L29" i="167"/>
  <c r="K29" i="167"/>
  <c r="F29" i="167" s="1"/>
  <c r="E29" i="167"/>
  <c r="L28" i="167"/>
  <c r="K28" i="167"/>
  <c r="E28" i="167"/>
  <c r="F28" i="167" s="1"/>
  <c r="L27" i="167"/>
  <c r="K27" i="167"/>
  <c r="E27" i="167"/>
  <c r="F27" i="167" s="1"/>
  <c r="L26" i="167"/>
  <c r="K26" i="167"/>
  <c r="F26" i="167"/>
  <c r="E26" i="167"/>
  <c r="L25" i="167"/>
  <c r="K25" i="167"/>
  <c r="E25" i="167"/>
  <c r="F25" i="167" s="1"/>
  <c r="L24" i="167"/>
  <c r="K24" i="167"/>
  <c r="F24" i="167" s="1"/>
  <c r="E24" i="167"/>
  <c r="L23" i="167"/>
  <c r="K23" i="167"/>
  <c r="E23" i="167"/>
  <c r="F23" i="167" s="1"/>
  <c r="L22" i="167"/>
  <c r="K22" i="167" s="1"/>
  <c r="F22" i="167" s="1"/>
  <c r="L21" i="167"/>
  <c r="K21" i="167"/>
  <c r="E21" i="167"/>
  <c r="F21" i="167" s="1"/>
  <c r="L20" i="167"/>
  <c r="K20" i="167"/>
  <c r="E20" i="167"/>
  <c r="F20" i="167" s="1"/>
  <c r="L19" i="167"/>
  <c r="K19" i="167"/>
  <c r="F19" i="167" s="1"/>
  <c r="E19" i="167"/>
  <c r="L18" i="167"/>
  <c r="K18" i="167"/>
  <c r="E18" i="167"/>
  <c r="F18" i="167" s="1"/>
  <c r="L17" i="167"/>
  <c r="K17" i="167"/>
  <c r="E17" i="167"/>
  <c r="L16" i="167"/>
  <c r="K16" i="167"/>
  <c r="F16" i="167"/>
  <c r="E16" i="167"/>
  <c r="L15" i="167"/>
  <c r="K15" i="167"/>
  <c r="E15" i="167"/>
  <c r="F15" i="167" s="1"/>
  <c r="L14" i="167"/>
  <c r="K14" i="167"/>
  <c r="F14" i="167" s="1"/>
  <c r="E14" i="167"/>
  <c r="L13" i="167"/>
  <c r="K13" i="167"/>
  <c r="E13" i="167"/>
  <c r="F13" i="167" s="1"/>
  <c r="L12" i="167"/>
  <c r="K12" i="167"/>
  <c r="E12" i="167"/>
  <c r="F11" i="167"/>
  <c r="F9" i="167"/>
  <c r="L8" i="167"/>
  <c r="L6" i="167" s="1"/>
  <c r="K6" i="167" s="1"/>
  <c r="F6" i="167" s="1"/>
  <c r="K8" i="167"/>
  <c r="E8" i="167"/>
  <c r="F8" i="167" s="1"/>
  <c r="L7" i="167"/>
  <c r="K7" i="167"/>
  <c r="E7" i="167"/>
  <c r="F7" i="167" s="1"/>
  <c r="L5" i="167"/>
  <c r="K5" i="167"/>
  <c r="E5" i="167"/>
  <c r="F5" i="167" s="1"/>
  <c r="L4" i="167"/>
  <c r="K4" i="167"/>
  <c r="E4" i="167"/>
  <c r="F4" i="167" s="1"/>
  <c r="L3" i="167"/>
  <c r="L2" i="167" s="1"/>
  <c r="K2" i="167" s="1"/>
  <c r="F2" i="167" s="1"/>
  <c r="K3" i="167"/>
  <c r="E3" i="167"/>
  <c r="F3" i="167" s="1"/>
  <c r="L32" i="108"/>
  <c r="K32" i="108"/>
  <c r="F32" i="108"/>
  <c r="E32" i="108"/>
  <c r="L31" i="108"/>
  <c r="K31" i="108"/>
  <c r="F31" i="108"/>
  <c r="E31" i="108"/>
  <c r="E30" i="108" s="1"/>
  <c r="L29" i="108"/>
  <c r="K29" i="108"/>
  <c r="E29" i="108"/>
  <c r="F29" i="108" s="1"/>
  <c r="L28" i="108"/>
  <c r="L27" i="108" s="1"/>
  <c r="K27" i="108" s="1"/>
  <c r="K28" i="108"/>
  <c r="E28" i="108"/>
  <c r="F27" i="108"/>
  <c r="L26" i="108"/>
  <c r="L24" i="108" s="1"/>
  <c r="K24" i="108" s="1"/>
  <c r="F24" i="108" s="1"/>
  <c r="K26" i="108"/>
  <c r="F26" i="108"/>
  <c r="E26" i="108"/>
  <c r="L25" i="108"/>
  <c r="K25" i="108"/>
  <c r="E25" i="108"/>
  <c r="F25" i="108" s="1"/>
  <c r="E24" i="108"/>
  <c r="L23" i="108"/>
  <c r="K23" i="108"/>
  <c r="E23" i="108"/>
  <c r="F23" i="108" s="1"/>
  <c r="L22" i="108"/>
  <c r="K22" i="108"/>
  <c r="F22" i="108" s="1"/>
  <c r="E22" i="108"/>
  <c r="E21" i="108" s="1"/>
  <c r="L20" i="108"/>
  <c r="K20" i="108"/>
  <c r="E20" i="108"/>
  <c r="F20" i="108" s="1"/>
  <c r="L19" i="108"/>
  <c r="K19" i="108"/>
  <c r="E19" i="108"/>
  <c r="L18" i="108"/>
  <c r="L13" i="108" s="1"/>
  <c r="K13" i="108" s="1"/>
  <c r="F13" i="108" s="1"/>
  <c r="K18" i="108"/>
  <c r="E18" i="108"/>
  <c r="F18" i="108" s="1"/>
  <c r="L17" i="108"/>
  <c r="K17" i="108"/>
  <c r="F17" i="108" s="1"/>
  <c r="E17" i="108"/>
  <c r="L16" i="108"/>
  <c r="K16" i="108"/>
  <c r="F16" i="108"/>
  <c r="E16" i="108"/>
  <c r="L15" i="108"/>
  <c r="K15" i="108"/>
  <c r="E15" i="108"/>
  <c r="F15" i="108" s="1"/>
  <c r="L14" i="108"/>
  <c r="K14" i="108"/>
  <c r="E14" i="108"/>
  <c r="F14" i="108" s="1"/>
  <c r="L12" i="108"/>
  <c r="K12" i="108"/>
  <c r="F12" i="108" s="1"/>
  <c r="E12" i="108"/>
  <c r="L11" i="108"/>
  <c r="K11" i="108"/>
  <c r="F11" i="108"/>
  <c r="E11" i="108"/>
  <c r="E10" i="108" s="1"/>
  <c r="L9" i="108"/>
  <c r="K9" i="108"/>
  <c r="E9" i="108"/>
  <c r="F9" i="108" s="1"/>
  <c r="L8" i="108"/>
  <c r="K8" i="108"/>
  <c r="E8" i="108"/>
  <c r="F8" i="108" s="1"/>
  <c r="L7" i="108"/>
  <c r="K7" i="108"/>
  <c r="F7" i="108"/>
  <c r="E7" i="108"/>
  <c r="L6" i="108"/>
  <c r="L2" i="108" s="1"/>
  <c r="K2" i="108" s="1"/>
  <c r="F2" i="108" s="1"/>
  <c r="K6" i="108"/>
  <c r="F6" i="108" s="1"/>
  <c r="E6" i="108"/>
  <c r="L5" i="108"/>
  <c r="K5" i="108"/>
  <c r="E5" i="108"/>
  <c r="F5" i="108" s="1"/>
  <c r="L4" i="108"/>
  <c r="K4" i="108"/>
  <c r="E4" i="108"/>
  <c r="F4" i="108" s="1"/>
  <c r="L3" i="108"/>
  <c r="K3" i="108"/>
  <c r="E3" i="108"/>
  <c r="L116" i="107"/>
  <c r="K116" i="107"/>
  <c r="F116" i="107" s="1"/>
  <c r="E116" i="107"/>
  <c r="L115" i="107"/>
  <c r="K115" i="107"/>
  <c r="E115" i="107"/>
  <c r="F115" i="107" s="1"/>
  <c r="L114" i="107"/>
  <c r="K114" i="107"/>
  <c r="E114" i="107"/>
  <c r="F114" i="107" s="1"/>
  <c r="L113" i="107"/>
  <c r="K113" i="107"/>
  <c r="E113" i="107"/>
  <c r="F113" i="107" s="1"/>
  <c r="L112" i="107"/>
  <c r="K112" i="107"/>
  <c r="F112" i="107" s="1"/>
  <c r="E112" i="107"/>
  <c r="L111" i="107"/>
  <c r="K111" i="107"/>
  <c r="F111" i="107" s="1"/>
  <c r="E111" i="107"/>
  <c r="L110" i="107"/>
  <c r="K110" i="107"/>
  <c r="E110" i="107"/>
  <c r="F110" i="107" s="1"/>
  <c r="L109" i="107"/>
  <c r="K109" i="107"/>
  <c r="E109" i="107"/>
  <c r="F109" i="107" s="1"/>
  <c r="L108" i="107"/>
  <c r="K108" i="107"/>
  <c r="E108" i="107"/>
  <c r="L107" i="107"/>
  <c r="K107" i="107"/>
  <c r="F107" i="107" s="1"/>
  <c r="L106" i="107"/>
  <c r="L104" i="107" s="1"/>
  <c r="K104" i="107" s="1"/>
  <c r="F104" i="107" s="1"/>
  <c r="K106" i="107"/>
  <c r="F106" i="107" s="1"/>
  <c r="E106" i="107"/>
  <c r="L105" i="107"/>
  <c r="K105" i="107"/>
  <c r="E105" i="107"/>
  <c r="F105" i="107" s="1"/>
  <c r="E104" i="107"/>
  <c r="L103" i="107"/>
  <c r="K103" i="107"/>
  <c r="E103" i="107"/>
  <c r="F103" i="107" s="1"/>
  <c r="L102" i="107"/>
  <c r="K102" i="107"/>
  <c r="F102" i="107"/>
  <c r="E102" i="107"/>
  <c r="L101" i="107"/>
  <c r="K101" i="107"/>
  <c r="F101" i="107" s="1"/>
  <c r="E101" i="107"/>
  <c r="L100" i="107"/>
  <c r="K100" i="107"/>
  <c r="E100" i="107"/>
  <c r="F100" i="107" s="1"/>
  <c r="L99" i="107"/>
  <c r="K99" i="107"/>
  <c r="E99" i="107"/>
  <c r="F99" i="107" s="1"/>
  <c r="L98" i="107"/>
  <c r="K98" i="107"/>
  <c r="E98" i="107"/>
  <c r="F98" i="107" s="1"/>
  <c r="L97" i="107"/>
  <c r="K97" i="107"/>
  <c r="F97" i="107"/>
  <c r="E97" i="107"/>
  <c r="L96" i="107"/>
  <c r="K96" i="107"/>
  <c r="F96" i="107" s="1"/>
  <c r="E96" i="107"/>
  <c r="E95" i="107" s="1"/>
  <c r="L94" i="107"/>
  <c r="K94" i="107"/>
  <c r="E94" i="107"/>
  <c r="F94" i="107" s="1"/>
  <c r="L93" i="107"/>
  <c r="K93" i="107"/>
  <c r="E93" i="107"/>
  <c r="L92" i="107"/>
  <c r="K92" i="107"/>
  <c r="F92" i="107"/>
  <c r="E92" i="107"/>
  <c r="L91" i="107"/>
  <c r="K91" i="107"/>
  <c r="F91" i="107" s="1"/>
  <c r="E91" i="107"/>
  <c r="L90" i="107"/>
  <c r="K90" i="107"/>
  <c r="E90" i="107"/>
  <c r="F90" i="107" s="1"/>
  <c r="L88" i="107"/>
  <c r="K88" i="107"/>
  <c r="E88" i="107"/>
  <c r="L87" i="107"/>
  <c r="K87" i="107"/>
  <c r="F87" i="107"/>
  <c r="E87" i="107"/>
  <c r="L86" i="107"/>
  <c r="L83" i="107" s="1"/>
  <c r="K83" i="107" s="1"/>
  <c r="F83" i="107" s="1"/>
  <c r="K86" i="107"/>
  <c r="F86" i="107" s="1"/>
  <c r="E86" i="107"/>
  <c r="L85" i="107"/>
  <c r="K85" i="107"/>
  <c r="E85" i="107"/>
  <c r="F85" i="107" s="1"/>
  <c r="L84" i="107"/>
  <c r="K84" i="107"/>
  <c r="E84" i="107"/>
  <c r="F84" i="107" s="1"/>
  <c r="L82" i="107"/>
  <c r="K82" i="107"/>
  <c r="F82" i="107"/>
  <c r="E82" i="107"/>
  <c r="L81" i="107"/>
  <c r="L79" i="107" s="1"/>
  <c r="K79" i="107" s="1"/>
  <c r="F79" i="107" s="1"/>
  <c r="K81" i="107"/>
  <c r="F81" i="107" s="1"/>
  <c r="E81" i="107"/>
  <c r="L80" i="107"/>
  <c r="K80" i="107"/>
  <c r="E80" i="107"/>
  <c r="E79" i="107"/>
  <c r="L78" i="107"/>
  <c r="K78" i="107"/>
  <c r="E78" i="107"/>
  <c r="F78" i="107" s="1"/>
  <c r="L77" i="107"/>
  <c r="K77" i="107"/>
  <c r="F77" i="107"/>
  <c r="E77" i="107"/>
  <c r="L76" i="107"/>
  <c r="L75" i="107" s="1"/>
  <c r="K75" i="107" s="1"/>
  <c r="F75" i="107" s="1"/>
  <c r="K76" i="107"/>
  <c r="F76" i="107" s="1"/>
  <c r="E76" i="107"/>
  <c r="L74" i="107"/>
  <c r="K74" i="107"/>
  <c r="E74" i="107"/>
  <c r="F74" i="107" s="1"/>
  <c r="L73" i="107"/>
  <c r="K73" i="107"/>
  <c r="E73" i="107"/>
  <c r="F73" i="107" s="1"/>
  <c r="L72" i="107"/>
  <c r="K72" i="107"/>
  <c r="F72" i="107" s="1"/>
  <c r="E72" i="107"/>
  <c r="L71" i="107"/>
  <c r="K71" i="107"/>
  <c r="F71" i="107" s="1"/>
  <c r="E71" i="107"/>
  <c r="L70" i="107"/>
  <c r="K70" i="107"/>
  <c r="E70" i="107"/>
  <c r="L69" i="107"/>
  <c r="K69" i="107"/>
  <c r="E69" i="107"/>
  <c r="F69" i="107" s="1"/>
  <c r="L68" i="107"/>
  <c r="K68" i="107"/>
  <c r="E68" i="107"/>
  <c r="F68" i="107" s="1"/>
  <c r="L67" i="107"/>
  <c r="K67" i="107"/>
  <c r="F67" i="107"/>
  <c r="E67" i="107"/>
  <c r="L66" i="107"/>
  <c r="K66" i="107"/>
  <c r="F66" i="107" s="1"/>
  <c r="E66" i="107"/>
  <c r="L65" i="107"/>
  <c r="K65" i="107"/>
  <c r="E65" i="107"/>
  <c r="F65" i="107" s="1"/>
  <c r="L64" i="107"/>
  <c r="K64" i="107"/>
  <c r="E64" i="107"/>
  <c r="F64" i="107" s="1"/>
  <c r="L63" i="107"/>
  <c r="K63" i="107"/>
  <c r="E63" i="107"/>
  <c r="F63" i="107" s="1"/>
  <c r="L62" i="107"/>
  <c r="K62" i="107"/>
  <c r="F62" i="107"/>
  <c r="E62" i="107"/>
  <c r="L61" i="107"/>
  <c r="K61" i="107"/>
  <c r="F61" i="107" s="1"/>
  <c r="E61" i="107"/>
  <c r="L60" i="107"/>
  <c r="K60" i="107"/>
  <c r="E60" i="107"/>
  <c r="L59" i="107"/>
  <c r="K59" i="107"/>
  <c r="E59" i="107"/>
  <c r="F59" i="107" s="1"/>
  <c r="L58" i="107"/>
  <c r="L57" i="107" s="1"/>
  <c r="K57" i="107" s="1"/>
  <c r="F57" i="107" s="1"/>
  <c r="K58" i="107"/>
  <c r="E58" i="107"/>
  <c r="L56" i="107"/>
  <c r="L54" i="107" s="1"/>
  <c r="K54" i="107" s="1"/>
  <c r="F54" i="107" s="1"/>
  <c r="K56" i="107"/>
  <c r="F56" i="107" s="1"/>
  <c r="E56" i="107"/>
  <c r="L55" i="107"/>
  <c r="K55" i="107"/>
  <c r="E55" i="107"/>
  <c r="F55" i="107" s="1"/>
  <c r="E54" i="107"/>
  <c r="L53" i="107"/>
  <c r="K53" i="107"/>
  <c r="E53" i="107"/>
  <c r="F53" i="107" s="1"/>
  <c r="L52" i="107"/>
  <c r="L51" i="107" s="1"/>
  <c r="K51" i="107" s="1"/>
  <c r="F51" i="107" s="1"/>
  <c r="K52" i="107"/>
  <c r="F52" i="107" s="1"/>
  <c r="E52" i="107"/>
  <c r="L50" i="107"/>
  <c r="K50" i="107"/>
  <c r="E50" i="107"/>
  <c r="L49" i="107"/>
  <c r="K49" i="107"/>
  <c r="E49" i="107"/>
  <c r="F49" i="107" s="1"/>
  <c r="L48" i="107"/>
  <c r="K48" i="107" s="1"/>
  <c r="F48" i="107" s="1"/>
  <c r="E48" i="107"/>
  <c r="L47" i="107"/>
  <c r="K47" i="107"/>
  <c r="F47" i="107" s="1"/>
  <c r="E47" i="107"/>
  <c r="L46" i="107"/>
  <c r="L45" i="107" s="1"/>
  <c r="K46" i="107"/>
  <c r="F46" i="107" s="1"/>
  <c r="E46" i="107"/>
  <c r="E45" i="107" s="1"/>
  <c r="K45" i="107"/>
  <c r="F45" i="107" s="1"/>
  <c r="L44" i="107"/>
  <c r="K44" i="107"/>
  <c r="E44" i="107"/>
  <c r="F44" i="107" s="1"/>
  <c r="L43" i="107"/>
  <c r="L42" i="107" s="1"/>
  <c r="K42" i="107" s="1"/>
  <c r="F42" i="107" s="1"/>
  <c r="K43" i="107"/>
  <c r="E43" i="107"/>
  <c r="L41" i="107"/>
  <c r="L35" i="107" s="1"/>
  <c r="K35" i="107" s="1"/>
  <c r="F35" i="107" s="1"/>
  <c r="K41" i="107"/>
  <c r="F41" i="107" s="1"/>
  <c r="E41" i="107"/>
  <c r="L40" i="107"/>
  <c r="K40" i="107"/>
  <c r="E40" i="107"/>
  <c r="L39" i="107"/>
  <c r="K39" i="107"/>
  <c r="E39" i="107"/>
  <c r="F39" i="107" s="1"/>
  <c r="L37" i="107"/>
  <c r="K37" i="107"/>
  <c r="E37" i="107"/>
  <c r="F37" i="107" s="1"/>
  <c r="L36" i="107"/>
  <c r="K36" i="107"/>
  <c r="F36" i="107" s="1"/>
  <c r="E36" i="107"/>
  <c r="L34" i="107"/>
  <c r="K34" i="107"/>
  <c r="E34" i="107"/>
  <c r="F34" i="107" s="1"/>
  <c r="L33" i="107"/>
  <c r="K33" i="107"/>
  <c r="E33" i="107"/>
  <c r="F33" i="107" s="1"/>
  <c r="L32" i="107"/>
  <c r="K32" i="107"/>
  <c r="E32" i="107"/>
  <c r="F32" i="107" s="1"/>
  <c r="L31" i="107"/>
  <c r="K31" i="107"/>
  <c r="F31" i="107" s="1"/>
  <c r="E31" i="107"/>
  <c r="L30" i="107"/>
  <c r="K30" i="107"/>
  <c r="F30" i="107" s="1"/>
  <c r="E30" i="107"/>
  <c r="L28" i="107"/>
  <c r="K28" i="107"/>
  <c r="E28" i="107"/>
  <c r="F28" i="107" s="1"/>
  <c r="L27" i="107"/>
  <c r="K27" i="107"/>
  <c r="E27" i="107"/>
  <c r="F27" i="107" s="1"/>
  <c r="L26" i="107"/>
  <c r="K26" i="107"/>
  <c r="F26" i="107" s="1"/>
  <c r="E26" i="107"/>
  <c r="L25" i="107"/>
  <c r="K25" i="107"/>
  <c r="F25" i="107" s="1"/>
  <c r="E25" i="107"/>
  <c r="L24" i="107"/>
  <c r="K24" i="107"/>
  <c r="E24" i="107"/>
  <c r="F24" i="107" s="1"/>
  <c r="L23" i="107"/>
  <c r="L22" i="107" s="1"/>
  <c r="K22" i="107" s="1"/>
  <c r="F22" i="107" s="1"/>
  <c r="K23" i="107"/>
  <c r="E23" i="107"/>
  <c r="F23" i="107" s="1"/>
  <c r="L21" i="107"/>
  <c r="K21" i="107"/>
  <c r="F21" i="107"/>
  <c r="E21" i="107"/>
  <c r="L20" i="107"/>
  <c r="K20" i="107"/>
  <c r="F20" i="107" s="1"/>
  <c r="E20" i="107"/>
  <c r="L19" i="107"/>
  <c r="K19" i="107"/>
  <c r="E19" i="107"/>
  <c r="L18" i="107"/>
  <c r="K18" i="107"/>
  <c r="E18" i="107"/>
  <c r="F18" i="107" s="1"/>
  <c r="L17" i="107"/>
  <c r="L16" i="107" s="1"/>
  <c r="K16" i="107" s="1"/>
  <c r="F16" i="107" s="1"/>
  <c r="K17" i="107"/>
  <c r="E17" i="107"/>
  <c r="L15" i="107"/>
  <c r="K15" i="107"/>
  <c r="F15" i="107" s="1"/>
  <c r="E15" i="107"/>
  <c r="L14" i="107"/>
  <c r="K14" i="107"/>
  <c r="E14" i="107"/>
  <c r="F14" i="107" s="1"/>
  <c r="L13" i="107"/>
  <c r="K13" i="107"/>
  <c r="E13" i="107"/>
  <c r="L12" i="107"/>
  <c r="K12" i="107"/>
  <c r="E12" i="107"/>
  <c r="F12" i="107" s="1"/>
  <c r="L11" i="107"/>
  <c r="K11" i="107"/>
  <c r="F11" i="107" s="1"/>
  <c r="E11" i="107"/>
  <c r="L10" i="107"/>
  <c r="K10" i="107"/>
  <c r="F10" i="107" s="1"/>
  <c r="E10" i="107"/>
  <c r="L9" i="107"/>
  <c r="K9" i="107"/>
  <c r="E9" i="107"/>
  <c r="F9" i="107" s="1"/>
  <c r="L8" i="107"/>
  <c r="K8" i="107"/>
  <c r="E8" i="107"/>
  <c r="L7" i="107"/>
  <c r="K7" i="107"/>
  <c r="E7" i="107"/>
  <c r="F7" i="107" s="1"/>
  <c r="L6" i="107"/>
  <c r="K6" i="107"/>
  <c r="F6" i="107" s="1"/>
  <c r="E6" i="107"/>
  <c r="L5" i="107"/>
  <c r="K5" i="107"/>
  <c r="F5" i="107" s="1"/>
  <c r="E5" i="107"/>
  <c r="L4" i="107"/>
  <c r="K4" i="107"/>
  <c r="E4" i="107"/>
  <c r="F4" i="107" s="1"/>
  <c r="L3" i="107"/>
  <c r="L2" i="107" s="1"/>
  <c r="K2" i="107" s="1"/>
  <c r="F2" i="107" s="1"/>
  <c r="K3" i="107"/>
  <c r="E3" i="107"/>
  <c r="L175" i="105"/>
  <c r="K175" i="105"/>
  <c r="F175" i="105" s="1"/>
  <c r="E175" i="105"/>
  <c r="L174" i="105"/>
  <c r="L173" i="105" s="1"/>
  <c r="K174" i="105"/>
  <c r="F174" i="105" s="1"/>
  <c r="E174" i="105"/>
  <c r="E173" i="105" s="1"/>
  <c r="K173" i="105"/>
  <c r="F173" i="105" s="1"/>
  <c r="L172" i="105"/>
  <c r="K172" i="105"/>
  <c r="E172" i="105"/>
  <c r="L171" i="105"/>
  <c r="K171" i="105"/>
  <c r="E171" i="105"/>
  <c r="F171" i="105" s="1"/>
  <c r="L170" i="105"/>
  <c r="K170" i="105"/>
  <c r="F170" i="105" s="1"/>
  <c r="E170" i="105"/>
  <c r="L169" i="105"/>
  <c r="K169" i="105"/>
  <c r="F169" i="105" s="1"/>
  <c r="E169" i="105"/>
  <c r="L167" i="105"/>
  <c r="K167" i="105"/>
  <c r="E167" i="105"/>
  <c r="L166" i="105"/>
  <c r="L165" i="105" s="1"/>
  <c r="K165" i="105" s="1"/>
  <c r="F165" i="105" s="1"/>
  <c r="K166" i="105"/>
  <c r="E166" i="105"/>
  <c r="L164" i="105"/>
  <c r="L160" i="105" s="1"/>
  <c r="K160" i="105" s="1"/>
  <c r="F160" i="105" s="1"/>
  <c r="K164" i="105"/>
  <c r="F164" i="105" s="1"/>
  <c r="E164" i="105"/>
  <c r="L163" i="105"/>
  <c r="K163" i="105"/>
  <c r="E163" i="105"/>
  <c r="L162" i="105"/>
  <c r="K162" i="105"/>
  <c r="E162" i="105"/>
  <c r="F162" i="105" s="1"/>
  <c r="L161" i="105"/>
  <c r="K161" i="105"/>
  <c r="E161" i="105"/>
  <c r="L159" i="105"/>
  <c r="L157" i="105" s="1"/>
  <c r="K157" i="105" s="1"/>
  <c r="F157" i="105" s="1"/>
  <c r="K159" i="105"/>
  <c r="F159" i="105" s="1"/>
  <c r="E159" i="105"/>
  <c r="L158" i="105"/>
  <c r="K158" i="105"/>
  <c r="E158" i="105"/>
  <c r="F158" i="105" s="1"/>
  <c r="E157" i="105"/>
  <c r="L156" i="105"/>
  <c r="K156" i="105"/>
  <c r="E156" i="105"/>
  <c r="F156" i="105" s="1"/>
  <c r="L155" i="105"/>
  <c r="K155" i="105"/>
  <c r="F155" i="105" s="1"/>
  <c r="E155" i="105"/>
  <c r="L154" i="105"/>
  <c r="K154" i="105"/>
  <c r="F154" i="105" s="1"/>
  <c r="E154" i="105"/>
  <c r="L153" i="105"/>
  <c r="K153" i="105"/>
  <c r="E153" i="105"/>
  <c r="F153" i="105" s="1"/>
  <c r="L152" i="105"/>
  <c r="K152" i="105"/>
  <c r="E152" i="105"/>
  <c r="L151" i="105"/>
  <c r="K151" i="105"/>
  <c r="E151" i="105"/>
  <c r="F151" i="105" s="1"/>
  <c r="L150" i="105"/>
  <c r="K150" i="105"/>
  <c r="F150" i="105" s="1"/>
  <c r="E150" i="105"/>
  <c r="L149" i="105"/>
  <c r="K149" i="105"/>
  <c r="F149" i="105" s="1"/>
  <c r="E149" i="105"/>
  <c r="L148" i="105"/>
  <c r="K148" i="105"/>
  <c r="E148" i="105"/>
  <c r="F148" i="105" s="1"/>
  <c r="L147" i="105"/>
  <c r="K147" i="105"/>
  <c r="E147" i="105"/>
  <c r="L146" i="105"/>
  <c r="K146" i="105"/>
  <c r="F146" i="105"/>
  <c r="E146" i="105"/>
  <c r="L144" i="105"/>
  <c r="K144" i="105"/>
  <c r="F144" i="105"/>
  <c r="E144" i="105"/>
  <c r="L143" i="105"/>
  <c r="K143" i="105"/>
  <c r="F143" i="105"/>
  <c r="E143" i="105"/>
  <c r="L142" i="105"/>
  <c r="K142" i="105"/>
  <c r="F142" i="105"/>
  <c r="E142" i="105"/>
  <c r="L141" i="105"/>
  <c r="K141" i="105"/>
  <c r="F141" i="105"/>
  <c r="E141" i="105"/>
  <c r="L140" i="105"/>
  <c r="K140" i="105"/>
  <c r="F140" i="105"/>
  <c r="E140" i="105"/>
  <c r="L139" i="105"/>
  <c r="K139" i="105"/>
  <c r="F139" i="105"/>
  <c r="E139" i="105"/>
  <c r="L138" i="105"/>
  <c r="K138" i="105"/>
  <c r="F138" i="105"/>
  <c r="E138" i="105"/>
  <c r="L137" i="105"/>
  <c r="K137" i="105"/>
  <c r="F137" i="105"/>
  <c r="E137" i="105"/>
  <c r="L136" i="105"/>
  <c r="K136" i="105"/>
  <c r="F136" i="105"/>
  <c r="E136" i="105"/>
  <c r="L135" i="105"/>
  <c r="K135" i="105"/>
  <c r="F135" i="105"/>
  <c r="E135" i="105"/>
  <c r="L134" i="105"/>
  <c r="K134" i="105"/>
  <c r="F134" i="105"/>
  <c r="E134" i="105"/>
  <c r="L133" i="105"/>
  <c r="K133" i="105"/>
  <c r="F133" i="105"/>
  <c r="E133" i="105"/>
  <c r="L131" i="105"/>
  <c r="L125" i="105" s="1"/>
  <c r="K125" i="105" s="1"/>
  <c r="F125" i="105" s="1"/>
  <c r="K131" i="105"/>
  <c r="F131" i="105"/>
  <c r="E131" i="105"/>
  <c r="L130" i="105"/>
  <c r="K130" i="105"/>
  <c r="F130" i="105"/>
  <c r="E130" i="105"/>
  <c r="L129" i="105"/>
  <c r="K129" i="105"/>
  <c r="F129" i="105" s="1"/>
  <c r="E129" i="105"/>
  <c r="L128" i="105"/>
  <c r="K128" i="105"/>
  <c r="F128" i="105"/>
  <c r="E128" i="105"/>
  <c r="L127" i="105"/>
  <c r="K127" i="105"/>
  <c r="F127" i="105"/>
  <c r="E127" i="105"/>
  <c r="L126" i="105"/>
  <c r="K126" i="105"/>
  <c r="F126" i="105"/>
  <c r="E126" i="105"/>
  <c r="E125" i="105"/>
  <c r="L124" i="105"/>
  <c r="K124" i="105"/>
  <c r="F124" i="105" s="1"/>
  <c r="E124" i="105"/>
  <c r="L123" i="105"/>
  <c r="K123" i="105"/>
  <c r="F123" i="105"/>
  <c r="E123" i="105"/>
  <c r="L122" i="105"/>
  <c r="K122" i="105"/>
  <c r="F122" i="105"/>
  <c r="E122" i="105"/>
  <c r="L121" i="105"/>
  <c r="K121" i="105"/>
  <c r="F121" i="105"/>
  <c r="E121" i="105"/>
  <c r="L120" i="105"/>
  <c r="K120" i="105"/>
  <c r="F120" i="105" s="1"/>
  <c r="E120" i="105"/>
  <c r="E119" i="105" s="1"/>
  <c r="L119" i="105"/>
  <c r="K119" i="105"/>
  <c r="F119" i="105" s="1"/>
  <c r="L118" i="105"/>
  <c r="K118" i="105"/>
  <c r="F118" i="105" s="1"/>
  <c r="E118" i="105"/>
  <c r="L117" i="105"/>
  <c r="K117" i="105"/>
  <c r="F117" i="105" s="1"/>
  <c r="E117" i="105"/>
  <c r="L116" i="105"/>
  <c r="K116" i="105"/>
  <c r="F116" i="105" s="1"/>
  <c r="E116" i="105"/>
  <c r="L115" i="105"/>
  <c r="L114" i="105" s="1"/>
  <c r="K114" i="105" s="1"/>
  <c r="F114" i="105" s="1"/>
  <c r="K115" i="105"/>
  <c r="F115" i="105" s="1"/>
  <c r="E115" i="105"/>
  <c r="E114" i="105" s="1"/>
  <c r="L113" i="105"/>
  <c r="K113" i="105"/>
  <c r="F113" i="105" s="1"/>
  <c r="E113" i="105"/>
  <c r="L112" i="105"/>
  <c r="K112" i="105"/>
  <c r="F112" i="105" s="1"/>
  <c r="E112" i="105"/>
  <c r="E111" i="105" s="1"/>
  <c r="L111" i="105"/>
  <c r="K111" i="105"/>
  <c r="F111" i="105" s="1"/>
  <c r="L110" i="105"/>
  <c r="L106" i="105" s="1"/>
  <c r="K106" i="105" s="1"/>
  <c r="F106" i="105" s="1"/>
  <c r="K110" i="105"/>
  <c r="E110" i="105"/>
  <c r="F110" i="105" s="1"/>
  <c r="L109" i="105"/>
  <c r="K109" i="105"/>
  <c r="F109" i="105"/>
  <c r="E109" i="105"/>
  <c r="L108" i="105"/>
  <c r="K108" i="105"/>
  <c r="F108" i="105" s="1"/>
  <c r="E108" i="105"/>
  <c r="L107" i="105"/>
  <c r="K107" i="105"/>
  <c r="F107" i="105"/>
  <c r="E107" i="105"/>
  <c r="L105" i="105"/>
  <c r="L101" i="105" s="1"/>
  <c r="K101" i="105" s="1"/>
  <c r="F101" i="105" s="1"/>
  <c r="K105" i="105"/>
  <c r="E105" i="105"/>
  <c r="F105" i="105" s="1"/>
  <c r="L104" i="105"/>
  <c r="K104" i="105"/>
  <c r="F104" i="105"/>
  <c r="E104" i="105"/>
  <c r="L103" i="105"/>
  <c r="K103" i="105"/>
  <c r="F103" i="105" s="1"/>
  <c r="E103" i="105"/>
  <c r="L102" i="105"/>
  <c r="K102" i="105"/>
  <c r="F102" i="105"/>
  <c r="E102" i="105"/>
  <c r="L100" i="105"/>
  <c r="L93" i="105" s="1"/>
  <c r="K100" i="105"/>
  <c r="F100" i="105"/>
  <c r="E100" i="105"/>
  <c r="L99" i="105"/>
  <c r="K99" i="105"/>
  <c r="F99" i="105"/>
  <c r="E99" i="105"/>
  <c r="L98" i="105"/>
  <c r="K98" i="105"/>
  <c r="F98" i="105"/>
  <c r="E98" i="105"/>
  <c r="L97" i="105"/>
  <c r="K97" i="105"/>
  <c r="F97" i="105"/>
  <c r="E97" i="105"/>
  <c r="L96" i="105"/>
  <c r="K96" i="105"/>
  <c r="F96" i="105"/>
  <c r="E96" i="105"/>
  <c r="L95" i="105"/>
  <c r="K95" i="105"/>
  <c r="F95" i="105"/>
  <c r="E95" i="105"/>
  <c r="L94" i="105"/>
  <c r="K94" i="105"/>
  <c r="E94" i="105"/>
  <c r="E93" i="105" s="1"/>
  <c r="K93" i="105"/>
  <c r="F93" i="105" s="1"/>
  <c r="L92" i="105"/>
  <c r="K92" i="105"/>
  <c r="F92" i="105" s="1"/>
  <c r="E92" i="105"/>
  <c r="L91" i="105"/>
  <c r="K91" i="105"/>
  <c r="F91" i="105"/>
  <c r="E91" i="105"/>
  <c r="L90" i="105"/>
  <c r="K90" i="105"/>
  <c r="F90" i="105"/>
  <c r="E90" i="105"/>
  <c r="L89" i="105"/>
  <c r="K89" i="105"/>
  <c r="F89" i="105"/>
  <c r="E89" i="105"/>
  <c r="E85" i="105" s="1"/>
  <c r="L88" i="105"/>
  <c r="K88" i="105"/>
  <c r="F88" i="105"/>
  <c r="E88" i="105"/>
  <c r="L87" i="105"/>
  <c r="K87" i="105"/>
  <c r="F87" i="105" s="1"/>
  <c r="E87" i="105"/>
  <c r="L86" i="105"/>
  <c r="K86" i="105"/>
  <c r="F86" i="105"/>
  <c r="E86" i="105"/>
  <c r="L85" i="105"/>
  <c r="K85" i="105" s="1"/>
  <c r="F85" i="105" s="1"/>
  <c r="L84" i="105"/>
  <c r="K84" i="105"/>
  <c r="F84" i="105"/>
  <c r="E84" i="105"/>
  <c r="L83" i="105"/>
  <c r="K83" i="105"/>
  <c r="F83" i="105" s="1"/>
  <c r="E83" i="105"/>
  <c r="L82" i="105"/>
  <c r="K82" i="105"/>
  <c r="F82" i="105" s="1"/>
  <c r="E82" i="105"/>
  <c r="L81" i="105"/>
  <c r="K81" i="105"/>
  <c r="F81" i="105"/>
  <c r="E81" i="105"/>
  <c r="L80" i="105"/>
  <c r="K80" i="105"/>
  <c r="F80" i="105"/>
  <c r="E80" i="105"/>
  <c r="L79" i="105"/>
  <c r="K79" i="105"/>
  <c r="E79" i="105"/>
  <c r="F79" i="105" s="1"/>
  <c r="L78" i="105"/>
  <c r="K78" i="105"/>
  <c r="F78" i="105"/>
  <c r="E78" i="105"/>
  <c r="L77" i="105"/>
  <c r="K77" i="105"/>
  <c r="F77" i="105" s="1"/>
  <c r="E77" i="105"/>
  <c r="L76" i="105"/>
  <c r="K76" i="105"/>
  <c r="F76" i="105"/>
  <c r="E76" i="105"/>
  <c r="L75" i="105"/>
  <c r="K75" i="105"/>
  <c r="F75" i="105"/>
  <c r="E75" i="105"/>
  <c r="L74" i="105"/>
  <c r="L73" i="105" s="1"/>
  <c r="K73" i="105" s="1"/>
  <c r="F73" i="105" s="1"/>
  <c r="K74" i="105"/>
  <c r="E74" i="105"/>
  <c r="L72" i="105"/>
  <c r="K72" i="105"/>
  <c r="F72" i="105"/>
  <c r="E72" i="105"/>
  <c r="L71" i="105"/>
  <c r="K71" i="105"/>
  <c r="F71" i="105"/>
  <c r="E71" i="105"/>
  <c r="L70" i="105"/>
  <c r="K70" i="105"/>
  <c r="F70" i="105"/>
  <c r="E70" i="105"/>
  <c r="L69" i="105"/>
  <c r="K69" i="105"/>
  <c r="F69" i="105"/>
  <c r="E69" i="105"/>
  <c r="L68" i="105"/>
  <c r="K68" i="105"/>
  <c r="F68" i="105"/>
  <c r="E68" i="105"/>
  <c r="L67" i="105"/>
  <c r="K67" i="105"/>
  <c r="F67" i="105"/>
  <c r="E67" i="105"/>
  <c r="L66" i="105"/>
  <c r="K66" i="105"/>
  <c r="F66" i="105"/>
  <c r="E66" i="105"/>
  <c r="L65" i="105"/>
  <c r="K65" i="105"/>
  <c r="F65" i="105"/>
  <c r="E65" i="105"/>
  <c r="L64" i="105"/>
  <c r="K64" i="105"/>
  <c r="F64" i="105"/>
  <c r="E64" i="105"/>
  <c r="E62" i="105" s="1"/>
  <c r="L63" i="105"/>
  <c r="K63" i="105"/>
  <c r="F63" i="105"/>
  <c r="E63" i="105"/>
  <c r="L62" i="105"/>
  <c r="K62" i="105"/>
  <c r="F62" i="105"/>
  <c r="L61" i="105"/>
  <c r="L60" i="105" s="1"/>
  <c r="K61" i="105"/>
  <c r="F61" i="105" s="1"/>
  <c r="E61" i="105"/>
  <c r="K60" i="105"/>
  <c r="F60" i="105" s="1"/>
  <c r="E60" i="105"/>
  <c r="L59" i="105"/>
  <c r="L58" i="105" s="1"/>
  <c r="K59" i="105"/>
  <c r="E59" i="105"/>
  <c r="K58" i="105"/>
  <c r="F58" i="105"/>
  <c r="L57" i="105"/>
  <c r="K57" i="105"/>
  <c r="F57" i="105" s="1"/>
  <c r="E57" i="105"/>
  <c r="L56" i="105"/>
  <c r="K56" i="105"/>
  <c r="F56" i="105" s="1"/>
  <c r="E56" i="105"/>
  <c r="L55" i="105"/>
  <c r="K55" i="105"/>
  <c r="F55" i="105" s="1"/>
  <c r="E55" i="105"/>
  <c r="L54" i="105"/>
  <c r="K54" i="105"/>
  <c r="E54" i="105"/>
  <c r="F54" i="105" s="1"/>
  <c r="L53" i="105"/>
  <c r="K53" i="105"/>
  <c r="F53" i="105" s="1"/>
  <c r="E53" i="105"/>
  <c r="L52" i="105"/>
  <c r="K52" i="105"/>
  <c r="F52" i="105" s="1"/>
  <c r="E52" i="105"/>
  <c r="L51" i="105"/>
  <c r="K51" i="105"/>
  <c r="F51" i="105" s="1"/>
  <c r="E51" i="105"/>
  <c r="L50" i="105"/>
  <c r="K50" i="105"/>
  <c r="E50" i="105"/>
  <c r="F50" i="105" s="1"/>
  <c r="L49" i="105"/>
  <c r="K49" i="105"/>
  <c r="E49" i="105"/>
  <c r="F49" i="105" s="1"/>
  <c r="L48" i="105"/>
  <c r="K48" i="105"/>
  <c r="F48" i="105" s="1"/>
  <c r="E48" i="105"/>
  <c r="L47" i="105"/>
  <c r="K47" i="105"/>
  <c r="F47" i="105"/>
  <c r="E47" i="105"/>
  <c r="L46" i="105"/>
  <c r="K46" i="105"/>
  <c r="F46" i="105" s="1"/>
  <c r="E46" i="105"/>
  <c r="L45" i="105"/>
  <c r="K45" i="105"/>
  <c r="E45" i="105"/>
  <c r="F45" i="105" s="1"/>
  <c r="L44" i="105"/>
  <c r="K44" i="105"/>
  <c r="E44" i="105"/>
  <c r="L43" i="105"/>
  <c r="K43" i="105"/>
  <c r="F43" i="105" s="1"/>
  <c r="L42" i="105"/>
  <c r="K42" i="105"/>
  <c r="F42" i="105" s="1"/>
  <c r="E42" i="105"/>
  <c r="L41" i="105"/>
  <c r="K41" i="105"/>
  <c r="F41" i="105"/>
  <c r="E41" i="105"/>
  <c r="L40" i="105"/>
  <c r="K40" i="105"/>
  <c r="F40" i="105"/>
  <c r="E40" i="105"/>
  <c r="L39" i="105"/>
  <c r="K39" i="105"/>
  <c r="F39" i="105"/>
  <c r="E39" i="105"/>
  <c r="L38" i="105"/>
  <c r="K38" i="105"/>
  <c r="F38" i="105"/>
  <c r="E38" i="105"/>
  <c r="L37" i="105"/>
  <c r="K37" i="105"/>
  <c r="F37" i="105" s="1"/>
  <c r="E37" i="105"/>
  <c r="L36" i="105"/>
  <c r="K36" i="105"/>
  <c r="F36" i="105"/>
  <c r="E36" i="105"/>
  <c r="L35" i="105"/>
  <c r="K35" i="105"/>
  <c r="F35" i="105"/>
  <c r="E35" i="105"/>
  <c r="L34" i="105"/>
  <c r="K34" i="105"/>
  <c r="F34" i="105"/>
  <c r="E34" i="105"/>
  <c r="L33" i="105"/>
  <c r="K33" i="105"/>
  <c r="F33" i="105"/>
  <c r="E33" i="105"/>
  <c r="L32" i="105"/>
  <c r="K32" i="105"/>
  <c r="F32" i="105" s="1"/>
  <c r="E32" i="105"/>
  <c r="L31" i="105"/>
  <c r="K31" i="105"/>
  <c r="F31" i="105"/>
  <c r="E31" i="105"/>
  <c r="L30" i="105"/>
  <c r="K30" i="105"/>
  <c r="F30" i="105"/>
  <c r="E30" i="105"/>
  <c r="L29" i="105"/>
  <c r="K29" i="105"/>
  <c r="F29" i="105"/>
  <c r="E29" i="105"/>
  <c r="L28" i="105"/>
  <c r="K28" i="105"/>
  <c r="F28" i="105"/>
  <c r="E28" i="105"/>
  <c r="L27" i="105"/>
  <c r="K27" i="105"/>
  <c r="F27" i="105" s="1"/>
  <c r="E27" i="105"/>
  <c r="L26" i="105"/>
  <c r="K26" i="105"/>
  <c r="F26" i="105"/>
  <c r="E26" i="105"/>
  <c r="L25" i="105"/>
  <c r="K25" i="105"/>
  <c r="F25" i="105"/>
  <c r="E25" i="105"/>
  <c r="L24" i="105"/>
  <c r="K24" i="105"/>
  <c r="F24" i="105"/>
  <c r="E24" i="105"/>
  <c r="L23" i="105"/>
  <c r="K23" i="105"/>
  <c r="F23" i="105"/>
  <c r="E23" i="105"/>
  <c r="L22" i="105"/>
  <c r="K22" i="105"/>
  <c r="F22" i="105" s="1"/>
  <c r="E22" i="105"/>
  <c r="L21" i="105"/>
  <c r="K21" i="105"/>
  <c r="F21" i="105"/>
  <c r="E21" i="105"/>
  <c r="L20" i="105"/>
  <c r="K20" i="105"/>
  <c r="F20" i="105"/>
  <c r="E20" i="105"/>
  <c r="E19" i="105"/>
  <c r="L18" i="105"/>
  <c r="K18" i="105"/>
  <c r="F18" i="105" s="1"/>
  <c r="E18" i="105"/>
  <c r="L17" i="105"/>
  <c r="K17" i="105"/>
  <c r="F17" i="105" s="1"/>
  <c r="E17" i="105"/>
  <c r="L16" i="105"/>
  <c r="K16" i="105"/>
  <c r="F16" i="105" s="1"/>
  <c r="E16" i="105"/>
  <c r="L15" i="105"/>
  <c r="K15" i="105"/>
  <c r="E15" i="105"/>
  <c r="F15" i="105" s="1"/>
  <c r="L14" i="105"/>
  <c r="K14" i="105"/>
  <c r="E14" i="105"/>
  <c r="L13" i="105"/>
  <c r="K13" i="105"/>
  <c r="F13" i="105" s="1"/>
  <c r="E13" i="105"/>
  <c r="L12" i="105"/>
  <c r="K12" i="105"/>
  <c r="F12" i="105" s="1"/>
  <c r="E12" i="105"/>
  <c r="L11" i="105"/>
  <c r="K11" i="105"/>
  <c r="F11" i="105" s="1"/>
  <c r="E11" i="105"/>
  <c r="L10" i="105"/>
  <c r="K10" i="105"/>
  <c r="E10" i="105"/>
  <c r="F10" i="105" s="1"/>
  <c r="L9" i="105"/>
  <c r="K9" i="105"/>
  <c r="E9" i="105"/>
  <c r="L8" i="105"/>
  <c r="K8" i="105"/>
  <c r="F8" i="105" s="1"/>
  <c r="E8" i="105"/>
  <c r="L7" i="105"/>
  <c r="K7" i="105"/>
  <c r="F7" i="105" s="1"/>
  <c r="E7" i="105"/>
  <c r="E6" i="105" s="1"/>
  <c r="L6" i="105"/>
  <c r="K6" i="105"/>
  <c r="F6" i="105" s="1"/>
  <c r="L5" i="105"/>
  <c r="K5" i="105"/>
  <c r="F5" i="105" s="1"/>
  <c r="L4" i="105"/>
  <c r="K4" i="105"/>
  <c r="F4" i="105"/>
  <c r="L3" i="105"/>
  <c r="L2" i="105" s="1"/>
  <c r="K2" i="105" s="1"/>
  <c r="F2" i="105" s="1"/>
  <c r="K3" i="105"/>
  <c r="E3" i="105"/>
  <c r="F3" i="105" s="1"/>
  <c r="E2" i="105"/>
  <c r="L33" i="186"/>
  <c r="K33" i="186"/>
  <c r="E33" i="186"/>
  <c r="F33" i="186" s="1"/>
  <c r="L32" i="186"/>
  <c r="K32" i="186"/>
  <c r="E32" i="186"/>
  <c r="E28" i="186" s="1"/>
  <c r="L31" i="186"/>
  <c r="K31" i="186"/>
  <c r="F31" i="186" s="1"/>
  <c r="E31" i="186"/>
  <c r="L30" i="186"/>
  <c r="K30" i="186"/>
  <c r="E30" i="186"/>
  <c r="L29" i="186"/>
  <c r="K29" i="186"/>
  <c r="E29" i="186"/>
  <c r="F29" i="186" s="1"/>
  <c r="L27" i="186"/>
  <c r="K27" i="186"/>
  <c r="F27" i="186"/>
  <c r="E27" i="186"/>
  <c r="L26" i="186"/>
  <c r="L25" i="186" s="1"/>
  <c r="K25" i="186" s="1"/>
  <c r="F25" i="186" s="1"/>
  <c r="K26" i="186"/>
  <c r="E26" i="186"/>
  <c r="L24" i="186"/>
  <c r="E24" i="186"/>
  <c r="F24" i="186" s="1"/>
  <c r="L23" i="186"/>
  <c r="L22" i="186" s="1"/>
  <c r="K22" i="186" s="1"/>
  <c r="F22" i="186" s="1"/>
  <c r="K23" i="186"/>
  <c r="F23" i="186"/>
  <c r="E23" i="186"/>
  <c r="E22" i="186"/>
  <c r="L21" i="186"/>
  <c r="F21" i="186"/>
  <c r="E21" i="186"/>
  <c r="E19" i="186" s="1"/>
  <c r="L20" i="186"/>
  <c r="K20" i="186"/>
  <c r="F20" i="186" s="1"/>
  <c r="E20" i="186"/>
  <c r="F19" i="186"/>
  <c r="L18" i="186"/>
  <c r="E18" i="186"/>
  <c r="F18" i="186" s="1"/>
  <c r="L17" i="186"/>
  <c r="K17" i="186"/>
  <c r="F17" i="186"/>
  <c r="E17" i="186"/>
  <c r="F16" i="186"/>
  <c r="E16" i="186"/>
  <c r="L15" i="186"/>
  <c r="E15" i="186"/>
  <c r="F15" i="186" s="1"/>
  <c r="L14" i="186"/>
  <c r="K14" i="186"/>
  <c r="E14" i="186"/>
  <c r="F14" i="186" s="1"/>
  <c r="F13" i="186"/>
  <c r="L12" i="186"/>
  <c r="K12" i="186"/>
  <c r="F12" i="186" s="1"/>
  <c r="E12" i="186"/>
  <c r="E11" i="186"/>
  <c r="F11" i="186" s="1"/>
  <c r="F10" i="186"/>
  <c r="F9" i="186"/>
  <c r="F8" i="186"/>
  <c r="F7" i="186"/>
  <c r="F6" i="186"/>
  <c r="F5" i="186"/>
  <c r="L4" i="186"/>
  <c r="K4" i="186"/>
  <c r="E4" i="186"/>
  <c r="F4" i="186" s="1"/>
  <c r="L3" i="186"/>
  <c r="K3" i="186"/>
  <c r="E3" i="186"/>
  <c r="L2" i="186"/>
  <c r="K2" i="186" s="1"/>
  <c r="F2" i="186" s="1"/>
  <c r="L24" i="104"/>
  <c r="K24" i="104"/>
  <c r="E24" i="104"/>
  <c r="F24" i="104" s="1"/>
  <c r="L23" i="104"/>
  <c r="K23" i="104"/>
  <c r="F23" i="104" s="1"/>
  <c r="E23" i="104"/>
  <c r="L22" i="104"/>
  <c r="K22" i="104"/>
  <c r="E22" i="104"/>
  <c r="L21" i="104"/>
  <c r="K21" i="104"/>
  <c r="E21" i="104"/>
  <c r="L20" i="104"/>
  <c r="K20" i="104" s="1"/>
  <c r="F20" i="104" s="1"/>
  <c r="L19" i="104"/>
  <c r="K19" i="104"/>
  <c r="F19" i="104" s="1"/>
  <c r="E19" i="104"/>
  <c r="L18" i="104"/>
  <c r="K18" i="104"/>
  <c r="F18" i="104"/>
  <c r="E18" i="104"/>
  <c r="L17" i="104"/>
  <c r="K17" i="104" s="1"/>
  <c r="F17" i="104" s="1"/>
  <c r="E17" i="104"/>
  <c r="L16" i="104"/>
  <c r="K16" i="104"/>
  <c r="F16" i="104"/>
  <c r="E16" i="104"/>
  <c r="E14" i="104" s="1"/>
  <c r="L15" i="104"/>
  <c r="L14" i="104" s="1"/>
  <c r="K15" i="104"/>
  <c r="F15" i="104" s="1"/>
  <c r="E15" i="104"/>
  <c r="K14" i="104"/>
  <c r="F14" i="104" s="1"/>
  <c r="L13" i="104"/>
  <c r="K13" i="104"/>
  <c r="F13" i="104"/>
  <c r="E13" i="104"/>
  <c r="L12" i="104"/>
  <c r="K12" i="104"/>
  <c r="F12" i="104" s="1"/>
  <c r="E12" i="104"/>
  <c r="L11" i="104"/>
  <c r="K11" i="104"/>
  <c r="E11" i="104"/>
  <c r="F11" i="104" s="1"/>
  <c r="L10" i="104"/>
  <c r="K10" i="104"/>
  <c r="F10" i="104" s="1"/>
  <c r="E10" i="104"/>
  <c r="L9" i="104"/>
  <c r="K9" i="104"/>
  <c r="F9" i="104"/>
  <c r="E9" i="104"/>
  <c r="L8" i="104"/>
  <c r="K8" i="104"/>
  <c r="F8" i="104"/>
  <c r="E8" i="104"/>
  <c r="L7" i="104"/>
  <c r="F7" i="104"/>
  <c r="F6" i="104"/>
  <c r="F5" i="104"/>
  <c r="F4" i="104"/>
  <c r="L3" i="104"/>
  <c r="K3" i="104"/>
  <c r="E3" i="104"/>
  <c r="E2" i="104" s="1"/>
  <c r="L2" i="104"/>
  <c r="K2" i="104" s="1"/>
  <c r="F2" i="104" s="1"/>
  <c r="L81" i="103"/>
  <c r="K81" i="103"/>
  <c r="E81" i="103"/>
  <c r="L80" i="103"/>
  <c r="K80" i="103"/>
  <c r="E80" i="103"/>
  <c r="F80" i="103" s="1"/>
  <c r="L79" i="103"/>
  <c r="K79" i="103"/>
  <c r="E79" i="103"/>
  <c r="L77" i="103"/>
  <c r="K77" i="103"/>
  <c r="E77" i="103"/>
  <c r="L76" i="103"/>
  <c r="K76" i="103"/>
  <c r="F76" i="103"/>
  <c r="E76" i="103"/>
  <c r="L75" i="103"/>
  <c r="K75" i="103"/>
  <c r="E75" i="103"/>
  <c r="L74" i="103"/>
  <c r="K74" i="103"/>
  <c r="E74" i="103"/>
  <c r="F74" i="103" s="1"/>
  <c r="L73" i="103"/>
  <c r="K73" i="103"/>
  <c r="E73" i="103"/>
  <c r="F73" i="103" s="1"/>
  <c r="L72" i="103"/>
  <c r="K72" i="103"/>
  <c r="E72" i="103"/>
  <c r="L71" i="103"/>
  <c r="K71" i="103" s="1"/>
  <c r="F71" i="103" s="1"/>
  <c r="L70" i="103"/>
  <c r="K70" i="103"/>
  <c r="E70" i="103"/>
  <c r="F70" i="103" s="1"/>
  <c r="L69" i="103"/>
  <c r="K69" i="103"/>
  <c r="E69" i="103"/>
  <c r="F69" i="103" s="1"/>
  <c r="L68" i="103"/>
  <c r="K68" i="103"/>
  <c r="E68" i="103"/>
  <c r="F68" i="103" s="1"/>
  <c r="L67" i="103"/>
  <c r="K67" i="103"/>
  <c r="E67" i="103"/>
  <c r="L66" i="103"/>
  <c r="K66" i="103"/>
  <c r="F66" i="103" s="1"/>
  <c r="E66" i="103"/>
  <c r="L65" i="103"/>
  <c r="K65" i="103"/>
  <c r="E65" i="103"/>
  <c r="L63" i="103"/>
  <c r="K63" i="103"/>
  <c r="E63" i="103"/>
  <c r="F63" i="103" s="1"/>
  <c r="L62" i="103"/>
  <c r="K62" i="103"/>
  <c r="E62" i="103"/>
  <c r="L61" i="103"/>
  <c r="K61" i="103"/>
  <c r="F61" i="103"/>
  <c r="E61" i="103"/>
  <c r="L60" i="103"/>
  <c r="K60" i="103"/>
  <c r="E60" i="103"/>
  <c r="F60" i="103" s="1"/>
  <c r="L59" i="103"/>
  <c r="K59" i="103"/>
  <c r="E59" i="103"/>
  <c r="F59" i="103" s="1"/>
  <c r="L58" i="103"/>
  <c r="K58" i="103"/>
  <c r="E58" i="103"/>
  <c r="F58" i="103" s="1"/>
  <c r="L57" i="103"/>
  <c r="K57" i="103"/>
  <c r="E57" i="103"/>
  <c r="L56" i="103"/>
  <c r="K56" i="103"/>
  <c r="F56" i="103"/>
  <c r="E56" i="103"/>
  <c r="L55" i="103"/>
  <c r="K55" i="103"/>
  <c r="F55" i="103" s="1"/>
  <c r="E55" i="103"/>
  <c r="L54" i="103"/>
  <c r="K54" i="103"/>
  <c r="E54" i="103"/>
  <c r="F54" i="103" s="1"/>
  <c r="L53" i="103"/>
  <c r="K53" i="103"/>
  <c r="F53" i="103"/>
  <c r="E53" i="103"/>
  <c r="L52" i="103"/>
  <c r="K52" i="103"/>
  <c r="E52" i="103"/>
  <c r="L51" i="103"/>
  <c r="K51" i="103"/>
  <c r="F51" i="103"/>
  <c r="E51" i="103"/>
  <c r="L50" i="103"/>
  <c r="K50" i="103"/>
  <c r="E50" i="103"/>
  <c r="F50" i="103" s="1"/>
  <c r="L49" i="103"/>
  <c r="L48" i="103" s="1"/>
  <c r="K48" i="103" s="1"/>
  <c r="F48" i="103" s="1"/>
  <c r="K49" i="103"/>
  <c r="E49" i="103"/>
  <c r="F49" i="103" s="1"/>
  <c r="L47" i="103"/>
  <c r="K47" i="103"/>
  <c r="E47" i="103"/>
  <c r="L46" i="103"/>
  <c r="K46" i="103"/>
  <c r="F46" i="103"/>
  <c r="E46" i="103"/>
  <c r="L45" i="103"/>
  <c r="K45" i="103"/>
  <c r="E45" i="103"/>
  <c r="F45" i="103" s="1"/>
  <c r="L44" i="103"/>
  <c r="K44" i="103"/>
  <c r="E44" i="103"/>
  <c r="F44" i="103" s="1"/>
  <c r="L43" i="103"/>
  <c r="K43" i="103"/>
  <c r="E43" i="103"/>
  <c r="F43" i="103" s="1"/>
  <c r="L42" i="103"/>
  <c r="K42" i="103"/>
  <c r="E42" i="103"/>
  <c r="L41" i="103"/>
  <c r="K41" i="103"/>
  <c r="E41" i="103"/>
  <c r="F41" i="103" s="1"/>
  <c r="L40" i="103"/>
  <c r="K40" i="103"/>
  <c r="E40" i="103"/>
  <c r="F40" i="103" s="1"/>
  <c r="L38" i="103"/>
  <c r="K38" i="103"/>
  <c r="E38" i="103"/>
  <c r="F38" i="103" s="1"/>
  <c r="L37" i="103"/>
  <c r="K37" i="103"/>
  <c r="E37" i="103"/>
  <c r="L36" i="103"/>
  <c r="K36" i="103"/>
  <c r="F36" i="103" s="1"/>
  <c r="E36" i="103"/>
  <c r="L35" i="103"/>
  <c r="K35" i="103"/>
  <c r="E35" i="103"/>
  <c r="F35" i="103" s="1"/>
  <c r="L34" i="103"/>
  <c r="K34" i="103"/>
  <c r="E34" i="103"/>
  <c r="F34" i="103" s="1"/>
  <c r="L33" i="103"/>
  <c r="K33" i="103"/>
  <c r="E33" i="103"/>
  <c r="L31" i="103"/>
  <c r="K31" i="103"/>
  <c r="E31" i="103"/>
  <c r="F31" i="103" s="1"/>
  <c r="L30" i="103"/>
  <c r="L19" i="103" s="1"/>
  <c r="K30" i="103"/>
  <c r="E30" i="103"/>
  <c r="L29" i="103"/>
  <c r="K29" i="103"/>
  <c r="F29" i="103"/>
  <c r="E29" i="103"/>
  <c r="L28" i="103"/>
  <c r="K28" i="103"/>
  <c r="F28" i="103"/>
  <c r="E28" i="103"/>
  <c r="L27" i="103"/>
  <c r="K27" i="103"/>
  <c r="E27" i="103"/>
  <c r="F27" i="103" s="1"/>
  <c r="L26" i="103"/>
  <c r="K26" i="103"/>
  <c r="F26" i="103"/>
  <c r="E26" i="103"/>
  <c r="L25" i="103"/>
  <c r="K25" i="103"/>
  <c r="E25" i="103"/>
  <c r="L24" i="103"/>
  <c r="K24" i="103"/>
  <c r="E24" i="103"/>
  <c r="F24" i="103" s="1"/>
  <c r="L23" i="103"/>
  <c r="K23" i="103"/>
  <c r="F23" i="103"/>
  <c r="E23" i="103"/>
  <c r="L22" i="103"/>
  <c r="K22" i="103"/>
  <c r="E22" i="103"/>
  <c r="F22" i="103" s="1"/>
  <c r="L21" i="103"/>
  <c r="K21" i="103"/>
  <c r="E21" i="103"/>
  <c r="F21" i="103" s="1"/>
  <c r="L20" i="103"/>
  <c r="K20" i="103"/>
  <c r="E20" i="103"/>
  <c r="K19" i="103"/>
  <c r="F19" i="103" s="1"/>
  <c r="L18" i="103"/>
  <c r="K18" i="103"/>
  <c r="F18" i="103"/>
  <c r="E18" i="103"/>
  <c r="L17" i="103"/>
  <c r="K17" i="103"/>
  <c r="E17" i="103"/>
  <c r="F17" i="103" s="1"/>
  <c r="L16" i="103"/>
  <c r="K16" i="103"/>
  <c r="F16" i="103" s="1"/>
  <c r="E16" i="103"/>
  <c r="L15" i="103"/>
  <c r="K15" i="103"/>
  <c r="E15" i="103"/>
  <c r="F15" i="103" s="1"/>
  <c r="L14" i="103"/>
  <c r="K14" i="103"/>
  <c r="F14" i="103"/>
  <c r="E14" i="103"/>
  <c r="L13" i="103"/>
  <c r="K13" i="103"/>
  <c r="E13" i="103"/>
  <c r="F13" i="103" s="1"/>
  <c r="L12" i="103"/>
  <c r="K12" i="103"/>
  <c r="E12" i="103"/>
  <c r="F12" i="103" s="1"/>
  <c r="L11" i="103"/>
  <c r="K11" i="103"/>
  <c r="E11" i="103"/>
  <c r="L10" i="103"/>
  <c r="K10" i="103"/>
  <c r="F10" i="103" s="1"/>
  <c r="E10" i="103"/>
  <c r="L9" i="103"/>
  <c r="K9" i="103"/>
  <c r="E9" i="103"/>
  <c r="F9" i="103" s="1"/>
  <c r="L8" i="103"/>
  <c r="K8" i="103"/>
  <c r="E8" i="103"/>
  <c r="F8" i="103" s="1"/>
  <c r="L7" i="103"/>
  <c r="K7" i="103"/>
  <c r="E7" i="103"/>
  <c r="L6" i="103"/>
  <c r="K6" i="103"/>
  <c r="F6" i="103"/>
  <c r="E6" i="103"/>
  <c r="L4" i="103"/>
  <c r="L2" i="103" s="1"/>
  <c r="K2" i="103" s="1"/>
  <c r="F2" i="103" s="1"/>
  <c r="K4" i="103"/>
  <c r="F4" i="103" s="1"/>
  <c r="E4" i="103"/>
  <c r="L3" i="103"/>
  <c r="K3" i="103"/>
  <c r="F3" i="103" s="1"/>
  <c r="E3" i="103"/>
  <c r="E2" i="103"/>
  <c r="L42" i="101"/>
  <c r="K42" i="101"/>
  <c r="E42" i="101"/>
  <c r="F42" i="101" s="1"/>
  <c r="L41" i="101"/>
  <c r="K41" i="101"/>
  <c r="E41" i="101"/>
  <c r="F41" i="101" s="1"/>
  <c r="L40" i="101"/>
  <c r="K40" i="101"/>
  <c r="F40" i="101" s="1"/>
  <c r="E40" i="101"/>
  <c r="L39" i="101"/>
  <c r="L37" i="101" s="1"/>
  <c r="K37" i="101" s="1"/>
  <c r="F37" i="101" s="1"/>
  <c r="K39" i="101"/>
  <c r="F39" i="101" s="1"/>
  <c r="E39" i="101"/>
  <c r="L38" i="101"/>
  <c r="K38" i="101"/>
  <c r="E38" i="101"/>
  <c r="F38" i="101" s="1"/>
  <c r="L36" i="101"/>
  <c r="K36" i="101"/>
  <c r="E36" i="101"/>
  <c r="E31" i="101" s="1"/>
  <c r="L35" i="101"/>
  <c r="K35" i="101"/>
  <c r="E35" i="101"/>
  <c r="L34" i="101"/>
  <c r="K34" i="101"/>
  <c r="F34" i="101" s="1"/>
  <c r="E34" i="101"/>
  <c r="L33" i="101"/>
  <c r="K33" i="101"/>
  <c r="E33" i="101"/>
  <c r="F33" i="101" s="1"/>
  <c r="L32" i="101"/>
  <c r="K32" i="101"/>
  <c r="E32" i="101"/>
  <c r="F32" i="101" s="1"/>
  <c r="L30" i="101"/>
  <c r="K30" i="101"/>
  <c r="E30" i="101"/>
  <c r="F30" i="101" s="1"/>
  <c r="L29" i="101"/>
  <c r="K29" i="101"/>
  <c r="F29" i="101"/>
  <c r="E29" i="101"/>
  <c r="L28" i="101"/>
  <c r="K28" i="101"/>
  <c r="E28" i="101"/>
  <c r="F28" i="101" s="1"/>
  <c r="L27" i="101"/>
  <c r="K27" i="101"/>
  <c r="E27" i="101"/>
  <c r="L26" i="101"/>
  <c r="K26" i="101"/>
  <c r="E26" i="101"/>
  <c r="L25" i="101"/>
  <c r="K25" i="101" s="1"/>
  <c r="F25" i="101" s="1"/>
  <c r="L24" i="101"/>
  <c r="K24" i="101"/>
  <c r="F24" i="101"/>
  <c r="E24" i="101"/>
  <c r="L23" i="101"/>
  <c r="K23" i="101"/>
  <c r="E23" i="101"/>
  <c r="F23" i="101" s="1"/>
  <c r="L22" i="101"/>
  <c r="K22" i="101"/>
  <c r="E22" i="101"/>
  <c r="F22" i="101" s="1"/>
  <c r="L21" i="101"/>
  <c r="K21" i="101"/>
  <c r="E21" i="101"/>
  <c r="F21" i="101" s="1"/>
  <c r="L20" i="101"/>
  <c r="K20" i="101"/>
  <c r="F20" i="101"/>
  <c r="E20" i="101"/>
  <c r="L19" i="101"/>
  <c r="K19" i="101" s="1"/>
  <c r="F19" i="101" s="1"/>
  <c r="L18" i="101"/>
  <c r="K18" i="101"/>
  <c r="E18" i="101"/>
  <c r="F18" i="101" s="1"/>
  <c r="L17" i="101"/>
  <c r="K17" i="101"/>
  <c r="E17" i="101"/>
  <c r="L16" i="101"/>
  <c r="K16" i="101"/>
  <c r="F16" i="101"/>
  <c r="L15" i="101"/>
  <c r="K15" i="101"/>
  <c r="E15" i="101"/>
  <c r="F15" i="101" s="1"/>
  <c r="L14" i="101"/>
  <c r="K14" i="101"/>
  <c r="F14" i="101" s="1"/>
  <c r="E14" i="101"/>
  <c r="L13" i="101"/>
  <c r="K13" i="101"/>
  <c r="E13" i="101"/>
  <c r="L12" i="101"/>
  <c r="K12" i="101"/>
  <c r="E12" i="101"/>
  <c r="F12" i="101" s="1"/>
  <c r="L11" i="101"/>
  <c r="K11" i="101"/>
  <c r="F11" i="101" s="1"/>
  <c r="E11" i="101"/>
  <c r="L10" i="101"/>
  <c r="K10" i="101"/>
  <c r="F10" i="101" s="1"/>
  <c r="E10" i="101"/>
  <c r="L9" i="101"/>
  <c r="K9" i="101"/>
  <c r="F9" i="101"/>
  <c r="E9" i="101"/>
  <c r="L8" i="101"/>
  <c r="K8" i="101"/>
  <c r="E8" i="101"/>
  <c r="F8" i="101" s="1"/>
  <c r="L6" i="101"/>
  <c r="K6" i="101"/>
  <c r="E6" i="101"/>
  <c r="F6" i="101" s="1"/>
  <c r="L5" i="101"/>
  <c r="K5" i="101"/>
  <c r="E5" i="101"/>
  <c r="F5" i="101" s="1"/>
  <c r="L4" i="101"/>
  <c r="K4" i="101"/>
  <c r="F4" i="101" s="1"/>
  <c r="E4" i="101"/>
  <c r="L3" i="101"/>
  <c r="K3" i="101"/>
  <c r="E3" i="101"/>
  <c r="L6" i="99"/>
  <c r="L316" i="98"/>
  <c r="K316" i="98"/>
  <c r="F316" i="98"/>
  <c r="E316" i="98"/>
  <c r="L315" i="98"/>
  <c r="K315" i="98"/>
  <c r="E315" i="98"/>
  <c r="L313" i="98"/>
  <c r="K313" i="98"/>
  <c r="F313" i="98"/>
  <c r="E313" i="98"/>
  <c r="L312" i="98"/>
  <c r="K312" i="98"/>
  <c r="E312" i="98"/>
  <c r="E311" i="98" s="1"/>
  <c r="L311" i="98"/>
  <c r="K311" i="98"/>
  <c r="F311" i="98"/>
  <c r="L310" i="98"/>
  <c r="L308" i="98" s="1"/>
  <c r="K308" i="98" s="1"/>
  <c r="F308" i="98" s="1"/>
  <c r="K310" i="98"/>
  <c r="E310" i="98"/>
  <c r="F310" i="98" s="1"/>
  <c r="L309" i="98"/>
  <c r="K309" i="98"/>
  <c r="F309" i="98" s="1"/>
  <c r="E309" i="98"/>
  <c r="E308" i="98"/>
  <c r="L307" i="98"/>
  <c r="L305" i="98" s="1"/>
  <c r="K305" i="98" s="1"/>
  <c r="F305" i="98" s="1"/>
  <c r="K307" i="98"/>
  <c r="E307" i="98"/>
  <c r="E305" i="98" s="1"/>
  <c r="L306" i="98"/>
  <c r="K306" i="98"/>
  <c r="F306" i="98"/>
  <c r="E306" i="98"/>
  <c r="L304" i="98"/>
  <c r="K304" i="98"/>
  <c r="F304" i="98" s="1"/>
  <c r="E304" i="98"/>
  <c r="L303" i="98"/>
  <c r="K303" i="98"/>
  <c r="E303" i="98"/>
  <c r="F303" i="98" s="1"/>
  <c r="L302" i="98"/>
  <c r="K302" i="98" s="1"/>
  <c r="F302" i="98" s="1"/>
  <c r="L301" i="98"/>
  <c r="K301" i="98"/>
  <c r="F301" i="98"/>
  <c r="E301" i="98"/>
  <c r="L300" i="98"/>
  <c r="K300" i="98"/>
  <c r="E300" i="98"/>
  <c r="F300" i="98" s="1"/>
  <c r="E299" i="98"/>
  <c r="L298" i="98"/>
  <c r="K298" i="98"/>
  <c r="F298" i="98"/>
  <c r="E298" i="98"/>
  <c r="L297" i="98"/>
  <c r="K297" i="98"/>
  <c r="E297" i="98"/>
  <c r="L296" i="98"/>
  <c r="K296" i="98" s="1"/>
  <c r="F296" i="98" s="1"/>
  <c r="L295" i="98"/>
  <c r="K295" i="98"/>
  <c r="F295" i="98"/>
  <c r="E295" i="98"/>
  <c r="L294" i="98"/>
  <c r="K294" i="98"/>
  <c r="E294" i="98"/>
  <c r="L293" i="98"/>
  <c r="K293" i="98" s="1"/>
  <c r="F293" i="98" s="1"/>
  <c r="L292" i="98"/>
  <c r="K292" i="98"/>
  <c r="F292" i="98" s="1"/>
  <c r="E292" i="98"/>
  <c r="L291" i="98"/>
  <c r="K291" i="98"/>
  <c r="F291" i="98" s="1"/>
  <c r="E291" i="98"/>
  <c r="L290" i="98"/>
  <c r="K290" i="98" s="1"/>
  <c r="F290" i="98" s="1"/>
  <c r="E290" i="98"/>
  <c r="L289" i="98"/>
  <c r="K289" i="98"/>
  <c r="E289" i="98"/>
  <c r="F289" i="98" s="1"/>
  <c r="L288" i="98"/>
  <c r="L287" i="98" s="1"/>
  <c r="K287" i="98" s="1"/>
  <c r="F287" i="98" s="1"/>
  <c r="K288" i="98"/>
  <c r="E288" i="98"/>
  <c r="L286" i="98"/>
  <c r="K286" i="98"/>
  <c r="F286" i="98" s="1"/>
  <c r="E286" i="98"/>
  <c r="L285" i="98"/>
  <c r="K285" i="98"/>
  <c r="F285" i="98" s="1"/>
  <c r="E285" i="98"/>
  <c r="E284" i="98" s="1"/>
  <c r="L283" i="98"/>
  <c r="K283" i="98"/>
  <c r="F283" i="98" s="1"/>
  <c r="E283" i="98"/>
  <c r="L282" i="98"/>
  <c r="K282" i="98"/>
  <c r="E282" i="98"/>
  <c r="L280" i="98"/>
  <c r="L278" i="98" s="1"/>
  <c r="K280" i="98"/>
  <c r="E280" i="98"/>
  <c r="L279" i="98"/>
  <c r="K279" i="98"/>
  <c r="E279" i="98"/>
  <c r="F279" i="98" s="1"/>
  <c r="K278" i="98"/>
  <c r="F278" i="98"/>
  <c r="L277" i="98"/>
  <c r="K277" i="98"/>
  <c r="E277" i="98"/>
  <c r="F277" i="98" s="1"/>
  <c r="L276" i="98"/>
  <c r="L275" i="98" s="1"/>
  <c r="K275" i="98" s="1"/>
  <c r="F275" i="98" s="1"/>
  <c r="K276" i="98"/>
  <c r="F276" i="98"/>
  <c r="E276" i="98"/>
  <c r="E275" i="98"/>
  <c r="L274" i="98"/>
  <c r="K274" i="98"/>
  <c r="E274" i="98"/>
  <c r="F274" i="98" s="1"/>
  <c r="L273" i="98"/>
  <c r="K273" i="98"/>
  <c r="F273" i="98"/>
  <c r="E273" i="98"/>
  <c r="L272" i="98"/>
  <c r="K272" i="98"/>
  <c r="F272" i="98" s="1"/>
  <c r="E272" i="98"/>
  <c r="L271" i="98"/>
  <c r="K271" i="98"/>
  <c r="F271" i="98"/>
  <c r="E271" i="98"/>
  <c r="L270" i="98"/>
  <c r="L269" i="98" s="1"/>
  <c r="K270" i="98"/>
  <c r="E270" i="98"/>
  <c r="E269" i="98" s="1"/>
  <c r="K269" i="98"/>
  <c r="F269" i="98" s="1"/>
  <c r="L268" i="98"/>
  <c r="K268" i="98"/>
  <c r="E268" i="98"/>
  <c r="F268" i="98" s="1"/>
  <c r="L267" i="98"/>
  <c r="K267" i="98"/>
  <c r="F267" i="98"/>
  <c r="E267" i="98"/>
  <c r="L266" i="98"/>
  <c r="K266" i="98" s="1"/>
  <c r="F266" i="98" s="1"/>
  <c r="L265" i="98"/>
  <c r="L263" i="98" s="1"/>
  <c r="K263" i="98" s="1"/>
  <c r="F263" i="98" s="1"/>
  <c r="K265" i="98"/>
  <c r="E265" i="98"/>
  <c r="F265" i="98" s="1"/>
  <c r="L264" i="98"/>
  <c r="K264" i="98"/>
  <c r="F264" i="98" s="1"/>
  <c r="E264" i="98"/>
  <c r="L262" i="98"/>
  <c r="K262" i="98"/>
  <c r="E262" i="98"/>
  <c r="F262" i="98" s="1"/>
  <c r="L261" i="98"/>
  <c r="K261" i="98"/>
  <c r="F261" i="98" s="1"/>
  <c r="E261" i="98"/>
  <c r="L260" i="98"/>
  <c r="K260" i="98" s="1"/>
  <c r="F260" i="98" s="1"/>
  <c r="E260" i="98"/>
  <c r="L259" i="98"/>
  <c r="K259" i="98"/>
  <c r="F259" i="98"/>
  <c r="E259" i="98"/>
  <c r="L258" i="98"/>
  <c r="K258" i="98"/>
  <c r="E258" i="98"/>
  <c r="L257" i="98"/>
  <c r="K257" i="98" s="1"/>
  <c r="F257" i="98" s="1"/>
  <c r="L256" i="98"/>
  <c r="K256" i="98"/>
  <c r="F256" i="98" s="1"/>
  <c r="E256" i="98"/>
  <c r="L255" i="98"/>
  <c r="L254" i="98" s="1"/>
  <c r="K255" i="98"/>
  <c r="E255" i="98"/>
  <c r="K254" i="98"/>
  <c r="F254" i="98" s="1"/>
  <c r="L253" i="98"/>
  <c r="K253" i="98"/>
  <c r="E253" i="98"/>
  <c r="F253" i="98" s="1"/>
  <c r="L252" i="98"/>
  <c r="L251" i="98" s="1"/>
  <c r="K251" i="98" s="1"/>
  <c r="K252" i="98"/>
  <c r="F252" i="98" s="1"/>
  <c r="E252" i="98"/>
  <c r="E251" i="98" s="1"/>
  <c r="F251" i="98"/>
  <c r="L250" i="98"/>
  <c r="K250" i="98"/>
  <c r="E250" i="98"/>
  <c r="F250" i="98" s="1"/>
  <c r="L249" i="98"/>
  <c r="K249" i="98"/>
  <c r="E249" i="98"/>
  <c r="L248" i="98"/>
  <c r="K248" i="98"/>
  <c r="F248" i="98" s="1"/>
  <c r="L247" i="98"/>
  <c r="K247" i="98"/>
  <c r="F247" i="98"/>
  <c r="E247" i="98"/>
  <c r="L246" i="98"/>
  <c r="K246" i="98"/>
  <c r="F246" i="98" s="1"/>
  <c r="E246" i="98"/>
  <c r="L245" i="98"/>
  <c r="K245" i="98" s="1"/>
  <c r="F245" i="98" s="1"/>
  <c r="E245" i="98"/>
  <c r="L244" i="98"/>
  <c r="K244" i="98"/>
  <c r="E244" i="98"/>
  <c r="L243" i="98"/>
  <c r="L242" i="98" s="1"/>
  <c r="K242" i="98" s="1"/>
  <c r="F242" i="98" s="1"/>
  <c r="K243" i="98"/>
  <c r="E243" i="98"/>
  <c r="L241" i="98"/>
  <c r="K241" i="98"/>
  <c r="F241" i="98" s="1"/>
  <c r="E241" i="98"/>
  <c r="L240" i="98"/>
  <c r="L239" i="98" s="1"/>
  <c r="K239" i="98" s="1"/>
  <c r="F239" i="98" s="1"/>
  <c r="K240" i="98"/>
  <c r="F240" i="98"/>
  <c r="E240" i="98"/>
  <c r="E239" i="98"/>
  <c r="L238" i="98"/>
  <c r="L236" i="98" s="1"/>
  <c r="K236" i="98" s="1"/>
  <c r="F236" i="98" s="1"/>
  <c r="K238" i="98"/>
  <c r="F238" i="98" s="1"/>
  <c r="E238" i="98"/>
  <c r="L237" i="98"/>
  <c r="K237" i="98"/>
  <c r="F237" i="98"/>
  <c r="E237" i="98"/>
  <c r="E236" i="98" s="1"/>
  <c r="L235" i="98"/>
  <c r="K235" i="98"/>
  <c r="F235" i="98"/>
  <c r="E235" i="98"/>
  <c r="L234" i="98"/>
  <c r="K234" i="98"/>
  <c r="F234" i="98"/>
  <c r="E234" i="98"/>
  <c r="L233" i="98"/>
  <c r="K233" i="98"/>
  <c r="F233" i="98" s="1"/>
  <c r="E233" i="98"/>
  <c r="L232" i="98"/>
  <c r="K232" i="98"/>
  <c r="E232" i="98"/>
  <c r="L231" i="98"/>
  <c r="L230" i="98" s="1"/>
  <c r="K230" i="98" s="1"/>
  <c r="F230" i="98" s="1"/>
  <c r="K231" i="98"/>
  <c r="F231" i="98" s="1"/>
  <c r="E231" i="98"/>
  <c r="L229" i="98"/>
  <c r="K229" i="98"/>
  <c r="F229" i="98"/>
  <c r="E229" i="98"/>
  <c r="L228" i="98"/>
  <c r="L227" i="98" s="1"/>
  <c r="K227" i="98" s="1"/>
  <c r="F227" i="98" s="1"/>
  <c r="K228" i="98"/>
  <c r="F228" i="98"/>
  <c r="E228" i="98"/>
  <c r="E227" i="98"/>
  <c r="L226" i="98"/>
  <c r="K226" i="98"/>
  <c r="F226" i="98" s="1"/>
  <c r="E226" i="98"/>
  <c r="L225" i="98"/>
  <c r="K225" i="98"/>
  <c r="F225" i="98"/>
  <c r="E225" i="98"/>
  <c r="E224" i="98"/>
  <c r="L223" i="98"/>
  <c r="K223" i="98"/>
  <c r="F223" i="98"/>
  <c r="E223" i="98"/>
  <c r="L222" i="98"/>
  <c r="K222" i="98"/>
  <c r="E222" i="98"/>
  <c r="L221" i="98"/>
  <c r="K221" i="98" s="1"/>
  <c r="F221" i="98" s="1"/>
  <c r="L220" i="98"/>
  <c r="K220" i="98"/>
  <c r="E220" i="98"/>
  <c r="E218" i="98" s="1"/>
  <c r="L219" i="98"/>
  <c r="K219" i="98"/>
  <c r="E219" i="98"/>
  <c r="F219" i="98" s="1"/>
  <c r="L218" i="98"/>
  <c r="K218" i="98" s="1"/>
  <c r="F218" i="98" s="1"/>
  <c r="L217" i="98"/>
  <c r="L215" i="98" s="1"/>
  <c r="K217" i="98"/>
  <c r="E217" i="98"/>
  <c r="F217" i="98" s="1"/>
  <c r="L216" i="98"/>
  <c r="K216" i="98"/>
  <c r="F216" i="98"/>
  <c r="E216" i="98"/>
  <c r="K215" i="98"/>
  <c r="F215" i="98" s="1"/>
  <c r="E215" i="98"/>
  <c r="L214" i="98"/>
  <c r="K214" i="98"/>
  <c r="E214" i="98"/>
  <c r="F214" i="98" s="1"/>
  <c r="L213" i="98"/>
  <c r="K213" i="98"/>
  <c r="E213" i="98"/>
  <c r="L212" i="98"/>
  <c r="K212" i="98" s="1"/>
  <c r="F212" i="98" s="1"/>
  <c r="L211" i="98"/>
  <c r="K211" i="98"/>
  <c r="F211" i="98" s="1"/>
  <c r="E211" i="98"/>
  <c r="L210" i="98"/>
  <c r="L209" i="98" s="1"/>
  <c r="K210" i="98"/>
  <c r="E210" i="98"/>
  <c r="F210" i="98" s="1"/>
  <c r="K209" i="98"/>
  <c r="F209" i="98" s="1"/>
  <c r="E209" i="98"/>
  <c r="L208" i="98"/>
  <c r="K208" i="98"/>
  <c r="F208" i="98"/>
  <c r="E208" i="98"/>
  <c r="L207" i="98"/>
  <c r="L206" i="98" s="1"/>
  <c r="K206" i="98" s="1"/>
  <c r="K207" i="98"/>
  <c r="F207" i="98" s="1"/>
  <c r="E207" i="98"/>
  <c r="F206" i="98"/>
  <c r="E206" i="98"/>
  <c r="L205" i="98"/>
  <c r="K205" i="98"/>
  <c r="F205" i="98"/>
  <c r="E205" i="98"/>
  <c r="L204" i="98"/>
  <c r="K204" i="98"/>
  <c r="E204" i="98"/>
  <c r="L203" i="98"/>
  <c r="K203" i="98" s="1"/>
  <c r="F203" i="98" s="1"/>
  <c r="E203" i="98"/>
  <c r="L202" i="98"/>
  <c r="L200" i="98" s="1"/>
  <c r="K200" i="98" s="1"/>
  <c r="K202" i="98"/>
  <c r="F202" i="98" s="1"/>
  <c r="E202" i="98"/>
  <c r="L201" i="98"/>
  <c r="K201" i="98"/>
  <c r="E201" i="98"/>
  <c r="F200" i="98"/>
  <c r="L199" i="98"/>
  <c r="K199" i="98"/>
  <c r="E199" i="98"/>
  <c r="F199" i="98" s="1"/>
  <c r="L198" i="98"/>
  <c r="K198" i="98"/>
  <c r="F198" i="98" s="1"/>
  <c r="E198" i="98"/>
  <c r="L197" i="98"/>
  <c r="K197" i="98" s="1"/>
  <c r="F197" i="98" s="1"/>
  <c r="L196" i="98"/>
  <c r="K196" i="98"/>
  <c r="F196" i="98"/>
  <c r="E196" i="98"/>
  <c r="L195" i="98"/>
  <c r="L194" i="98" s="1"/>
  <c r="K195" i="98"/>
  <c r="F195" i="98"/>
  <c r="E195" i="98"/>
  <c r="K194" i="98"/>
  <c r="F194" i="98"/>
  <c r="L193" i="98"/>
  <c r="K193" i="98"/>
  <c r="F193" i="98"/>
  <c r="E193" i="98"/>
  <c r="L192" i="98"/>
  <c r="L191" i="98" s="1"/>
  <c r="K191" i="98" s="1"/>
  <c r="F191" i="98" s="1"/>
  <c r="K192" i="98"/>
  <c r="E192" i="98"/>
  <c r="F192" i="98" s="1"/>
  <c r="L190" i="98"/>
  <c r="L188" i="98" s="1"/>
  <c r="K188" i="98" s="1"/>
  <c r="F188" i="98" s="1"/>
  <c r="K190" i="98"/>
  <c r="E190" i="98"/>
  <c r="F190" i="98" s="1"/>
  <c r="L189" i="98"/>
  <c r="K189" i="98"/>
  <c r="F189" i="98"/>
  <c r="E189" i="98"/>
  <c r="E188" i="98"/>
  <c r="L187" i="98"/>
  <c r="K187" i="98"/>
  <c r="F187" i="98"/>
  <c r="E187" i="98"/>
  <c r="L186" i="98"/>
  <c r="K186" i="98"/>
  <c r="E186" i="98"/>
  <c r="F186" i="98" s="1"/>
  <c r="L185" i="98"/>
  <c r="K185" i="98" s="1"/>
  <c r="F185" i="98" s="1"/>
  <c r="E185" i="98"/>
  <c r="L184" i="98"/>
  <c r="K184" i="98"/>
  <c r="F184" i="98"/>
  <c r="E184" i="98"/>
  <c r="L183" i="98"/>
  <c r="L182" i="98" s="1"/>
  <c r="K182" i="98" s="1"/>
  <c r="F182" i="98" s="1"/>
  <c r="K183" i="98"/>
  <c r="F183" i="98" s="1"/>
  <c r="E183" i="98"/>
  <c r="E182" i="98"/>
  <c r="L181" i="98"/>
  <c r="K181" i="98"/>
  <c r="E181" i="98"/>
  <c r="F181" i="98" s="1"/>
  <c r="L180" i="98"/>
  <c r="L179" i="98" s="1"/>
  <c r="K179" i="98" s="1"/>
  <c r="F179" i="98" s="1"/>
  <c r="K180" i="98"/>
  <c r="E180" i="98"/>
  <c r="F180" i="98" s="1"/>
  <c r="E179" i="98"/>
  <c r="L178" i="98"/>
  <c r="K178" i="98"/>
  <c r="E178" i="98"/>
  <c r="F178" i="98" s="1"/>
  <c r="L177" i="98"/>
  <c r="L176" i="98" s="1"/>
  <c r="K176" i="98" s="1"/>
  <c r="F176" i="98" s="1"/>
  <c r="K177" i="98"/>
  <c r="F177" i="98" s="1"/>
  <c r="E177" i="98"/>
  <c r="L175" i="98"/>
  <c r="L173" i="98" s="1"/>
  <c r="K173" i="98" s="1"/>
  <c r="F173" i="98" s="1"/>
  <c r="K175" i="98"/>
  <c r="F175" i="98" s="1"/>
  <c r="E175" i="98"/>
  <c r="L174" i="98"/>
  <c r="K174" i="98"/>
  <c r="E174" i="98"/>
  <c r="L172" i="98"/>
  <c r="K172" i="98"/>
  <c r="E172" i="98"/>
  <c r="E170" i="98" s="1"/>
  <c r="L171" i="98"/>
  <c r="L170" i="98" s="1"/>
  <c r="K170" i="98" s="1"/>
  <c r="F170" i="98" s="1"/>
  <c r="K171" i="98"/>
  <c r="E171" i="98"/>
  <c r="F171" i="98" s="1"/>
  <c r="L169" i="98"/>
  <c r="K169" i="98"/>
  <c r="F169" i="98"/>
  <c r="E169" i="98"/>
  <c r="L168" i="98"/>
  <c r="K168" i="98"/>
  <c r="E168" i="98"/>
  <c r="L167" i="98"/>
  <c r="K167" i="98" s="1"/>
  <c r="F167" i="98" s="1"/>
  <c r="L166" i="98"/>
  <c r="K166" i="98"/>
  <c r="E166" i="98"/>
  <c r="F166" i="98" s="1"/>
  <c r="L165" i="98"/>
  <c r="L164" i="98" s="1"/>
  <c r="K164" i="98" s="1"/>
  <c r="F164" i="98" s="1"/>
  <c r="K165" i="98"/>
  <c r="F165" i="98" s="1"/>
  <c r="E165" i="98"/>
  <c r="E164" i="98"/>
  <c r="L163" i="98"/>
  <c r="K163" i="98"/>
  <c r="F163" i="98"/>
  <c r="E163" i="98"/>
  <c r="L162" i="98"/>
  <c r="K162" i="98"/>
  <c r="E162" i="98"/>
  <c r="L161" i="98"/>
  <c r="K161" i="98" s="1"/>
  <c r="F161" i="98" s="1"/>
  <c r="L160" i="98"/>
  <c r="K160" i="98"/>
  <c r="F160" i="98"/>
  <c r="E160" i="98"/>
  <c r="L159" i="98"/>
  <c r="K159" i="98"/>
  <c r="E159" i="98"/>
  <c r="E158" i="98" s="1"/>
  <c r="L158" i="98"/>
  <c r="K158" i="98" s="1"/>
  <c r="F158" i="98" s="1"/>
  <c r="L157" i="98"/>
  <c r="K157" i="98"/>
  <c r="F157" i="98" s="1"/>
  <c r="E157" i="98"/>
  <c r="L156" i="98"/>
  <c r="K156" i="98"/>
  <c r="E156" i="98"/>
  <c r="L155" i="98"/>
  <c r="K155" i="98"/>
  <c r="F155" i="98" s="1"/>
  <c r="E155" i="98"/>
  <c r="E154" i="98" s="1"/>
  <c r="L153" i="98"/>
  <c r="K153" i="98"/>
  <c r="E153" i="98"/>
  <c r="F153" i="98" s="1"/>
  <c r="L152" i="98"/>
  <c r="K152" i="98"/>
  <c r="F152" i="98"/>
  <c r="E152" i="98"/>
  <c r="L151" i="98"/>
  <c r="K151" i="98"/>
  <c r="F151" i="98"/>
  <c r="E151" i="98"/>
  <c r="L149" i="98"/>
  <c r="K149" i="98"/>
  <c r="F149" i="98"/>
  <c r="E149" i="98"/>
  <c r="L148" i="98"/>
  <c r="K148" i="98"/>
  <c r="E148" i="98"/>
  <c r="L147" i="98"/>
  <c r="K147" i="98"/>
  <c r="E147" i="98"/>
  <c r="F147" i="98" s="1"/>
  <c r="L146" i="98"/>
  <c r="K146" i="98"/>
  <c r="F146" i="98" s="1"/>
  <c r="E146" i="98"/>
  <c r="E145" i="98"/>
  <c r="L144" i="98"/>
  <c r="K144" i="98"/>
  <c r="F144" i="98"/>
  <c r="E144" i="98"/>
  <c r="L143" i="98"/>
  <c r="K143" i="98"/>
  <c r="E143" i="98"/>
  <c r="L142" i="98"/>
  <c r="K142" i="98"/>
  <c r="E142" i="98"/>
  <c r="F142" i="98" s="1"/>
  <c r="L141" i="98"/>
  <c r="L140" i="98" s="1"/>
  <c r="K140" i="98" s="1"/>
  <c r="K141" i="98"/>
  <c r="F141" i="98"/>
  <c r="E141" i="98"/>
  <c r="F140" i="98"/>
  <c r="L139" i="98"/>
  <c r="K139" i="98"/>
  <c r="F139" i="98"/>
  <c r="E139" i="98"/>
  <c r="L138" i="98"/>
  <c r="K138" i="98"/>
  <c r="E138" i="98"/>
  <c r="F138" i="98" s="1"/>
  <c r="L137" i="98"/>
  <c r="K137" i="98"/>
  <c r="F137" i="98" s="1"/>
  <c r="E137" i="98"/>
  <c r="L136" i="98"/>
  <c r="K136" i="98"/>
  <c r="F136" i="98"/>
  <c r="E136" i="98"/>
  <c r="L135" i="98"/>
  <c r="K135" i="98"/>
  <c r="E135" i="98"/>
  <c r="F135" i="98" s="1"/>
  <c r="L134" i="98"/>
  <c r="K134" i="98"/>
  <c r="F134" i="98"/>
  <c r="E134" i="98"/>
  <c r="L133" i="98"/>
  <c r="K133" i="98"/>
  <c r="E133" i="98"/>
  <c r="F133" i="98" s="1"/>
  <c r="L132" i="98"/>
  <c r="K132" i="98"/>
  <c r="E132" i="98"/>
  <c r="E131" i="98" s="1"/>
  <c r="L130" i="98"/>
  <c r="K130" i="98"/>
  <c r="E130" i="98"/>
  <c r="F130" i="98" s="1"/>
  <c r="L129" i="98"/>
  <c r="K129" i="98"/>
  <c r="F129" i="98"/>
  <c r="E129" i="98"/>
  <c r="L128" i="98"/>
  <c r="K128" i="98"/>
  <c r="E128" i="98"/>
  <c r="L127" i="98"/>
  <c r="K127" i="98"/>
  <c r="F127" i="98"/>
  <c r="E127" i="98"/>
  <c r="L126" i="98"/>
  <c r="L122" i="98" s="1"/>
  <c r="K122" i="98" s="1"/>
  <c r="F122" i="98" s="1"/>
  <c r="K126" i="98"/>
  <c r="F126" i="98" s="1"/>
  <c r="E126" i="98"/>
  <c r="L125" i="98"/>
  <c r="K125" i="98"/>
  <c r="E125" i="98"/>
  <c r="F125" i="98" s="1"/>
  <c r="L124" i="98"/>
  <c r="K124" i="98"/>
  <c r="F124" i="98"/>
  <c r="E124" i="98"/>
  <c r="L123" i="98"/>
  <c r="K123" i="98"/>
  <c r="E123" i="98"/>
  <c r="L121" i="98"/>
  <c r="K121" i="98"/>
  <c r="F121" i="98"/>
  <c r="E121" i="98"/>
  <c r="L120" i="98"/>
  <c r="K120" i="98"/>
  <c r="F120" i="98"/>
  <c r="E120" i="98"/>
  <c r="L119" i="98"/>
  <c r="K119" i="98"/>
  <c r="F119" i="98"/>
  <c r="E119" i="98"/>
  <c r="L118" i="98"/>
  <c r="K118" i="98"/>
  <c r="E118" i="98"/>
  <c r="F118" i="98" s="1"/>
  <c r="L117" i="98"/>
  <c r="K117" i="98"/>
  <c r="E117" i="98"/>
  <c r="F117" i="98" s="1"/>
  <c r="L116" i="98"/>
  <c r="K116" i="98"/>
  <c r="F116" i="98"/>
  <c r="E116" i="98"/>
  <c r="L115" i="98"/>
  <c r="K115" i="98"/>
  <c r="E115" i="98"/>
  <c r="F115" i="98" s="1"/>
  <c r="L114" i="98"/>
  <c r="K114" i="98"/>
  <c r="F114" i="98"/>
  <c r="E114" i="98"/>
  <c r="L113" i="98"/>
  <c r="K113" i="98"/>
  <c r="E113" i="98"/>
  <c r="L112" i="98"/>
  <c r="K112" i="98"/>
  <c r="F112" i="98" s="1"/>
  <c r="E112" i="98"/>
  <c r="L111" i="98"/>
  <c r="K111" i="98"/>
  <c r="F111" i="98" s="1"/>
  <c r="E111" i="98"/>
  <c r="L110" i="98"/>
  <c r="K110" i="98"/>
  <c r="F110" i="98"/>
  <c r="E110" i="98"/>
  <c r="L109" i="98"/>
  <c r="K109" i="98"/>
  <c r="F109" i="98"/>
  <c r="E109" i="98"/>
  <c r="L108" i="98"/>
  <c r="K108" i="98"/>
  <c r="E108" i="98"/>
  <c r="L107" i="98"/>
  <c r="K107" i="98"/>
  <c r="F107" i="98"/>
  <c r="E107" i="98"/>
  <c r="L106" i="98"/>
  <c r="K106" i="98"/>
  <c r="F106" i="98"/>
  <c r="E106" i="98"/>
  <c r="L105" i="98"/>
  <c r="K105" i="98"/>
  <c r="E105" i="98"/>
  <c r="F105" i="98" s="1"/>
  <c r="L103" i="98"/>
  <c r="K103" i="98"/>
  <c r="F103" i="98"/>
  <c r="E103" i="98"/>
  <c r="L102" i="98"/>
  <c r="K102" i="98"/>
  <c r="F102" i="98" s="1"/>
  <c r="E102" i="98"/>
  <c r="L101" i="98"/>
  <c r="K101" i="98"/>
  <c r="F101" i="98" s="1"/>
  <c r="E101" i="98"/>
  <c r="L100" i="98"/>
  <c r="K100" i="98"/>
  <c r="E100" i="98"/>
  <c r="F100" i="98" s="1"/>
  <c r="L99" i="98"/>
  <c r="K99" i="98"/>
  <c r="E99" i="98"/>
  <c r="L98" i="98"/>
  <c r="K98" i="98"/>
  <c r="F98" i="98"/>
  <c r="E98" i="98"/>
  <c r="L97" i="98"/>
  <c r="K97" i="98"/>
  <c r="E97" i="98"/>
  <c r="F97" i="98" s="1"/>
  <c r="L96" i="98"/>
  <c r="K96" i="98"/>
  <c r="E96" i="98"/>
  <c r="F96" i="98" s="1"/>
  <c r="L94" i="98"/>
  <c r="K94" i="98"/>
  <c r="E94" i="98"/>
  <c r="F94" i="98" s="1"/>
  <c r="L93" i="98"/>
  <c r="K93" i="98"/>
  <c r="F93" i="98" s="1"/>
  <c r="E93" i="98"/>
  <c r="L92" i="98"/>
  <c r="K92" i="98"/>
  <c r="F92" i="98"/>
  <c r="E92" i="98"/>
  <c r="L91" i="98"/>
  <c r="K91" i="98"/>
  <c r="E91" i="98"/>
  <c r="F91" i="98" s="1"/>
  <c r="L89" i="98"/>
  <c r="K89" i="98"/>
  <c r="E89" i="98"/>
  <c r="L88" i="98"/>
  <c r="K88" i="98"/>
  <c r="F88" i="98"/>
  <c r="E88" i="98"/>
  <c r="L87" i="98"/>
  <c r="K87" i="98"/>
  <c r="F87" i="98" s="1"/>
  <c r="E87" i="98"/>
  <c r="L86" i="98"/>
  <c r="K86" i="98" s="1"/>
  <c r="F86" i="98" s="1"/>
  <c r="L85" i="98"/>
  <c r="K85" i="98"/>
  <c r="E85" i="98"/>
  <c r="F85" i="98" s="1"/>
  <c r="L84" i="98"/>
  <c r="K84" i="98"/>
  <c r="E84" i="98"/>
  <c r="L83" i="98"/>
  <c r="K83" i="98"/>
  <c r="F83" i="98" s="1"/>
  <c r="E83" i="98"/>
  <c r="L82" i="98"/>
  <c r="K82" i="98"/>
  <c r="F82" i="98" s="1"/>
  <c r="E82" i="98"/>
  <c r="L81" i="98"/>
  <c r="K81" i="98"/>
  <c r="F81" i="98"/>
  <c r="E81" i="98"/>
  <c r="L80" i="98"/>
  <c r="K80" i="98"/>
  <c r="E80" i="98"/>
  <c r="F80" i="98" s="1"/>
  <c r="L79" i="98"/>
  <c r="K79" i="98"/>
  <c r="E79" i="98"/>
  <c r="F79" i="98" s="1"/>
  <c r="L78" i="98"/>
  <c r="K78" i="98"/>
  <c r="F78" i="98"/>
  <c r="E78" i="98"/>
  <c r="L77" i="98"/>
  <c r="K77" i="98" s="1"/>
  <c r="F77" i="98" s="1"/>
  <c r="L76" i="98"/>
  <c r="K76" i="98"/>
  <c r="F76" i="98"/>
  <c r="E76" i="98"/>
  <c r="L75" i="98"/>
  <c r="K75" i="98"/>
  <c r="E75" i="98"/>
  <c r="L73" i="98"/>
  <c r="K73" i="98"/>
  <c r="F73" i="98"/>
  <c r="E73" i="98"/>
  <c r="L72" i="98"/>
  <c r="K72" i="98"/>
  <c r="E72" i="98"/>
  <c r="F72" i="98" s="1"/>
  <c r="L71" i="98"/>
  <c r="K71" i="98"/>
  <c r="F71" i="98"/>
  <c r="E71" i="98"/>
  <c r="L70" i="98"/>
  <c r="L69" i="98" s="1"/>
  <c r="K69" i="98" s="1"/>
  <c r="F69" i="98" s="1"/>
  <c r="K70" i="98"/>
  <c r="E70" i="98"/>
  <c r="F70" i="98" s="1"/>
  <c r="L68" i="98"/>
  <c r="K68" i="98"/>
  <c r="F68" i="98"/>
  <c r="E68" i="98"/>
  <c r="E66" i="98" s="1"/>
  <c r="L67" i="98"/>
  <c r="K67" i="98"/>
  <c r="E67" i="98"/>
  <c r="F67" i="98" s="1"/>
  <c r="L66" i="98"/>
  <c r="K66" i="98" s="1"/>
  <c r="F66" i="98" s="1"/>
  <c r="L65" i="98"/>
  <c r="K65" i="98"/>
  <c r="E65" i="98"/>
  <c r="F65" i="98" s="1"/>
  <c r="L64" i="98"/>
  <c r="L63" i="98" s="1"/>
  <c r="K63" i="98" s="1"/>
  <c r="F63" i="98" s="1"/>
  <c r="K64" i="98"/>
  <c r="F64" i="98"/>
  <c r="E64" i="98"/>
  <c r="E63" i="98"/>
  <c r="L62" i="98"/>
  <c r="K62" i="98"/>
  <c r="F62" i="98"/>
  <c r="E62" i="98"/>
  <c r="L61" i="98"/>
  <c r="K61" i="98"/>
  <c r="E61" i="98"/>
  <c r="E60" i="98" s="1"/>
  <c r="L60" i="98"/>
  <c r="K60" i="98" s="1"/>
  <c r="F60" i="98" s="1"/>
  <c r="L59" i="98"/>
  <c r="K59" i="98"/>
  <c r="F59" i="98" s="1"/>
  <c r="E59" i="98"/>
  <c r="L58" i="98"/>
  <c r="L57" i="98" s="1"/>
  <c r="K57" i="98" s="1"/>
  <c r="F57" i="98" s="1"/>
  <c r="K58" i="98"/>
  <c r="F58" i="98"/>
  <c r="E58" i="98"/>
  <c r="E57" i="98"/>
  <c r="L56" i="98"/>
  <c r="K56" i="98"/>
  <c r="F56" i="98"/>
  <c r="E56" i="98"/>
  <c r="L55" i="98"/>
  <c r="K55" i="98"/>
  <c r="E55" i="98"/>
  <c r="F55" i="98" s="1"/>
  <c r="L54" i="98"/>
  <c r="L53" i="98" s="1"/>
  <c r="K53" i="98" s="1"/>
  <c r="K54" i="98"/>
  <c r="F54" i="98"/>
  <c r="E54" i="98"/>
  <c r="F53" i="98"/>
  <c r="E53" i="98"/>
  <c r="L52" i="98"/>
  <c r="K52" i="98"/>
  <c r="E52" i="98"/>
  <c r="F52" i="98" s="1"/>
  <c r="L51" i="98"/>
  <c r="K51" i="98"/>
  <c r="F51" i="98"/>
  <c r="E51" i="98"/>
  <c r="L50" i="98"/>
  <c r="K50" i="98"/>
  <c r="E50" i="98"/>
  <c r="F50" i="98" s="1"/>
  <c r="L49" i="98"/>
  <c r="K49" i="98"/>
  <c r="F49" i="98" s="1"/>
  <c r="E49" i="98"/>
  <c r="L48" i="98"/>
  <c r="K48" i="98"/>
  <c r="E48" i="98"/>
  <c r="F48" i="98" s="1"/>
  <c r="L47" i="98"/>
  <c r="K47" i="98"/>
  <c r="F47" i="98"/>
  <c r="E47" i="98"/>
  <c r="L46" i="98"/>
  <c r="K46" i="98"/>
  <c r="E46" i="98"/>
  <c r="L44" i="98"/>
  <c r="K44" i="98"/>
  <c r="E44" i="98"/>
  <c r="F44" i="98" s="1"/>
  <c r="L43" i="98"/>
  <c r="K43" i="98"/>
  <c r="E43" i="98"/>
  <c r="F43" i="98" s="1"/>
  <c r="L42" i="98"/>
  <c r="K42" i="98"/>
  <c r="E42" i="98"/>
  <c r="E41" i="98" s="1"/>
  <c r="L40" i="98"/>
  <c r="K40" i="98"/>
  <c r="E40" i="98"/>
  <c r="F40" i="98" s="1"/>
  <c r="L39" i="98"/>
  <c r="K39" i="98"/>
  <c r="F39" i="98" s="1"/>
  <c r="E39" i="98"/>
  <c r="L38" i="98"/>
  <c r="K38" i="98"/>
  <c r="F38" i="98"/>
  <c r="E38" i="98"/>
  <c r="L37" i="98"/>
  <c r="K37" i="98"/>
  <c r="E37" i="98"/>
  <c r="F37" i="98" s="1"/>
  <c r="L36" i="98"/>
  <c r="K36" i="98"/>
  <c r="F36" i="98"/>
  <c r="E36" i="98"/>
  <c r="L35" i="98"/>
  <c r="K35" i="98"/>
  <c r="E35" i="98"/>
  <c r="F35" i="98" s="1"/>
  <c r="L34" i="98"/>
  <c r="L33" i="98" s="1"/>
  <c r="K33" i="98" s="1"/>
  <c r="F33" i="98" s="1"/>
  <c r="K34" i="98"/>
  <c r="F34" i="98"/>
  <c r="E34" i="98"/>
  <c r="E33" i="98"/>
  <c r="L32" i="98"/>
  <c r="K32" i="98"/>
  <c r="E32" i="98"/>
  <c r="F32" i="98" s="1"/>
  <c r="L31" i="98"/>
  <c r="K31" i="98"/>
  <c r="F31" i="98"/>
  <c r="E31" i="98"/>
  <c r="L30" i="98"/>
  <c r="L29" i="98" s="1"/>
  <c r="K29" i="98" s="1"/>
  <c r="K30" i="98"/>
  <c r="E30" i="98"/>
  <c r="F30" i="98" s="1"/>
  <c r="F29" i="98"/>
  <c r="E29" i="98"/>
  <c r="L28" i="98"/>
  <c r="K28" i="98"/>
  <c r="E28" i="98"/>
  <c r="F28" i="98" s="1"/>
  <c r="L27" i="98"/>
  <c r="K27" i="98"/>
  <c r="E27" i="98"/>
  <c r="L26" i="98"/>
  <c r="K26" i="98"/>
  <c r="F26" i="98"/>
  <c r="E26" i="98"/>
  <c r="L25" i="98"/>
  <c r="K25" i="98"/>
  <c r="E25" i="98"/>
  <c r="F25" i="98" s="1"/>
  <c r="L24" i="98"/>
  <c r="K24" i="98"/>
  <c r="E24" i="98"/>
  <c r="F24" i="98" s="1"/>
  <c r="L23" i="98"/>
  <c r="K23" i="98"/>
  <c r="F23" i="98" s="1"/>
  <c r="E23" i="98"/>
  <c r="L22" i="98"/>
  <c r="K22" i="98"/>
  <c r="F22" i="98" s="1"/>
  <c r="E22" i="98"/>
  <c r="L21" i="98"/>
  <c r="K21" i="98"/>
  <c r="E21" i="98"/>
  <c r="F21" i="98" s="1"/>
  <c r="L20" i="98"/>
  <c r="K20" i="98"/>
  <c r="E20" i="98"/>
  <c r="F20" i="98" s="1"/>
  <c r="L19" i="98"/>
  <c r="K19" i="98"/>
  <c r="E19" i="98"/>
  <c r="F19" i="98" s="1"/>
  <c r="L18" i="98"/>
  <c r="K18" i="98"/>
  <c r="F18" i="98"/>
  <c r="E18" i="98"/>
  <c r="L16" i="98"/>
  <c r="K16" i="98"/>
  <c r="E16" i="98"/>
  <c r="F16" i="98" s="1"/>
  <c r="L15" i="98"/>
  <c r="K15" i="98"/>
  <c r="E15" i="98"/>
  <c r="F15" i="98" s="1"/>
  <c r="L14" i="98"/>
  <c r="K14" i="98"/>
  <c r="E14" i="98"/>
  <c r="F14" i="98" s="1"/>
  <c r="L13" i="98"/>
  <c r="K13" i="98"/>
  <c r="F13" i="98"/>
  <c r="E13" i="98"/>
  <c r="L12" i="98"/>
  <c r="K12" i="98"/>
  <c r="E12" i="98"/>
  <c r="F12" i="98" s="1"/>
  <c r="L11" i="98"/>
  <c r="K11" i="98"/>
  <c r="F11" i="98" s="1"/>
  <c r="L10" i="98"/>
  <c r="K10" i="98"/>
  <c r="E10" i="98"/>
  <c r="F10" i="98" s="1"/>
  <c r="L9" i="98"/>
  <c r="K9" i="98"/>
  <c r="F9" i="98"/>
  <c r="E9" i="98"/>
  <c r="L8" i="98"/>
  <c r="K8" i="98"/>
  <c r="E8" i="98"/>
  <c r="F8" i="98" s="1"/>
  <c r="L7" i="98"/>
  <c r="K7" i="98"/>
  <c r="F7" i="98" s="1"/>
  <c r="E7" i="98"/>
  <c r="L6" i="98"/>
  <c r="K6" i="98"/>
  <c r="F6" i="98" s="1"/>
  <c r="E6" i="98"/>
  <c r="L5" i="98"/>
  <c r="K5" i="98"/>
  <c r="E5" i="98"/>
  <c r="F5" i="98" s="1"/>
  <c r="L4" i="98"/>
  <c r="K4" i="98"/>
  <c r="E4" i="98"/>
  <c r="F4" i="98" s="1"/>
  <c r="L3" i="98"/>
  <c r="K3" i="98"/>
  <c r="E3" i="98"/>
  <c r="F3" i="98" s="1"/>
  <c r="L54" i="91"/>
  <c r="K54" i="91"/>
  <c r="E54" i="91"/>
  <c r="L53" i="91"/>
  <c r="K53" i="91" s="1"/>
  <c r="F53" i="91" s="1"/>
  <c r="L52" i="91"/>
  <c r="K52" i="91"/>
  <c r="F52" i="91"/>
  <c r="E52" i="91"/>
  <c r="L51" i="91"/>
  <c r="K51" i="91"/>
  <c r="F51" i="91" s="1"/>
  <c r="E51" i="91"/>
  <c r="L50" i="91"/>
  <c r="K50" i="91"/>
  <c r="E50" i="91"/>
  <c r="F50" i="91" s="1"/>
  <c r="L49" i="91"/>
  <c r="L48" i="91" s="1"/>
  <c r="K48" i="91" s="1"/>
  <c r="F48" i="91" s="1"/>
  <c r="K49" i="91"/>
  <c r="F49" i="91"/>
  <c r="E49" i="91"/>
  <c r="L47" i="91"/>
  <c r="K47" i="91"/>
  <c r="F47" i="91"/>
  <c r="E47" i="91"/>
  <c r="L46" i="91"/>
  <c r="K46" i="91"/>
  <c r="F46" i="91" s="1"/>
  <c r="E46" i="91"/>
  <c r="L45" i="91"/>
  <c r="K45" i="91"/>
  <c r="F45" i="91"/>
  <c r="E45" i="91"/>
  <c r="L44" i="91"/>
  <c r="K44" i="91" s="1"/>
  <c r="F44" i="91" s="1"/>
  <c r="E44" i="91"/>
  <c r="L43" i="91"/>
  <c r="L41" i="91" s="1"/>
  <c r="K41" i="91" s="1"/>
  <c r="F41" i="91" s="1"/>
  <c r="K43" i="91"/>
  <c r="E43" i="91"/>
  <c r="F43" i="91" s="1"/>
  <c r="L42" i="91"/>
  <c r="K42" i="91"/>
  <c r="F42" i="91"/>
  <c r="E42" i="91"/>
  <c r="E41" i="91" s="1"/>
  <c r="L40" i="91"/>
  <c r="K40" i="91"/>
  <c r="E40" i="91"/>
  <c r="F40" i="91" s="1"/>
  <c r="L39" i="91"/>
  <c r="K39" i="91"/>
  <c r="E39" i="91"/>
  <c r="L38" i="91"/>
  <c r="K38" i="91" s="1"/>
  <c r="F38" i="91" s="1"/>
  <c r="L37" i="91"/>
  <c r="K37" i="91"/>
  <c r="F37" i="91" s="1"/>
  <c r="E37" i="91"/>
  <c r="L36" i="91"/>
  <c r="K36" i="91"/>
  <c r="F36" i="91"/>
  <c r="E36" i="91"/>
  <c r="E35" i="91" s="1"/>
  <c r="L34" i="91"/>
  <c r="L33" i="91" s="1"/>
  <c r="K33" i="91" s="1"/>
  <c r="F33" i="91" s="1"/>
  <c r="K34" i="91"/>
  <c r="E34" i="91"/>
  <c r="L32" i="91"/>
  <c r="K32" i="91"/>
  <c r="E32" i="91"/>
  <c r="F32" i="91" s="1"/>
  <c r="L31" i="91"/>
  <c r="K31" i="91"/>
  <c r="F31" i="91" s="1"/>
  <c r="E31" i="91"/>
  <c r="E30" i="91"/>
  <c r="L29" i="91"/>
  <c r="K29" i="91"/>
  <c r="F29" i="91"/>
  <c r="E29" i="91"/>
  <c r="L28" i="91"/>
  <c r="K28" i="91"/>
  <c r="E28" i="91"/>
  <c r="F28" i="91" s="1"/>
  <c r="L27" i="91"/>
  <c r="K27" i="91"/>
  <c r="F27" i="91" s="1"/>
  <c r="E27" i="91"/>
  <c r="L26" i="91"/>
  <c r="K26" i="91"/>
  <c r="F26" i="91" s="1"/>
  <c r="E26" i="91"/>
  <c r="L25" i="91"/>
  <c r="K25" i="91"/>
  <c r="E25" i="91"/>
  <c r="L23" i="91"/>
  <c r="K23" i="91"/>
  <c r="E23" i="91"/>
  <c r="F23" i="91" s="1"/>
  <c r="L22" i="91"/>
  <c r="K22" i="91"/>
  <c r="E22" i="91"/>
  <c r="F22" i="91" s="1"/>
  <c r="L21" i="91"/>
  <c r="K21" i="91"/>
  <c r="F21" i="91"/>
  <c r="E21" i="91"/>
  <c r="L20" i="91"/>
  <c r="K20" i="91"/>
  <c r="E20" i="91"/>
  <c r="F20" i="91" s="1"/>
  <c r="L19" i="91"/>
  <c r="K19" i="91"/>
  <c r="E19" i="91"/>
  <c r="L18" i="91"/>
  <c r="K18" i="91"/>
  <c r="E18" i="91"/>
  <c r="F18" i="91" s="1"/>
  <c r="L17" i="91"/>
  <c r="K17" i="91"/>
  <c r="F17" i="91"/>
  <c r="E17" i="91"/>
  <c r="L16" i="91"/>
  <c r="K16" i="91"/>
  <c r="E16" i="91"/>
  <c r="F16" i="91" s="1"/>
  <c r="L15" i="91"/>
  <c r="K15" i="91"/>
  <c r="F15" i="91" s="1"/>
  <c r="E15" i="91"/>
  <c r="L14" i="91"/>
  <c r="K14" i="91"/>
  <c r="F14" i="91"/>
  <c r="E14" i="91"/>
  <c r="L12" i="91"/>
  <c r="K12" i="91"/>
  <c r="E12" i="91"/>
  <c r="F12" i="91" s="1"/>
  <c r="L11" i="91"/>
  <c r="K11" i="91"/>
  <c r="E11" i="91"/>
  <c r="L10" i="91"/>
  <c r="K10" i="91"/>
  <c r="F10" i="91"/>
  <c r="E10" i="91"/>
  <c r="L9" i="91"/>
  <c r="K9" i="91"/>
  <c r="E9" i="91"/>
  <c r="L8" i="91"/>
  <c r="K8" i="91" s="1"/>
  <c r="F8" i="91" s="1"/>
  <c r="L7" i="91"/>
  <c r="K7" i="91"/>
  <c r="E7" i="91"/>
  <c r="F7" i="91" s="1"/>
  <c r="L6" i="91"/>
  <c r="K6" i="91"/>
  <c r="F6" i="91"/>
  <c r="E6" i="91"/>
  <c r="L5" i="91"/>
  <c r="K5" i="91"/>
  <c r="F5" i="91"/>
  <c r="E5" i="91"/>
  <c r="L4" i="91"/>
  <c r="L2" i="91" s="1"/>
  <c r="K2" i="91" s="1"/>
  <c r="F2" i="91" s="1"/>
  <c r="K4" i="91"/>
  <c r="E4" i="91"/>
  <c r="E2" i="91" s="1"/>
  <c r="L3" i="91"/>
  <c r="K3" i="91"/>
  <c r="E3" i="91"/>
  <c r="F3" i="91" s="1"/>
  <c r="L103" i="85"/>
  <c r="K103" i="85"/>
  <c r="E103" i="85"/>
  <c r="F103" i="85" s="1"/>
  <c r="L102" i="85"/>
  <c r="K102" i="85"/>
  <c r="E102" i="85"/>
  <c r="F102" i="85" s="1"/>
  <c r="L101" i="85"/>
  <c r="K101" i="85"/>
  <c r="E101" i="85"/>
  <c r="L100" i="85"/>
  <c r="K100" i="85" s="1"/>
  <c r="F100" i="85" s="1"/>
  <c r="L99" i="85"/>
  <c r="K99" i="85"/>
  <c r="E99" i="85"/>
  <c r="L98" i="85"/>
  <c r="K98" i="85" s="1"/>
  <c r="F98" i="85" s="1"/>
  <c r="L97" i="85"/>
  <c r="K97" i="85"/>
  <c r="F97" i="85" s="1"/>
  <c r="E97" i="85"/>
  <c r="L96" i="85"/>
  <c r="K96" i="85" s="1"/>
  <c r="F96" i="85" s="1"/>
  <c r="E96" i="85"/>
  <c r="L95" i="85"/>
  <c r="K95" i="85"/>
  <c r="E95" i="85"/>
  <c r="F95" i="85" s="1"/>
  <c r="L94" i="85"/>
  <c r="K94" i="85"/>
  <c r="E94" i="85"/>
  <c r="F94" i="85" s="1"/>
  <c r="L93" i="85"/>
  <c r="K93" i="85"/>
  <c r="F93" i="85" s="1"/>
  <c r="E93" i="85"/>
  <c r="L92" i="85"/>
  <c r="K92" i="85"/>
  <c r="F92" i="85"/>
  <c r="E92" i="85"/>
  <c r="L91" i="85"/>
  <c r="K91" i="85"/>
  <c r="E91" i="85"/>
  <c r="L90" i="85"/>
  <c r="K90" i="85"/>
  <c r="E90" i="85"/>
  <c r="F90" i="85" s="1"/>
  <c r="L89" i="85"/>
  <c r="K89" i="85"/>
  <c r="F89" i="85" s="1"/>
  <c r="E89" i="85"/>
  <c r="L88" i="85"/>
  <c r="K88" i="85"/>
  <c r="F88" i="85" s="1"/>
  <c r="E88" i="85"/>
  <c r="L87" i="85"/>
  <c r="K87" i="85"/>
  <c r="E87" i="85"/>
  <c r="F87" i="85" s="1"/>
  <c r="L86" i="85"/>
  <c r="K86" i="85"/>
  <c r="F86" i="85"/>
  <c r="E86" i="85"/>
  <c r="L85" i="85"/>
  <c r="K85" i="85"/>
  <c r="E85" i="85"/>
  <c r="F85" i="85" s="1"/>
  <c r="L84" i="85"/>
  <c r="K84" i="85"/>
  <c r="F84" i="85" s="1"/>
  <c r="E84" i="85"/>
  <c r="L83" i="85"/>
  <c r="K83" i="85"/>
  <c r="E83" i="85"/>
  <c r="E79" i="85" s="1"/>
  <c r="L82" i="85"/>
  <c r="K82" i="85"/>
  <c r="F82" i="85"/>
  <c r="E82" i="85"/>
  <c r="L81" i="85"/>
  <c r="K81" i="85"/>
  <c r="E81" i="85"/>
  <c r="L80" i="85"/>
  <c r="K80" i="85"/>
  <c r="E80" i="85"/>
  <c r="F80" i="85" s="1"/>
  <c r="L78" i="85"/>
  <c r="K78" i="85"/>
  <c r="E78" i="85"/>
  <c r="F78" i="85" s="1"/>
  <c r="L77" i="85"/>
  <c r="K77" i="85"/>
  <c r="E77" i="85"/>
  <c r="F77" i="85" s="1"/>
  <c r="L76" i="85"/>
  <c r="K76" i="85"/>
  <c r="F76" i="85" s="1"/>
  <c r="E76" i="85"/>
  <c r="L75" i="85"/>
  <c r="L62" i="85" s="1"/>
  <c r="K62" i="85" s="1"/>
  <c r="F62" i="85" s="1"/>
  <c r="K75" i="85"/>
  <c r="E75" i="85"/>
  <c r="F75" i="85" s="1"/>
  <c r="L74" i="85"/>
  <c r="K74" i="85"/>
  <c r="E74" i="85"/>
  <c r="F74" i="85" s="1"/>
  <c r="L73" i="85"/>
  <c r="K73" i="85"/>
  <c r="E73" i="85"/>
  <c r="F73" i="85" s="1"/>
  <c r="L72" i="85"/>
  <c r="K72" i="85"/>
  <c r="F72" i="85" s="1"/>
  <c r="E72" i="85"/>
  <c r="L71" i="85"/>
  <c r="K71" i="85"/>
  <c r="F71" i="85"/>
  <c r="E71" i="85"/>
  <c r="L70" i="85"/>
  <c r="K70" i="85"/>
  <c r="E70" i="85"/>
  <c r="F70" i="85" s="1"/>
  <c r="L69" i="85"/>
  <c r="K69" i="85"/>
  <c r="E69" i="85"/>
  <c r="F69" i="85" s="1"/>
  <c r="L68" i="85"/>
  <c r="K68" i="85"/>
  <c r="F68" i="85" s="1"/>
  <c r="E68" i="85"/>
  <c r="L67" i="85"/>
  <c r="K67" i="85"/>
  <c r="F67" i="85"/>
  <c r="E67" i="85"/>
  <c r="L66" i="85"/>
  <c r="K66" i="85"/>
  <c r="E66" i="85"/>
  <c r="F66" i="85" s="1"/>
  <c r="L65" i="85"/>
  <c r="K65" i="85"/>
  <c r="E65" i="85"/>
  <c r="F65" i="85" s="1"/>
  <c r="L64" i="85"/>
  <c r="K64" i="85"/>
  <c r="E64" i="85"/>
  <c r="F64" i="85" s="1"/>
  <c r="L63" i="85"/>
  <c r="K63" i="85"/>
  <c r="F63" i="85" s="1"/>
  <c r="E63" i="85"/>
  <c r="L61" i="85"/>
  <c r="K61" i="85"/>
  <c r="E61" i="85"/>
  <c r="F61" i="85" s="1"/>
  <c r="L60" i="85"/>
  <c r="K60" i="85"/>
  <c r="E60" i="85"/>
  <c r="F60" i="85" s="1"/>
  <c r="L59" i="85"/>
  <c r="K59" i="85"/>
  <c r="E59" i="85"/>
  <c r="L58" i="85"/>
  <c r="L45" i="85" s="1"/>
  <c r="K45" i="85" s="1"/>
  <c r="F45" i="85" s="1"/>
  <c r="K58" i="85"/>
  <c r="E58" i="85"/>
  <c r="F58" i="85" s="1"/>
  <c r="L57" i="85"/>
  <c r="K57" i="85"/>
  <c r="E57" i="85"/>
  <c r="F57" i="85" s="1"/>
  <c r="L56" i="85"/>
  <c r="K56" i="85"/>
  <c r="F56" i="85" s="1"/>
  <c r="E56" i="85"/>
  <c r="L55" i="85"/>
  <c r="K55" i="85"/>
  <c r="E55" i="85"/>
  <c r="F55" i="85" s="1"/>
  <c r="L54" i="85"/>
  <c r="K54" i="85"/>
  <c r="F54" i="85"/>
  <c r="E54" i="85"/>
  <c r="L53" i="85"/>
  <c r="K53" i="85"/>
  <c r="E53" i="85"/>
  <c r="F53" i="85" s="1"/>
  <c r="L52" i="85"/>
  <c r="K52" i="85"/>
  <c r="F52" i="85" s="1"/>
  <c r="E52" i="85"/>
  <c r="L51" i="85"/>
  <c r="K51" i="85"/>
  <c r="F51" i="85" s="1"/>
  <c r="E51" i="85"/>
  <c r="L50" i="85"/>
  <c r="K50" i="85"/>
  <c r="E50" i="85"/>
  <c r="F50" i="85" s="1"/>
  <c r="L49" i="85"/>
  <c r="K49" i="85"/>
  <c r="E49" i="85"/>
  <c r="L48" i="85"/>
  <c r="K48" i="85"/>
  <c r="E48" i="85"/>
  <c r="F48" i="85" s="1"/>
  <c r="L47" i="85"/>
  <c r="K47" i="85"/>
  <c r="F47" i="85"/>
  <c r="E47" i="85"/>
  <c r="L46" i="85"/>
  <c r="K46" i="85"/>
  <c r="E46" i="85"/>
  <c r="L44" i="85"/>
  <c r="K44" i="85"/>
  <c r="E44" i="85"/>
  <c r="F44" i="85" s="1"/>
  <c r="L43" i="85"/>
  <c r="K43" i="85"/>
  <c r="E43" i="85"/>
  <c r="F43" i="85" s="1"/>
  <c r="L42" i="85"/>
  <c r="K42" i="85"/>
  <c r="F42" i="85"/>
  <c r="E42" i="85"/>
  <c r="L41" i="85"/>
  <c r="K41" i="85"/>
  <c r="F41" i="85" s="1"/>
  <c r="E41" i="85"/>
  <c r="L40" i="85"/>
  <c r="K40" i="85"/>
  <c r="E40" i="85"/>
  <c r="F40" i="85" s="1"/>
  <c r="L39" i="85"/>
  <c r="K39" i="85"/>
  <c r="F39" i="85"/>
  <c r="E39" i="85"/>
  <c r="L38" i="85"/>
  <c r="K38" i="85"/>
  <c r="E38" i="85"/>
  <c r="F38" i="85" s="1"/>
  <c r="L37" i="85"/>
  <c r="K37" i="85"/>
  <c r="F37" i="85"/>
  <c r="E37" i="85"/>
  <c r="L36" i="85"/>
  <c r="K36" i="85"/>
  <c r="F36" i="85" s="1"/>
  <c r="E36" i="85"/>
  <c r="L35" i="85"/>
  <c r="K35" i="85"/>
  <c r="E35" i="85"/>
  <c r="F35" i="85" s="1"/>
  <c r="L34" i="85"/>
  <c r="K34" i="85"/>
  <c r="E34" i="85"/>
  <c r="F34" i="85" s="1"/>
  <c r="L33" i="85"/>
  <c r="K33" i="85"/>
  <c r="F33" i="85" s="1"/>
  <c r="E33" i="85"/>
  <c r="L32" i="85"/>
  <c r="K32" i="85"/>
  <c r="F32" i="85" s="1"/>
  <c r="E32" i="85"/>
  <c r="L31" i="85"/>
  <c r="K31" i="85"/>
  <c r="E31" i="85"/>
  <c r="E28" i="85" s="1"/>
  <c r="L30" i="85"/>
  <c r="K30" i="85"/>
  <c r="E30" i="85"/>
  <c r="F30" i="85" s="1"/>
  <c r="L29" i="85"/>
  <c r="K29" i="85"/>
  <c r="F29" i="85" s="1"/>
  <c r="E29" i="85"/>
  <c r="L27" i="85"/>
  <c r="K27" i="85"/>
  <c r="F27" i="85" s="1"/>
  <c r="E27" i="85"/>
  <c r="E26" i="85" s="1"/>
  <c r="L26" i="85"/>
  <c r="K26" i="85"/>
  <c r="F26" i="85" s="1"/>
  <c r="L25" i="85"/>
  <c r="L24" i="85" s="1"/>
  <c r="K25" i="85"/>
  <c r="E25" i="85"/>
  <c r="F25" i="85" s="1"/>
  <c r="K24" i="85"/>
  <c r="F24" i="85" s="1"/>
  <c r="E24" i="85"/>
  <c r="L23" i="85"/>
  <c r="L22" i="85" s="1"/>
  <c r="K22" i="85" s="1"/>
  <c r="F22" i="85" s="1"/>
  <c r="K23" i="85"/>
  <c r="E23" i="85"/>
  <c r="L21" i="85"/>
  <c r="K21" i="85"/>
  <c r="F21" i="85"/>
  <c r="E21" i="85"/>
  <c r="E20" i="85" s="1"/>
  <c r="L20" i="85"/>
  <c r="K20" i="85" s="1"/>
  <c r="F20" i="85" s="1"/>
  <c r="L19" i="85"/>
  <c r="L18" i="85" s="1"/>
  <c r="K18" i="85" s="1"/>
  <c r="F18" i="85" s="1"/>
  <c r="K19" i="85"/>
  <c r="F19" i="85" s="1"/>
  <c r="E19" i="85"/>
  <c r="E18" i="85"/>
  <c r="L17" i="85"/>
  <c r="K17" i="85"/>
  <c r="E17" i="85"/>
  <c r="F17" i="85" s="1"/>
  <c r="L16" i="85"/>
  <c r="K16" i="85" s="1"/>
  <c r="F16" i="85"/>
  <c r="E16" i="85"/>
  <c r="L15" i="85"/>
  <c r="L14" i="85" s="1"/>
  <c r="K14" i="85" s="1"/>
  <c r="F14" i="85" s="1"/>
  <c r="K15" i="85"/>
  <c r="E15" i="85"/>
  <c r="L13" i="85"/>
  <c r="L12" i="85" s="1"/>
  <c r="K13" i="85"/>
  <c r="E13" i="85"/>
  <c r="E12" i="85" s="1"/>
  <c r="K12" i="85"/>
  <c r="F12" i="85" s="1"/>
  <c r="L11" i="85"/>
  <c r="K11" i="85"/>
  <c r="F11" i="85" s="1"/>
  <c r="E11" i="85"/>
  <c r="L10" i="85"/>
  <c r="K10" i="85"/>
  <c r="E10" i="85"/>
  <c r="F10" i="85" s="1"/>
  <c r="L9" i="85"/>
  <c r="K9" i="85"/>
  <c r="E9" i="85"/>
  <c r="E6" i="85" s="1"/>
  <c r="L8" i="85"/>
  <c r="K8" i="85"/>
  <c r="E8" i="85"/>
  <c r="F8" i="85" s="1"/>
  <c r="L7" i="85"/>
  <c r="K7" i="85"/>
  <c r="F7" i="85" s="1"/>
  <c r="E7" i="85"/>
  <c r="L5" i="85"/>
  <c r="K5" i="85"/>
  <c r="E5" i="85"/>
  <c r="F5" i="85" s="1"/>
  <c r="L4" i="85"/>
  <c r="K4" i="85"/>
  <c r="F4" i="85"/>
  <c r="E4" i="85"/>
  <c r="L3" i="85"/>
  <c r="L2" i="85" s="1"/>
  <c r="K2" i="85" s="1"/>
  <c r="K3" i="85"/>
  <c r="F3" i="85" s="1"/>
  <c r="E3" i="85"/>
  <c r="F2" i="85"/>
  <c r="E2" i="85"/>
  <c r="L103" i="84"/>
  <c r="K103" i="84"/>
  <c r="F103" i="84"/>
  <c r="E103" i="84"/>
  <c r="L102" i="84"/>
  <c r="K102" i="84"/>
  <c r="E102" i="84"/>
  <c r="F102" i="84" s="1"/>
  <c r="L101" i="84"/>
  <c r="L100" i="84" s="1"/>
  <c r="K100" i="84" s="1"/>
  <c r="F100" i="84" s="1"/>
  <c r="K101" i="84"/>
  <c r="E101" i="84"/>
  <c r="F101" i="84" s="1"/>
  <c r="L99" i="84"/>
  <c r="K99" i="84"/>
  <c r="E99" i="84"/>
  <c r="L98" i="84"/>
  <c r="K98" i="84" s="1"/>
  <c r="F98" i="84" s="1"/>
  <c r="L97" i="84"/>
  <c r="L96" i="84" s="1"/>
  <c r="K96" i="84" s="1"/>
  <c r="F96" i="84" s="1"/>
  <c r="K97" i="84"/>
  <c r="E97" i="84"/>
  <c r="F97" i="84" s="1"/>
  <c r="E96" i="84"/>
  <c r="L95" i="84"/>
  <c r="K95" i="84"/>
  <c r="F95" i="84"/>
  <c r="E95" i="84"/>
  <c r="L94" i="84"/>
  <c r="K94" i="84"/>
  <c r="E94" i="84"/>
  <c r="F94" i="84" s="1"/>
  <c r="L93" i="84"/>
  <c r="K93" i="84"/>
  <c r="F93" i="84" s="1"/>
  <c r="E93" i="84"/>
  <c r="L92" i="84"/>
  <c r="K92" i="84"/>
  <c r="E92" i="84"/>
  <c r="F92" i="84" s="1"/>
  <c r="L91" i="84"/>
  <c r="K91" i="84"/>
  <c r="E91" i="84"/>
  <c r="F91" i="84" s="1"/>
  <c r="L90" i="84"/>
  <c r="K90" i="84"/>
  <c r="F90" i="84" s="1"/>
  <c r="E90" i="84"/>
  <c r="L89" i="84"/>
  <c r="K89" i="84"/>
  <c r="F89" i="84" s="1"/>
  <c r="E89" i="84"/>
  <c r="L88" i="84"/>
  <c r="K88" i="84"/>
  <c r="F88" i="84" s="1"/>
  <c r="E88" i="84"/>
  <c r="L87" i="84"/>
  <c r="K87" i="84"/>
  <c r="E87" i="84"/>
  <c r="F87" i="84" s="1"/>
  <c r="L86" i="84"/>
  <c r="K86" i="84"/>
  <c r="E86" i="84"/>
  <c r="L85" i="84"/>
  <c r="K85" i="84"/>
  <c r="F85" i="84"/>
  <c r="E85" i="84"/>
  <c r="L84" i="84"/>
  <c r="K84" i="84"/>
  <c r="F84" i="84" s="1"/>
  <c r="E84" i="84"/>
  <c r="L83" i="84"/>
  <c r="K83" i="84"/>
  <c r="E83" i="84"/>
  <c r="F83" i="84" s="1"/>
  <c r="L82" i="84"/>
  <c r="K82" i="84"/>
  <c r="E82" i="84"/>
  <c r="F82" i="84" s="1"/>
  <c r="L81" i="84"/>
  <c r="K81" i="84"/>
  <c r="F81" i="84"/>
  <c r="E81" i="84"/>
  <c r="L80" i="84"/>
  <c r="K80" i="84"/>
  <c r="E80" i="84"/>
  <c r="F80" i="84" s="1"/>
  <c r="L78" i="84"/>
  <c r="K78" i="84"/>
  <c r="E78" i="84"/>
  <c r="F78" i="84" s="1"/>
  <c r="L77" i="84"/>
  <c r="K77" i="84"/>
  <c r="E77" i="84"/>
  <c r="F77" i="84" s="1"/>
  <c r="L76" i="84"/>
  <c r="K76" i="84"/>
  <c r="E76" i="84"/>
  <c r="F76" i="84" s="1"/>
  <c r="L75" i="84"/>
  <c r="K75" i="84"/>
  <c r="F75" i="84"/>
  <c r="E75" i="84"/>
  <c r="L74" i="84"/>
  <c r="K74" i="84"/>
  <c r="E74" i="84"/>
  <c r="F74" i="84" s="1"/>
  <c r="L73" i="84"/>
  <c r="K73" i="84"/>
  <c r="F73" i="84" s="1"/>
  <c r="E73" i="84"/>
  <c r="L72" i="84"/>
  <c r="K72" i="84"/>
  <c r="E72" i="84"/>
  <c r="F72" i="84" s="1"/>
  <c r="L71" i="84"/>
  <c r="K71" i="84"/>
  <c r="F71" i="84"/>
  <c r="E71" i="84"/>
  <c r="L70" i="84"/>
  <c r="K70" i="84"/>
  <c r="E70" i="84"/>
  <c r="L69" i="84"/>
  <c r="K69" i="84"/>
  <c r="E69" i="84"/>
  <c r="F69" i="84" s="1"/>
  <c r="L68" i="84"/>
  <c r="K68" i="84"/>
  <c r="F68" i="84"/>
  <c r="E68" i="84"/>
  <c r="L67" i="84"/>
  <c r="K67" i="84"/>
  <c r="E67" i="84"/>
  <c r="F67" i="84" s="1"/>
  <c r="L66" i="84"/>
  <c r="K66" i="84"/>
  <c r="E66" i="84"/>
  <c r="F66" i="84" s="1"/>
  <c r="L65" i="84"/>
  <c r="K65" i="84"/>
  <c r="F65" i="84" s="1"/>
  <c r="E65" i="84"/>
  <c r="L64" i="84"/>
  <c r="K64" i="84"/>
  <c r="E64" i="84"/>
  <c r="F64" i="84" s="1"/>
  <c r="L63" i="84"/>
  <c r="K63" i="84"/>
  <c r="F63" i="84"/>
  <c r="E63" i="84"/>
  <c r="L61" i="84"/>
  <c r="K61" i="84"/>
  <c r="F61" i="84"/>
  <c r="E61" i="84"/>
  <c r="L60" i="84"/>
  <c r="K60" i="84"/>
  <c r="E60" i="84"/>
  <c r="F60" i="84" s="1"/>
  <c r="L59" i="84"/>
  <c r="K59" i="84"/>
  <c r="F59" i="84"/>
  <c r="E59" i="84"/>
  <c r="L58" i="84"/>
  <c r="L45" i="84" s="1"/>
  <c r="K45" i="84" s="1"/>
  <c r="F45" i="84" s="1"/>
  <c r="K58" i="84"/>
  <c r="E58" i="84"/>
  <c r="F58" i="84" s="1"/>
  <c r="L57" i="84"/>
  <c r="K57" i="84"/>
  <c r="E57" i="84"/>
  <c r="F57" i="84" s="1"/>
  <c r="L56" i="84"/>
  <c r="K56" i="84"/>
  <c r="F56" i="84"/>
  <c r="E56" i="84"/>
  <c r="L55" i="84"/>
  <c r="K55" i="84"/>
  <c r="F55" i="84"/>
  <c r="E55" i="84"/>
  <c r="L54" i="84"/>
  <c r="K54" i="84"/>
  <c r="E54" i="84"/>
  <c r="L53" i="84"/>
  <c r="K53" i="84"/>
  <c r="E53" i="84"/>
  <c r="F53" i="84" s="1"/>
  <c r="L52" i="84"/>
  <c r="K52" i="84"/>
  <c r="E52" i="84"/>
  <c r="F52" i="84" s="1"/>
  <c r="L51" i="84"/>
  <c r="K51" i="84"/>
  <c r="E51" i="84"/>
  <c r="F51" i="84" s="1"/>
  <c r="L50" i="84"/>
  <c r="K50" i="84"/>
  <c r="E50" i="84"/>
  <c r="F50" i="84" s="1"/>
  <c r="L49" i="84"/>
  <c r="K49" i="84"/>
  <c r="F49" i="84" s="1"/>
  <c r="E49" i="84"/>
  <c r="L48" i="84"/>
  <c r="K48" i="84"/>
  <c r="E48" i="84"/>
  <c r="F48" i="84" s="1"/>
  <c r="L47" i="84"/>
  <c r="K47" i="84"/>
  <c r="E47" i="84"/>
  <c r="L46" i="84"/>
  <c r="K46" i="84"/>
  <c r="E46" i="84"/>
  <c r="F46" i="84" s="1"/>
  <c r="L44" i="84"/>
  <c r="K44" i="84"/>
  <c r="F44" i="84"/>
  <c r="E44" i="84"/>
  <c r="L43" i="84"/>
  <c r="K43" i="84"/>
  <c r="F43" i="84" s="1"/>
  <c r="E43" i="84"/>
  <c r="L42" i="84"/>
  <c r="K42" i="84"/>
  <c r="E42" i="84"/>
  <c r="F42" i="84" s="1"/>
  <c r="L41" i="84"/>
  <c r="K41" i="84"/>
  <c r="F41" i="84" s="1"/>
  <c r="E41" i="84"/>
  <c r="L40" i="84"/>
  <c r="K40" i="84"/>
  <c r="F40" i="84"/>
  <c r="E40" i="84"/>
  <c r="L39" i="84"/>
  <c r="K39" i="84"/>
  <c r="E39" i="84"/>
  <c r="F39" i="84" s="1"/>
  <c r="L38" i="84"/>
  <c r="K38" i="84"/>
  <c r="E38" i="84"/>
  <c r="F38" i="84" s="1"/>
  <c r="L37" i="84"/>
  <c r="K37" i="84"/>
  <c r="E37" i="84"/>
  <c r="F37" i="84" s="1"/>
  <c r="L36" i="84"/>
  <c r="K36" i="84"/>
  <c r="F36" i="84" s="1"/>
  <c r="E36" i="84"/>
  <c r="L35" i="84"/>
  <c r="K35" i="84"/>
  <c r="F35" i="84"/>
  <c r="E35" i="84"/>
  <c r="L34" i="84"/>
  <c r="K34" i="84"/>
  <c r="F34" i="84"/>
  <c r="E34" i="84"/>
  <c r="L33" i="84"/>
  <c r="K33" i="84"/>
  <c r="E33" i="84"/>
  <c r="F33" i="84" s="1"/>
  <c r="L32" i="84"/>
  <c r="K32" i="84"/>
  <c r="E32" i="84"/>
  <c r="F32" i="84" s="1"/>
  <c r="L31" i="84"/>
  <c r="K31" i="84"/>
  <c r="F31" i="84"/>
  <c r="E31" i="84"/>
  <c r="L30" i="84"/>
  <c r="K30" i="84"/>
  <c r="E30" i="84"/>
  <c r="F30" i="84" s="1"/>
  <c r="L29" i="84"/>
  <c r="K29" i="84"/>
  <c r="E29" i="84"/>
  <c r="L27" i="84"/>
  <c r="L26" i="84" s="1"/>
  <c r="K26" i="84" s="1"/>
  <c r="F26" i="84" s="1"/>
  <c r="K27" i="84"/>
  <c r="E27" i="84"/>
  <c r="L25" i="84"/>
  <c r="L24" i="84" s="1"/>
  <c r="K25" i="84"/>
  <c r="E25" i="84"/>
  <c r="F25" i="84" s="1"/>
  <c r="K24" i="84"/>
  <c r="F24" i="84" s="1"/>
  <c r="E24" i="84"/>
  <c r="L23" i="84"/>
  <c r="K23" i="84"/>
  <c r="E23" i="84"/>
  <c r="F23" i="84" s="1"/>
  <c r="L22" i="84"/>
  <c r="K22" i="84" s="1"/>
  <c r="F22" i="84" s="1"/>
  <c r="L21" i="84"/>
  <c r="K21" i="84"/>
  <c r="E21" i="84"/>
  <c r="L20" i="84"/>
  <c r="K20" i="84" s="1"/>
  <c r="F20" i="84" s="1"/>
  <c r="L19" i="84"/>
  <c r="K19" i="84"/>
  <c r="F19" i="84"/>
  <c r="E19" i="84"/>
  <c r="E18" i="84" s="1"/>
  <c r="L18" i="84"/>
  <c r="K18" i="84" s="1"/>
  <c r="F18" i="84"/>
  <c r="L17" i="84"/>
  <c r="L16" i="84" s="1"/>
  <c r="K16" i="84" s="1"/>
  <c r="F16" i="84" s="1"/>
  <c r="K17" i="84"/>
  <c r="E17" i="84"/>
  <c r="E16" i="84"/>
  <c r="L15" i="84"/>
  <c r="L14" i="84" s="1"/>
  <c r="K14" i="84" s="1"/>
  <c r="F14" i="84" s="1"/>
  <c r="K15" i="84"/>
  <c r="E15" i="84"/>
  <c r="L13" i="84"/>
  <c r="L12" i="84" s="1"/>
  <c r="K12" i="84" s="1"/>
  <c r="F12" i="84" s="1"/>
  <c r="K13" i="84"/>
  <c r="F13" i="84" s="1"/>
  <c r="E13" i="84"/>
  <c r="E12" i="84"/>
  <c r="L11" i="84"/>
  <c r="L6" i="84" s="1"/>
  <c r="K6" i="84" s="1"/>
  <c r="F6" i="84" s="1"/>
  <c r="K11" i="84"/>
  <c r="E11" i="84"/>
  <c r="E6" i="84" s="1"/>
  <c r="L10" i="84"/>
  <c r="K10" i="84"/>
  <c r="F10" i="84"/>
  <c r="E10" i="84"/>
  <c r="L9" i="84"/>
  <c r="K9" i="84"/>
  <c r="F9" i="84" s="1"/>
  <c r="E9" i="84"/>
  <c r="L8" i="84"/>
  <c r="K8" i="84"/>
  <c r="F8" i="84" s="1"/>
  <c r="E8" i="84"/>
  <c r="L7" i="84"/>
  <c r="K7" i="84"/>
  <c r="E7" i="84"/>
  <c r="L5" i="84"/>
  <c r="L2" i="84" s="1"/>
  <c r="K2" i="84" s="1"/>
  <c r="F2" i="84" s="1"/>
  <c r="K5" i="84"/>
  <c r="F5" i="84"/>
  <c r="E5" i="84"/>
  <c r="L4" i="84"/>
  <c r="K4" i="84"/>
  <c r="F4" i="84" s="1"/>
  <c r="E4" i="84"/>
  <c r="L3" i="84"/>
  <c r="K3" i="84"/>
  <c r="E3" i="84"/>
  <c r="F3" i="84" s="1"/>
  <c r="L162" i="83"/>
  <c r="K162" i="83"/>
  <c r="E162" i="83"/>
  <c r="L161" i="83"/>
  <c r="K161" i="83"/>
  <c r="E161" i="83"/>
  <c r="L160" i="83"/>
  <c r="K160" i="83"/>
  <c r="E160" i="83"/>
  <c r="L159" i="83"/>
  <c r="K159" i="83"/>
  <c r="E159" i="83"/>
  <c r="L158" i="83"/>
  <c r="L157" i="83" s="1"/>
  <c r="K157" i="83" s="1"/>
  <c r="F157" i="83" s="1"/>
  <c r="K158" i="83"/>
  <c r="E158" i="83"/>
  <c r="L156" i="83"/>
  <c r="K156" i="83"/>
  <c r="F156" i="83" s="1"/>
  <c r="E156" i="83"/>
  <c r="L155" i="83"/>
  <c r="K155" i="83"/>
  <c r="E155" i="83"/>
  <c r="L154" i="83"/>
  <c r="K154" i="83"/>
  <c r="E154" i="83"/>
  <c r="L153" i="83"/>
  <c r="K153" i="83"/>
  <c r="E153" i="83"/>
  <c r="L151" i="83"/>
  <c r="K151" i="83"/>
  <c r="E151" i="83"/>
  <c r="L150" i="83"/>
  <c r="K150" i="83"/>
  <c r="E150" i="83"/>
  <c r="L148" i="83"/>
  <c r="K148" i="83"/>
  <c r="E148" i="83"/>
  <c r="L147" i="83"/>
  <c r="K147" i="83"/>
  <c r="E147" i="83"/>
  <c r="E146" i="83"/>
  <c r="L145" i="83"/>
  <c r="K145" i="83"/>
  <c r="E145" i="83"/>
  <c r="L144" i="83"/>
  <c r="K144" i="83"/>
  <c r="E144" i="83"/>
  <c r="L143" i="83"/>
  <c r="K143" i="83"/>
  <c r="E143" i="83"/>
  <c r="L142" i="83"/>
  <c r="K142" i="83"/>
  <c r="E142" i="83"/>
  <c r="L141" i="83"/>
  <c r="K141" i="83"/>
  <c r="E141" i="83"/>
  <c r="L140" i="83"/>
  <c r="K140" i="83"/>
  <c r="E140" i="83"/>
  <c r="L139" i="83"/>
  <c r="K139" i="83"/>
  <c r="E139" i="83"/>
  <c r="L138" i="83"/>
  <c r="K138" i="83"/>
  <c r="E138" i="83"/>
  <c r="L137" i="83"/>
  <c r="K137" i="83"/>
  <c r="E137" i="83"/>
  <c r="L136" i="83"/>
  <c r="K136" i="83"/>
  <c r="E136" i="83"/>
  <c r="L134" i="83"/>
  <c r="K134" i="83"/>
  <c r="E134" i="83"/>
  <c r="L133" i="83"/>
  <c r="K133" i="83"/>
  <c r="E133" i="83"/>
  <c r="L132" i="83"/>
  <c r="K132" i="83"/>
  <c r="E132" i="83"/>
  <c r="L131" i="83"/>
  <c r="K131" i="83"/>
  <c r="E131" i="83"/>
  <c r="L130" i="83"/>
  <c r="K130" i="83"/>
  <c r="E130" i="83"/>
  <c r="L129" i="83"/>
  <c r="K129" i="83"/>
  <c r="E129" i="83"/>
  <c r="L127" i="83"/>
  <c r="K127" i="83"/>
  <c r="E127" i="83"/>
  <c r="L126" i="83"/>
  <c r="K126" i="83"/>
  <c r="E126" i="83"/>
  <c r="L124" i="83"/>
  <c r="K124" i="83"/>
  <c r="E124" i="83"/>
  <c r="L123" i="83"/>
  <c r="K123" i="83"/>
  <c r="E123" i="83"/>
  <c r="L122" i="83"/>
  <c r="K122" i="83"/>
  <c r="E122" i="83"/>
  <c r="L121" i="83"/>
  <c r="K121" i="83"/>
  <c r="E121" i="83"/>
  <c r="F121" i="83" s="1"/>
  <c r="L120" i="83"/>
  <c r="K120" i="83"/>
  <c r="E120" i="83"/>
  <c r="L119" i="83"/>
  <c r="K119" i="83"/>
  <c r="E119" i="83"/>
  <c r="L118" i="83"/>
  <c r="K118" i="83"/>
  <c r="E118" i="83"/>
  <c r="L116" i="83"/>
  <c r="L115" i="83" s="1"/>
  <c r="K115" i="83" s="1"/>
  <c r="F115" i="83" s="1"/>
  <c r="K116" i="83"/>
  <c r="E116" i="83"/>
  <c r="E115" i="83" s="1"/>
  <c r="L114" i="83"/>
  <c r="L113" i="83" s="1"/>
  <c r="K113" i="83" s="1"/>
  <c r="F113" i="83" s="1"/>
  <c r="K114" i="83"/>
  <c r="E114" i="83"/>
  <c r="E113" i="83" s="1"/>
  <c r="L112" i="83"/>
  <c r="K112" i="83"/>
  <c r="E112" i="83"/>
  <c r="L111" i="83"/>
  <c r="K111" i="83"/>
  <c r="E111" i="83"/>
  <c r="L110" i="83"/>
  <c r="K110" i="83"/>
  <c r="E110" i="83"/>
  <c r="F110" i="83" s="1"/>
  <c r="L109" i="83"/>
  <c r="K109" i="83"/>
  <c r="E109" i="83"/>
  <c r="L108" i="83"/>
  <c r="K108" i="83"/>
  <c r="E108" i="83"/>
  <c r="F108" i="83" s="1"/>
  <c r="L107" i="83"/>
  <c r="K107" i="83"/>
  <c r="E107" i="83"/>
  <c r="L106" i="83"/>
  <c r="K106" i="83"/>
  <c r="E106" i="83"/>
  <c r="L105" i="83"/>
  <c r="K105" i="83"/>
  <c r="E105" i="83"/>
  <c r="L104" i="83"/>
  <c r="K104" i="83"/>
  <c r="E104" i="83"/>
  <c r="L103" i="83"/>
  <c r="K103" i="83"/>
  <c r="E103" i="83"/>
  <c r="L102" i="83"/>
  <c r="K102" i="83"/>
  <c r="E102" i="83"/>
  <c r="L101" i="83"/>
  <c r="K101" i="83"/>
  <c r="E101" i="83"/>
  <c r="L100" i="83"/>
  <c r="K100" i="83"/>
  <c r="E100" i="83"/>
  <c r="L99" i="83"/>
  <c r="K99" i="83"/>
  <c r="F99" i="83" s="1"/>
  <c r="E99" i="83"/>
  <c r="L98" i="83"/>
  <c r="K98" i="83"/>
  <c r="E98" i="83"/>
  <c r="L97" i="83"/>
  <c r="K97" i="83"/>
  <c r="E97" i="83"/>
  <c r="L96" i="83"/>
  <c r="K96" i="83"/>
  <c r="E96" i="83"/>
  <c r="L95" i="83"/>
  <c r="K95" i="83"/>
  <c r="E95" i="83"/>
  <c r="L94" i="83"/>
  <c r="K94" i="83"/>
  <c r="E94" i="83"/>
  <c r="L93" i="83"/>
  <c r="K93" i="83"/>
  <c r="E93" i="83"/>
  <c r="L92" i="83"/>
  <c r="K92" i="83"/>
  <c r="E92" i="83"/>
  <c r="L91" i="83"/>
  <c r="K91" i="83"/>
  <c r="E91" i="83"/>
  <c r="L90" i="83"/>
  <c r="K90" i="83"/>
  <c r="E90" i="83"/>
  <c r="L89" i="83"/>
  <c r="K89" i="83"/>
  <c r="E89" i="83"/>
  <c r="L88" i="83"/>
  <c r="K88" i="83"/>
  <c r="E88" i="83"/>
  <c r="L87" i="83"/>
  <c r="K87" i="83"/>
  <c r="E87" i="83"/>
  <c r="L86" i="83"/>
  <c r="K86" i="83"/>
  <c r="E86" i="83"/>
  <c r="L85" i="83"/>
  <c r="K85" i="83"/>
  <c r="E85" i="83"/>
  <c r="L83" i="83"/>
  <c r="K83" i="83"/>
  <c r="E83" i="83"/>
  <c r="L82" i="83"/>
  <c r="K82" i="83"/>
  <c r="E82" i="83"/>
  <c r="L81" i="83"/>
  <c r="K81" i="83"/>
  <c r="E81" i="83"/>
  <c r="L80" i="83"/>
  <c r="K80" i="83"/>
  <c r="E80" i="83"/>
  <c r="L79" i="83"/>
  <c r="K79" i="83"/>
  <c r="E79" i="83"/>
  <c r="L78" i="83"/>
  <c r="K78" i="83"/>
  <c r="E78" i="83"/>
  <c r="L77" i="83"/>
  <c r="K77" i="83"/>
  <c r="E77" i="83"/>
  <c r="L76" i="83"/>
  <c r="K76" i="83"/>
  <c r="E76" i="83"/>
  <c r="L75" i="83"/>
  <c r="K75" i="83"/>
  <c r="E75" i="83"/>
  <c r="L74" i="83"/>
  <c r="K74" i="83"/>
  <c r="E74" i="83"/>
  <c r="L73" i="83"/>
  <c r="K73" i="83"/>
  <c r="E73" i="83"/>
  <c r="L72" i="83"/>
  <c r="K72" i="83"/>
  <c r="E72" i="83"/>
  <c r="L71" i="83"/>
  <c r="K71" i="83"/>
  <c r="E71" i="83"/>
  <c r="L69" i="83"/>
  <c r="K69" i="83"/>
  <c r="E69" i="83"/>
  <c r="L68" i="83"/>
  <c r="K68" i="83"/>
  <c r="E68" i="83"/>
  <c r="L67" i="83"/>
  <c r="K67" i="83"/>
  <c r="E67" i="83"/>
  <c r="L66" i="83"/>
  <c r="K66" i="83"/>
  <c r="E66" i="83"/>
  <c r="L64" i="83"/>
  <c r="K64" i="83"/>
  <c r="E64" i="83"/>
  <c r="L63" i="83"/>
  <c r="K63" i="83"/>
  <c r="E63" i="83"/>
  <c r="L62" i="83"/>
  <c r="K62" i="83"/>
  <c r="E62" i="83"/>
  <c r="L61" i="83"/>
  <c r="K61" i="83"/>
  <c r="E61" i="83"/>
  <c r="L60" i="83"/>
  <c r="K60" i="83"/>
  <c r="F60" i="83" s="1"/>
  <c r="E60" i="83"/>
  <c r="L59" i="83"/>
  <c r="K59" i="83"/>
  <c r="E59" i="83"/>
  <c r="L58" i="83"/>
  <c r="K58" i="83"/>
  <c r="E58" i="83"/>
  <c r="L57" i="83"/>
  <c r="K57" i="83"/>
  <c r="E57" i="83"/>
  <c r="L56" i="83"/>
  <c r="K56" i="83"/>
  <c r="E56" i="83"/>
  <c r="L55" i="83"/>
  <c r="K55" i="83"/>
  <c r="E55" i="83"/>
  <c r="L54" i="83"/>
  <c r="K54" i="83"/>
  <c r="E54" i="83"/>
  <c r="L53" i="83"/>
  <c r="K53" i="83"/>
  <c r="E53" i="83"/>
  <c r="L52" i="83"/>
  <c r="K52" i="83"/>
  <c r="E52" i="83"/>
  <c r="L51" i="83"/>
  <c r="K51" i="83"/>
  <c r="E51" i="83"/>
  <c r="L49" i="83"/>
  <c r="K49" i="83"/>
  <c r="E49" i="83"/>
  <c r="L48" i="83"/>
  <c r="K48" i="83"/>
  <c r="E48" i="83"/>
  <c r="L47" i="83"/>
  <c r="K47" i="83"/>
  <c r="E47" i="83"/>
  <c r="L46" i="83"/>
  <c r="K46" i="83"/>
  <c r="E46" i="83"/>
  <c r="F46" i="83" s="1"/>
  <c r="L45" i="83"/>
  <c r="K45" i="83"/>
  <c r="E45" i="83"/>
  <c r="L44" i="83"/>
  <c r="K44" i="83"/>
  <c r="E44" i="83"/>
  <c r="L43" i="83"/>
  <c r="K43" i="83"/>
  <c r="E43" i="83"/>
  <c r="L42" i="83"/>
  <c r="K42" i="83"/>
  <c r="E42" i="83"/>
  <c r="L41" i="83"/>
  <c r="K41" i="83"/>
  <c r="E41" i="83"/>
  <c r="L40" i="83"/>
  <c r="K40" i="83"/>
  <c r="E40" i="83"/>
  <c r="L38" i="83"/>
  <c r="K38" i="83"/>
  <c r="E38" i="83"/>
  <c r="L37" i="83"/>
  <c r="K37" i="83"/>
  <c r="E37" i="83"/>
  <c r="L36" i="83"/>
  <c r="K36" i="83"/>
  <c r="E36" i="83"/>
  <c r="L35" i="83"/>
  <c r="K35" i="83"/>
  <c r="E35" i="83"/>
  <c r="L34" i="83"/>
  <c r="K34" i="83"/>
  <c r="E34" i="83"/>
  <c r="L32" i="83"/>
  <c r="K32" i="83"/>
  <c r="E32" i="83"/>
  <c r="L31" i="83"/>
  <c r="K31" i="83"/>
  <c r="E31" i="83"/>
  <c r="L30" i="83"/>
  <c r="K30" i="83"/>
  <c r="E30" i="83"/>
  <c r="L29" i="83"/>
  <c r="K29" i="83"/>
  <c r="F29" i="83" s="1"/>
  <c r="E29" i="83"/>
  <c r="L28" i="83"/>
  <c r="K28" i="83"/>
  <c r="E28" i="83"/>
  <c r="L27" i="83"/>
  <c r="K27" i="83"/>
  <c r="E27" i="83"/>
  <c r="L26" i="83"/>
  <c r="K26" i="83"/>
  <c r="E26" i="83"/>
  <c r="L25" i="83"/>
  <c r="K25" i="83"/>
  <c r="E25" i="83"/>
  <c r="L24" i="83"/>
  <c r="K24" i="83"/>
  <c r="E24" i="83"/>
  <c r="L23" i="83"/>
  <c r="K23" i="83"/>
  <c r="E23" i="83"/>
  <c r="L21" i="83"/>
  <c r="K21" i="83"/>
  <c r="E21" i="83"/>
  <c r="L20" i="83"/>
  <c r="K20" i="83"/>
  <c r="E20" i="83"/>
  <c r="L19" i="83"/>
  <c r="K19" i="83"/>
  <c r="E19" i="83"/>
  <c r="L18" i="83"/>
  <c r="K18" i="83"/>
  <c r="E18" i="83"/>
  <c r="L17" i="83"/>
  <c r="K17" i="83"/>
  <c r="E17" i="83"/>
  <c r="L16" i="83"/>
  <c r="K16" i="83"/>
  <c r="E16" i="83"/>
  <c r="L15" i="83"/>
  <c r="K15" i="83"/>
  <c r="E15" i="83"/>
  <c r="L14" i="83"/>
  <c r="K14" i="83"/>
  <c r="E14" i="83"/>
  <c r="L13" i="83"/>
  <c r="K13" i="83"/>
  <c r="E13" i="83"/>
  <c r="L12" i="83"/>
  <c r="K12" i="83"/>
  <c r="E12" i="83"/>
  <c r="L10" i="83"/>
  <c r="K10" i="83"/>
  <c r="E10" i="83"/>
  <c r="L9" i="83"/>
  <c r="K9" i="83"/>
  <c r="E9" i="83"/>
  <c r="L8" i="83"/>
  <c r="K8" i="83"/>
  <c r="E8" i="83"/>
  <c r="L7" i="83"/>
  <c r="K7" i="83"/>
  <c r="E7" i="83"/>
  <c r="L6" i="83"/>
  <c r="K6" i="83"/>
  <c r="E6" i="83"/>
  <c r="L5" i="83"/>
  <c r="K5" i="83"/>
  <c r="E5" i="83"/>
  <c r="L4" i="83"/>
  <c r="K4" i="83"/>
  <c r="E4" i="83"/>
  <c r="L3" i="83"/>
  <c r="K3" i="83"/>
  <c r="E3" i="83"/>
  <c r="L184" i="83"/>
  <c r="K184" i="83"/>
  <c r="E184" i="83"/>
  <c r="L183" i="83"/>
  <c r="K183" i="83"/>
  <c r="E183" i="83"/>
  <c r="L182" i="83"/>
  <c r="K182" i="83"/>
  <c r="E182" i="83"/>
  <c r="L181" i="83"/>
  <c r="K181" i="83"/>
  <c r="E181" i="83"/>
  <c r="L180" i="83"/>
  <c r="K180" i="83"/>
  <c r="E180" i="83"/>
  <c r="L179" i="83"/>
  <c r="K179" i="83"/>
  <c r="E179" i="83"/>
  <c r="L178" i="83"/>
  <c r="K178" i="83"/>
  <c r="E178" i="83"/>
  <c r="L177" i="83"/>
  <c r="K177" i="83"/>
  <c r="E177" i="83"/>
  <c r="L176" i="83"/>
  <c r="K176" i="83"/>
  <c r="E176" i="83"/>
  <c r="L174" i="83"/>
  <c r="K174" i="83"/>
  <c r="E174" i="83"/>
  <c r="L173" i="83"/>
  <c r="K173" i="83"/>
  <c r="E173" i="83"/>
  <c r="L510" i="183"/>
  <c r="K510" i="183"/>
  <c r="F510" i="183"/>
  <c r="E510" i="183"/>
  <c r="L509" i="183"/>
  <c r="K509" i="183"/>
  <c r="F509" i="183" s="1"/>
  <c r="E509" i="183"/>
  <c r="L508" i="183"/>
  <c r="K508" i="183"/>
  <c r="F508" i="183"/>
  <c r="E508" i="183"/>
  <c r="L507" i="183"/>
  <c r="K507" i="183"/>
  <c r="F507" i="183" s="1"/>
  <c r="E507" i="183"/>
  <c r="L506" i="183"/>
  <c r="L505" i="183" s="1"/>
  <c r="K505" i="183" s="1"/>
  <c r="F505" i="183" s="1"/>
  <c r="K506" i="183"/>
  <c r="E506" i="183"/>
  <c r="F506" i="183" s="1"/>
  <c r="E505" i="183"/>
  <c r="L504" i="183"/>
  <c r="L503" i="183" s="1"/>
  <c r="K504" i="183"/>
  <c r="F504" i="183"/>
  <c r="E504" i="183"/>
  <c r="E503" i="183" s="1"/>
  <c r="K503" i="183"/>
  <c r="F503" i="183" s="1"/>
  <c r="L502" i="183"/>
  <c r="K502" i="183"/>
  <c r="E502" i="183"/>
  <c r="F502" i="183" s="1"/>
  <c r="L501" i="183"/>
  <c r="L500" i="183" s="1"/>
  <c r="K500" i="183" s="1"/>
  <c r="F500" i="183" s="1"/>
  <c r="K501" i="183"/>
  <c r="E501" i="183"/>
  <c r="F501" i="183" s="1"/>
  <c r="L499" i="183"/>
  <c r="K499" i="183"/>
  <c r="E499" i="183"/>
  <c r="F499" i="183" s="1"/>
  <c r="L498" i="183"/>
  <c r="K498" i="183"/>
  <c r="F498" i="183"/>
  <c r="E498" i="183"/>
  <c r="L497" i="183"/>
  <c r="K497" i="183"/>
  <c r="E497" i="183"/>
  <c r="F497" i="183" s="1"/>
  <c r="L496" i="183"/>
  <c r="K496" i="183"/>
  <c r="E496" i="183"/>
  <c r="F496" i="183" s="1"/>
  <c r="L495" i="183"/>
  <c r="K495" i="183"/>
  <c r="F495" i="183" s="1"/>
  <c r="E495" i="183"/>
  <c r="L494" i="183"/>
  <c r="K494" i="183"/>
  <c r="F494" i="183"/>
  <c r="E494" i="183"/>
  <c r="L493" i="183"/>
  <c r="K493" i="183"/>
  <c r="E493" i="183"/>
  <c r="F493" i="183" s="1"/>
  <c r="L492" i="183"/>
  <c r="K492" i="183"/>
  <c r="F492" i="183"/>
  <c r="E492" i="183"/>
  <c r="L491" i="183"/>
  <c r="K491" i="183"/>
  <c r="E491" i="183"/>
  <c r="F491" i="183" s="1"/>
  <c r="L490" i="183"/>
  <c r="K490" i="183"/>
  <c r="F490" i="183" s="1"/>
  <c r="E490" i="183"/>
  <c r="L489" i="183"/>
  <c r="K489" i="183"/>
  <c r="E489" i="183"/>
  <c r="F489" i="183" s="1"/>
  <c r="L488" i="183"/>
  <c r="K488" i="183"/>
  <c r="F488" i="183"/>
  <c r="E488" i="183"/>
  <c r="L487" i="183"/>
  <c r="K487" i="183"/>
  <c r="E487" i="183"/>
  <c r="F487" i="183" s="1"/>
  <c r="L486" i="183"/>
  <c r="K486" i="183"/>
  <c r="E486" i="183"/>
  <c r="F486" i="183" s="1"/>
  <c r="L485" i="183"/>
  <c r="K485" i="183"/>
  <c r="F485" i="183"/>
  <c r="E485" i="183"/>
  <c r="L484" i="183"/>
  <c r="K484" i="183"/>
  <c r="E484" i="183"/>
  <c r="F484" i="183" s="1"/>
  <c r="L483" i="183"/>
  <c r="K483" i="183"/>
  <c r="E483" i="183"/>
  <c r="F483" i="183" s="1"/>
  <c r="L482" i="183"/>
  <c r="K482" i="183"/>
  <c r="F482" i="183" s="1"/>
  <c r="E482" i="183"/>
  <c r="L481" i="183"/>
  <c r="K481" i="183"/>
  <c r="E481" i="183"/>
  <c r="F481" i="183" s="1"/>
  <c r="L480" i="183"/>
  <c r="K480" i="183"/>
  <c r="E480" i="183"/>
  <c r="L479" i="183"/>
  <c r="K479" i="183"/>
  <c r="F479" i="183" s="1"/>
  <c r="E479" i="183"/>
  <c r="L477" i="183"/>
  <c r="K477" i="183"/>
  <c r="E477" i="183"/>
  <c r="F477" i="183" s="1"/>
  <c r="L476" i="183"/>
  <c r="K476" i="183"/>
  <c r="E476" i="183"/>
  <c r="F476" i="183" s="1"/>
  <c r="L475" i="183"/>
  <c r="K475" i="183"/>
  <c r="F475" i="183"/>
  <c r="E475" i="183"/>
  <c r="L474" i="183"/>
  <c r="K474" i="183"/>
  <c r="F474" i="183" s="1"/>
  <c r="E474" i="183"/>
  <c r="L473" i="183"/>
  <c r="K473" i="183"/>
  <c r="E473" i="183"/>
  <c r="F473" i="183" s="1"/>
  <c r="L472" i="183"/>
  <c r="K472" i="183"/>
  <c r="F472" i="183"/>
  <c r="E472" i="183"/>
  <c r="L471" i="183"/>
  <c r="K471" i="183"/>
  <c r="E471" i="183"/>
  <c r="F471" i="183" s="1"/>
  <c r="L470" i="183"/>
  <c r="K470" i="183"/>
  <c r="E470" i="183"/>
  <c r="F470" i="183" s="1"/>
  <c r="L469" i="183"/>
  <c r="K469" i="183"/>
  <c r="F469" i="183"/>
  <c r="E469" i="183"/>
  <c r="L468" i="183"/>
  <c r="K468" i="183"/>
  <c r="E468" i="183"/>
  <c r="F468" i="183" s="1"/>
  <c r="L467" i="183"/>
  <c r="K467" i="183"/>
  <c r="E467" i="183"/>
  <c r="F467" i="183" s="1"/>
  <c r="L466" i="183"/>
  <c r="K466" i="183"/>
  <c r="E466" i="183"/>
  <c r="F466" i="183" s="1"/>
  <c r="L465" i="183"/>
  <c r="K465" i="183"/>
  <c r="E465" i="183"/>
  <c r="F465" i="183" s="1"/>
  <c r="L464" i="183"/>
  <c r="K464" i="183"/>
  <c r="E464" i="183"/>
  <c r="F464" i="183" s="1"/>
  <c r="L463" i="183"/>
  <c r="K463" i="183"/>
  <c r="F463" i="183" s="1"/>
  <c r="E463" i="183"/>
  <c r="L462" i="183"/>
  <c r="K462" i="183"/>
  <c r="E462" i="183"/>
  <c r="F462" i="183" s="1"/>
  <c r="L461" i="183"/>
  <c r="K461" i="183"/>
  <c r="E461" i="183"/>
  <c r="F461" i="183" s="1"/>
  <c r="L460" i="183"/>
  <c r="K460" i="183"/>
  <c r="F460" i="183"/>
  <c r="E460" i="183"/>
  <c r="L459" i="183"/>
  <c r="K459" i="183"/>
  <c r="E459" i="183"/>
  <c r="F459" i="183" s="1"/>
  <c r="L458" i="183"/>
  <c r="K458" i="183"/>
  <c r="F458" i="183" s="1"/>
  <c r="E458" i="183"/>
  <c r="L457" i="183"/>
  <c r="K457" i="183"/>
  <c r="F457" i="183"/>
  <c r="E457" i="183"/>
  <c r="L456" i="183"/>
  <c r="K456" i="183"/>
  <c r="E456" i="183"/>
  <c r="F456" i="183" s="1"/>
  <c r="L455" i="183"/>
  <c r="K455" i="183"/>
  <c r="E455" i="183"/>
  <c r="F455" i="183" s="1"/>
  <c r="L454" i="183"/>
  <c r="K454" i="183"/>
  <c r="F454" i="183"/>
  <c r="E454" i="183"/>
  <c r="L453" i="183"/>
  <c r="K453" i="183"/>
  <c r="F453" i="183" s="1"/>
  <c r="E453" i="183"/>
  <c r="E452" i="183"/>
  <c r="L451" i="183"/>
  <c r="K451" i="183"/>
  <c r="E451" i="183"/>
  <c r="F451" i="183" s="1"/>
  <c r="L450" i="183"/>
  <c r="K450" i="183"/>
  <c r="F450" i="183" s="1"/>
  <c r="E450" i="183"/>
  <c r="L449" i="183"/>
  <c r="K449" i="183"/>
  <c r="E449" i="183"/>
  <c r="F449" i="183" s="1"/>
  <c r="L448" i="183"/>
  <c r="K448" i="183"/>
  <c r="F448" i="183"/>
  <c r="E448" i="183"/>
  <c r="L447" i="183"/>
  <c r="K447" i="183"/>
  <c r="E447" i="183"/>
  <c r="F447" i="183" s="1"/>
  <c r="L446" i="183"/>
  <c r="K446" i="183"/>
  <c r="E446" i="183"/>
  <c r="F446" i="183" s="1"/>
  <c r="L445" i="183"/>
  <c r="K445" i="183"/>
  <c r="E445" i="183"/>
  <c r="F445" i="183" s="1"/>
  <c r="L444" i="183"/>
  <c r="K444" i="183"/>
  <c r="E444" i="183"/>
  <c r="F444" i="183" s="1"/>
  <c r="L443" i="183"/>
  <c r="K443" i="183"/>
  <c r="E443" i="183"/>
  <c r="F443" i="183" s="1"/>
  <c r="L442" i="183"/>
  <c r="K442" i="183"/>
  <c r="F442" i="183" s="1"/>
  <c r="E442" i="183"/>
  <c r="L441" i="183"/>
  <c r="K441" i="183"/>
  <c r="E441" i="183"/>
  <c r="F441" i="183" s="1"/>
  <c r="L440" i="183"/>
  <c r="K440" i="183"/>
  <c r="E440" i="183"/>
  <c r="F440" i="183" s="1"/>
  <c r="L439" i="183"/>
  <c r="K439" i="183"/>
  <c r="F439" i="183"/>
  <c r="E439" i="183"/>
  <c r="L438" i="183"/>
  <c r="K438" i="183"/>
  <c r="E438" i="183"/>
  <c r="L437" i="183"/>
  <c r="K437" i="183"/>
  <c r="F437" i="183" s="1"/>
  <c r="E437" i="183"/>
  <c r="L436" i="183"/>
  <c r="K436" i="183"/>
  <c r="E436" i="183"/>
  <c r="F436" i="183" s="1"/>
  <c r="L435" i="183"/>
  <c r="K435" i="183"/>
  <c r="F435" i="183"/>
  <c r="E435" i="183"/>
  <c r="L434" i="183"/>
  <c r="L430" i="183" s="1"/>
  <c r="K430" i="183" s="1"/>
  <c r="F430" i="183" s="1"/>
  <c r="K434" i="183"/>
  <c r="E434" i="183"/>
  <c r="F434" i="183" s="1"/>
  <c r="L433" i="183"/>
  <c r="K433" i="183"/>
  <c r="F433" i="183"/>
  <c r="E433" i="183"/>
  <c r="L432" i="183"/>
  <c r="K432" i="183"/>
  <c r="F432" i="183" s="1"/>
  <c r="E432" i="183"/>
  <c r="L431" i="183"/>
  <c r="K431" i="183"/>
  <c r="E431" i="183"/>
  <c r="F431" i="183" s="1"/>
  <c r="L429" i="183"/>
  <c r="K429" i="183"/>
  <c r="F429" i="183"/>
  <c r="E429" i="183"/>
  <c r="L428" i="183"/>
  <c r="K428" i="183"/>
  <c r="E428" i="183"/>
  <c r="F428" i="183" s="1"/>
  <c r="L427" i="183"/>
  <c r="K427" i="183"/>
  <c r="F427" i="183"/>
  <c r="E427" i="183"/>
  <c r="L426" i="183"/>
  <c r="K426" i="183"/>
  <c r="E426" i="183"/>
  <c r="F426" i="183" s="1"/>
  <c r="L425" i="183"/>
  <c r="K425" i="183"/>
  <c r="E425" i="183"/>
  <c r="F425" i="183" s="1"/>
  <c r="L424" i="183"/>
  <c r="K424" i="183"/>
  <c r="F424" i="183"/>
  <c r="E424" i="183"/>
  <c r="L423" i="183"/>
  <c r="K423" i="183"/>
  <c r="E423" i="183"/>
  <c r="F423" i="183" s="1"/>
  <c r="L422" i="183"/>
  <c r="K422" i="183"/>
  <c r="E422" i="183"/>
  <c r="F422" i="183" s="1"/>
  <c r="L421" i="183"/>
  <c r="K421" i="183"/>
  <c r="E421" i="183"/>
  <c r="F421" i="183" s="1"/>
  <c r="L420" i="183"/>
  <c r="K420" i="183"/>
  <c r="F420" i="183"/>
  <c r="E420" i="183"/>
  <c r="L419" i="183"/>
  <c r="K419" i="183"/>
  <c r="E419" i="183"/>
  <c r="F419" i="183" s="1"/>
  <c r="L418" i="183"/>
  <c r="K418" i="183"/>
  <c r="F418" i="183"/>
  <c r="E418" i="183"/>
  <c r="L417" i="183"/>
  <c r="K417" i="183"/>
  <c r="E417" i="183"/>
  <c r="L416" i="183"/>
  <c r="K416" i="183"/>
  <c r="E416" i="183"/>
  <c r="F416" i="183" s="1"/>
  <c r="L415" i="183"/>
  <c r="K415" i="183"/>
  <c r="E415" i="183"/>
  <c r="F415" i="183" s="1"/>
  <c r="L414" i="183"/>
  <c r="K414" i="183"/>
  <c r="F414" i="183"/>
  <c r="E414" i="183"/>
  <c r="L413" i="183"/>
  <c r="K413" i="183"/>
  <c r="E413" i="183"/>
  <c r="F413" i="183" s="1"/>
  <c r="L412" i="183"/>
  <c r="K412" i="183"/>
  <c r="F412" i="183"/>
  <c r="E412" i="183"/>
  <c r="L411" i="183"/>
  <c r="K411" i="183"/>
  <c r="E411" i="183"/>
  <c r="F411" i="183" s="1"/>
  <c r="L410" i="183"/>
  <c r="K410" i="183"/>
  <c r="E410" i="183"/>
  <c r="F410" i="183" s="1"/>
  <c r="L409" i="183"/>
  <c r="K409" i="183"/>
  <c r="E409" i="183"/>
  <c r="F409" i="183" s="1"/>
  <c r="L408" i="183"/>
  <c r="K408" i="183"/>
  <c r="F408" i="183" s="1"/>
  <c r="E408" i="183"/>
  <c r="L407" i="183"/>
  <c r="K407" i="183"/>
  <c r="E407" i="183"/>
  <c r="L406" i="183"/>
  <c r="K406" i="183"/>
  <c r="E406" i="183"/>
  <c r="F406" i="183" s="1"/>
  <c r="L405" i="183"/>
  <c r="K405" i="183"/>
  <c r="F405" i="183" s="1"/>
  <c r="E405" i="183"/>
  <c r="L403" i="183"/>
  <c r="K403" i="183"/>
  <c r="E403" i="183"/>
  <c r="F403" i="183" s="1"/>
  <c r="L402" i="183"/>
  <c r="K402" i="183"/>
  <c r="E402" i="183"/>
  <c r="F402" i="183" s="1"/>
  <c r="L401" i="183"/>
  <c r="K401" i="183"/>
  <c r="E401" i="183"/>
  <c r="F401" i="183" s="1"/>
  <c r="L400" i="183"/>
  <c r="K400" i="183"/>
  <c r="F400" i="183" s="1"/>
  <c r="E400" i="183"/>
  <c r="L399" i="183"/>
  <c r="K399" i="183"/>
  <c r="F399" i="183"/>
  <c r="E399" i="183"/>
  <c r="L398" i="183"/>
  <c r="K398" i="183"/>
  <c r="E398" i="183"/>
  <c r="F398" i="183" s="1"/>
  <c r="L397" i="183"/>
  <c r="K397" i="183"/>
  <c r="F397" i="183"/>
  <c r="E397" i="183"/>
  <c r="L396" i="183"/>
  <c r="K396" i="183"/>
  <c r="E396" i="183"/>
  <c r="F396" i="183" s="1"/>
  <c r="L395" i="183"/>
  <c r="K395" i="183"/>
  <c r="F395" i="183" s="1"/>
  <c r="E395" i="183"/>
  <c r="L394" i="183"/>
  <c r="K394" i="183"/>
  <c r="E394" i="183"/>
  <c r="F394" i="183" s="1"/>
  <c r="L393" i="183"/>
  <c r="K393" i="183"/>
  <c r="F393" i="183"/>
  <c r="E393" i="183"/>
  <c r="L392" i="183"/>
  <c r="K392" i="183"/>
  <c r="E392" i="183"/>
  <c r="L391" i="183"/>
  <c r="K391" i="183"/>
  <c r="E391" i="183"/>
  <c r="F391" i="183" s="1"/>
  <c r="L390" i="183"/>
  <c r="K390" i="183"/>
  <c r="F390" i="183"/>
  <c r="E390" i="183"/>
  <c r="L389" i="183"/>
  <c r="K389" i="183"/>
  <c r="E389" i="183"/>
  <c r="F389" i="183" s="1"/>
  <c r="L388" i="183"/>
  <c r="K388" i="183"/>
  <c r="E388" i="183"/>
  <c r="F388" i="183" s="1"/>
  <c r="L387" i="183"/>
  <c r="K387" i="183"/>
  <c r="F387" i="183" s="1"/>
  <c r="E387" i="183"/>
  <c r="L386" i="183"/>
  <c r="K386" i="183"/>
  <c r="E386" i="183"/>
  <c r="F386" i="183" s="1"/>
  <c r="L385" i="183"/>
  <c r="K385" i="183"/>
  <c r="E385" i="183"/>
  <c r="F385" i="183" s="1"/>
  <c r="L384" i="183"/>
  <c r="K384" i="183"/>
  <c r="F384" i="183" s="1"/>
  <c r="E384" i="183"/>
  <c r="L383" i="183"/>
  <c r="K383" i="183"/>
  <c r="E383" i="183"/>
  <c r="L381" i="183"/>
  <c r="K381" i="183"/>
  <c r="E381" i="183"/>
  <c r="F381" i="183" s="1"/>
  <c r="L380" i="183"/>
  <c r="K380" i="183"/>
  <c r="E380" i="183"/>
  <c r="L379" i="183"/>
  <c r="K379" i="183"/>
  <c r="F379" i="183" s="1"/>
  <c r="E379" i="183"/>
  <c r="L378" i="183"/>
  <c r="K378" i="183"/>
  <c r="F378" i="183"/>
  <c r="E378" i="183"/>
  <c r="L377" i="183"/>
  <c r="K377" i="183"/>
  <c r="E377" i="183"/>
  <c r="F377" i="183" s="1"/>
  <c r="L376" i="183"/>
  <c r="K376" i="183"/>
  <c r="E376" i="183"/>
  <c r="F376" i="183" s="1"/>
  <c r="L375" i="183"/>
  <c r="K375" i="183"/>
  <c r="F375" i="183"/>
  <c r="E375" i="183"/>
  <c r="L374" i="183"/>
  <c r="K374" i="183"/>
  <c r="F374" i="183" s="1"/>
  <c r="E374" i="183"/>
  <c r="L373" i="183"/>
  <c r="K373" i="183"/>
  <c r="E373" i="183"/>
  <c r="F373" i="183" s="1"/>
  <c r="L372" i="183"/>
  <c r="K372" i="183"/>
  <c r="F372" i="183"/>
  <c r="E372" i="183"/>
  <c r="L371" i="183"/>
  <c r="K371" i="183"/>
  <c r="E371" i="183"/>
  <c r="F371" i="183" s="1"/>
  <c r="L370" i="183"/>
  <c r="K370" i="183"/>
  <c r="E370" i="183"/>
  <c r="F370" i="183" s="1"/>
  <c r="L369" i="183"/>
  <c r="K369" i="183"/>
  <c r="F369" i="183"/>
  <c r="E369" i="183"/>
  <c r="L368" i="183"/>
  <c r="K368" i="183"/>
  <c r="E368" i="183"/>
  <c r="F368" i="183" s="1"/>
  <c r="L367" i="183"/>
  <c r="K367" i="183"/>
  <c r="E367" i="183"/>
  <c r="F367" i="183" s="1"/>
  <c r="L366" i="183"/>
  <c r="K366" i="183"/>
  <c r="E366" i="183"/>
  <c r="F366" i="183" s="1"/>
  <c r="L365" i="183"/>
  <c r="K365" i="183"/>
  <c r="E365" i="183"/>
  <c r="L364" i="183"/>
  <c r="K364" i="183"/>
  <c r="E364" i="183"/>
  <c r="F364" i="183" s="1"/>
  <c r="L363" i="183"/>
  <c r="K363" i="183"/>
  <c r="F363" i="183" s="1"/>
  <c r="E363" i="183"/>
  <c r="L362" i="183"/>
  <c r="K362" i="183"/>
  <c r="E362" i="183"/>
  <c r="F362" i="183" s="1"/>
  <c r="L361" i="183"/>
  <c r="K361" i="183"/>
  <c r="E361" i="183"/>
  <c r="F361" i="183" s="1"/>
  <c r="L360" i="183"/>
  <c r="K360" i="183"/>
  <c r="F360" i="183"/>
  <c r="E360" i="183"/>
  <c r="L359" i="183"/>
  <c r="K359" i="183"/>
  <c r="F359" i="183" s="1"/>
  <c r="E359" i="183"/>
  <c r="E356" i="183" s="1"/>
  <c r="L358" i="183"/>
  <c r="K358" i="183"/>
  <c r="F358" i="183" s="1"/>
  <c r="E358" i="183"/>
  <c r="L357" i="183"/>
  <c r="K357" i="183"/>
  <c r="F357" i="183"/>
  <c r="E357" i="183"/>
  <c r="L355" i="183"/>
  <c r="K355" i="183"/>
  <c r="F355" i="183"/>
  <c r="E355" i="183"/>
  <c r="L354" i="183"/>
  <c r="K354" i="183"/>
  <c r="E354" i="183"/>
  <c r="F354" i="183" s="1"/>
  <c r="L353" i="183"/>
  <c r="K353" i="183"/>
  <c r="F353" i="183"/>
  <c r="E353" i="183"/>
  <c r="L352" i="183"/>
  <c r="K352" i="183"/>
  <c r="E352" i="183"/>
  <c r="F352" i="183" s="1"/>
  <c r="L351" i="183"/>
  <c r="K351" i="183"/>
  <c r="E351" i="183"/>
  <c r="F351" i="183" s="1"/>
  <c r="L350" i="183"/>
  <c r="K350" i="183"/>
  <c r="E350" i="183"/>
  <c r="F350" i="183" s="1"/>
  <c r="L349" i="183"/>
  <c r="K349" i="183"/>
  <c r="E349" i="183"/>
  <c r="L348" i="183"/>
  <c r="K348" i="183"/>
  <c r="E348" i="183"/>
  <c r="F348" i="183" s="1"/>
  <c r="L347" i="183"/>
  <c r="K347" i="183"/>
  <c r="F347" i="183" s="1"/>
  <c r="E347" i="183"/>
  <c r="L346" i="183"/>
  <c r="K346" i="183"/>
  <c r="E346" i="183"/>
  <c r="F346" i="183" s="1"/>
  <c r="L345" i="183"/>
  <c r="K345" i="183"/>
  <c r="E345" i="183"/>
  <c r="F345" i="183" s="1"/>
  <c r="L344" i="183"/>
  <c r="K344" i="183"/>
  <c r="F344" i="183"/>
  <c r="E344" i="183"/>
  <c r="L343" i="183"/>
  <c r="K343" i="183"/>
  <c r="F343" i="183"/>
  <c r="E343" i="183"/>
  <c r="L342" i="183"/>
  <c r="K342" i="183"/>
  <c r="F342" i="183" s="1"/>
  <c r="E342" i="183"/>
  <c r="L341" i="183"/>
  <c r="K341" i="183"/>
  <c r="E341" i="183"/>
  <c r="F341" i="183" s="1"/>
  <c r="L340" i="183"/>
  <c r="K340" i="183"/>
  <c r="F340" i="183"/>
  <c r="E340" i="183"/>
  <c r="L339" i="183"/>
  <c r="K339" i="183"/>
  <c r="E339" i="183"/>
  <c r="L338" i="183"/>
  <c r="K338" i="183"/>
  <c r="E338" i="183"/>
  <c r="F338" i="183" s="1"/>
  <c r="L337" i="183"/>
  <c r="K337" i="183"/>
  <c r="F337" i="183" s="1"/>
  <c r="E337" i="183"/>
  <c r="L336" i="183"/>
  <c r="K336" i="183"/>
  <c r="E336" i="183"/>
  <c r="F336" i="183" s="1"/>
  <c r="L335" i="183"/>
  <c r="K335" i="183"/>
  <c r="E335" i="183"/>
  <c r="L333" i="183"/>
  <c r="K333" i="183"/>
  <c r="E333" i="183"/>
  <c r="F333" i="183" s="1"/>
  <c r="L332" i="183"/>
  <c r="K332" i="183"/>
  <c r="F332" i="183"/>
  <c r="E332" i="183"/>
  <c r="L331" i="183"/>
  <c r="K331" i="183"/>
  <c r="E331" i="183"/>
  <c r="L330" i="183"/>
  <c r="K330" i="183"/>
  <c r="E330" i="183"/>
  <c r="L329" i="183"/>
  <c r="K329" i="183"/>
  <c r="F329" i="183"/>
  <c r="E329" i="183"/>
  <c r="L328" i="183"/>
  <c r="K328" i="183"/>
  <c r="E328" i="183"/>
  <c r="F328" i="183" s="1"/>
  <c r="L327" i="183"/>
  <c r="K327" i="183"/>
  <c r="E327" i="183"/>
  <c r="F327" i="183" s="1"/>
  <c r="L326" i="183"/>
  <c r="K326" i="183"/>
  <c r="E326" i="183"/>
  <c r="L325" i="183"/>
  <c r="K325" i="183"/>
  <c r="F325" i="183"/>
  <c r="E325" i="183"/>
  <c r="L324" i="183"/>
  <c r="K324" i="183"/>
  <c r="E324" i="183"/>
  <c r="F324" i="183" s="1"/>
  <c r="L323" i="183"/>
  <c r="K323" i="183"/>
  <c r="F323" i="183"/>
  <c r="E323" i="183"/>
  <c r="L322" i="183"/>
  <c r="K322" i="183"/>
  <c r="F322" i="183"/>
  <c r="E322" i="183"/>
  <c r="L321" i="183"/>
  <c r="K321" i="183"/>
  <c r="E321" i="183"/>
  <c r="L320" i="183"/>
  <c r="K320" i="183"/>
  <c r="E320" i="183"/>
  <c r="F320" i="183" s="1"/>
  <c r="L319" i="183"/>
  <c r="K319" i="183"/>
  <c r="F319" i="183"/>
  <c r="E319" i="183"/>
  <c r="L318" i="183"/>
  <c r="K318" i="183"/>
  <c r="E318" i="183"/>
  <c r="F318" i="183" s="1"/>
  <c r="L317" i="183"/>
  <c r="K317" i="183"/>
  <c r="E317" i="183"/>
  <c r="F317" i="183" s="1"/>
  <c r="L316" i="183"/>
  <c r="K316" i="183"/>
  <c r="E316" i="183"/>
  <c r="L315" i="183"/>
  <c r="K315" i="183"/>
  <c r="E315" i="183"/>
  <c r="F315" i="183" s="1"/>
  <c r="L314" i="183"/>
  <c r="K314" i="183"/>
  <c r="E314" i="183"/>
  <c r="F314" i="183" s="1"/>
  <c r="L313" i="183"/>
  <c r="K313" i="183"/>
  <c r="F313" i="183"/>
  <c r="E313" i="183"/>
  <c r="L312" i="183"/>
  <c r="K312" i="183"/>
  <c r="F312" i="183"/>
  <c r="E312" i="183"/>
  <c r="L311" i="183"/>
  <c r="K311" i="183"/>
  <c r="E311" i="183"/>
  <c r="F311" i="183" s="1"/>
  <c r="L310" i="183"/>
  <c r="K310" i="183"/>
  <c r="F310" i="183" s="1"/>
  <c r="E310" i="183"/>
  <c r="L309" i="183"/>
  <c r="K309" i="183"/>
  <c r="E309" i="183"/>
  <c r="L307" i="183"/>
  <c r="L306" i="183" s="1"/>
  <c r="K306" i="183" s="1"/>
  <c r="F306" i="183" s="1"/>
  <c r="K307" i="183"/>
  <c r="F307" i="183"/>
  <c r="E307" i="183"/>
  <c r="E306" i="183" s="1"/>
  <c r="L305" i="183"/>
  <c r="L304" i="183" s="1"/>
  <c r="K304" i="183" s="1"/>
  <c r="F304" i="183" s="1"/>
  <c r="K305" i="183"/>
  <c r="F305" i="183" s="1"/>
  <c r="E305" i="183"/>
  <c r="E304" i="183"/>
  <c r="L303" i="183"/>
  <c r="K303" i="183"/>
  <c r="F303" i="183"/>
  <c r="E303" i="183"/>
  <c r="L302" i="183"/>
  <c r="K302" i="183" s="1"/>
  <c r="F302" i="183" s="1"/>
  <c r="E302" i="183"/>
  <c r="L301" i="183"/>
  <c r="L300" i="183" s="1"/>
  <c r="K300" i="183" s="1"/>
  <c r="F300" i="183" s="1"/>
  <c r="K301" i="183"/>
  <c r="E301" i="183"/>
  <c r="L299" i="183"/>
  <c r="L298" i="183" s="1"/>
  <c r="K299" i="183"/>
  <c r="E299" i="183"/>
  <c r="F299" i="183" s="1"/>
  <c r="K298" i="183"/>
  <c r="F298" i="183" s="1"/>
  <c r="L297" i="183"/>
  <c r="L296" i="183" s="1"/>
  <c r="K296" i="183" s="1"/>
  <c r="F296" i="183" s="1"/>
  <c r="K297" i="183"/>
  <c r="F297" i="183"/>
  <c r="E297" i="183"/>
  <c r="E296" i="183"/>
  <c r="L295" i="183"/>
  <c r="L294" i="183" s="1"/>
  <c r="K294" i="183" s="1"/>
  <c r="F294" i="183" s="1"/>
  <c r="K295" i="183"/>
  <c r="E295" i="183"/>
  <c r="E294" i="183" s="1"/>
  <c r="L293" i="183"/>
  <c r="K293" i="183"/>
  <c r="F293" i="183"/>
  <c r="E293" i="183"/>
  <c r="L292" i="183"/>
  <c r="K292" i="183"/>
  <c r="F292" i="183" s="1"/>
  <c r="E292" i="183"/>
  <c r="L291" i="183"/>
  <c r="K291" i="183"/>
  <c r="E291" i="183"/>
  <c r="F291" i="183" s="1"/>
  <c r="L290" i="183"/>
  <c r="K290" i="183"/>
  <c r="E290" i="183"/>
  <c r="F290" i="183" s="1"/>
  <c r="L289" i="183"/>
  <c r="K289" i="183"/>
  <c r="F289" i="183" s="1"/>
  <c r="E289" i="183"/>
  <c r="L288" i="183"/>
  <c r="K288" i="183"/>
  <c r="E288" i="183"/>
  <c r="F288" i="183" s="1"/>
  <c r="L287" i="183"/>
  <c r="K287" i="183"/>
  <c r="F287" i="183"/>
  <c r="E287" i="183"/>
  <c r="L286" i="183"/>
  <c r="K286" i="183"/>
  <c r="E286" i="183"/>
  <c r="L285" i="183"/>
  <c r="K285" i="183"/>
  <c r="F285" i="183"/>
  <c r="E285" i="183"/>
  <c r="L284" i="183"/>
  <c r="K284" i="183"/>
  <c r="E284" i="183"/>
  <c r="F284" i="183" s="1"/>
  <c r="L282" i="183"/>
  <c r="K282" i="183"/>
  <c r="E282" i="183"/>
  <c r="L281" i="183"/>
  <c r="K281" i="183"/>
  <c r="E281" i="183"/>
  <c r="F281" i="183" s="1"/>
  <c r="L280" i="183"/>
  <c r="K280" i="183"/>
  <c r="F280" i="183"/>
  <c r="E280" i="183"/>
  <c r="L279" i="183"/>
  <c r="K279" i="183"/>
  <c r="E279" i="183"/>
  <c r="F279" i="183" s="1"/>
  <c r="L278" i="183"/>
  <c r="K278" i="183"/>
  <c r="F278" i="183" s="1"/>
  <c r="E278" i="183"/>
  <c r="L277" i="183"/>
  <c r="K277" i="183"/>
  <c r="F277" i="183"/>
  <c r="E277" i="183"/>
  <c r="L276" i="183"/>
  <c r="K276" i="183"/>
  <c r="E276" i="183"/>
  <c r="L275" i="183"/>
  <c r="K275" i="183"/>
  <c r="E275" i="183"/>
  <c r="L274" i="183"/>
  <c r="K274" i="183"/>
  <c r="E274" i="183"/>
  <c r="F274" i="183" s="1"/>
  <c r="L273" i="183"/>
  <c r="K273" i="183"/>
  <c r="F273" i="183"/>
  <c r="E273" i="183"/>
  <c r="L272" i="183"/>
  <c r="K272" i="183"/>
  <c r="E272" i="183"/>
  <c r="F272" i="183" s="1"/>
  <c r="L271" i="183"/>
  <c r="K271" i="183"/>
  <c r="E271" i="183"/>
  <c r="F271" i="183" s="1"/>
  <c r="L270" i="183"/>
  <c r="K270" i="183"/>
  <c r="F270" i="183"/>
  <c r="E270" i="183"/>
  <c r="L269" i="183"/>
  <c r="K269" i="183"/>
  <c r="E269" i="183"/>
  <c r="F269" i="183" s="1"/>
  <c r="L268" i="183"/>
  <c r="K268" i="183"/>
  <c r="F268" i="183" s="1"/>
  <c r="E268" i="183"/>
  <c r="L267" i="183"/>
  <c r="K267" i="183"/>
  <c r="E267" i="183"/>
  <c r="F267" i="183" s="1"/>
  <c r="L266" i="183"/>
  <c r="K266" i="183"/>
  <c r="E266" i="183"/>
  <c r="F266" i="183" s="1"/>
  <c r="L265" i="183"/>
  <c r="K265" i="183"/>
  <c r="F265" i="183"/>
  <c r="E265" i="183"/>
  <c r="L264" i="183"/>
  <c r="K264" i="183"/>
  <c r="F264" i="183"/>
  <c r="E264" i="183"/>
  <c r="L263" i="183"/>
  <c r="K263" i="183"/>
  <c r="E263" i="183"/>
  <c r="F263" i="183" s="1"/>
  <c r="L262" i="183"/>
  <c r="K262" i="183"/>
  <c r="F262" i="183" s="1"/>
  <c r="E262" i="183"/>
  <c r="L261" i="183"/>
  <c r="K261" i="183"/>
  <c r="E261" i="183"/>
  <c r="L260" i="183"/>
  <c r="K260" i="183"/>
  <c r="E260" i="183"/>
  <c r="F260" i="183" s="1"/>
  <c r="L259" i="183"/>
  <c r="K259" i="183" s="1"/>
  <c r="F259" i="183" s="1"/>
  <c r="L258" i="183"/>
  <c r="K258" i="183"/>
  <c r="F258" i="183"/>
  <c r="E258" i="183"/>
  <c r="L257" i="183"/>
  <c r="K257" i="183"/>
  <c r="F257" i="183" s="1"/>
  <c r="E257" i="183"/>
  <c r="L256" i="183"/>
  <c r="K256" i="183"/>
  <c r="E256" i="183"/>
  <c r="F256" i="183" s="1"/>
  <c r="L255" i="183"/>
  <c r="K255" i="183"/>
  <c r="F255" i="183"/>
  <c r="E255" i="183"/>
  <c r="L254" i="183"/>
  <c r="K254" i="183"/>
  <c r="E254" i="183"/>
  <c r="F254" i="183" s="1"/>
  <c r="L253" i="183"/>
  <c r="K253" i="183"/>
  <c r="E253" i="183"/>
  <c r="F253" i="183" s="1"/>
  <c r="L252" i="183"/>
  <c r="L250" i="183" s="1"/>
  <c r="K250" i="183" s="1"/>
  <c r="F250" i="183" s="1"/>
  <c r="K252" i="183"/>
  <c r="F252" i="183" s="1"/>
  <c r="E252" i="183"/>
  <c r="L251" i="183"/>
  <c r="K251" i="183"/>
  <c r="E251" i="183"/>
  <c r="F251" i="183" s="1"/>
  <c r="L249" i="183"/>
  <c r="K249" i="183"/>
  <c r="F249" i="183" s="1"/>
  <c r="E249" i="183"/>
  <c r="L248" i="183"/>
  <c r="K248" i="183"/>
  <c r="E248" i="183"/>
  <c r="F248" i="183" s="1"/>
  <c r="L247" i="183"/>
  <c r="K247" i="183"/>
  <c r="F247" i="183"/>
  <c r="E247" i="183"/>
  <c r="L246" i="183"/>
  <c r="K246" i="183"/>
  <c r="E246" i="183"/>
  <c r="L245" i="183"/>
  <c r="K245" i="183"/>
  <c r="E245" i="183"/>
  <c r="F245" i="183" s="1"/>
  <c r="L244" i="183"/>
  <c r="K244" i="183"/>
  <c r="E244" i="183"/>
  <c r="F244" i="183" s="1"/>
  <c r="L243" i="183"/>
  <c r="K243" i="183"/>
  <c r="E243" i="183"/>
  <c r="F243" i="183" s="1"/>
  <c r="L242" i="183"/>
  <c r="K242" i="183"/>
  <c r="F242" i="183" s="1"/>
  <c r="E242" i="183"/>
  <c r="L241" i="183"/>
  <c r="K241" i="183"/>
  <c r="E241" i="183"/>
  <c r="L240" i="183"/>
  <c r="K240" i="183"/>
  <c r="F240" i="183"/>
  <c r="E240" i="183"/>
  <c r="L239" i="183"/>
  <c r="K239" i="183"/>
  <c r="E239" i="183"/>
  <c r="L238" i="183"/>
  <c r="K238" i="183"/>
  <c r="F238" i="183"/>
  <c r="E238" i="183"/>
  <c r="L237" i="183"/>
  <c r="K237" i="183"/>
  <c r="E237" i="183"/>
  <c r="F237" i="183" s="1"/>
  <c r="L236" i="183"/>
  <c r="K236" i="183"/>
  <c r="E236" i="183"/>
  <c r="L235" i="183"/>
  <c r="K235" i="183"/>
  <c r="E235" i="183"/>
  <c r="F235" i="183" s="1"/>
  <c r="L234" i="183"/>
  <c r="K234" i="183"/>
  <c r="F234" i="183"/>
  <c r="E234" i="183"/>
  <c r="L233" i="183"/>
  <c r="K233" i="183"/>
  <c r="E233" i="183"/>
  <c r="F233" i="183" s="1"/>
  <c r="L232" i="183"/>
  <c r="K232" i="183"/>
  <c r="F232" i="183" s="1"/>
  <c r="E232" i="183"/>
  <c r="L231" i="183"/>
  <c r="K231" i="183"/>
  <c r="E231" i="183"/>
  <c r="F231" i="183" s="1"/>
  <c r="L230" i="183"/>
  <c r="K230" i="183"/>
  <c r="E230" i="183"/>
  <c r="F230" i="183" s="1"/>
  <c r="L229" i="183"/>
  <c r="L226" i="183" s="1"/>
  <c r="K226" i="183" s="1"/>
  <c r="F226" i="183" s="1"/>
  <c r="K229" i="183"/>
  <c r="E229" i="183"/>
  <c r="F229" i="183" s="1"/>
  <c r="L228" i="183"/>
  <c r="K228" i="183"/>
  <c r="F228" i="183" s="1"/>
  <c r="E228" i="183"/>
  <c r="L227" i="183"/>
  <c r="K227" i="183"/>
  <c r="E227" i="183"/>
  <c r="F227" i="183" s="1"/>
  <c r="L225" i="183"/>
  <c r="L223" i="183" s="1"/>
  <c r="K223" i="183" s="1"/>
  <c r="F223" i="183" s="1"/>
  <c r="K225" i="183"/>
  <c r="F225" i="183" s="1"/>
  <c r="E225" i="183"/>
  <c r="L224" i="183"/>
  <c r="K224" i="183"/>
  <c r="E224" i="183"/>
  <c r="F224" i="183" s="1"/>
  <c r="E223" i="183"/>
  <c r="L222" i="183"/>
  <c r="K222" i="183"/>
  <c r="E222" i="183"/>
  <c r="F222" i="183" s="1"/>
  <c r="L221" i="183"/>
  <c r="K221" i="183"/>
  <c r="E221" i="183"/>
  <c r="L220" i="183"/>
  <c r="K220" i="183" s="1"/>
  <c r="F220" i="183" s="1"/>
  <c r="L219" i="183"/>
  <c r="K219" i="183"/>
  <c r="F219" i="183"/>
  <c r="E219" i="183"/>
  <c r="L218" i="183"/>
  <c r="K218" i="183"/>
  <c r="E218" i="183"/>
  <c r="L217" i="183"/>
  <c r="K217" i="183" s="1"/>
  <c r="F217" i="183" s="1"/>
  <c r="E217" i="183"/>
  <c r="L216" i="183"/>
  <c r="K216" i="183"/>
  <c r="E216" i="183"/>
  <c r="F216" i="183" s="1"/>
  <c r="L215" i="183"/>
  <c r="K215" i="183"/>
  <c r="F215" i="183" s="1"/>
  <c r="E215" i="183"/>
  <c r="E214" i="183"/>
  <c r="L213" i="183"/>
  <c r="K213" i="183"/>
  <c r="F213" i="183"/>
  <c r="E213" i="183"/>
  <c r="L212" i="183"/>
  <c r="K212" i="183"/>
  <c r="E212" i="183"/>
  <c r="L211" i="183"/>
  <c r="K211" i="183" s="1"/>
  <c r="F211" i="183" s="1"/>
  <c r="L210" i="183"/>
  <c r="L208" i="183" s="1"/>
  <c r="K208" i="183" s="1"/>
  <c r="F208" i="183" s="1"/>
  <c r="K210" i="183"/>
  <c r="F210" i="183" s="1"/>
  <c r="E210" i="183"/>
  <c r="E208" i="183" s="1"/>
  <c r="L209" i="183"/>
  <c r="K209" i="183"/>
  <c r="E209" i="183"/>
  <c r="F209" i="183" s="1"/>
  <c r="L207" i="183"/>
  <c r="K207" i="183"/>
  <c r="F207" i="183" s="1"/>
  <c r="E207" i="183"/>
  <c r="L206" i="183"/>
  <c r="K206" i="183"/>
  <c r="E206" i="183"/>
  <c r="F206" i="183" s="1"/>
  <c r="L205" i="183"/>
  <c r="K205" i="183" s="1"/>
  <c r="F205" i="183" s="1"/>
  <c r="L204" i="183"/>
  <c r="L202" i="183" s="1"/>
  <c r="K202" i="183" s="1"/>
  <c r="F202" i="183" s="1"/>
  <c r="K204" i="183"/>
  <c r="F204" i="183" s="1"/>
  <c r="E204" i="183"/>
  <c r="L203" i="183"/>
  <c r="K203" i="183"/>
  <c r="E203" i="183"/>
  <c r="E202" i="183"/>
  <c r="L201" i="183"/>
  <c r="K201" i="183"/>
  <c r="E201" i="183"/>
  <c r="L200" i="183"/>
  <c r="K200" i="183"/>
  <c r="E200" i="183"/>
  <c r="E199" i="183" s="1"/>
  <c r="L199" i="183"/>
  <c r="K199" i="183" s="1"/>
  <c r="F199" i="183" s="1"/>
  <c r="L198" i="183"/>
  <c r="K198" i="183"/>
  <c r="F198" i="183"/>
  <c r="E198" i="183"/>
  <c r="L197" i="183"/>
  <c r="K197" i="183"/>
  <c r="E197" i="183"/>
  <c r="F197" i="183" s="1"/>
  <c r="L196" i="183"/>
  <c r="K196" i="183" s="1"/>
  <c r="F196" i="183" s="1"/>
  <c r="L195" i="183"/>
  <c r="K195" i="183"/>
  <c r="E195" i="183"/>
  <c r="F195" i="183" s="1"/>
  <c r="L194" i="183"/>
  <c r="L193" i="183" s="1"/>
  <c r="K193" i="183" s="1"/>
  <c r="F193" i="183" s="1"/>
  <c r="K194" i="183"/>
  <c r="F194" i="183" s="1"/>
  <c r="E194" i="183"/>
  <c r="L192" i="183"/>
  <c r="K192" i="183"/>
  <c r="F192" i="183"/>
  <c r="E192" i="183"/>
  <c r="L191" i="183"/>
  <c r="L190" i="183" s="1"/>
  <c r="K190" i="183" s="1"/>
  <c r="F190" i="183" s="1"/>
  <c r="K191" i="183"/>
  <c r="E191" i="183"/>
  <c r="E190" i="183"/>
  <c r="L189" i="183"/>
  <c r="K189" i="183"/>
  <c r="E189" i="183"/>
  <c r="F189" i="183" s="1"/>
  <c r="L188" i="183"/>
  <c r="K188" i="183"/>
  <c r="E188" i="183"/>
  <c r="F188" i="183" s="1"/>
  <c r="L187" i="183"/>
  <c r="K187" i="183" s="1"/>
  <c r="F187" i="183" s="1"/>
  <c r="L186" i="183"/>
  <c r="K186" i="183"/>
  <c r="E186" i="183"/>
  <c r="L185" i="183"/>
  <c r="K185" i="183"/>
  <c r="F185" i="183"/>
  <c r="E185" i="183"/>
  <c r="E184" i="183" s="1"/>
  <c r="L184" i="183"/>
  <c r="K184" i="183"/>
  <c r="F184" i="183" s="1"/>
  <c r="L183" i="183"/>
  <c r="L181" i="183" s="1"/>
  <c r="K181" i="183" s="1"/>
  <c r="F181" i="183" s="1"/>
  <c r="K183" i="183"/>
  <c r="F183" i="183" s="1"/>
  <c r="E183" i="183"/>
  <c r="L182" i="183"/>
  <c r="K182" i="183"/>
  <c r="E182" i="183"/>
  <c r="E181" i="183"/>
  <c r="L180" i="183"/>
  <c r="K180" i="183"/>
  <c r="F180" i="183"/>
  <c r="E180" i="183"/>
  <c r="L179" i="183"/>
  <c r="L178" i="183" s="1"/>
  <c r="K178" i="183" s="1"/>
  <c r="F178" i="183" s="1"/>
  <c r="K179" i="183"/>
  <c r="F179" i="183"/>
  <c r="E179" i="183"/>
  <c r="E178" i="183" s="1"/>
  <c r="L177" i="183"/>
  <c r="K177" i="183"/>
  <c r="F177" i="183"/>
  <c r="E177" i="183"/>
  <c r="L176" i="183"/>
  <c r="K176" i="183"/>
  <c r="E176" i="183"/>
  <c r="L175" i="183"/>
  <c r="K175" i="183" s="1"/>
  <c r="F175" i="183" s="1"/>
  <c r="E175" i="183"/>
  <c r="L174" i="183"/>
  <c r="K174" i="183"/>
  <c r="F174" i="183" s="1"/>
  <c r="E174" i="183"/>
  <c r="E172" i="183" s="1"/>
  <c r="L173" i="183"/>
  <c r="K173" i="183"/>
  <c r="F173" i="183"/>
  <c r="E173" i="183"/>
  <c r="L171" i="183"/>
  <c r="K171" i="183"/>
  <c r="E171" i="183"/>
  <c r="F171" i="183" s="1"/>
  <c r="L170" i="183"/>
  <c r="K170" i="183"/>
  <c r="F170" i="183"/>
  <c r="E170" i="183"/>
  <c r="L169" i="183"/>
  <c r="K169" i="183" s="1"/>
  <c r="F169" i="183" s="1"/>
  <c r="E169" i="183"/>
  <c r="L168" i="183"/>
  <c r="L166" i="183" s="1"/>
  <c r="K166" i="183" s="1"/>
  <c r="F166" i="183" s="1"/>
  <c r="K168" i="183"/>
  <c r="F168" i="183" s="1"/>
  <c r="E168" i="183"/>
  <c r="L167" i="183"/>
  <c r="K167" i="183"/>
  <c r="E167" i="183"/>
  <c r="F167" i="183" s="1"/>
  <c r="L165" i="183"/>
  <c r="L163" i="183" s="1"/>
  <c r="K163" i="183" s="1"/>
  <c r="F163" i="183" s="1"/>
  <c r="K165" i="183"/>
  <c r="E165" i="183"/>
  <c r="F165" i="183" s="1"/>
  <c r="L164" i="183"/>
  <c r="K164" i="183"/>
  <c r="E164" i="183"/>
  <c r="F164" i="183" s="1"/>
  <c r="L162" i="183"/>
  <c r="K162" i="183"/>
  <c r="F162" i="183" s="1"/>
  <c r="E162" i="183"/>
  <c r="L161" i="183"/>
  <c r="K161" i="183"/>
  <c r="E161" i="183"/>
  <c r="E160" i="183"/>
  <c r="L159" i="183"/>
  <c r="L157" i="183" s="1"/>
  <c r="K157" i="183" s="1"/>
  <c r="F157" i="183" s="1"/>
  <c r="K159" i="183"/>
  <c r="E159" i="183"/>
  <c r="F159" i="183" s="1"/>
  <c r="L158" i="183"/>
  <c r="K158" i="183"/>
  <c r="E158" i="183"/>
  <c r="E157" i="183" s="1"/>
  <c r="L156" i="183"/>
  <c r="K156" i="183"/>
  <c r="E156" i="183"/>
  <c r="F156" i="183" s="1"/>
  <c r="L155" i="183"/>
  <c r="K155" i="183"/>
  <c r="F155" i="183"/>
  <c r="E155" i="183"/>
  <c r="L154" i="183"/>
  <c r="K154" i="183"/>
  <c r="F154" i="183" s="1"/>
  <c r="L153" i="183"/>
  <c r="K153" i="183"/>
  <c r="E153" i="183"/>
  <c r="E151" i="183" s="1"/>
  <c r="L152" i="183"/>
  <c r="K152" i="183"/>
  <c r="F152" i="183"/>
  <c r="E152" i="183"/>
  <c r="L150" i="183"/>
  <c r="K150" i="183"/>
  <c r="E150" i="183"/>
  <c r="F150" i="183" s="1"/>
  <c r="L149" i="183"/>
  <c r="K149" i="183"/>
  <c r="F149" i="183"/>
  <c r="E149" i="183"/>
  <c r="L148" i="183"/>
  <c r="K148" i="183"/>
  <c r="F148" i="183" s="1"/>
  <c r="E148" i="183"/>
  <c r="L147" i="183"/>
  <c r="L145" i="183" s="1"/>
  <c r="K147" i="183"/>
  <c r="F147" i="183"/>
  <c r="E147" i="183"/>
  <c r="E145" i="183" s="1"/>
  <c r="L146" i="183"/>
  <c r="K146" i="183"/>
  <c r="E146" i="183"/>
  <c r="K145" i="183"/>
  <c r="F145" i="183" s="1"/>
  <c r="L144" i="183"/>
  <c r="L142" i="183" s="1"/>
  <c r="K142" i="183" s="1"/>
  <c r="F142" i="183" s="1"/>
  <c r="K144" i="183"/>
  <c r="F144" i="183"/>
  <c r="E144" i="183"/>
  <c r="L143" i="183"/>
  <c r="K143" i="183"/>
  <c r="F143" i="183"/>
  <c r="E143" i="183"/>
  <c r="E142" i="183"/>
  <c r="L141" i="183"/>
  <c r="L139" i="183" s="1"/>
  <c r="K141" i="183"/>
  <c r="E141" i="183"/>
  <c r="L140" i="183"/>
  <c r="K140" i="183"/>
  <c r="F140" i="183" s="1"/>
  <c r="E140" i="183"/>
  <c r="K139" i="183"/>
  <c r="F139" i="183" s="1"/>
  <c r="E139" i="183"/>
  <c r="L138" i="183"/>
  <c r="K138" i="183"/>
  <c r="E138" i="183"/>
  <c r="F138" i="183" s="1"/>
  <c r="L137" i="183"/>
  <c r="L136" i="183" s="1"/>
  <c r="K136" i="183" s="1"/>
  <c r="F136" i="183" s="1"/>
  <c r="K137" i="183"/>
  <c r="F137" i="183" s="1"/>
  <c r="E137" i="183"/>
  <c r="L135" i="183"/>
  <c r="K135" i="183"/>
  <c r="E135" i="183"/>
  <c r="F135" i="183" s="1"/>
  <c r="L134" i="183"/>
  <c r="K134" i="183"/>
  <c r="F134" i="183"/>
  <c r="E134" i="183"/>
  <c r="L133" i="183"/>
  <c r="K133" i="183"/>
  <c r="F133" i="183" s="1"/>
  <c r="L132" i="183"/>
  <c r="K132" i="183"/>
  <c r="E132" i="183"/>
  <c r="E130" i="183" s="1"/>
  <c r="L131" i="183"/>
  <c r="L130" i="183" s="1"/>
  <c r="K130" i="183" s="1"/>
  <c r="F130" i="183" s="1"/>
  <c r="K131" i="183"/>
  <c r="E131" i="183"/>
  <c r="L129" i="183"/>
  <c r="L127" i="183" s="1"/>
  <c r="K127" i="183" s="1"/>
  <c r="F127" i="183" s="1"/>
  <c r="K129" i="183"/>
  <c r="E129" i="183"/>
  <c r="F129" i="183" s="1"/>
  <c r="L128" i="183"/>
  <c r="K128" i="183"/>
  <c r="F128" i="183" s="1"/>
  <c r="E128" i="183"/>
  <c r="E127" i="183"/>
  <c r="L126" i="183"/>
  <c r="K126" i="183"/>
  <c r="E126" i="183"/>
  <c r="L125" i="183"/>
  <c r="K125" i="183"/>
  <c r="F125" i="183" s="1"/>
  <c r="E125" i="183"/>
  <c r="L124" i="183"/>
  <c r="K124" i="183" s="1"/>
  <c r="F124" i="183" s="1"/>
  <c r="L123" i="183"/>
  <c r="L121" i="183" s="1"/>
  <c r="K121" i="183" s="1"/>
  <c r="F121" i="183" s="1"/>
  <c r="K123" i="183"/>
  <c r="F123" i="183"/>
  <c r="E123" i="183"/>
  <c r="L122" i="183"/>
  <c r="K122" i="183"/>
  <c r="E122" i="183"/>
  <c r="F122" i="183" s="1"/>
  <c r="E121" i="183"/>
  <c r="L120" i="183"/>
  <c r="L118" i="183" s="1"/>
  <c r="K118" i="183" s="1"/>
  <c r="F118" i="183" s="1"/>
  <c r="K120" i="183"/>
  <c r="F120" i="183" s="1"/>
  <c r="E120" i="183"/>
  <c r="L119" i="183"/>
  <c r="K119" i="183"/>
  <c r="F119" i="183"/>
  <c r="E119" i="183"/>
  <c r="E118" i="183"/>
  <c r="L117" i="183"/>
  <c r="L115" i="183" s="1"/>
  <c r="K115" i="183" s="1"/>
  <c r="F115" i="183" s="1"/>
  <c r="K117" i="183"/>
  <c r="F117" i="183"/>
  <c r="E117" i="183"/>
  <c r="L116" i="183"/>
  <c r="K116" i="183"/>
  <c r="E116" i="183"/>
  <c r="L114" i="183"/>
  <c r="K114" i="183"/>
  <c r="F114" i="183"/>
  <c r="E114" i="183"/>
  <c r="L113" i="183"/>
  <c r="K113" i="183"/>
  <c r="F113" i="183"/>
  <c r="E113" i="183"/>
  <c r="L112" i="183"/>
  <c r="K112" i="183" s="1"/>
  <c r="F112" i="183" s="1"/>
  <c r="E112" i="183"/>
  <c r="L111" i="183"/>
  <c r="K111" i="183"/>
  <c r="E111" i="183"/>
  <c r="L110" i="183"/>
  <c r="K110" i="183"/>
  <c r="E110" i="183"/>
  <c r="F110" i="183" s="1"/>
  <c r="L108" i="183"/>
  <c r="K108" i="183"/>
  <c r="E108" i="183"/>
  <c r="F108" i="183" s="1"/>
  <c r="L107" i="183"/>
  <c r="K107" i="183"/>
  <c r="F107" i="183" s="1"/>
  <c r="E107" i="183"/>
  <c r="L106" i="183"/>
  <c r="K106" i="183"/>
  <c r="F106" i="183" s="1"/>
  <c r="L105" i="183"/>
  <c r="K105" i="183"/>
  <c r="E105" i="183"/>
  <c r="E103" i="183" s="1"/>
  <c r="L104" i="183"/>
  <c r="L103" i="183" s="1"/>
  <c r="K103" i="183" s="1"/>
  <c r="F103" i="183" s="1"/>
  <c r="K104" i="183"/>
  <c r="F104" i="183" s="1"/>
  <c r="E104" i="183"/>
  <c r="L102" i="183"/>
  <c r="K102" i="183"/>
  <c r="E102" i="183"/>
  <c r="E100" i="183" s="1"/>
  <c r="L101" i="183"/>
  <c r="K101" i="183"/>
  <c r="E101" i="183"/>
  <c r="L100" i="183"/>
  <c r="K100" i="183"/>
  <c r="F100" i="183"/>
  <c r="L99" i="183"/>
  <c r="L97" i="183" s="1"/>
  <c r="K97" i="183" s="1"/>
  <c r="F97" i="183" s="1"/>
  <c r="K99" i="183"/>
  <c r="F99" i="183" s="1"/>
  <c r="E99" i="183"/>
  <c r="L98" i="183"/>
  <c r="K98" i="183"/>
  <c r="F98" i="183" s="1"/>
  <c r="E98" i="183"/>
  <c r="E97" i="183"/>
  <c r="L96" i="183"/>
  <c r="K96" i="183"/>
  <c r="E96" i="183"/>
  <c r="F96" i="183" s="1"/>
  <c r="L95" i="183"/>
  <c r="L94" i="183" s="1"/>
  <c r="K94" i="183" s="1"/>
  <c r="F94" i="183" s="1"/>
  <c r="K95" i="183"/>
  <c r="F95" i="183" s="1"/>
  <c r="E95" i="183"/>
  <c r="L93" i="183"/>
  <c r="K93" i="183"/>
  <c r="F93" i="183"/>
  <c r="E93" i="183"/>
  <c r="L92" i="183"/>
  <c r="K92" i="183"/>
  <c r="F92" i="183"/>
  <c r="E92" i="183"/>
  <c r="E91" i="183" s="1"/>
  <c r="L91" i="183"/>
  <c r="K91" i="183"/>
  <c r="F91" i="183" s="1"/>
  <c r="L90" i="183"/>
  <c r="K90" i="183"/>
  <c r="E90" i="183"/>
  <c r="F90" i="183" s="1"/>
  <c r="L89" i="183"/>
  <c r="L88" i="183" s="1"/>
  <c r="K88" i="183" s="1"/>
  <c r="F88" i="183" s="1"/>
  <c r="K89" i="183"/>
  <c r="E89" i="183"/>
  <c r="F89" i="183" s="1"/>
  <c r="L87" i="183"/>
  <c r="K87" i="183"/>
  <c r="E87" i="183"/>
  <c r="F87" i="183" s="1"/>
  <c r="L86" i="183"/>
  <c r="K86" i="183"/>
  <c r="E86" i="183"/>
  <c r="F86" i="183" s="1"/>
  <c r="E85" i="183"/>
  <c r="L84" i="183"/>
  <c r="K84" i="183"/>
  <c r="F84" i="183" s="1"/>
  <c r="E84" i="183"/>
  <c r="E82" i="183" s="1"/>
  <c r="L83" i="183"/>
  <c r="L82" i="183" s="1"/>
  <c r="K82" i="183" s="1"/>
  <c r="F82" i="183" s="1"/>
  <c r="K83" i="183"/>
  <c r="F83" i="183" s="1"/>
  <c r="E83" i="183"/>
  <c r="L81" i="183"/>
  <c r="K81" i="183"/>
  <c r="E81" i="183"/>
  <c r="L80" i="183"/>
  <c r="K80" i="183"/>
  <c r="F80" i="183"/>
  <c r="E80" i="183"/>
  <c r="L79" i="183"/>
  <c r="K79" i="183" s="1"/>
  <c r="F79" i="183" s="1"/>
  <c r="L78" i="183"/>
  <c r="L76" i="183" s="1"/>
  <c r="K76" i="183" s="1"/>
  <c r="F76" i="183" s="1"/>
  <c r="K78" i="183"/>
  <c r="F78" i="183" s="1"/>
  <c r="E78" i="183"/>
  <c r="L77" i="183"/>
  <c r="K77" i="183"/>
  <c r="F77" i="183"/>
  <c r="E77" i="183"/>
  <c r="E76" i="183" s="1"/>
  <c r="L75" i="183"/>
  <c r="K75" i="183"/>
  <c r="E75" i="183"/>
  <c r="F75" i="183" s="1"/>
  <c r="L74" i="183"/>
  <c r="L59" i="183" s="1"/>
  <c r="K59" i="183" s="1"/>
  <c r="F59" i="183" s="1"/>
  <c r="K74" i="183"/>
  <c r="E74" i="183"/>
  <c r="F74" i="183" s="1"/>
  <c r="L73" i="183"/>
  <c r="K73" i="183"/>
  <c r="F73" i="183" s="1"/>
  <c r="E73" i="183"/>
  <c r="L72" i="183"/>
  <c r="K72" i="183"/>
  <c r="F72" i="183"/>
  <c r="E72" i="183"/>
  <c r="L71" i="183"/>
  <c r="K71" i="183"/>
  <c r="E71" i="183"/>
  <c r="F71" i="183" s="1"/>
  <c r="L70" i="183"/>
  <c r="K70" i="183"/>
  <c r="F70" i="183" s="1"/>
  <c r="E70" i="183"/>
  <c r="L69" i="183"/>
  <c r="K69" i="183"/>
  <c r="F69" i="183" s="1"/>
  <c r="E69" i="183"/>
  <c r="L68" i="183"/>
  <c r="K68" i="183"/>
  <c r="F68" i="183"/>
  <c r="E68" i="183"/>
  <c r="L67" i="183"/>
  <c r="K67" i="183"/>
  <c r="E67" i="183"/>
  <c r="F67" i="183" s="1"/>
  <c r="L66" i="183"/>
  <c r="K66" i="183"/>
  <c r="E66" i="183"/>
  <c r="F66" i="183" s="1"/>
  <c r="L65" i="183"/>
  <c r="K65" i="183"/>
  <c r="F65" i="183"/>
  <c r="E65" i="183"/>
  <c r="L64" i="183"/>
  <c r="K64" i="183"/>
  <c r="E64" i="183"/>
  <c r="F64" i="183" s="1"/>
  <c r="L63" i="183"/>
  <c r="K63" i="183"/>
  <c r="F63" i="183"/>
  <c r="E63" i="183"/>
  <c r="L62" i="183"/>
  <c r="K62" i="183"/>
  <c r="F62" i="183" s="1"/>
  <c r="E62" i="183"/>
  <c r="L61" i="183"/>
  <c r="K61" i="183"/>
  <c r="E61" i="183"/>
  <c r="L60" i="183"/>
  <c r="K60" i="183"/>
  <c r="E60" i="183"/>
  <c r="F60" i="183" s="1"/>
  <c r="L58" i="183"/>
  <c r="K58" i="183"/>
  <c r="E58" i="183"/>
  <c r="F58" i="183" s="1"/>
  <c r="L57" i="183"/>
  <c r="K57" i="183"/>
  <c r="F57" i="183" s="1"/>
  <c r="E57" i="183"/>
  <c r="L56" i="183"/>
  <c r="K56" i="183"/>
  <c r="E56" i="183"/>
  <c r="L55" i="183"/>
  <c r="K55" i="183"/>
  <c r="F55" i="183"/>
  <c r="E55" i="183"/>
  <c r="L54" i="183"/>
  <c r="K54" i="183"/>
  <c r="E54" i="183"/>
  <c r="F54" i="183" s="1"/>
  <c r="L53" i="183"/>
  <c r="L45" i="183" s="1"/>
  <c r="K45" i="183" s="1"/>
  <c r="F45" i="183" s="1"/>
  <c r="K53" i="183"/>
  <c r="F53" i="183" s="1"/>
  <c r="E53" i="183"/>
  <c r="L52" i="183"/>
  <c r="K52" i="183"/>
  <c r="F52" i="183"/>
  <c r="E52" i="183"/>
  <c r="L51" i="183"/>
  <c r="K51" i="183"/>
  <c r="E51" i="183"/>
  <c r="F51" i="183" s="1"/>
  <c r="L50" i="183"/>
  <c r="K50" i="183"/>
  <c r="E50" i="183"/>
  <c r="F50" i="183" s="1"/>
  <c r="L49" i="183"/>
  <c r="K49" i="183"/>
  <c r="F49" i="183"/>
  <c r="E49" i="183"/>
  <c r="L48" i="183"/>
  <c r="K48" i="183"/>
  <c r="F48" i="183"/>
  <c r="E48" i="183"/>
  <c r="L47" i="183"/>
  <c r="K47" i="183"/>
  <c r="E47" i="183"/>
  <c r="F47" i="183" s="1"/>
  <c r="L46" i="183"/>
  <c r="K46" i="183"/>
  <c r="E46" i="183"/>
  <c r="L44" i="183"/>
  <c r="K44" i="183"/>
  <c r="E44" i="183"/>
  <c r="F44" i="183" s="1"/>
  <c r="L43" i="183"/>
  <c r="K43" i="183"/>
  <c r="F43" i="183" s="1"/>
  <c r="E43" i="183"/>
  <c r="L42" i="183"/>
  <c r="K42" i="183"/>
  <c r="F42" i="183" s="1"/>
  <c r="E42" i="183"/>
  <c r="L41" i="183"/>
  <c r="K41" i="183"/>
  <c r="E41" i="183"/>
  <c r="L40" i="183"/>
  <c r="K40" i="183"/>
  <c r="F40" i="183" s="1"/>
  <c r="E40" i="183"/>
  <c r="L39" i="183"/>
  <c r="K39" i="183"/>
  <c r="E39" i="183"/>
  <c r="L38" i="183"/>
  <c r="K38" i="183"/>
  <c r="E38" i="183"/>
  <c r="F38" i="183" s="1"/>
  <c r="L37" i="183"/>
  <c r="K37" i="183"/>
  <c r="E37" i="183"/>
  <c r="F37" i="183" s="1"/>
  <c r="L36" i="183"/>
  <c r="K36" i="183"/>
  <c r="E36" i="183"/>
  <c r="L35" i="183"/>
  <c r="K35" i="183"/>
  <c r="F35" i="183"/>
  <c r="E35" i="183"/>
  <c r="L34" i="183"/>
  <c r="K34" i="183"/>
  <c r="F34" i="183"/>
  <c r="E34" i="183"/>
  <c r="L33" i="183"/>
  <c r="K33" i="183"/>
  <c r="E33" i="183"/>
  <c r="F33" i="183" s="1"/>
  <c r="L32" i="183"/>
  <c r="K32" i="183"/>
  <c r="F32" i="183" s="1"/>
  <c r="E32" i="183"/>
  <c r="L31" i="183"/>
  <c r="K31" i="183"/>
  <c r="F31" i="183" s="1"/>
  <c r="L30" i="183"/>
  <c r="K30" i="183"/>
  <c r="E30" i="183"/>
  <c r="F30" i="183" s="1"/>
  <c r="L29" i="183"/>
  <c r="K29" i="183"/>
  <c r="F29" i="183"/>
  <c r="E29" i="183"/>
  <c r="L28" i="183"/>
  <c r="K28" i="183"/>
  <c r="F28" i="183"/>
  <c r="E28" i="183"/>
  <c r="L27" i="183"/>
  <c r="K27" i="183"/>
  <c r="E27" i="183"/>
  <c r="F27" i="183" s="1"/>
  <c r="L26" i="183"/>
  <c r="K26" i="183"/>
  <c r="E26" i="183"/>
  <c r="F26" i="183" s="1"/>
  <c r="L25" i="183"/>
  <c r="K25" i="183"/>
  <c r="F25" i="183" s="1"/>
  <c r="E25" i="183"/>
  <c r="L24" i="183"/>
  <c r="K24" i="183"/>
  <c r="E24" i="183"/>
  <c r="F24" i="183" s="1"/>
  <c r="L23" i="183"/>
  <c r="K23" i="183"/>
  <c r="E23" i="183"/>
  <c r="F23" i="183" s="1"/>
  <c r="L22" i="183"/>
  <c r="K22" i="183"/>
  <c r="F22" i="183" s="1"/>
  <c r="E22" i="183"/>
  <c r="L21" i="183"/>
  <c r="K21" i="183"/>
  <c r="E21" i="183"/>
  <c r="F21" i="183" s="1"/>
  <c r="L20" i="183"/>
  <c r="K20" i="183"/>
  <c r="F20" i="183" s="1"/>
  <c r="E20" i="183"/>
  <c r="L19" i="183"/>
  <c r="K19" i="183"/>
  <c r="F19" i="183" s="1"/>
  <c r="E19" i="183"/>
  <c r="L18" i="183"/>
  <c r="K18" i="183"/>
  <c r="E18" i="183"/>
  <c r="F18" i="183" s="1"/>
  <c r="L17" i="183"/>
  <c r="K17" i="183"/>
  <c r="E17" i="183"/>
  <c r="L16" i="183"/>
  <c r="K16" i="183"/>
  <c r="F16" i="183" s="1"/>
  <c r="E16" i="183"/>
  <c r="L15" i="183"/>
  <c r="K15" i="183"/>
  <c r="F15" i="183"/>
  <c r="E15" i="183"/>
  <c r="L14" i="183"/>
  <c r="K14" i="183"/>
  <c r="F14" i="183"/>
  <c r="E14" i="183"/>
  <c r="L12" i="183"/>
  <c r="K12" i="183"/>
  <c r="E12" i="183"/>
  <c r="F12" i="183" s="1"/>
  <c r="L11" i="183"/>
  <c r="K11" i="183" s="1"/>
  <c r="F11" i="183"/>
  <c r="E11" i="183"/>
  <c r="L10" i="183"/>
  <c r="K10" i="183"/>
  <c r="E10" i="183"/>
  <c r="L9" i="183"/>
  <c r="K9" i="183" s="1"/>
  <c r="F9" i="183" s="1"/>
  <c r="L8" i="183"/>
  <c r="K8" i="183"/>
  <c r="F8" i="183"/>
  <c r="E8" i="183"/>
  <c r="L7" i="183"/>
  <c r="K7" i="183"/>
  <c r="F7" i="183"/>
  <c r="E7" i="183"/>
  <c r="L6" i="183"/>
  <c r="K6" i="183"/>
  <c r="E6" i="183"/>
  <c r="F6" i="183" s="1"/>
  <c r="L5" i="183"/>
  <c r="K5" i="183"/>
  <c r="E5" i="183"/>
  <c r="L4" i="183"/>
  <c r="L2" i="183" s="1"/>
  <c r="K2" i="183" s="1"/>
  <c r="F2" i="183" s="1"/>
  <c r="K4" i="183"/>
  <c r="E4" i="183"/>
  <c r="F4" i="183" s="1"/>
  <c r="L3" i="183"/>
  <c r="K3" i="183"/>
  <c r="E3" i="183"/>
  <c r="F3" i="183" s="1"/>
  <c r="L22" i="173"/>
  <c r="K22" i="173"/>
  <c r="F22" i="173"/>
  <c r="E22" i="173"/>
  <c r="L21" i="173"/>
  <c r="K21" i="173"/>
  <c r="E21" i="173"/>
  <c r="F21" i="173" s="1"/>
  <c r="L20" i="173"/>
  <c r="K20" i="173"/>
  <c r="F20" i="173" s="1"/>
  <c r="L19" i="173"/>
  <c r="L17" i="173" s="1"/>
  <c r="K17" i="173" s="1"/>
  <c r="F17" i="173" s="1"/>
  <c r="K19" i="173"/>
  <c r="F19" i="173" s="1"/>
  <c r="E19" i="173"/>
  <c r="L18" i="173"/>
  <c r="K18" i="173"/>
  <c r="E18" i="173"/>
  <c r="F18" i="173" s="1"/>
  <c r="L16" i="173"/>
  <c r="K16" i="173"/>
  <c r="E16" i="173"/>
  <c r="F16" i="173" s="1"/>
  <c r="L15" i="173"/>
  <c r="K15" i="173"/>
  <c r="E15" i="173"/>
  <c r="L14" i="173"/>
  <c r="K14" i="173"/>
  <c r="F14" i="173" s="1"/>
  <c r="L13" i="173"/>
  <c r="K13" i="173"/>
  <c r="F13" i="173"/>
  <c r="E13" i="173"/>
  <c r="L12" i="173"/>
  <c r="K12" i="173"/>
  <c r="E12" i="173"/>
  <c r="L11" i="173"/>
  <c r="L6" i="173" s="1"/>
  <c r="K6" i="173" s="1"/>
  <c r="F6" i="173" s="1"/>
  <c r="K11" i="173"/>
  <c r="E11" i="173"/>
  <c r="F11" i="173" s="1"/>
  <c r="L10" i="173"/>
  <c r="K10" i="173"/>
  <c r="E10" i="173"/>
  <c r="F10" i="173" s="1"/>
  <c r="L9" i="173"/>
  <c r="K9" i="173"/>
  <c r="F9" i="173" s="1"/>
  <c r="E9" i="173"/>
  <c r="L8" i="173"/>
  <c r="K8" i="173"/>
  <c r="F8" i="173"/>
  <c r="E8" i="173"/>
  <c r="L7" i="173"/>
  <c r="K7" i="173"/>
  <c r="F7" i="173"/>
  <c r="E7" i="173"/>
  <c r="L5" i="173"/>
  <c r="K5" i="173"/>
  <c r="F5" i="173" s="1"/>
  <c r="E5" i="173"/>
  <c r="L4" i="173"/>
  <c r="K4" i="173"/>
  <c r="F4" i="173" s="1"/>
  <c r="E4" i="173"/>
  <c r="L3" i="173"/>
  <c r="K3" i="173"/>
  <c r="E3" i="173"/>
  <c r="F3" i="173" s="1"/>
  <c r="L2" i="173"/>
  <c r="K2" i="173" s="1"/>
  <c r="F2" i="173" s="1"/>
  <c r="L76" i="80"/>
  <c r="K76" i="80"/>
  <c r="E76" i="80"/>
  <c r="L75" i="80"/>
  <c r="K75" i="80"/>
  <c r="E75" i="80"/>
  <c r="L74" i="80"/>
  <c r="K74" i="80"/>
  <c r="E74" i="80"/>
  <c r="L73" i="80"/>
  <c r="K73" i="80"/>
  <c r="F73" i="80" s="1"/>
  <c r="E73" i="80"/>
  <c r="L72" i="80"/>
  <c r="K72" i="80"/>
  <c r="E72" i="80"/>
  <c r="F72" i="80" s="1"/>
  <c r="L71" i="80"/>
  <c r="K71" i="80"/>
  <c r="E71" i="80"/>
  <c r="L70" i="80"/>
  <c r="K70" i="80"/>
  <c r="F70" i="80" s="1"/>
  <c r="E70" i="80"/>
  <c r="L69" i="80"/>
  <c r="K69" i="80"/>
  <c r="E69" i="80"/>
  <c r="L68" i="80"/>
  <c r="K68" i="80"/>
  <c r="E68" i="80"/>
  <c r="L67" i="80"/>
  <c r="K67" i="80"/>
  <c r="E67" i="80"/>
  <c r="L66" i="80"/>
  <c r="K66" i="80"/>
  <c r="E66" i="80"/>
  <c r="L65" i="80"/>
  <c r="K65" i="80"/>
  <c r="E65" i="80"/>
  <c r="L64" i="80"/>
  <c r="K64" i="80"/>
  <c r="F64" i="80" s="1"/>
  <c r="E64" i="80"/>
  <c r="L63" i="80"/>
  <c r="K63" i="80"/>
  <c r="E63" i="80"/>
  <c r="L62" i="80"/>
  <c r="K62" i="80"/>
  <c r="E62" i="80"/>
  <c r="F62" i="80" s="1"/>
  <c r="L61" i="80"/>
  <c r="K61" i="80"/>
  <c r="E61" i="80"/>
  <c r="L60" i="80"/>
  <c r="K60" i="80"/>
  <c r="E60" i="80"/>
  <c r="L39" i="80"/>
  <c r="K39" i="80"/>
  <c r="E39" i="80"/>
  <c r="L38" i="80"/>
  <c r="K38" i="80"/>
  <c r="E38" i="80"/>
  <c r="L37" i="80"/>
  <c r="K37" i="80"/>
  <c r="E37" i="80"/>
  <c r="F37" i="80" s="1"/>
  <c r="L36" i="80"/>
  <c r="K36" i="80"/>
  <c r="E36" i="80"/>
  <c r="L35" i="80"/>
  <c r="K35" i="80"/>
  <c r="E35" i="80"/>
  <c r="L34" i="80"/>
  <c r="K34" i="80"/>
  <c r="E34" i="80"/>
  <c r="L33" i="80"/>
  <c r="K33" i="80"/>
  <c r="E33" i="80"/>
  <c r="L32" i="80"/>
  <c r="K32" i="80"/>
  <c r="E32" i="80"/>
  <c r="L31" i="80"/>
  <c r="K31" i="80"/>
  <c r="E31" i="80"/>
  <c r="L30" i="80"/>
  <c r="K30" i="80"/>
  <c r="E30" i="80"/>
  <c r="F30" i="80" s="1"/>
  <c r="L29" i="80"/>
  <c r="K29" i="80"/>
  <c r="E29" i="80"/>
  <c r="L28" i="80"/>
  <c r="K28" i="80"/>
  <c r="F28" i="80" s="1"/>
  <c r="E28" i="80"/>
  <c r="L27" i="80"/>
  <c r="K27" i="80"/>
  <c r="E27" i="80"/>
  <c r="L26" i="80"/>
  <c r="K26" i="80"/>
  <c r="E26" i="80"/>
  <c r="L24" i="80"/>
  <c r="K24" i="80"/>
  <c r="L23" i="80"/>
  <c r="K23" i="80"/>
  <c r="L22" i="80"/>
  <c r="K22" i="80"/>
  <c r="L20" i="80"/>
  <c r="K20" i="80"/>
  <c r="E20" i="80"/>
  <c r="F20" i="80" s="1"/>
  <c r="L19" i="80"/>
  <c r="K19" i="80"/>
  <c r="E19" i="80"/>
  <c r="L18" i="80"/>
  <c r="K18" i="80"/>
  <c r="E18" i="80"/>
  <c r="L17" i="80"/>
  <c r="K17" i="80"/>
  <c r="E17" i="80"/>
  <c r="L16" i="80"/>
  <c r="K16" i="80"/>
  <c r="E16" i="80"/>
  <c r="F16" i="80" s="1"/>
  <c r="L15" i="80"/>
  <c r="K15" i="80"/>
  <c r="E15" i="80"/>
  <c r="F15" i="80" s="1"/>
  <c r="L14" i="80"/>
  <c r="K14" i="80"/>
  <c r="E14" i="80"/>
  <c r="F14" i="80" s="1"/>
  <c r="L13" i="80"/>
  <c r="K13" i="80"/>
  <c r="E13" i="80"/>
  <c r="L12" i="80"/>
  <c r="K12" i="80"/>
  <c r="E12" i="80"/>
  <c r="L11" i="80"/>
  <c r="K11" i="80"/>
  <c r="E11" i="80"/>
  <c r="L10" i="80"/>
  <c r="K10" i="80"/>
  <c r="E10" i="80"/>
  <c r="L9" i="80"/>
  <c r="K9" i="80"/>
  <c r="E9" i="80"/>
  <c r="L8" i="80"/>
  <c r="K8" i="80"/>
  <c r="E8" i="80"/>
  <c r="L7" i="80"/>
  <c r="K7" i="80"/>
  <c r="E7" i="80"/>
  <c r="L5" i="80"/>
  <c r="K5" i="80"/>
  <c r="L4" i="80"/>
  <c r="K4" i="80"/>
  <c r="F4" i="80"/>
  <c r="L3" i="80"/>
  <c r="K3" i="80"/>
  <c r="L20" i="79"/>
  <c r="K20" i="79"/>
  <c r="F20" i="79"/>
  <c r="E20" i="79"/>
  <c r="L19" i="79"/>
  <c r="K19" i="79"/>
  <c r="E19" i="79"/>
  <c r="F19" i="79" s="1"/>
  <c r="L18" i="79"/>
  <c r="K18" i="79"/>
  <c r="E18" i="79"/>
  <c r="F18" i="79" s="1"/>
  <c r="L17" i="79"/>
  <c r="K17" i="79"/>
  <c r="F17" i="79" s="1"/>
  <c r="E17" i="79"/>
  <c r="L16" i="79"/>
  <c r="K16" i="79"/>
  <c r="F16" i="79" s="1"/>
  <c r="E16" i="79"/>
  <c r="L15" i="79"/>
  <c r="K15" i="79"/>
  <c r="E15" i="79"/>
  <c r="F15" i="79" s="1"/>
  <c r="L14" i="79"/>
  <c r="K14" i="79"/>
  <c r="E14" i="79"/>
  <c r="F14" i="79" s="1"/>
  <c r="L13" i="79"/>
  <c r="K13" i="79"/>
  <c r="F13" i="79"/>
  <c r="E13" i="79"/>
  <c r="L12" i="79"/>
  <c r="K12" i="79"/>
  <c r="F12" i="79"/>
  <c r="E12" i="79"/>
  <c r="L11" i="79"/>
  <c r="K11" i="79"/>
  <c r="F11" i="79"/>
  <c r="E11" i="79"/>
  <c r="L10" i="79"/>
  <c r="K10" i="79"/>
  <c r="E10" i="79"/>
  <c r="F10" i="79" s="1"/>
  <c r="L9" i="79"/>
  <c r="K9" i="79"/>
  <c r="E9" i="79"/>
  <c r="L8" i="79"/>
  <c r="K8" i="79"/>
  <c r="F8" i="79"/>
  <c r="E8" i="79"/>
  <c r="L7" i="79"/>
  <c r="K7" i="79"/>
  <c r="F7" i="79" s="1"/>
  <c r="E7" i="79"/>
  <c r="L5" i="79"/>
  <c r="K5" i="79"/>
  <c r="L4" i="79"/>
  <c r="K4" i="79"/>
  <c r="F4" i="79"/>
  <c r="L3" i="79"/>
  <c r="L2" i="79" s="1"/>
  <c r="K2" i="79" s="1"/>
  <c r="F2" i="79" s="1"/>
  <c r="K3" i="79"/>
  <c r="L106" i="179"/>
  <c r="K106" i="179"/>
  <c r="E106" i="179"/>
  <c r="L105" i="179"/>
  <c r="K105" i="179"/>
  <c r="E105" i="179"/>
  <c r="K104" i="179"/>
  <c r="E104" i="179"/>
  <c r="L103" i="179"/>
  <c r="K103" i="179"/>
  <c r="E103" i="179"/>
  <c r="L102" i="179"/>
  <c r="K102" i="179"/>
  <c r="E102" i="179"/>
  <c r="L101" i="179"/>
  <c r="L99" i="179" s="1"/>
  <c r="K99" i="179" s="1"/>
  <c r="F99" i="179" s="1"/>
  <c r="K101" i="179"/>
  <c r="E101" i="179"/>
  <c r="L100" i="179"/>
  <c r="K100" i="179"/>
  <c r="E100" i="179"/>
  <c r="E99" i="179" s="1"/>
  <c r="L98" i="179"/>
  <c r="K98" i="179"/>
  <c r="E98" i="179"/>
  <c r="L97" i="179"/>
  <c r="K97" i="179"/>
  <c r="E97" i="179"/>
  <c r="L96" i="179"/>
  <c r="K96" i="179"/>
  <c r="E96" i="179"/>
  <c r="L95" i="179"/>
  <c r="K95" i="179"/>
  <c r="E95" i="179"/>
  <c r="L94" i="179"/>
  <c r="L91" i="179" s="1"/>
  <c r="K91" i="179" s="1"/>
  <c r="F91" i="179" s="1"/>
  <c r="K94" i="179"/>
  <c r="E94" i="179"/>
  <c r="L93" i="179"/>
  <c r="K93" i="179"/>
  <c r="E93" i="179"/>
  <c r="L92" i="179"/>
  <c r="K92" i="179"/>
  <c r="E92" i="179"/>
  <c r="E91" i="179" s="1"/>
  <c r="L90" i="179"/>
  <c r="K90" i="179"/>
  <c r="E90" i="179"/>
  <c r="E81" i="179" s="1"/>
  <c r="L89" i="179"/>
  <c r="K89" i="179"/>
  <c r="E89" i="179"/>
  <c r="L88" i="179"/>
  <c r="K88" i="179"/>
  <c r="E88" i="179"/>
  <c r="L87" i="179"/>
  <c r="K87" i="179"/>
  <c r="E87" i="179"/>
  <c r="L86" i="179"/>
  <c r="K86" i="179"/>
  <c r="E86" i="179"/>
  <c r="L85" i="179"/>
  <c r="K85" i="179"/>
  <c r="E85" i="179"/>
  <c r="L84" i="179"/>
  <c r="K84" i="179"/>
  <c r="E84" i="179"/>
  <c r="L83" i="179"/>
  <c r="K83" i="179"/>
  <c r="E83" i="179"/>
  <c r="L82" i="179"/>
  <c r="K82" i="179"/>
  <c r="E82" i="179"/>
  <c r="L81" i="179"/>
  <c r="K81" i="179" s="1"/>
  <c r="F81" i="179"/>
  <c r="L80" i="179"/>
  <c r="K80" i="179"/>
  <c r="E80" i="179"/>
  <c r="L79" i="179"/>
  <c r="K79" i="179"/>
  <c r="E79" i="179"/>
  <c r="L78" i="179"/>
  <c r="K78" i="179"/>
  <c r="E78" i="179"/>
  <c r="L77" i="179"/>
  <c r="K77" i="179"/>
  <c r="E77" i="179"/>
  <c r="E74" i="179" s="1"/>
  <c r="L76" i="179"/>
  <c r="K76" i="179"/>
  <c r="E76" i="179"/>
  <c r="L75" i="179"/>
  <c r="K75" i="179"/>
  <c r="E75" i="179"/>
  <c r="L74" i="179"/>
  <c r="K74" i="179" s="1"/>
  <c r="F74" i="179" s="1"/>
  <c r="L73" i="179"/>
  <c r="K73" i="179"/>
  <c r="E73" i="179"/>
  <c r="L72" i="179"/>
  <c r="K72" i="179"/>
  <c r="E72" i="179"/>
  <c r="L71" i="179"/>
  <c r="K71" i="179"/>
  <c r="E71" i="179"/>
  <c r="L70" i="179"/>
  <c r="K70" i="179"/>
  <c r="E70" i="179"/>
  <c r="L69" i="179"/>
  <c r="K69" i="179"/>
  <c r="E69" i="179"/>
  <c r="L68" i="179"/>
  <c r="K68" i="179"/>
  <c r="E68" i="179"/>
  <c r="L67" i="179"/>
  <c r="K67" i="179"/>
  <c r="E67" i="179"/>
  <c r="L66" i="179"/>
  <c r="K66" i="179"/>
  <c r="E66" i="179"/>
  <c r="L65" i="179"/>
  <c r="K65" i="179"/>
  <c r="E65" i="179"/>
  <c r="L64" i="179"/>
  <c r="K64" i="179"/>
  <c r="E64" i="179"/>
  <c r="L63" i="179"/>
  <c r="K63" i="179"/>
  <c r="E63" i="179"/>
  <c r="L62" i="179"/>
  <c r="K62" i="179"/>
  <c r="E62" i="179"/>
  <c r="L61" i="179"/>
  <c r="K61" i="179"/>
  <c r="E61" i="179"/>
  <c r="L60" i="179"/>
  <c r="K60" i="179"/>
  <c r="E60" i="179"/>
  <c r="L59" i="179"/>
  <c r="K59" i="179"/>
  <c r="E59" i="179"/>
  <c r="L58" i="179"/>
  <c r="K58" i="179"/>
  <c r="E58" i="179"/>
  <c r="L57" i="179"/>
  <c r="K57" i="179"/>
  <c r="E57" i="179"/>
  <c r="L56" i="179"/>
  <c r="K56" i="179"/>
  <c r="E56" i="179"/>
  <c r="L55" i="179"/>
  <c r="K55" i="179"/>
  <c r="E55" i="179"/>
  <c r="L54" i="179"/>
  <c r="K54" i="179"/>
  <c r="E54" i="179"/>
  <c r="L53" i="179"/>
  <c r="K53" i="179"/>
  <c r="E53" i="179"/>
  <c r="L52" i="179"/>
  <c r="K52" i="179"/>
  <c r="E52" i="179"/>
  <c r="E51" i="179" s="1"/>
  <c r="L50" i="179"/>
  <c r="K50" i="179"/>
  <c r="E50" i="179"/>
  <c r="L49" i="179"/>
  <c r="K49" i="179"/>
  <c r="E49" i="179"/>
  <c r="F49" i="179" s="1"/>
  <c r="L48" i="179"/>
  <c r="K48" i="179"/>
  <c r="F48" i="179" s="1"/>
  <c r="E48" i="179"/>
  <c r="L47" i="179"/>
  <c r="K47" i="179"/>
  <c r="F47" i="179" s="1"/>
  <c r="E47" i="179"/>
  <c r="L46" i="179"/>
  <c r="K46" i="179"/>
  <c r="F46" i="179"/>
  <c r="E46" i="179"/>
  <c r="L45" i="179"/>
  <c r="K45" i="179"/>
  <c r="E45" i="179"/>
  <c r="F45" i="179" s="1"/>
  <c r="L44" i="179"/>
  <c r="K44" i="179"/>
  <c r="E44" i="179"/>
  <c r="F44" i="179" s="1"/>
  <c r="L43" i="179"/>
  <c r="K43" i="179"/>
  <c r="F43" i="179" s="1"/>
  <c r="E43" i="179"/>
  <c r="L42" i="179"/>
  <c r="K42" i="179"/>
  <c r="F42" i="179" s="1"/>
  <c r="E42" i="179"/>
  <c r="L41" i="179"/>
  <c r="K41" i="179"/>
  <c r="E41" i="179"/>
  <c r="F41" i="179" s="1"/>
  <c r="L40" i="179"/>
  <c r="K40" i="179"/>
  <c r="E40" i="179"/>
  <c r="F40" i="179" s="1"/>
  <c r="L39" i="179"/>
  <c r="K39" i="179" s="1"/>
  <c r="F39" i="179" s="1"/>
  <c r="L38" i="179"/>
  <c r="K38" i="179"/>
  <c r="F38" i="179"/>
  <c r="E38" i="179"/>
  <c r="L37" i="179"/>
  <c r="K37" i="179"/>
  <c r="F37" i="179"/>
  <c r="E37" i="179"/>
  <c r="E36" i="179" s="1"/>
  <c r="L36" i="179"/>
  <c r="K36" i="179" s="1"/>
  <c r="F36" i="179" s="1"/>
  <c r="L35" i="179"/>
  <c r="K35" i="179"/>
  <c r="E35" i="179"/>
  <c r="L34" i="179"/>
  <c r="K34" i="179"/>
  <c r="L33" i="179"/>
  <c r="K33" i="179"/>
  <c r="E33" i="179"/>
  <c r="L32" i="179"/>
  <c r="K32" i="179"/>
  <c r="E32" i="179"/>
  <c r="L31" i="179"/>
  <c r="K31" i="179"/>
  <c r="E31" i="179"/>
  <c r="L30" i="179"/>
  <c r="K30" i="179"/>
  <c r="E30" i="179"/>
  <c r="L29" i="179"/>
  <c r="K29" i="179"/>
  <c r="E29" i="179"/>
  <c r="L28" i="179"/>
  <c r="K28" i="179"/>
  <c r="E28" i="179"/>
  <c r="L27" i="179"/>
  <c r="K27" i="179"/>
  <c r="E27" i="179"/>
  <c r="L26" i="179"/>
  <c r="K26" i="179"/>
  <c r="E26" i="179"/>
  <c r="L25" i="179"/>
  <c r="K25" i="179"/>
  <c r="E25" i="179"/>
  <c r="L24" i="179"/>
  <c r="K24" i="179"/>
  <c r="E24" i="179"/>
  <c r="L23" i="179"/>
  <c r="K23" i="179"/>
  <c r="E23" i="179"/>
  <c r="L22" i="179"/>
  <c r="K22" i="179"/>
  <c r="E22" i="179"/>
  <c r="L21" i="179"/>
  <c r="K21" i="179"/>
  <c r="E21" i="179"/>
  <c r="L20" i="179"/>
  <c r="K20" i="179"/>
  <c r="E20" i="179"/>
  <c r="L19" i="179"/>
  <c r="K19" i="179"/>
  <c r="E19" i="179"/>
  <c r="L18" i="179"/>
  <c r="L17" i="179" s="1"/>
  <c r="K17" i="179" s="1"/>
  <c r="F17" i="179" s="1"/>
  <c r="K18" i="179"/>
  <c r="E18" i="179"/>
  <c r="L16" i="179"/>
  <c r="K16" i="179"/>
  <c r="E16" i="179"/>
  <c r="L15" i="179"/>
  <c r="L14" i="179"/>
  <c r="E14" i="179"/>
  <c r="L13" i="179"/>
  <c r="E13" i="179"/>
  <c r="L12" i="179"/>
  <c r="E12" i="179"/>
  <c r="L11" i="179"/>
  <c r="E11" i="179"/>
  <c r="L10" i="179"/>
  <c r="E10" i="179"/>
  <c r="L9" i="179"/>
  <c r="E9" i="179"/>
  <c r="L8" i="179"/>
  <c r="E8" i="179"/>
  <c r="L7" i="179"/>
  <c r="E7" i="179"/>
  <c r="L6" i="179"/>
  <c r="E6" i="179"/>
  <c r="L5" i="179"/>
  <c r="E5" i="179"/>
  <c r="L4" i="179"/>
  <c r="E4" i="179"/>
  <c r="L3" i="179"/>
  <c r="L2" i="179" s="1"/>
  <c r="K2" i="179" s="1"/>
  <c r="F2" i="179" s="1"/>
  <c r="E3" i="179"/>
  <c r="L389" i="67"/>
  <c r="K389" i="67"/>
  <c r="E389" i="67"/>
  <c r="L388" i="67"/>
  <c r="K388" i="67"/>
  <c r="F388" i="67"/>
  <c r="E388" i="67"/>
  <c r="L387" i="67"/>
  <c r="K387" i="67" s="1"/>
  <c r="F387" i="67" s="1"/>
  <c r="L386" i="67"/>
  <c r="K386" i="67"/>
  <c r="F386" i="67"/>
  <c r="E386" i="67"/>
  <c r="E385" i="67" s="1"/>
  <c r="L385" i="67"/>
  <c r="K385" i="67"/>
  <c r="F385" i="67" s="1"/>
  <c r="L384" i="67"/>
  <c r="K384" i="67"/>
  <c r="E384" i="67"/>
  <c r="F384" i="67" s="1"/>
  <c r="L383" i="67"/>
  <c r="K383" i="67"/>
  <c r="F383" i="67" s="1"/>
  <c r="L382" i="67"/>
  <c r="K382" i="67"/>
  <c r="F382" i="67" s="1"/>
  <c r="E382" i="67"/>
  <c r="L381" i="67"/>
  <c r="L380" i="67" s="1"/>
  <c r="K380" i="67" s="1"/>
  <c r="F380" i="67" s="1"/>
  <c r="K381" i="67"/>
  <c r="E381" i="67"/>
  <c r="L379" i="67"/>
  <c r="L378" i="67" s="1"/>
  <c r="K378" i="67" s="1"/>
  <c r="F378" i="67" s="1"/>
  <c r="K379" i="67"/>
  <c r="E379" i="67"/>
  <c r="E378" i="67"/>
  <c r="L377" i="67"/>
  <c r="K377" i="67"/>
  <c r="F377" i="67"/>
  <c r="E377" i="67"/>
  <c r="E376" i="67" s="1"/>
  <c r="L376" i="67"/>
  <c r="K376" i="67" s="1"/>
  <c r="F376" i="67" s="1"/>
  <c r="L375" i="67"/>
  <c r="L374" i="67" s="1"/>
  <c r="K374" i="67" s="1"/>
  <c r="F374" i="67" s="1"/>
  <c r="K375" i="67"/>
  <c r="F375" i="67"/>
  <c r="E375" i="67"/>
  <c r="E374" i="67"/>
  <c r="L373" i="67"/>
  <c r="K373" i="67"/>
  <c r="E373" i="67"/>
  <c r="F373" i="67" s="1"/>
  <c r="L372" i="67"/>
  <c r="L371" i="67" s="1"/>
  <c r="K371" i="67" s="1"/>
  <c r="F371" i="67" s="1"/>
  <c r="K372" i="67"/>
  <c r="F372" i="67" s="1"/>
  <c r="E372" i="67"/>
  <c r="E371" i="67"/>
  <c r="L370" i="67"/>
  <c r="K370" i="67"/>
  <c r="F370" i="67"/>
  <c r="E370" i="67"/>
  <c r="L369" i="67"/>
  <c r="K369" i="67"/>
  <c r="E369" i="67"/>
  <c r="L368" i="67"/>
  <c r="K368" i="67"/>
  <c r="F368" i="67" s="1"/>
  <c r="E368" i="67"/>
  <c r="L367" i="67"/>
  <c r="K367" i="67"/>
  <c r="E367" i="67"/>
  <c r="F367" i="67" s="1"/>
  <c r="L366" i="67"/>
  <c r="K366" i="67"/>
  <c r="F366" i="67"/>
  <c r="E366" i="67"/>
  <c r="L365" i="67"/>
  <c r="K365" i="67"/>
  <c r="F365" i="67" s="1"/>
  <c r="E365" i="67"/>
  <c r="L364" i="67"/>
  <c r="K364" i="67"/>
  <c r="E364" i="67"/>
  <c r="L363" i="67"/>
  <c r="K363" i="67"/>
  <c r="F363" i="67"/>
  <c r="E363" i="67"/>
  <c r="L362" i="67"/>
  <c r="K362" i="67"/>
  <c r="E362" i="67"/>
  <c r="F362" i="67" s="1"/>
  <c r="L361" i="67"/>
  <c r="K361" i="67"/>
  <c r="E361" i="67"/>
  <c r="F361" i="67" s="1"/>
  <c r="L360" i="67"/>
  <c r="K360" i="67"/>
  <c r="F360" i="67" s="1"/>
  <c r="E360" i="67"/>
  <c r="L359" i="67"/>
  <c r="K359" i="67"/>
  <c r="E359" i="67"/>
  <c r="F359" i="67" s="1"/>
  <c r="L358" i="67"/>
  <c r="K358" i="67"/>
  <c r="E358" i="67"/>
  <c r="F358" i="67" s="1"/>
  <c r="L357" i="67"/>
  <c r="K357" i="67"/>
  <c r="E357" i="67"/>
  <c r="F357" i="67" s="1"/>
  <c r="L356" i="67"/>
  <c r="L355" i="67" s="1"/>
  <c r="K355" i="67" s="1"/>
  <c r="F355" i="67" s="1"/>
  <c r="K356" i="67"/>
  <c r="F356" i="67"/>
  <c r="E356" i="67"/>
  <c r="L354" i="67"/>
  <c r="L353" i="67" s="1"/>
  <c r="K353" i="67" s="1"/>
  <c r="F353" i="67" s="1"/>
  <c r="K354" i="67"/>
  <c r="E354" i="67"/>
  <c r="F354" i="67" s="1"/>
  <c r="L352" i="67"/>
  <c r="L350" i="67" s="1"/>
  <c r="K350" i="67" s="1"/>
  <c r="F350" i="67" s="1"/>
  <c r="K352" i="67"/>
  <c r="F352" i="67" s="1"/>
  <c r="E352" i="67"/>
  <c r="L351" i="67"/>
  <c r="K351" i="67"/>
  <c r="E351" i="67"/>
  <c r="L349" i="67"/>
  <c r="K349" i="67"/>
  <c r="E349" i="67"/>
  <c r="L348" i="67"/>
  <c r="L347" i="67" s="1"/>
  <c r="K347" i="67" s="1"/>
  <c r="F347" i="67" s="1"/>
  <c r="K348" i="67"/>
  <c r="E348" i="67"/>
  <c r="F348" i="67" s="1"/>
  <c r="E347" i="67"/>
  <c r="L346" i="67"/>
  <c r="K346" i="67"/>
  <c r="E346" i="67"/>
  <c r="F346" i="67" s="1"/>
  <c r="L345" i="67"/>
  <c r="K345" i="67"/>
  <c r="F345" i="67" s="1"/>
  <c r="E345" i="67"/>
  <c r="L344" i="67"/>
  <c r="K344" i="67"/>
  <c r="E344" i="67"/>
  <c r="L343" i="67"/>
  <c r="K343" i="67"/>
  <c r="F343" i="67"/>
  <c r="E343" i="67"/>
  <c r="L342" i="67"/>
  <c r="K342" i="67"/>
  <c r="E342" i="67"/>
  <c r="F342" i="67" s="1"/>
  <c r="L341" i="67"/>
  <c r="K341" i="67"/>
  <c r="F341" i="67"/>
  <c r="E341" i="67"/>
  <c r="L340" i="67"/>
  <c r="K340" i="67"/>
  <c r="L339" i="67"/>
  <c r="K339" i="67"/>
  <c r="E339" i="67"/>
  <c r="L338" i="67"/>
  <c r="L337" i="67" s="1"/>
  <c r="K337" i="67" s="1"/>
  <c r="F337" i="67" s="1"/>
  <c r="K338" i="67"/>
  <c r="F338" i="67"/>
  <c r="E338" i="67"/>
  <c r="E337" i="67" s="1"/>
  <c r="L336" i="67"/>
  <c r="K336" i="67"/>
  <c r="E336" i="67"/>
  <c r="F336" i="67" s="1"/>
  <c r="L335" i="67"/>
  <c r="K335" i="67"/>
  <c r="E335" i="67"/>
  <c r="F335" i="67" s="1"/>
  <c r="L334" i="67"/>
  <c r="K334" i="67"/>
  <c r="E334" i="67"/>
  <c r="L333" i="67"/>
  <c r="K333" i="67"/>
  <c r="F333" i="67"/>
  <c r="E333" i="67"/>
  <c r="L332" i="67"/>
  <c r="K332" i="67"/>
  <c r="F332" i="67"/>
  <c r="E332" i="67"/>
  <c r="L331" i="67"/>
  <c r="K331" i="67"/>
  <c r="E331" i="67"/>
  <c r="F331" i="67" s="1"/>
  <c r="L330" i="67"/>
  <c r="L329" i="67" s="1"/>
  <c r="K329" i="67" s="1"/>
  <c r="F329" i="67" s="1"/>
  <c r="K330" i="67"/>
  <c r="F330" i="67" s="1"/>
  <c r="E330" i="67"/>
  <c r="E329" i="67"/>
  <c r="L328" i="67"/>
  <c r="K328" i="67"/>
  <c r="E328" i="67"/>
  <c r="F328" i="67" s="1"/>
  <c r="L327" i="67"/>
  <c r="K327" i="67"/>
  <c r="E327" i="67"/>
  <c r="F327" i="67" s="1"/>
  <c r="L326" i="67"/>
  <c r="K326" i="67"/>
  <c r="F326" i="67" s="1"/>
  <c r="E326" i="67"/>
  <c r="L325" i="67"/>
  <c r="K325" i="67"/>
  <c r="F325" i="67" s="1"/>
  <c r="E325" i="67"/>
  <c r="L324" i="67"/>
  <c r="K324" i="67"/>
  <c r="E324" i="67"/>
  <c r="F324" i="67" s="1"/>
  <c r="L323" i="67"/>
  <c r="L321" i="67" s="1"/>
  <c r="K321" i="67" s="1"/>
  <c r="F321" i="67" s="1"/>
  <c r="K323" i="67"/>
  <c r="E323" i="67"/>
  <c r="F323" i="67" s="1"/>
  <c r="L322" i="67"/>
  <c r="K322" i="67"/>
  <c r="F322" i="67" s="1"/>
  <c r="E322" i="67"/>
  <c r="E321" i="67" s="1"/>
  <c r="L320" i="67"/>
  <c r="K320" i="67"/>
  <c r="F320" i="67"/>
  <c r="E320" i="67"/>
  <c r="L319" i="67"/>
  <c r="K319" i="67"/>
  <c r="E319" i="67"/>
  <c r="F319" i="67" s="1"/>
  <c r="L318" i="67"/>
  <c r="K318" i="67" s="1"/>
  <c r="F318" i="67"/>
  <c r="E318" i="67"/>
  <c r="L317" i="67"/>
  <c r="K317" i="67"/>
  <c r="F317" i="67" s="1"/>
  <c r="E317" i="67"/>
  <c r="L316" i="67"/>
  <c r="L315" i="67" s="1"/>
  <c r="K315" i="67" s="1"/>
  <c r="F315" i="67" s="1"/>
  <c r="K316" i="67"/>
  <c r="F316" i="67"/>
  <c r="E316" i="67"/>
  <c r="E315" i="67"/>
  <c r="L314" i="67"/>
  <c r="L313" i="67" s="1"/>
  <c r="K313" i="67" s="1"/>
  <c r="F313" i="67" s="1"/>
  <c r="K314" i="67"/>
  <c r="E314" i="67"/>
  <c r="E313" i="67"/>
  <c r="L312" i="67"/>
  <c r="K312" i="67"/>
  <c r="E312" i="67"/>
  <c r="F312" i="67" s="1"/>
  <c r="L311" i="67"/>
  <c r="K311" i="67"/>
  <c r="F311" i="67" s="1"/>
  <c r="E311" i="67"/>
  <c r="L310" i="67"/>
  <c r="K310" i="67"/>
  <c r="F310" i="67"/>
  <c r="E310" i="67"/>
  <c r="L309" i="67"/>
  <c r="K309" i="67"/>
  <c r="E309" i="67"/>
  <c r="L308" i="67"/>
  <c r="K308" i="67"/>
  <c r="E308" i="67"/>
  <c r="F308" i="67" s="1"/>
  <c r="L307" i="67"/>
  <c r="K307" i="67"/>
  <c r="F307" i="67" s="1"/>
  <c r="E307" i="67"/>
  <c r="L306" i="67"/>
  <c r="K306" i="67"/>
  <c r="F306" i="67" s="1"/>
  <c r="E306" i="67"/>
  <c r="L305" i="67"/>
  <c r="L304" i="67" s="1"/>
  <c r="K304" i="67" s="1"/>
  <c r="F304" i="67" s="1"/>
  <c r="K305" i="67"/>
  <c r="E305" i="67"/>
  <c r="F305" i="67" s="1"/>
  <c r="L303" i="67"/>
  <c r="K303" i="67"/>
  <c r="F303" i="67"/>
  <c r="E303" i="67"/>
  <c r="L302" i="67"/>
  <c r="L301" i="67" s="1"/>
  <c r="K301" i="67" s="1"/>
  <c r="F301" i="67" s="1"/>
  <c r="K302" i="67"/>
  <c r="F302" i="67"/>
  <c r="E302" i="67"/>
  <c r="E301" i="67"/>
  <c r="L300" i="67"/>
  <c r="K300" i="67"/>
  <c r="F300" i="67"/>
  <c r="E300" i="67"/>
  <c r="L299" i="67"/>
  <c r="K299" i="67"/>
  <c r="E299" i="67"/>
  <c r="L298" i="67"/>
  <c r="K298" i="67"/>
  <c r="F298" i="67"/>
  <c r="E298" i="67"/>
  <c r="L297" i="67"/>
  <c r="K297" i="67"/>
  <c r="E297" i="67"/>
  <c r="F297" i="67" s="1"/>
  <c r="L296" i="67"/>
  <c r="K296" i="67"/>
  <c r="E296" i="67"/>
  <c r="F296" i="67" s="1"/>
  <c r="L295" i="67"/>
  <c r="K295" i="67"/>
  <c r="E295" i="67"/>
  <c r="F295" i="67" s="1"/>
  <c r="L294" i="67"/>
  <c r="K294" i="67"/>
  <c r="E294" i="67"/>
  <c r="L293" i="67"/>
  <c r="K293" i="67"/>
  <c r="F293" i="67"/>
  <c r="E293" i="67"/>
  <c r="L292" i="67"/>
  <c r="K292" i="67"/>
  <c r="E292" i="67"/>
  <c r="F292" i="67" s="1"/>
  <c r="L291" i="67"/>
  <c r="L290" i="67" s="1"/>
  <c r="K290" i="67" s="1"/>
  <c r="F290" i="67" s="1"/>
  <c r="K291" i="67"/>
  <c r="E291" i="67"/>
  <c r="F291" i="67" s="1"/>
  <c r="L289" i="67"/>
  <c r="K289" i="67"/>
  <c r="E289" i="67"/>
  <c r="F289" i="67" s="1"/>
  <c r="L288" i="67"/>
  <c r="K288" i="67"/>
  <c r="E288" i="67"/>
  <c r="F288" i="67" s="1"/>
  <c r="L287" i="67"/>
  <c r="K287" i="67"/>
  <c r="E287" i="67"/>
  <c r="F287" i="67" s="1"/>
  <c r="L286" i="67"/>
  <c r="K286" i="67"/>
  <c r="F286" i="67" s="1"/>
  <c r="E286" i="67"/>
  <c r="L285" i="67"/>
  <c r="K285" i="67"/>
  <c r="F285" i="67" s="1"/>
  <c r="E285" i="67"/>
  <c r="L284" i="67"/>
  <c r="K284" i="67"/>
  <c r="E284" i="67"/>
  <c r="L283" i="67"/>
  <c r="K283" i="67"/>
  <c r="E283" i="67"/>
  <c r="L282" i="67"/>
  <c r="L281" i="67" s="1"/>
  <c r="K281" i="67" s="1"/>
  <c r="K282" i="67"/>
  <c r="F282" i="67" s="1"/>
  <c r="E282" i="67"/>
  <c r="F281" i="67"/>
  <c r="L280" i="67"/>
  <c r="K280" i="67"/>
  <c r="F280" i="67" s="1"/>
  <c r="E280" i="67"/>
  <c r="L279" i="67"/>
  <c r="K279" i="67"/>
  <c r="E279" i="67"/>
  <c r="F279" i="67" s="1"/>
  <c r="L278" i="67"/>
  <c r="K278" i="67"/>
  <c r="F278" i="67"/>
  <c r="E278" i="67"/>
  <c r="L277" i="67"/>
  <c r="K277" i="67"/>
  <c r="F277" i="67" s="1"/>
  <c r="L276" i="67"/>
  <c r="K276" i="67"/>
  <c r="E276" i="67"/>
  <c r="L275" i="67"/>
  <c r="K275" i="67"/>
  <c r="F275" i="67"/>
  <c r="E275" i="67"/>
  <c r="L274" i="67"/>
  <c r="K274" i="67"/>
  <c r="E274" i="67"/>
  <c r="L273" i="67"/>
  <c r="L271" i="67" s="1"/>
  <c r="K271" i="67" s="1"/>
  <c r="F271" i="67" s="1"/>
  <c r="K273" i="67"/>
  <c r="F273" i="67"/>
  <c r="E273" i="67"/>
  <c r="L272" i="67"/>
  <c r="K272" i="67"/>
  <c r="F272" i="67"/>
  <c r="E272" i="67"/>
  <c r="L270" i="67"/>
  <c r="L265" i="67" s="1"/>
  <c r="K265" i="67" s="1"/>
  <c r="F265" i="67" s="1"/>
  <c r="K270" i="67"/>
  <c r="E270" i="67"/>
  <c r="F270" i="67" s="1"/>
  <c r="L269" i="67"/>
  <c r="K269" i="67"/>
  <c r="E269" i="67"/>
  <c r="L268" i="67"/>
  <c r="K268" i="67"/>
  <c r="E268" i="67"/>
  <c r="F268" i="67" s="1"/>
  <c r="L267" i="67"/>
  <c r="K267" i="67"/>
  <c r="E267" i="67"/>
  <c r="F267" i="67" s="1"/>
  <c r="L266" i="67"/>
  <c r="K266" i="67"/>
  <c r="E266" i="67"/>
  <c r="L264" i="67"/>
  <c r="K264" i="67"/>
  <c r="E264" i="67"/>
  <c r="L263" i="67"/>
  <c r="K263" i="67"/>
  <c r="F263" i="67"/>
  <c r="E263" i="67"/>
  <c r="L262" i="67"/>
  <c r="K262" i="67"/>
  <c r="E262" i="67"/>
  <c r="E259" i="67" s="1"/>
  <c r="L261" i="67"/>
  <c r="K261" i="67"/>
  <c r="F261" i="67" s="1"/>
  <c r="E261" i="67"/>
  <c r="L260" i="67"/>
  <c r="L259" i="67" s="1"/>
  <c r="K259" i="67" s="1"/>
  <c r="F259" i="67" s="1"/>
  <c r="K260" i="67"/>
  <c r="F260" i="67"/>
  <c r="E260" i="67"/>
  <c r="L258" i="67"/>
  <c r="K258" i="67"/>
  <c r="E258" i="67"/>
  <c r="F258" i="67" s="1"/>
  <c r="L257" i="67"/>
  <c r="K257" i="67"/>
  <c r="F257" i="67" s="1"/>
  <c r="E257" i="67"/>
  <c r="L256" i="67"/>
  <c r="L253" i="67" s="1"/>
  <c r="K253" i="67" s="1"/>
  <c r="F253" i="67" s="1"/>
  <c r="K256" i="67"/>
  <c r="F256" i="67" s="1"/>
  <c r="E256" i="67"/>
  <c r="L255" i="67"/>
  <c r="K255" i="67"/>
  <c r="E255" i="67"/>
  <c r="F255" i="67" s="1"/>
  <c r="L254" i="67"/>
  <c r="K254" i="67"/>
  <c r="E254" i="67"/>
  <c r="F254" i="67" s="1"/>
  <c r="L252" i="67"/>
  <c r="L251" i="67" s="1"/>
  <c r="K251" i="67" s="1"/>
  <c r="F251" i="67" s="1"/>
  <c r="K252" i="67"/>
  <c r="F252" i="67"/>
  <c r="E252" i="67"/>
  <c r="E251" i="67"/>
  <c r="L250" i="67"/>
  <c r="K250" i="67"/>
  <c r="E250" i="67"/>
  <c r="E249" i="67" s="1"/>
  <c r="L249" i="67"/>
  <c r="K249" i="67" s="1"/>
  <c r="F249" i="67" s="1"/>
  <c r="L248" i="67"/>
  <c r="K248" i="67"/>
  <c r="F248" i="67" s="1"/>
  <c r="E248" i="67"/>
  <c r="L247" i="67"/>
  <c r="L245" i="67" s="1"/>
  <c r="K245" i="67" s="1"/>
  <c r="F245" i="67" s="1"/>
  <c r="K247" i="67"/>
  <c r="E247" i="67"/>
  <c r="F247" i="67" s="1"/>
  <c r="L246" i="67"/>
  <c r="K246" i="67"/>
  <c r="E246" i="67"/>
  <c r="L244" i="67"/>
  <c r="K244" i="67"/>
  <c r="E244" i="67"/>
  <c r="L243" i="67"/>
  <c r="K243" i="67"/>
  <c r="F243" i="67" s="1"/>
  <c r="E243" i="67"/>
  <c r="L242" i="67"/>
  <c r="K242" i="67"/>
  <c r="F242" i="67"/>
  <c r="E242" i="67"/>
  <c r="L241" i="67"/>
  <c r="K241" i="67"/>
  <c r="E241" i="67"/>
  <c r="F241" i="67" s="1"/>
  <c r="L240" i="67"/>
  <c r="K240" i="67"/>
  <c r="F240" i="67" s="1"/>
  <c r="E240" i="67"/>
  <c r="L239" i="67"/>
  <c r="K239" i="67"/>
  <c r="E239" i="67"/>
  <c r="F239" i="67" s="1"/>
  <c r="L238" i="67"/>
  <c r="K238" i="67"/>
  <c r="F238" i="67"/>
  <c r="E238" i="67"/>
  <c r="L237" i="67"/>
  <c r="K237" i="67"/>
  <c r="E237" i="67"/>
  <c r="F237" i="67" s="1"/>
  <c r="L236" i="67"/>
  <c r="K236" i="67"/>
  <c r="F236" i="67" s="1"/>
  <c r="E236" i="67"/>
  <c r="L235" i="67"/>
  <c r="K235" i="67"/>
  <c r="F235" i="67" s="1"/>
  <c r="E235" i="67"/>
  <c r="L234" i="67"/>
  <c r="K234" i="67"/>
  <c r="E234" i="67"/>
  <c r="F234" i="67" s="1"/>
  <c r="L233" i="67"/>
  <c r="K233" i="67"/>
  <c r="F233" i="67"/>
  <c r="E233" i="67"/>
  <c r="L232" i="67"/>
  <c r="K232" i="67"/>
  <c r="E232" i="67"/>
  <c r="F232" i="67" s="1"/>
  <c r="L231" i="67"/>
  <c r="K231" i="67"/>
  <c r="F231" i="67" s="1"/>
  <c r="E231" i="67"/>
  <c r="L230" i="67"/>
  <c r="K230" i="67"/>
  <c r="F230" i="67" s="1"/>
  <c r="E230" i="67"/>
  <c r="L229" i="67"/>
  <c r="K229" i="67"/>
  <c r="E229" i="67"/>
  <c r="F229" i="67" s="1"/>
  <c r="L228" i="67"/>
  <c r="K228" i="67"/>
  <c r="F228" i="67"/>
  <c r="E228" i="67"/>
  <c r="L227" i="67"/>
  <c r="K227" i="67"/>
  <c r="E227" i="67"/>
  <c r="F227" i="67" s="1"/>
  <c r="L226" i="67"/>
  <c r="K226" i="67"/>
  <c r="F226" i="67" s="1"/>
  <c r="E226" i="67"/>
  <c r="L225" i="67"/>
  <c r="L223" i="67" s="1"/>
  <c r="K223" i="67" s="1"/>
  <c r="F223" i="67" s="1"/>
  <c r="K225" i="67"/>
  <c r="F225" i="67" s="1"/>
  <c r="E225" i="67"/>
  <c r="L224" i="67"/>
  <c r="K224" i="67"/>
  <c r="E224" i="67"/>
  <c r="L222" i="67"/>
  <c r="L221" i="67" s="1"/>
  <c r="K221" i="67" s="1"/>
  <c r="F221" i="67" s="1"/>
  <c r="K222" i="67"/>
  <c r="E222" i="67"/>
  <c r="F222" i="67" s="1"/>
  <c r="L220" i="67"/>
  <c r="K220" i="67"/>
  <c r="F220" i="67" s="1"/>
  <c r="E220" i="67"/>
  <c r="L219" i="67"/>
  <c r="K219" i="67"/>
  <c r="E219" i="67"/>
  <c r="F219" i="67" s="1"/>
  <c r="L218" i="67"/>
  <c r="K218" i="67"/>
  <c r="F218" i="67"/>
  <c r="E218" i="67"/>
  <c r="L217" i="67"/>
  <c r="L216" i="67" s="1"/>
  <c r="K216" i="67" s="1"/>
  <c r="F216" i="67" s="1"/>
  <c r="K217" i="67"/>
  <c r="E217" i="67"/>
  <c r="F217" i="67" s="1"/>
  <c r="L215" i="67"/>
  <c r="K215" i="67"/>
  <c r="F215" i="67" s="1"/>
  <c r="E215" i="67"/>
  <c r="L214" i="67"/>
  <c r="K214" i="67"/>
  <c r="E214" i="67"/>
  <c r="F214" i="67" s="1"/>
  <c r="L213" i="67"/>
  <c r="K213" i="67"/>
  <c r="F213" i="67"/>
  <c r="E213" i="67"/>
  <c r="L212" i="67"/>
  <c r="K212" i="67"/>
  <c r="E212" i="67"/>
  <c r="F212" i="67" s="1"/>
  <c r="L211" i="67"/>
  <c r="K211" i="67"/>
  <c r="F211" i="67" s="1"/>
  <c r="E211" i="67"/>
  <c r="L210" i="67"/>
  <c r="K210" i="67"/>
  <c r="F210" i="67" s="1"/>
  <c r="E210" i="67"/>
  <c r="L209" i="67"/>
  <c r="K209" i="67"/>
  <c r="E209" i="67"/>
  <c r="F209" i="67" s="1"/>
  <c r="L208" i="67"/>
  <c r="K208" i="67"/>
  <c r="F208" i="67"/>
  <c r="E208" i="67"/>
  <c r="L207" i="67"/>
  <c r="K207" i="67"/>
  <c r="E207" i="67"/>
  <c r="F207" i="67" s="1"/>
  <c r="L206" i="67"/>
  <c r="K206" i="67"/>
  <c r="F206" i="67" s="1"/>
  <c r="E206" i="67"/>
  <c r="L205" i="67"/>
  <c r="K205" i="67"/>
  <c r="F205" i="67" s="1"/>
  <c r="E205" i="67"/>
  <c r="L204" i="67"/>
  <c r="K204" i="67"/>
  <c r="E204" i="67"/>
  <c r="F204" i="67" s="1"/>
  <c r="L203" i="67"/>
  <c r="K203" i="67"/>
  <c r="F203" i="67"/>
  <c r="E203" i="67"/>
  <c r="L202" i="67"/>
  <c r="L201" i="67" s="1"/>
  <c r="K201" i="67" s="1"/>
  <c r="F201" i="67" s="1"/>
  <c r="K202" i="67"/>
  <c r="E202" i="67"/>
  <c r="F202" i="67" s="1"/>
  <c r="L200" i="67"/>
  <c r="K200" i="67"/>
  <c r="F200" i="67" s="1"/>
  <c r="E200" i="67"/>
  <c r="L199" i="67"/>
  <c r="K199" i="67"/>
  <c r="E199" i="67"/>
  <c r="F199" i="67" s="1"/>
  <c r="L198" i="67"/>
  <c r="K198" i="67"/>
  <c r="F198" i="67"/>
  <c r="E198" i="67"/>
  <c r="L197" i="67"/>
  <c r="K197" i="67"/>
  <c r="E197" i="67"/>
  <c r="F197" i="67" s="1"/>
  <c r="L196" i="67"/>
  <c r="K196" i="67"/>
  <c r="F196" i="67" s="1"/>
  <c r="E196" i="67"/>
  <c r="L195" i="67"/>
  <c r="K195" i="67"/>
  <c r="F195" i="67" s="1"/>
  <c r="E195" i="67"/>
  <c r="L194" i="67"/>
  <c r="K194" i="67"/>
  <c r="E194" i="67"/>
  <c r="F194" i="67" s="1"/>
  <c r="L193" i="67"/>
  <c r="K193" i="67"/>
  <c r="F193" i="67"/>
  <c r="E193" i="67"/>
  <c r="L192" i="67"/>
  <c r="K192" i="67"/>
  <c r="E192" i="67"/>
  <c r="F192" i="67" s="1"/>
  <c r="L191" i="67"/>
  <c r="K191" i="67"/>
  <c r="F191" i="67" s="1"/>
  <c r="E191" i="67"/>
  <c r="L190" i="67"/>
  <c r="K190" i="67"/>
  <c r="F190" i="67" s="1"/>
  <c r="E190" i="67"/>
  <c r="L189" i="67"/>
  <c r="K189" i="67"/>
  <c r="E189" i="67"/>
  <c r="F189" i="67" s="1"/>
  <c r="L188" i="67"/>
  <c r="K188" i="67"/>
  <c r="F188" i="67"/>
  <c r="E188" i="67"/>
  <c r="L187" i="67"/>
  <c r="K187" i="67"/>
  <c r="E187" i="67"/>
  <c r="F187" i="67" s="1"/>
  <c r="L186" i="67"/>
  <c r="K186" i="67"/>
  <c r="F186" i="67" s="1"/>
  <c r="E186" i="67"/>
  <c r="L185" i="67"/>
  <c r="L182" i="67" s="1"/>
  <c r="K182" i="67" s="1"/>
  <c r="F182" i="67" s="1"/>
  <c r="K185" i="67"/>
  <c r="F185" i="67" s="1"/>
  <c r="E185" i="67"/>
  <c r="L184" i="67"/>
  <c r="K184" i="67"/>
  <c r="E184" i="67"/>
  <c r="L183" i="67"/>
  <c r="K183" i="67"/>
  <c r="F183" i="67"/>
  <c r="E183" i="67"/>
  <c r="L181" i="67"/>
  <c r="K181" i="67"/>
  <c r="F181" i="67" s="1"/>
  <c r="E181" i="67"/>
  <c r="L180" i="67"/>
  <c r="K180" i="67"/>
  <c r="F180" i="67" s="1"/>
  <c r="E180" i="67"/>
  <c r="L179" i="67"/>
  <c r="K179" i="67"/>
  <c r="F179" i="67"/>
  <c r="E179" i="67"/>
  <c r="L178" i="67"/>
  <c r="K178" i="67"/>
  <c r="F178" i="67"/>
  <c r="E178" i="67"/>
  <c r="L177" i="67"/>
  <c r="K177" i="67"/>
  <c r="E177" i="67"/>
  <c r="F177" i="67" s="1"/>
  <c r="L176" i="67"/>
  <c r="K176" i="67"/>
  <c r="F176" i="67" s="1"/>
  <c r="E176" i="67"/>
  <c r="L175" i="67"/>
  <c r="K175" i="67"/>
  <c r="F175" i="67" s="1"/>
  <c r="E175" i="67"/>
  <c r="L174" i="67"/>
  <c r="K174" i="67"/>
  <c r="E174" i="67"/>
  <c r="F174" i="67" s="1"/>
  <c r="L173" i="67"/>
  <c r="K173" i="67"/>
  <c r="F173" i="67"/>
  <c r="E173" i="67"/>
  <c r="L172" i="67"/>
  <c r="K172" i="67"/>
  <c r="E172" i="67"/>
  <c r="F172" i="67" s="1"/>
  <c r="L171" i="67"/>
  <c r="K171" i="67"/>
  <c r="F171" i="67" s="1"/>
  <c r="E171" i="67"/>
  <c r="L170" i="67"/>
  <c r="K170" i="67"/>
  <c r="F170" i="67" s="1"/>
  <c r="E170" i="67"/>
  <c r="L169" i="67"/>
  <c r="K169" i="67"/>
  <c r="E169" i="67"/>
  <c r="F169" i="67" s="1"/>
  <c r="L168" i="67"/>
  <c r="K168" i="67"/>
  <c r="F168" i="67"/>
  <c r="E168" i="67"/>
  <c r="L167" i="67"/>
  <c r="K167" i="67"/>
  <c r="E167" i="67"/>
  <c r="F167" i="67" s="1"/>
  <c r="L166" i="67"/>
  <c r="K166" i="67"/>
  <c r="F166" i="67" s="1"/>
  <c r="E166" i="67"/>
  <c r="L165" i="67"/>
  <c r="K165" i="67"/>
  <c r="F165" i="67" s="1"/>
  <c r="L164" i="67"/>
  <c r="K164" i="67"/>
  <c r="F164" i="67"/>
  <c r="E164" i="67"/>
  <c r="L163" i="67"/>
  <c r="K163" i="67"/>
  <c r="F163" i="67"/>
  <c r="E163" i="67"/>
  <c r="L162" i="67"/>
  <c r="K162" i="67"/>
  <c r="E162" i="67"/>
  <c r="F162" i="67" s="1"/>
  <c r="L161" i="67"/>
  <c r="K161" i="67"/>
  <c r="F161" i="67" s="1"/>
  <c r="E161" i="67"/>
  <c r="L160" i="67"/>
  <c r="K160" i="67"/>
  <c r="F160" i="67" s="1"/>
  <c r="E160" i="67"/>
  <c r="L159" i="67"/>
  <c r="K159" i="67"/>
  <c r="F159" i="67"/>
  <c r="E159" i="67"/>
  <c r="L158" i="67"/>
  <c r="K158" i="67"/>
  <c r="F158" i="67"/>
  <c r="E158" i="67"/>
  <c r="L157" i="67"/>
  <c r="K157" i="67"/>
  <c r="E157" i="67"/>
  <c r="F157" i="67" s="1"/>
  <c r="L156" i="67"/>
  <c r="K156" i="67"/>
  <c r="F156" i="67" s="1"/>
  <c r="E156" i="67"/>
  <c r="L155" i="67"/>
  <c r="K155" i="67"/>
  <c r="F155" i="67" s="1"/>
  <c r="E155" i="67"/>
  <c r="L154" i="67"/>
  <c r="K154" i="67"/>
  <c r="E154" i="67"/>
  <c r="F154" i="67" s="1"/>
  <c r="L153" i="67"/>
  <c r="K153" i="67"/>
  <c r="F153" i="67"/>
  <c r="E153" i="67"/>
  <c r="L152" i="67"/>
  <c r="K152" i="67"/>
  <c r="E152" i="67"/>
  <c r="F152" i="67" s="1"/>
  <c r="L151" i="67"/>
  <c r="K151" i="67"/>
  <c r="F151" i="67" s="1"/>
  <c r="E151" i="67"/>
  <c r="L150" i="67"/>
  <c r="K150" i="67"/>
  <c r="F150" i="67" s="1"/>
  <c r="E150" i="67"/>
  <c r="L149" i="67"/>
  <c r="K149" i="67"/>
  <c r="E149" i="67"/>
  <c r="F149" i="67" s="1"/>
  <c r="L148" i="67"/>
  <c r="K148" i="67"/>
  <c r="F148" i="67"/>
  <c r="E148" i="67"/>
  <c r="L147" i="67"/>
  <c r="K147" i="67"/>
  <c r="E147" i="67"/>
  <c r="F147" i="67" s="1"/>
  <c r="L146" i="67"/>
  <c r="K146" i="67"/>
  <c r="F146" i="67" s="1"/>
  <c r="E146" i="67"/>
  <c r="L145" i="67"/>
  <c r="K145" i="67"/>
  <c r="F145" i="67" s="1"/>
  <c r="E145" i="67"/>
  <c r="L144" i="67"/>
  <c r="K144" i="67"/>
  <c r="E144" i="67"/>
  <c r="F144" i="67" s="1"/>
  <c r="L143" i="67"/>
  <c r="K143" i="67"/>
  <c r="F143" i="67"/>
  <c r="E143" i="67"/>
  <c r="L142" i="67"/>
  <c r="K142" i="67"/>
  <c r="E142" i="67"/>
  <c r="F142" i="67" s="1"/>
  <c r="L141" i="67"/>
  <c r="K141" i="67"/>
  <c r="F141" i="67" s="1"/>
  <c r="E141" i="67"/>
  <c r="L140" i="67"/>
  <c r="L138" i="67" s="1"/>
  <c r="K138" i="67" s="1"/>
  <c r="F138" i="67" s="1"/>
  <c r="K140" i="67"/>
  <c r="F140" i="67" s="1"/>
  <c r="E140" i="67"/>
  <c r="L139" i="67"/>
  <c r="K139" i="67"/>
  <c r="E139" i="67"/>
  <c r="L137" i="67"/>
  <c r="K137" i="67"/>
  <c r="E137" i="67"/>
  <c r="F137" i="67" s="1"/>
  <c r="L136" i="67"/>
  <c r="K136" i="67"/>
  <c r="F136" i="67" s="1"/>
  <c r="E136" i="67"/>
  <c r="L135" i="67"/>
  <c r="K135" i="67"/>
  <c r="F135" i="67" s="1"/>
  <c r="E135" i="67"/>
  <c r="L134" i="67"/>
  <c r="K134" i="67"/>
  <c r="F134" i="67"/>
  <c r="E134" i="67"/>
  <c r="L133" i="67"/>
  <c r="K133" i="67"/>
  <c r="F133" i="67"/>
  <c r="E133" i="67"/>
  <c r="L132" i="67"/>
  <c r="K132" i="67"/>
  <c r="E132" i="67"/>
  <c r="F132" i="67" s="1"/>
  <c r="L131" i="67"/>
  <c r="K131" i="67"/>
  <c r="F131" i="67" s="1"/>
  <c r="E131" i="67"/>
  <c r="L130" i="67"/>
  <c r="K130" i="67"/>
  <c r="F130" i="67" s="1"/>
  <c r="E130" i="67"/>
  <c r="L129" i="67"/>
  <c r="K129" i="67"/>
  <c r="E129" i="67"/>
  <c r="F129" i="67" s="1"/>
  <c r="L128" i="67"/>
  <c r="K128" i="67"/>
  <c r="F128" i="67"/>
  <c r="E128" i="67"/>
  <c r="L127" i="67"/>
  <c r="K127" i="67"/>
  <c r="E127" i="67"/>
  <c r="F127" i="67" s="1"/>
  <c r="L126" i="67"/>
  <c r="K126" i="67"/>
  <c r="F126" i="67" s="1"/>
  <c r="E126" i="67"/>
  <c r="L125" i="67"/>
  <c r="K125" i="67"/>
  <c r="F125" i="67" s="1"/>
  <c r="E125" i="67"/>
  <c r="L124" i="67"/>
  <c r="K124" i="67"/>
  <c r="E124" i="67"/>
  <c r="F124" i="67" s="1"/>
  <c r="L123" i="67"/>
  <c r="K123" i="67"/>
  <c r="F123" i="67"/>
  <c r="E123" i="67"/>
  <c r="L122" i="67"/>
  <c r="K122" i="67"/>
  <c r="E122" i="67"/>
  <c r="F122" i="67" s="1"/>
  <c r="L121" i="67"/>
  <c r="K121" i="67"/>
  <c r="F121" i="67" s="1"/>
  <c r="E121" i="67"/>
  <c r="L120" i="67"/>
  <c r="K120" i="67"/>
  <c r="F120" i="67" s="1"/>
  <c r="E120" i="67"/>
  <c r="L119" i="67"/>
  <c r="K119" i="67"/>
  <c r="E119" i="67"/>
  <c r="F119" i="67" s="1"/>
  <c r="L118" i="67"/>
  <c r="K118" i="67"/>
  <c r="F118" i="67"/>
  <c r="E118" i="67"/>
  <c r="L117" i="67"/>
  <c r="K117" i="67"/>
  <c r="E117" i="67"/>
  <c r="F117" i="67" s="1"/>
  <c r="L116" i="67"/>
  <c r="K116" i="67"/>
  <c r="F116" i="67" s="1"/>
  <c r="E116" i="67"/>
  <c r="L115" i="67"/>
  <c r="K115" i="67"/>
  <c r="F115" i="67" s="1"/>
  <c r="E115" i="67"/>
  <c r="L114" i="67"/>
  <c r="K114" i="67"/>
  <c r="F114" i="67"/>
  <c r="E114" i="67"/>
  <c r="L113" i="67"/>
  <c r="K113" i="67"/>
  <c r="F113" i="67"/>
  <c r="E113" i="67"/>
  <c r="L112" i="67"/>
  <c r="L111" i="67" s="1"/>
  <c r="K111" i="67" s="1"/>
  <c r="F111" i="67" s="1"/>
  <c r="K112" i="67"/>
  <c r="E112" i="67"/>
  <c r="F112" i="67" s="1"/>
  <c r="L110" i="67"/>
  <c r="K110" i="67"/>
  <c r="F110" i="67" s="1"/>
  <c r="E110" i="67"/>
  <c r="L109" i="67"/>
  <c r="K109" i="67"/>
  <c r="F109" i="67"/>
  <c r="E109" i="67"/>
  <c r="L108" i="67"/>
  <c r="K108" i="67"/>
  <c r="F108" i="67"/>
  <c r="E108" i="67"/>
  <c r="L107" i="67"/>
  <c r="K107" i="67"/>
  <c r="E107" i="67"/>
  <c r="F107" i="67" s="1"/>
  <c r="L106" i="67"/>
  <c r="K106" i="67"/>
  <c r="F106" i="67" s="1"/>
  <c r="E106" i="67"/>
  <c r="L105" i="67"/>
  <c r="K105" i="67"/>
  <c r="F105" i="67" s="1"/>
  <c r="E105" i="67"/>
  <c r="L104" i="67"/>
  <c r="K104" i="67"/>
  <c r="F104" i="67"/>
  <c r="E104" i="67"/>
  <c r="L103" i="67"/>
  <c r="K103" i="67"/>
  <c r="F103" i="67"/>
  <c r="E103" i="67"/>
  <c r="L102" i="67"/>
  <c r="K102" i="67"/>
  <c r="E102" i="67"/>
  <c r="F102" i="67" s="1"/>
  <c r="L101" i="67"/>
  <c r="K101" i="67"/>
  <c r="F101" i="67" s="1"/>
  <c r="E101" i="67"/>
  <c r="L100" i="67"/>
  <c r="K100" i="67"/>
  <c r="F100" i="67" s="1"/>
  <c r="E100" i="67"/>
  <c r="L99" i="67"/>
  <c r="K99" i="67"/>
  <c r="E99" i="67"/>
  <c r="F99" i="67" s="1"/>
  <c r="L98" i="67"/>
  <c r="K98" i="67"/>
  <c r="F98" i="67"/>
  <c r="E98" i="67"/>
  <c r="L97" i="67"/>
  <c r="K97" i="67"/>
  <c r="E97" i="67"/>
  <c r="F97" i="67" s="1"/>
  <c r="L96" i="67"/>
  <c r="K96" i="67"/>
  <c r="F96" i="67" s="1"/>
  <c r="E96" i="67"/>
  <c r="L95" i="67"/>
  <c r="K95" i="67"/>
  <c r="F95" i="67" s="1"/>
  <c r="E95" i="67"/>
  <c r="L94" i="67"/>
  <c r="K94" i="67"/>
  <c r="E94" i="67"/>
  <c r="F94" i="67" s="1"/>
  <c r="L93" i="67"/>
  <c r="K93" i="67"/>
  <c r="F93" i="67"/>
  <c r="E93" i="67"/>
  <c r="L92" i="67"/>
  <c r="K92" i="67"/>
  <c r="E92" i="67"/>
  <c r="F92" i="67" s="1"/>
  <c r="L91" i="67"/>
  <c r="K91" i="67"/>
  <c r="F91" i="67" s="1"/>
  <c r="E91" i="67"/>
  <c r="L90" i="67"/>
  <c r="K90" i="67"/>
  <c r="F90" i="67" s="1"/>
  <c r="E90" i="67"/>
  <c r="L89" i="67"/>
  <c r="K89" i="67"/>
  <c r="E89" i="67"/>
  <c r="F89" i="67" s="1"/>
  <c r="L88" i="67"/>
  <c r="K88" i="67"/>
  <c r="F88" i="67"/>
  <c r="E88" i="67"/>
  <c r="L87" i="67"/>
  <c r="K87" i="67"/>
  <c r="E87" i="67"/>
  <c r="F87" i="67" s="1"/>
  <c r="L86" i="67"/>
  <c r="K86" i="67"/>
  <c r="F86" i="67" s="1"/>
  <c r="E86" i="67"/>
  <c r="L85" i="67"/>
  <c r="L83" i="67" s="1"/>
  <c r="K83" i="67" s="1"/>
  <c r="F83" i="67" s="1"/>
  <c r="K85" i="67"/>
  <c r="F85" i="67" s="1"/>
  <c r="E85" i="67"/>
  <c r="L84" i="67"/>
  <c r="K84" i="67"/>
  <c r="E84" i="67"/>
  <c r="L82" i="67"/>
  <c r="K82" i="67"/>
  <c r="E82" i="67"/>
  <c r="F82" i="67" s="1"/>
  <c r="L81" i="67"/>
  <c r="K81" i="67"/>
  <c r="F81" i="67" s="1"/>
  <c r="E81" i="67"/>
  <c r="L80" i="67"/>
  <c r="K80" i="67"/>
  <c r="F80" i="67" s="1"/>
  <c r="E80" i="67"/>
  <c r="L79" i="67"/>
  <c r="K79" i="67"/>
  <c r="F79" i="67"/>
  <c r="E79" i="67"/>
  <c r="L78" i="67"/>
  <c r="K78" i="67"/>
  <c r="F78" i="67"/>
  <c r="E78" i="67"/>
  <c r="L77" i="67"/>
  <c r="K77" i="67"/>
  <c r="E77" i="67"/>
  <c r="F77" i="67" s="1"/>
  <c r="L76" i="67"/>
  <c r="K76" i="67"/>
  <c r="F76" i="67" s="1"/>
  <c r="E76" i="67"/>
  <c r="L75" i="67"/>
  <c r="K75" i="67"/>
  <c r="F75" i="67" s="1"/>
  <c r="E75" i="67"/>
  <c r="L74" i="67"/>
  <c r="K74" i="67"/>
  <c r="E74" i="67"/>
  <c r="E69" i="67" s="1"/>
  <c r="L73" i="67"/>
  <c r="K73" i="67"/>
  <c r="F73" i="67"/>
  <c r="E73" i="67"/>
  <c r="L72" i="67"/>
  <c r="K72" i="67"/>
  <c r="E72" i="67"/>
  <c r="F72" i="67" s="1"/>
  <c r="L71" i="67"/>
  <c r="K71" i="67"/>
  <c r="F71" i="67" s="1"/>
  <c r="E71" i="67"/>
  <c r="L70" i="67"/>
  <c r="L69" i="67" s="1"/>
  <c r="K69" i="67" s="1"/>
  <c r="K70" i="67"/>
  <c r="F70" i="67" s="1"/>
  <c r="E70" i="67"/>
  <c r="F69" i="67"/>
  <c r="L68" i="67"/>
  <c r="K68" i="67"/>
  <c r="F68" i="67"/>
  <c r="E68" i="67"/>
  <c r="L67" i="67"/>
  <c r="K67" i="67"/>
  <c r="E67" i="67"/>
  <c r="F67" i="67" s="1"/>
  <c r="L66" i="67"/>
  <c r="K66" i="67"/>
  <c r="F66" i="67" s="1"/>
  <c r="E66" i="67"/>
  <c r="L65" i="67"/>
  <c r="K65" i="67"/>
  <c r="F65" i="67" s="1"/>
  <c r="E65" i="67"/>
  <c r="L64" i="67"/>
  <c r="K64" i="67"/>
  <c r="E64" i="67"/>
  <c r="F64" i="67" s="1"/>
  <c r="L63" i="67"/>
  <c r="K63" i="67"/>
  <c r="F63" i="67"/>
  <c r="E63" i="67"/>
  <c r="L62" i="67"/>
  <c r="K62" i="67"/>
  <c r="E62" i="67"/>
  <c r="F62" i="67" s="1"/>
  <c r="L61" i="67"/>
  <c r="K61" i="67"/>
  <c r="F61" i="67" s="1"/>
  <c r="E61" i="67"/>
  <c r="L60" i="67"/>
  <c r="K60" i="67"/>
  <c r="F60" i="67" s="1"/>
  <c r="E60" i="67"/>
  <c r="L59" i="67"/>
  <c r="K59" i="67"/>
  <c r="E59" i="67"/>
  <c r="F59" i="67" s="1"/>
  <c r="L58" i="67"/>
  <c r="K58" i="67"/>
  <c r="F58" i="67"/>
  <c r="E58" i="67"/>
  <c r="L57" i="67"/>
  <c r="K57" i="67"/>
  <c r="E57" i="67"/>
  <c r="F57" i="67" s="1"/>
  <c r="L56" i="67"/>
  <c r="K56" i="67"/>
  <c r="F56" i="67" s="1"/>
  <c r="E56" i="67"/>
  <c r="L55" i="67"/>
  <c r="L53" i="67" s="1"/>
  <c r="K53" i="67" s="1"/>
  <c r="F53" i="67" s="1"/>
  <c r="K55" i="67"/>
  <c r="F55" i="67" s="1"/>
  <c r="E55" i="67"/>
  <c r="L54" i="67"/>
  <c r="K54" i="67"/>
  <c r="F54" i="67"/>
  <c r="E54" i="67"/>
  <c r="L52" i="67"/>
  <c r="K52" i="67"/>
  <c r="E52" i="67"/>
  <c r="F52" i="67" s="1"/>
  <c r="L51" i="67"/>
  <c r="K51" i="67"/>
  <c r="F51" i="67" s="1"/>
  <c r="E51" i="67"/>
  <c r="L50" i="67"/>
  <c r="K50" i="67"/>
  <c r="F50" i="67" s="1"/>
  <c r="E50" i="67"/>
  <c r="L49" i="67"/>
  <c r="K49" i="67"/>
  <c r="E49" i="67"/>
  <c r="F49" i="67" s="1"/>
  <c r="L48" i="67"/>
  <c r="K48" i="67"/>
  <c r="F48" i="67"/>
  <c r="E48" i="67"/>
  <c r="L47" i="67"/>
  <c r="K47" i="67"/>
  <c r="E47" i="67"/>
  <c r="F47" i="67" s="1"/>
  <c r="L46" i="67"/>
  <c r="K46" i="67"/>
  <c r="F46" i="67" s="1"/>
  <c r="E46" i="67"/>
  <c r="L45" i="67"/>
  <c r="K45" i="67"/>
  <c r="F45" i="67" s="1"/>
  <c r="E45" i="67"/>
  <c r="L44" i="67"/>
  <c r="K44" i="67"/>
  <c r="F44" i="67"/>
  <c r="E44" i="67"/>
  <c r="L43" i="67"/>
  <c r="K43" i="67"/>
  <c r="F43" i="67"/>
  <c r="E43" i="67"/>
  <c r="L42" i="67"/>
  <c r="K42" i="67"/>
  <c r="E42" i="67"/>
  <c r="F42" i="67" s="1"/>
  <c r="L41" i="67"/>
  <c r="K41" i="67"/>
  <c r="F41" i="67" s="1"/>
  <c r="E41" i="67"/>
  <c r="L40" i="67"/>
  <c r="K40" i="67"/>
  <c r="F40" i="67" s="1"/>
  <c r="E40" i="67"/>
  <c r="L39" i="67"/>
  <c r="K39" i="67"/>
  <c r="E39" i="67"/>
  <c r="F39" i="67" s="1"/>
  <c r="L38" i="67"/>
  <c r="K38" i="67"/>
  <c r="F38" i="67"/>
  <c r="E38" i="67"/>
  <c r="L37" i="67"/>
  <c r="L36" i="67" s="1"/>
  <c r="K36" i="67" s="1"/>
  <c r="F36" i="67" s="1"/>
  <c r="K37" i="67"/>
  <c r="E37" i="67"/>
  <c r="F37" i="67" s="1"/>
  <c r="L35" i="67"/>
  <c r="L34" i="67" s="1"/>
  <c r="K34" i="67" s="1"/>
  <c r="F34" i="67" s="1"/>
  <c r="K35" i="67"/>
  <c r="F35" i="67" s="1"/>
  <c r="E35" i="67"/>
  <c r="E34" i="67"/>
  <c r="L33" i="67"/>
  <c r="K33" i="67"/>
  <c r="F33" i="67"/>
  <c r="E33" i="67"/>
  <c r="L32" i="67"/>
  <c r="K32" i="67"/>
  <c r="F32" i="67" s="1"/>
  <c r="E32" i="67"/>
  <c r="L31" i="67"/>
  <c r="K31" i="67"/>
  <c r="F31" i="67" s="1"/>
  <c r="E31" i="67"/>
  <c r="L30" i="67"/>
  <c r="K30" i="67"/>
  <c r="F30" i="67" s="1"/>
  <c r="E30" i="67"/>
  <c r="L29" i="67"/>
  <c r="K29" i="67"/>
  <c r="F29" i="67"/>
  <c r="E29" i="67"/>
  <c r="E28" i="67" s="1"/>
  <c r="L28" i="67"/>
  <c r="K28" i="67"/>
  <c r="F28" i="67"/>
  <c r="L27" i="67"/>
  <c r="L26" i="67" s="1"/>
  <c r="K26" i="67" s="1"/>
  <c r="F26" i="67" s="1"/>
  <c r="K27" i="67"/>
  <c r="E27" i="67"/>
  <c r="F27" i="67" s="1"/>
  <c r="L25" i="67"/>
  <c r="K25" i="67"/>
  <c r="F25" i="67" s="1"/>
  <c r="E25" i="67"/>
  <c r="L24" i="67"/>
  <c r="K24" i="67"/>
  <c r="F24" i="67"/>
  <c r="E24" i="67"/>
  <c r="L23" i="67"/>
  <c r="K23" i="67"/>
  <c r="F23" i="67"/>
  <c r="E23" i="67"/>
  <c r="L22" i="67"/>
  <c r="K22" i="67"/>
  <c r="E22" i="67"/>
  <c r="F22" i="67" s="1"/>
  <c r="L21" i="67"/>
  <c r="K21" i="67"/>
  <c r="F21" i="67" s="1"/>
  <c r="E21" i="67"/>
  <c r="L20" i="67"/>
  <c r="K20" i="67"/>
  <c r="F20" i="67" s="1"/>
  <c r="E20" i="67"/>
  <c r="L19" i="67"/>
  <c r="K19" i="67"/>
  <c r="E19" i="67"/>
  <c r="F19" i="67" s="1"/>
  <c r="L18" i="67"/>
  <c r="K18" i="67"/>
  <c r="F18" i="67"/>
  <c r="E18" i="67"/>
  <c r="L17" i="67"/>
  <c r="K17" i="67"/>
  <c r="E17" i="67"/>
  <c r="F17" i="67" s="1"/>
  <c r="L16" i="67"/>
  <c r="K16" i="67"/>
  <c r="F16" i="67" s="1"/>
  <c r="E16" i="67"/>
  <c r="L15" i="67"/>
  <c r="K15" i="67"/>
  <c r="F15" i="67" s="1"/>
  <c r="E15" i="67"/>
  <c r="L14" i="67"/>
  <c r="K14" i="67"/>
  <c r="E14" i="67"/>
  <c r="F14" i="67" s="1"/>
  <c r="L13" i="67"/>
  <c r="K13" i="67"/>
  <c r="F13" i="67"/>
  <c r="E13" i="67"/>
  <c r="L12" i="67"/>
  <c r="L11" i="67" s="1"/>
  <c r="K11" i="67" s="1"/>
  <c r="F11" i="67" s="1"/>
  <c r="K12" i="67"/>
  <c r="E12" i="67"/>
  <c r="F12" i="67" s="1"/>
  <c r="L10" i="67"/>
  <c r="L9" i="67" s="1"/>
  <c r="K9" i="67" s="1"/>
  <c r="K10" i="67"/>
  <c r="F10" i="67" s="1"/>
  <c r="E10" i="67"/>
  <c r="F9" i="67"/>
  <c r="E9" i="67"/>
  <c r="L8" i="67"/>
  <c r="K8" i="67"/>
  <c r="F8" i="67"/>
  <c r="E8" i="67"/>
  <c r="L7" i="67"/>
  <c r="K7" i="67"/>
  <c r="E7" i="67"/>
  <c r="F7" i="67" s="1"/>
  <c r="L6" i="67"/>
  <c r="K6" i="67"/>
  <c r="F6" i="67" s="1"/>
  <c r="E6" i="67"/>
  <c r="L5" i="67"/>
  <c r="L4" i="67" s="1"/>
  <c r="K4" i="67" s="1"/>
  <c r="F4" i="67" s="1"/>
  <c r="K5" i="67"/>
  <c r="F5" i="67" s="1"/>
  <c r="E5" i="67"/>
  <c r="E4" i="67"/>
  <c r="L3" i="67"/>
  <c r="K3" i="67"/>
  <c r="F3" i="67"/>
  <c r="E3" i="67"/>
  <c r="L2" i="67"/>
  <c r="K2" i="67"/>
  <c r="F2" i="67" s="1"/>
  <c r="E2" i="67"/>
  <c r="L77" i="166"/>
  <c r="L62" i="166" s="1"/>
  <c r="K62" i="166" s="1"/>
  <c r="F62" i="166" s="1"/>
  <c r="K77" i="166"/>
  <c r="E77" i="166"/>
  <c r="L76" i="166"/>
  <c r="K76" i="166"/>
  <c r="E76" i="166"/>
  <c r="L75" i="166"/>
  <c r="K75" i="166"/>
  <c r="E75" i="166"/>
  <c r="L74" i="166"/>
  <c r="K74" i="166"/>
  <c r="E74" i="166"/>
  <c r="L73" i="166"/>
  <c r="K73" i="166"/>
  <c r="E73" i="166"/>
  <c r="L72" i="166"/>
  <c r="K72" i="166"/>
  <c r="E72" i="166"/>
  <c r="L71" i="166"/>
  <c r="K71" i="166"/>
  <c r="E71" i="166"/>
  <c r="L70" i="166"/>
  <c r="K70" i="166"/>
  <c r="E70" i="166"/>
  <c r="L69" i="166"/>
  <c r="K69" i="166"/>
  <c r="E69" i="166"/>
  <c r="L68" i="166"/>
  <c r="K68" i="166"/>
  <c r="E68" i="166"/>
  <c r="L67" i="166"/>
  <c r="K67" i="166"/>
  <c r="E67" i="166"/>
  <c r="L66" i="166"/>
  <c r="K66" i="166"/>
  <c r="E66" i="166"/>
  <c r="L65" i="166"/>
  <c r="K65" i="166"/>
  <c r="E65" i="166"/>
  <c r="L64" i="166"/>
  <c r="K64" i="166"/>
  <c r="E64" i="166"/>
  <c r="L63" i="166"/>
  <c r="K63" i="166"/>
  <c r="E63" i="166"/>
  <c r="L51" i="166"/>
  <c r="K51" i="166"/>
  <c r="E51" i="166"/>
  <c r="L50" i="166"/>
  <c r="K50" i="166"/>
  <c r="E50" i="166"/>
  <c r="L49" i="166"/>
  <c r="K49" i="166"/>
  <c r="E49" i="166"/>
  <c r="L48" i="166"/>
  <c r="K48" i="166"/>
  <c r="E48" i="166"/>
  <c r="L47" i="166"/>
  <c r="K47" i="166"/>
  <c r="E47" i="166"/>
  <c r="L46" i="166"/>
  <c r="K46" i="166"/>
  <c r="E46" i="166"/>
  <c r="L45" i="166"/>
  <c r="K45" i="166"/>
  <c r="E45" i="166"/>
  <c r="L43" i="166"/>
  <c r="K43" i="166"/>
  <c r="E43" i="166"/>
  <c r="L42" i="166"/>
  <c r="K42" i="166"/>
  <c r="E42" i="166"/>
  <c r="L41" i="166"/>
  <c r="K41" i="166"/>
  <c r="E41" i="166"/>
  <c r="L40" i="166"/>
  <c r="K40" i="166"/>
  <c r="E40" i="166"/>
  <c r="L39" i="166"/>
  <c r="K39" i="166"/>
  <c r="E39" i="166"/>
  <c r="L38" i="166"/>
  <c r="K38" i="166"/>
  <c r="E38" i="166"/>
  <c r="L37" i="166"/>
  <c r="K37" i="166"/>
  <c r="E37" i="166"/>
  <c r="L36" i="166"/>
  <c r="K36" i="166"/>
  <c r="E36" i="166"/>
  <c r="L35" i="166"/>
  <c r="K35" i="166"/>
  <c r="E35" i="166"/>
  <c r="L31" i="166"/>
  <c r="K31" i="166"/>
  <c r="E31" i="166"/>
  <c r="L30" i="166"/>
  <c r="K30" i="166"/>
  <c r="E30" i="166"/>
  <c r="L29" i="166"/>
  <c r="K29" i="166"/>
  <c r="E29" i="166"/>
  <c r="L28" i="166"/>
  <c r="K28" i="166"/>
  <c r="E28" i="166"/>
  <c r="L27" i="166"/>
  <c r="K27" i="166"/>
  <c r="E27" i="166"/>
  <c r="L20" i="166"/>
  <c r="K20" i="166"/>
  <c r="E20" i="166"/>
  <c r="L18" i="166"/>
  <c r="K18" i="166"/>
  <c r="E18" i="166"/>
  <c r="L17" i="166"/>
  <c r="K17" i="166"/>
  <c r="E17" i="166"/>
  <c r="L16" i="166"/>
  <c r="K16" i="166"/>
  <c r="E16" i="166"/>
  <c r="L15" i="166"/>
  <c r="K15" i="166"/>
  <c r="E15" i="166"/>
  <c r="L14" i="166"/>
  <c r="K14" i="166"/>
  <c r="E14" i="166"/>
  <c r="L13" i="166"/>
  <c r="K13" i="166"/>
  <c r="E13" i="166"/>
  <c r="L12" i="166"/>
  <c r="K12" i="166"/>
  <c r="E12" i="166"/>
  <c r="L11" i="166"/>
  <c r="K11" i="166"/>
  <c r="E11" i="166"/>
  <c r="L9" i="166"/>
  <c r="K9" i="166"/>
  <c r="E9" i="166"/>
  <c r="L8" i="166"/>
  <c r="K8" i="166"/>
  <c r="E8" i="166"/>
  <c r="L7" i="166"/>
  <c r="K7" i="166"/>
  <c r="E7" i="166"/>
  <c r="L6" i="166"/>
  <c r="K6" i="166"/>
  <c r="E6" i="166"/>
  <c r="L5" i="166"/>
  <c r="K5" i="166"/>
  <c r="E5" i="166"/>
  <c r="L4" i="166"/>
  <c r="K4" i="166"/>
  <c r="E4" i="166"/>
  <c r="L3" i="166"/>
  <c r="K3" i="166"/>
  <c r="E3" i="166"/>
  <c r="F38" i="83" l="1"/>
  <c r="F17" i="83"/>
  <c r="F162" i="83"/>
  <c r="F82" i="83"/>
  <c r="F61" i="83"/>
  <c r="F180" i="83"/>
  <c r="F18" i="83"/>
  <c r="F111" i="83"/>
  <c r="E149" i="83"/>
  <c r="F31" i="83"/>
  <c r="F103" i="83"/>
  <c r="F174" i="83"/>
  <c r="F49" i="83"/>
  <c r="F16" i="83"/>
  <c r="F52" i="83"/>
  <c r="L146" i="83"/>
  <c r="K146" i="83" s="1"/>
  <c r="F146" i="83" s="1"/>
  <c r="F184" i="83"/>
  <c r="F58" i="83"/>
  <c r="F59" i="83"/>
  <c r="F73" i="83"/>
  <c r="F6" i="83"/>
  <c r="F87" i="83"/>
  <c r="F67" i="83"/>
  <c r="L125" i="83"/>
  <c r="K125" i="83" s="1"/>
  <c r="F125" i="83" s="1"/>
  <c r="F154" i="83"/>
  <c r="F160" i="83"/>
  <c r="F3" i="83"/>
  <c r="F36" i="83"/>
  <c r="F132" i="83"/>
  <c r="F98" i="83"/>
  <c r="F136" i="83"/>
  <c r="F9" i="83"/>
  <c r="F19" i="83"/>
  <c r="F43" i="83"/>
  <c r="F55" i="83"/>
  <c r="F126" i="83"/>
  <c r="F176" i="83"/>
  <c r="F47" i="83"/>
  <c r="F14" i="83"/>
  <c r="F153" i="83"/>
  <c r="F15" i="83"/>
  <c r="F104" i="83"/>
  <c r="F141" i="83"/>
  <c r="F178" i="83"/>
  <c r="F83" i="83"/>
  <c r="F161" i="83"/>
  <c r="F179" i="83"/>
  <c r="F28" i="83"/>
  <c r="F119" i="83"/>
  <c r="F131" i="83"/>
  <c r="F143" i="83"/>
  <c r="F8" i="83"/>
  <c r="F74" i="83"/>
  <c r="F107" i="83"/>
  <c r="F75" i="83"/>
  <c r="F122" i="83"/>
  <c r="F147" i="83"/>
  <c r="F32" i="83"/>
  <c r="F66" i="83"/>
  <c r="F89" i="83"/>
  <c r="F123" i="83"/>
  <c r="F21" i="83"/>
  <c r="F78" i="83"/>
  <c r="F100" i="83"/>
  <c r="F90" i="83"/>
  <c r="F124" i="83"/>
  <c r="F173" i="83"/>
  <c r="F23" i="83"/>
  <c r="F79" i="83"/>
  <c r="L149" i="83"/>
  <c r="K149" i="83" s="1"/>
  <c r="F149" i="83" s="1"/>
  <c r="F80" i="83"/>
  <c r="F4" i="83"/>
  <c r="F13" i="83"/>
  <c r="F92" i="83"/>
  <c r="L22" i="83"/>
  <c r="K22" i="83" s="1"/>
  <c r="F22" i="83" s="1"/>
  <c r="L33" i="83"/>
  <c r="K33" i="83" s="1"/>
  <c r="F33" i="83" s="1"/>
  <c r="F177" i="83"/>
  <c r="F5" i="83"/>
  <c r="F24" i="83"/>
  <c r="F35" i="83"/>
  <c r="F88" i="83"/>
  <c r="F120" i="83"/>
  <c r="F159" i="83"/>
  <c r="F155" i="83"/>
  <c r="F25" i="83"/>
  <c r="F57" i="83"/>
  <c r="L65" i="83"/>
  <c r="K65" i="83" s="1"/>
  <c r="F65" i="83" s="1"/>
  <c r="F109" i="83"/>
  <c r="F68" i="83"/>
  <c r="F133" i="83"/>
  <c r="F144" i="83"/>
  <c r="E22" i="83"/>
  <c r="F7" i="83"/>
  <c r="F26" i="83"/>
  <c r="F134" i="83"/>
  <c r="F27" i="83"/>
  <c r="F102" i="83"/>
  <c r="E135" i="83"/>
  <c r="L175" i="83"/>
  <c r="K175" i="83" s="1"/>
  <c r="F175" i="83" s="1"/>
  <c r="F112" i="83"/>
  <c r="F40" i="83"/>
  <c r="F72" i="83"/>
  <c r="F93" i="83"/>
  <c r="F137" i="83"/>
  <c r="F182" i="83"/>
  <c r="F10" i="83"/>
  <c r="L39" i="83"/>
  <c r="K39" i="83" s="1"/>
  <c r="F39" i="83" s="1"/>
  <c r="F114" i="83"/>
  <c r="F94" i="83"/>
  <c r="F138" i="83"/>
  <c r="F62" i="83"/>
  <c r="L135" i="83"/>
  <c r="K135" i="83" s="1"/>
  <c r="F135" i="83" s="1"/>
  <c r="F183" i="83"/>
  <c r="F30" i="83"/>
  <c r="F95" i="83"/>
  <c r="F105" i="83"/>
  <c r="F139" i="83"/>
  <c r="F20" i="83"/>
  <c r="F53" i="83"/>
  <c r="F63" i="83"/>
  <c r="L172" i="83"/>
  <c r="K172" i="83" s="1"/>
  <c r="F172" i="83" s="1"/>
  <c r="L70" i="83"/>
  <c r="K70" i="83" s="1"/>
  <c r="F70" i="83" s="1"/>
  <c r="F85" i="83"/>
  <c r="F96" i="83"/>
  <c r="E2" i="83"/>
  <c r="F64" i="83"/>
  <c r="F86" i="83"/>
  <c r="F129" i="83"/>
  <c r="E152" i="83"/>
  <c r="F44" i="83"/>
  <c r="E65" i="83"/>
  <c r="F76" i="83"/>
  <c r="F97" i="83"/>
  <c r="L2" i="83"/>
  <c r="K2" i="83" s="1"/>
  <c r="F2" i="83" s="1"/>
  <c r="E157" i="83"/>
  <c r="F12" i="83"/>
  <c r="F34" i="83"/>
  <c r="F45" i="83"/>
  <c r="F77" i="83"/>
  <c r="F142" i="83"/>
  <c r="L24" i="91"/>
  <c r="K24" i="91" s="1"/>
  <c r="F24" i="91" s="1"/>
  <c r="F36" i="80"/>
  <c r="F68" i="80"/>
  <c r="F29" i="80"/>
  <c r="F17" i="80"/>
  <c r="F7" i="80"/>
  <c r="F19" i="80"/>
  <c r="F9" i="80"/>
  <c r="F10" i="80"/>
  <c r="F75" i="80"/>
  <c r="F60" i="80"/>
  <c r="F63" i="80"/>
  <c r="F3" i="80"/>
  <c r="F67" i="80"/>
  <c r="F5" i="80"/>
  <c r="F38" i="80"/>
  <c r="F39" i="80"/>
  <c r="F69" i="80"/>
  <c r="F8" i="80"/>
  <c r="F18" i="80"/>
  <c r="F61" i="80"/>
  <c r="F71" i="80"/>
  <c r="F11" i="80"/>
  <c r="F12" i="80"/>
  <c r="F74" i="80"/>
  <c r="F23" i="80"/>
  <c r="F34" i="80"/>
  <c r="L2" i="80"/>
  <c r="K2" i="80" s="1"/>
  <c r="F2" i="80" s="1"/>
  <c r="F13" i="80"/>
  <c r="F24" i="80"/>
  <c r="F35" i="80"/>
  <c r="F65" i="80"/>
  <c r="F26" i="80"/>
  <c r="F22" i="80"/>
  <c r="F33" i="80"/>
  <c r="F77" i="166"/>
  <c r="F246" i="67"/>
  <c r="E245" i="67"/>
  <c r="E281" i="67"/>
  <c r="F74" i="67"/>
  <c r="E281" i="98"/>
  <c r="F282" i="98"/>
  <c r="F276" i="67"/>
  <c r="E271" i="67"/>
  <c r="E2" i="79"/>
  <c r="L51" i="179"/>
  <c r="K51" i="179" s="1"/>
  <c r="F51" i="179" s="1"/>
  <c r="E17" i="179"/>
  <c r="E83" i="67"/>
  <c r="E138" i="67"/>
  <c r="F84" i="67"/>
  <c r="F139" i="67"/>
  <c r="F81" i="183"/>
  <c r="E79" i="183"/>
  <c r="E53" i="67"/>
  <c r="E265" i="67"/>
  <c r="E350" i="67"/>
  <c r="F351" i="67"/>
  <c r="E223" i="67"/>
  <c r="F224" i="67"/>
  <c r="F389" i="67"/>
  <c r="E387" i="67"/>
  <c r="F212" i="183"/>
  <c r="E211" i="183"/>
  <c r="E2" i="80"/>
  <c r="L59" i="80"/>
  <c r="K59" i="80" s="1"/>
  <c r="F59" i="80" s="1"/>
  <c r="F309" i="67"/>
  <c r="E304" i="67"/>
  <c r="E182" i="67"/>
  <c r="F184" i="67"/>
  <c r="E14" i="84"/>
  <c r="F15" i="84"/>
  <c r="F13" i="101"/>
  <c r="E7" i="101"/>
  <c r="F250" i="67"/>
  <c r="E14" i="173"/>
  <c r="F132" i="183"/>
  <c r="E163" i="183"/>
  <c r="F200" i="183"/>
  <c r="L356" i="183"/>
  <c r="K356" i="183" s="1"/>
  <c r="F356" i="183" s="1"/>
  <c r="E45" i="183"/>
  <c r="F28" i="166"/>
  <c r="F266" i="67"/>
  <c r="E39" i="179"/>
  <c r="F31" i="80"/>
  <c r="F15" i="173"/>
  <c r="E94" i="183"/>
  <c r="F101" i="183"/>
  <c r="F126" i="183"/>
  <c r="E124" i="183"/>
  <c r="E226" i="183"/>
  <c r="E334" i="183"/>
  <c r="F42" i="83"/>
  <c r="F83" i="85"/>
  <c r="E88" i="183"/>
  <c r="E187" i="183"/>
  <c r="E283" i="183"/>
  <c r="E165" i="67"/>
  <c r="E277" i="67"/>
  <c r="F314" i="67"/>
  <c r="F379" i="67"/>
  <c r="E59" i="183"/>
  <c r="F182" i="183"/>
  <c r="L283" i="183"/>
  <c r="K283" i="183" s="1"/>
  <c r="F283" i="183" s="1"/>
  <c r="L382" i="183"/>
  <c r="K382" i="183" s="1"/>
  <c r="F382" i="183" s="1"/>
  <c r="F480" i="183"/>
  <c r="E478" i="183"/>
  <c r="E193" i="183"/>
  <c r="F50" i="179"/>
  <c r="E13" i="183"/>
  <c r="E31" i="183"/>
  <c r="E133" i="183"/>
  <c r="F201" i="183"/>
  <c r="L334" i="183"/>
  <c r="K334" i="183" s="1"/>
  <c r="F334" i="183" s="1"/>
  <c r="F392" i="183"/>
  <c r="F417" i="183"/>
  <c r="L452" i="183"/>
  <c r="K452" i="183" s="1"/>
  <c r="F452" i="183" s="1"/>
  <c r="F5" i="79"/>
  <c r="F102" i="183"/>
  <c r="F158" i="183"/>
  <c r="F221" i="183"/>
  <c r="E220" i="183"/>
  <c r="F27" i="84"/>
  <c r="E26" i="84"/>
  <c r="E11" i="67"/>
  <c r="E26" i="67"/>
  <c r="E36" i="67"/>
  <c r="E111" i="67"/>
  <c r="E201" i="67"/>
  <c r="E216" i="67"/>
  <c r="E221" i="67"/>
  <c r="F262" i="67"/>
  <c r="F283" i="67"/>
  <c r="F299" i="67"/>
  <c r="E353" i="67"/>
  <c r="F369" i="67"/>
  <c r="F27" i="80"/>
  <c r="F239" i="183"/>
  <c r="E250" i="183"/>
  <c r="F330" i="183"/>
  <c r="F380" i="183"/>
  <c r="L404" i="183"/>
  <c r="K404" i="183" s="1"/>
  <c r="F404" i="183" s="1"/>
  <c r="F86" i="84"/>
  <c r="E79" i="84"/>
  <c r="F23" i="85"/>
  <c r="E22" i="85"/>
  <c r="E175" i="83"/>
  <c r="F181" i="83"/>
  <c r="F294" i="67"/>
  <c r="F364" i="67"/>
  <c r="E17" i="173"/>
  <c r="E2" i="183"/>
  <c r="E109" i="183"/>
  <c r="L151" i="183"/>
  <c r="K151" i="183" s="1"/>
  <c r="F151" i="183" s="1"/>
  <c r="F349" i="183"/>
  <c r="E380" i="67"/>
  <c r="E196" i="183"/>
  <c r="E33" i="83"/>
  <c r="F37" i="83"/>
  <c r="E161" i="98"/>
  <c r="F162" i="98"/>
  <c r="E2" i="179"/>
  <c r="F284" i="67"/>
  <c r="F381" i="67"/>
  <c r="F116" i="183"/>
  <c r="E115" i="183"/>
  <c r="F153" i="183"/>
  <c r="F203" i="183"/>
  <c r="L214" i="183"/>
  <c r="K214" i="183" s="1"/>
  <c r="F214" i="183" s="1"/>
  <c r="E21" i="80"/>
  <c r="F407" i="183"/>
  <c r="E404" i="183"/>
  <c r="E253" i="67"/>
  <c r="F274" i="67"/>
  <c r="E290" i="67"/>
  <c r="F12" i="173"/>
  <c r="L109" i="183"/>
  <c r="K109" i="183" s="1"/>
  <c r="F109" i="183" s="1"/>
  <c r="F438" i="183"/>
  <c r="F269" i="67"/>
  <c r="F349" i="67"/>
  <c r="E59" i="80"/>
  <c r="E6" i="173"/>
  <c r="F39" i="183"/>
  <c r="F56" i="183"/>
  <c r="F111" i="183"/>
  <c r="E154" i="183"/>
  <c r="F275" i="183"/>
  <c r="F301" i="183"/>
  <c r="E300" i="183"/>
  <c r="E382" i="183"/>
  <c r="E32" i="166"/>
  <c r="F264" i="67"/>
  <c r="F344" i="67"/>
  <c r="F76" i="80"/>
  <c r="E308" i="183"/>
  <c r="E20" i="84"/>
  <c r="F21" i="84"/>
  <c r="L21" i="80"/>
  <c r="K21" i="80" s="1"/>
  <c r="F21" i="80" s="1"/>
  <c r="F10" i="183"/>
  <c r="E9" i="183"/>
  <c r="F105" i="183"/>
  <c r="F309" i="183"/>
  <c r="F339" i="183"/>
  <c r="F383" i="183"/>
  <c r="E430" i="183"/>
  <c r="F9" i="85"/>
  <c r="L85" i="183"/>
  <c r="K85" i="183" s="1"/>
  <c r="F85" i="183" s="1"/>
  <c r="L172" i="183"/>
  <c r="K172" i="183" s="1"/>
  <c r="F172" i="183" s="1"/>
  <c r="E205" i="183"/>
  <c r="L79" i="85"/>
  <c r="K79" i="85" s="1"/>
  <c r="F79" i="85" s="1"/>
  <c r="E355" i="67"/>
  <c r="E383" i="67"/>
  <c r="F9" i="79"/>
  <c r="E2" i="173"/>
  <c r="E20" i="173"/>
  <c r="F131" i="183"/>
  <c r="E136" i="183"/>
  <c r="L160" i="183"/>
  <c r="K160" i="183" s="1"/>
  <c r="F160" i="183" s="1"/>
  <c r="F186" i="183"/>
  <c r="F218" i="183"/>
  <c r="E259" i="183"/>
  <c r="F282" i="183"/>
  <c r="F295" i="183"/>
  <c r="L84" i="83"/>
  <c r="K84" i="83" s="1"/>
  <c r="F84" i="83" s="1"/>
  <c r="L32" i="166"/>
  <c r="K32" i="166" s="1"/>
  <c r="F32" i="166" s="1"/>
  <c r="F244" i="67"/>
  <c r="F334" i="67"/>
  <c r="F3" i="79"/>
  <c r="F5" i="183"/>
  <c r="L13" i="183"/>
  <c r="K13" i="183" s="1"/>
  <c r="F13" i="183" s="1"/>
  <c r="E106" i="183"/>
  <c r="F365" i="183"/>
  <c r="L11" i="83"/>
  <c r="K11" i="83" s="1"/>
  <c r="F11" i="83" s="1"/>
  <c r="F66" i="80"/>
  <c r="F176" i="183"/>
  <c r="F276" i="183"/>
  <c r="E117" i="83"/>
  <c r="F118" i="83"/>
  <c r="E2" i="84"/>
  <c r="F99" i="84"/>
  <c r="E98" i="84"/>
  <c r="F59" i="85"/>
  <c r="E33" i="91"/>
  <c r="F34" i="91"/>
  <c r="F128" i="98"/>
  <c r="E200" i="98"/>
  <c r="F201" i="98"/>
  <c r="F315" i="98"/>
  <c r="E314" i="98"/>
  <c r="E166" i="183"/>
  <c r="E298" i="183"/>
  <c r="F335" i="183"/>
  <c r="E11" i="83"/>
  <c r="E84" i="83"/>
  <c r="L128" i="83"/>
  <c r="K128" i="83" s="1"/>
  <c r="F128" i="83" s="1"/>
  <c r="L28" i="85"/>
  <c r="K28" i="85" s="1"/>
  <c r="F28" i="85" s="1"/>
  <c r="E17" i="98"/>
  <c r="L41" i="98"/>
  <c r="K41" i="98" s="1"/>
  <c r="F41" i="98" s="1"/>
  <c r="F32" i="80"/>
  <c r="F61" i="183"/>
  <c r="F161" i="183"/>
  <c r="F261" i="183"/>
  <c r="F101" i="83"/>
  <c r="F130" i="83"/>
  <c r="E128" i="83"/>
  <c r="E22" i="84"/>
  <c r="E28" i="84"/>
  <c r="F29" i="84"/>
  <c r="F70" i="84"/>
  <c r="L62" i="84"/>
  <c r="K62" i="84" s="1"/>
  <c r="F62" i="84" s="1"/>
  <c r="E100" i="84"/>
  <c r="F123" i="98"/>
  <c r="E122" i="98"/>
  <c r="E50" i="83"/>
  <c r="F47" i="84"/>
  <c r="E45" i="84"/>
  <c r="L308" i="183"/>
  <c r="K308" i="183" s="1"/>
  <c r="F308" i="183" s="1"/>
  <c r="F31" i="85"/>
  <c r="E254" i="98"/>
  <c r="F255" i="98"/>
  <c r="F46" i="183"/>
  <c r="F146" i="183"/>
  <c r="F246" i="183"/>
  <c r="F331" i="183"/>
  <c r="E500" i="183"/>
  <c r="F148" i="83"/>
  <c r="F49" i="85"/>
  <c r="F91" i="85"/>
  <c r="L17" i="98"/>
  <c r="K17" i="98" s="1"/>
  <c r="F17" i="98" s="1"/>
  <c r="E45" i="98"/>
  <c r="F46" i="98"/>
  <c r="F41" i="183"/>
  <c r="F141" i="183"/>
  <c r="F241" i="183"/>
  <c r="F326" i="183"/>
  <c r="L28" i="84"/>
  <c r="K28" i="84" s="1"/>
  <c r="F28" i="84" s="1"/>
  <c r="F143" i="98"/>
  <c r="E173" i="98"/>
  <c r="F174" i="98"/>
  <c r="F36" i="183"/>
  <c r="F236" i="183"/>
  <c r="F321" i="183"/>
  <c r="E172" i="83"/>
  <c r="L50" i="83"/>
  <c r="K50" i="83" s="1"/>
  <c r="F50" i="83" s="1"/>
  <c r="E125" i="83"/>
  <c r="F54" i="84"/>
  <c r="L45" i="98"/>
  <c r="K45" i="98" s="1"/>
  <c r="F45" i="98" s="1"/>
  <c r="F316" i="183"/>
  <c r="L478" i="183"/>
  <c r="K478" i="183" s="1"/>
  <c r="F478" i="183" s="1"/>
  <c r="L117" i="83"/>
  <c r="K117" i="83" s="1"/>
  <c r="F117" i="83" s="1"/>
  <c r="E62" i="85"/>
  <c r="L13" i="91"/>
  <c r="K13" i="91" s="1"/>
  <c r="F13" i="91" s="1"/>
  <c r="E11" i="98"/>
  <c r="F99" i="85"/>
  <c r="E98" i="85"/>
  <c r="F11" i="84"/>
  <c r="F13" i="85"/>
  <c r="F81" i="85"/>
  <c r="F4" i="91"/>
  <c r="F132" i="98"/>
  <c r="F69" i="83"/>
  <c r="E53" i="91"/>
  <c r="F54" i="91"/>
  <c r="F41" i="83"/>
  <c r="E39" i="83"/>
  <c r="F11" i="91"/>
  <c r="F27" i="98"/>
  <c r="F61" i="98"/>
  <c r="E95" i="98"/>
  <c r="L131" i="98"/>
  <c r="K131" i="98" s="1"/>
  <c r="F131" i="98" s="1"/>
  <c r="E167" i="98"/>
  <c r="F168" i="98"/>
  <c r="E212" i="98"/>
  <c r="F213" i="98"/>
  <c r="E45" i="85"/>
  <c r="E100" i="85"/>
  <c r="F25" i="91"/>
  <c r="E24" i="91"/>
  <c r="E278" i="98"/>
  <c r="F280" i="98"/>
  <c r="F116" i="83"/>
  <c r="F127" i="83"/>
  <c r="F151" i="83"/>
  <c r="F46" i="85"/>
  <c r="F101" i="85"/>
  <c r="E2" i="98"/>
  <c r="L30" i="91"/>
  <c r="K30" i="91" s="1"/>
  <c r="F30" i="91" s="1"/>
  <c r="F89" i="98"/>
  <c r="E86" i="98"/>
  <c r="F17" i="183"/>
  <c r="F191" i="183"/>
  <c r="F286" i="183"/>
  <c r="F48" i="83"/>
  <c r="F54" i="83"/>
  <c r="F71" i="83"/>
  <c r="E70" i="83"/>
  <c r="F140" i="83"/>
  <c r="E62" i="84"/>
  <c r="L6" i="85"/>
  <c r="K6" i="85" s="1"/>
  <c r="F6" i="85" s="1"/>
  <c r="F15" i="85"/>
  <c r="E14" i="85"/>
  <c r="F19" i="91"/>
  <c r="F42" i="98"/>
  <c r="E242" i="98"/>
  <c r="F244" i="98"/>
  <c r="F91" i="83"/>
  <c r="L152" i="83"/>
  <c r="K152" i="83" s="1"/>
  <c r="F152" i="83" s="1"/>
  <c r="F7" i="84"/>
  <c r="E69" i="98"/>
  <c r="F156" i="98"/>
  <c r="L79" i="84"/>
  <c r="K79" i="84" s="1"/>
  <c r="F79" i="84" s="1"/>
  <c r="E77" i="98"/>
  <c r="E248" i="98"/>
  <c r="F294" i="98"/>
  <c r="E293" i="98"/>
  <c r="L299" i="98"/>
  <c r="K299" i="98" s="1"/>
  <c r="F299" i="98" s="1"/>
  <c r="F81" i="83"/>
  <c r="F158" i="83"/>
  <c r="E150" i="98"/>
  <c r="F243" i="98"/>
  <c r="F249" i="98"/>
  <c r="E287" i="98"/>
  <c r="F307" i="98"/>
  <c r="E13" i="91"/>
  <c r="E8" i="91"/>
  <c r="L35" i="91"/>
  <c r="K35" i="91" s="1"/>
  <c r="F35" i="91" s="1"/>
  <c r="E194" i="98"/>
  <c r="E230" i="98"/>
  <c r="F232" i="98"/>
  <c r="E263" i="98"/>
  <c r="E302" i="98"/>
  <c r="F56" i="83"/>
  <c r="F150" i="83"/>
  <c r="F9" i="91"/>
  <c r="F84" i="98"/>
  <c r="F113" i="98"/>
  <c r="L150" i="98"/>
  <c r="K150" i="98" s="1"/>
  <c r="F150" i="98" s="1"/>
  <c r="E176" i="98"/>
  <c r="F270" i="98"/>
  <c r="F51" i="83"/>
  <c r="F145" i="83"/>
  <c r="E48" i="91"/>
  <c r="E90" i="98"/>
  <c r="L95" i="98"/>
  <c r="K95" i="98" s="1"/>
  <c r="F95" i="98" s="1"/>
  <c r="F108" i="98"/>
  <c r="E140" i="98"/>
  <c r="F258" i="98"/>
  <c r="E257" i="98"/>
  <c r="L281" i="98"/>
  <c r="K281" i="98" s="1"/>
  <c r="F281" i="98" s="1"/>
  <c r="L145" i="98"/>
  <c r="K145" i="98" s="1"/>
  <c r="F145" i="98" s="1"/>
  <c r="F159" i="98"/>
  <c r="F220" i="98"/>
  <c r="E296" i="98"/>
  <c r="F297" i="98"/>
  <c r="E38" i="91"/>
  <c r="L90" i="98"/>
  <c r="K90" i="98" s="1"/>
  <c r="F90" i="98" s="1"/>
  <c r="F39" i="91"/>
  <c r="F172" i="98"/>
  <c r="F75" i="98"/>
  <c r="E74" i="98"/>
  <c r="L2" i="98"/>
  <c r="K2" i="98" s="1"/>
  <c r="F2" i="98" s="1"/>
  <c r="E104" i="98"/>
  <c r="F148" i="98"/>
  <c r="E191" i="98"/>
  <c r="L284" i="98"/>
  <c r="K284" i="98" s="1"/>
  <c r="F284" i="98" s="1"/>
  <c r="F106" i="83"/>
  <c r="F17" i="84"/>
  <c r="F99" i="98"/>
  <c r="E197" i="98"/>
  <c r="F204" i="98"/>
  <c r="F312" i="98"/>
  <c r="L224" i="98"/>
  <c r="K224" i="98" s="1"/>
  <c r="F224" i="98" s="1"/>
  <c r="E266" i="98"/>
  <c r="F288" i="98"/>
  <c r="L154" i="98"/>
  <c r="K154" i="98" s="1"/>
  <c r="F154" i="98" s="1"/>
  <c r="E221" i="98"/>
  <c r="L104" i="98"/>
  <c r="K104" i="98" s="1"/>
  <c r="F104" i="98" s="1"/>
  <c r="F222" i="98"/>
  <c r="L74" i="98"/>
  <c r="K74" i="98" s="1"/>
  <c r="F74" i="98" s="1"/>
  <c r="L314" i="98"/>
  <c r="K314" i="98" s="1"/>
  <c r="F314" i="98" s="1"/>
  <c r="E107" i="107"/>
  <c r="F108" i="107"/>
  <c r="E37" i="101"/>
  <c r="F3" i="101"/>
  <c r="E2" i="101"/>
  <c r="F17" i="101"/>
  <c r="E16" i="101"/>
  <c r="F25" i="103"/>
  <c r="E78" i="103"/>
  <c r="F81" i="103"/>
  <c r="E39" i="103"/>
  <c r="L145" i="105"/>
  <c r="K145" i="105" s="1"/>
  <c r="F145" i="105" s="1"/>
  <c r="E89" i="167"/>
  <c r="F91" i="167"/>
  <c r="E32" i="103"/>
  <c r="F33" i="103"/>
  <c r="F26" i="101"/>
  <c r="E25" i="101"/>
  <c r="F19" i="108"/>
  <c r="E13" i="108"/>
  <c r="E27" i="108"/>
  <c r="F28" i="108"/>
  <c r="L5" i="103"/>
  <c r="K5" i="103" s="1"/>
  <c r="F5" i="103" s="1"/>
  <c r="F26" i="186"/>
  <c r="E25" i="186"/>
  <c r="F35" i="101"/>
  <c r="E20" i="104"/>
  <c r="F21" i="104"/>
  <c r="F152" i="105"/>
  <c r="F36" i="101"/>
  <c r="E19" i="103"/>
  <c r="E58" i="105"/>
  <c r="F59" i="105"/>
  <c r="E19" i="101"/>
  <c r="F22" i="104"/>
  <c r="F32" i="186"/>
  <c r="F14" i="105"/>
  <c r="F93" i="107"/>
  <c r="E89" i="107"/>
  <c r="F3" i="104"/>
  <c r="L7" i="101"/>
  <c r="K7" i="101" s="1"/>
  <c r="F7" i="101" s="1"/>
  <c r="F9" i="105"/>
  <c r="F94" i="105"/>
  <c r="F80" i="107"/>
  <c r="E65" i="167"/>
  <c r="F66" i="167"/>
  <c r="L21" i="178"/>
  <c r="K21" i="178" s="1"/>
  <c r="F21" i="178" s="1"/>
  <c r="L39" i="103"/>
  <c r="K39" i="103" s="1"/>
  <c r="F39" i="103" s="1"/>
  <c r="E71" i="103"/>
  <c r="F77" i="103"/>
  <c r="F60" i="107"/>
  <c r="F26" i="178"/>
  <c r="F27" i="101"/>
  <c r="F65" i="103"/>
  <c r="E64" i="103"/>
  <c r="L2" i="101"/>
  <c r="K2" i="101" s="1"/>
  <c r="F2" i="101" s="1"/>
  <c r="F88" i="107"/>
  <c r="E83" i="107"/>
  <c r="E5" i="103"/>
  <c r="L64" i="103"/>
  <c r="K64" i="103" s="1"/>
  <c r="F64" i="103" s="1"/>
  <c r="F11" i="103"/>
  <c r="F42" i="103"/>
  <c r="F72" i="103"/>
  <c r="E13" i="186"/>
  <c r="E48" i="103"/>
  <c r="F79" i="103"/>
  <c r="F172" i="105"/>
  <c r="E2" i="186"/>
  <c r="L31" i="101"/>
  <c r="K31" i="101" s="1"/>
  <c r="F31" i="101" s="1"/>
  <c r="L78" i="103"/>
  <c r="K78" i="103" s="1"/>
  <c r="F78" i="103" s="1"/>
  <c r="F3" i="186"/>
  <c r="L28" i="186"/>
  <c r="K28" i="186" s="1"/>
  <c r="F28" i="186" s="1"/>
  <c r="E43" i="105"/>
  <c r="F44" i="105"/>
  <c r="E73" i="105"/>
  <c r="F74" i="105"/>
  <c r="E165" i="105"/>
  <c r="F166" i="105"/>
  <c r="F19" i="107"/>
  <c r="F40" i="107"/>
  <c r="F111" i="167"/>
  <c r="F40" i="178"/>
  <c r="E130" i="167"/>
  <c r="F67" i="103"/>
  <c r="F167" i="105"/>
  <c r="F13" i="107"/>
  <c r="F67" i="167"/>
  <c r="F92" i="167"/>
  <c r="F131" i="167"/>
  <c r="F137" i="167"/>
  <c r="E9" i="178"/>
  <c r="L95" i="107"/>
  <c r="K95" i="107" s="1"/>
  <c r="F95" i="107" s="1"/>
  <c r="F62" i="103"/>
  <c r="E160" i="105"/>
  <c r="F161" i="105"/>
  <c r="F17" i="167"/>
  <c r="E75" i="107"/>
  <c r="F132" i="167"/>
  <c r="L2" i="178"/>
  <c r="K2" i="178" s="1"/>
  <c r="F2" i="178" s="1"/>
  <c r="L9" i="178"/>
  <c r="K9" i="178" s="1"/>
  <c r="F9" i="178" s="1"/>
  <c r="F7" i="103"/>
  <c r="F57" i="103"/>
  <c r="E106" i="105"/>
  <c r="E168" i="105"/>
  <c r="F8" i="107"/>
  <c r="L21" i="108"/>
  <c r="K21" i="108" s="1"/>
  <c r="F21" i="108" s="1"/>
  <c r="F11" i="178"/>
  <c r="F61" i="178"/>
  <c r="E101" i="105"/>
  <c r="L132" i="105"/>
  <c r="K132" i="105" s="1"/>
  <c r="F132" i="105" s="1"/>
  <c r="E2" i="107"/>
  <c r="F52" i="103"/>
  <c r="F30" i="186"/>
  <c r="E132" i="105"/>
  <c r="L168" i="105"/>
  <c r="K168" i="105" s="1"/>
  <c r="F168" i="105" s="1"/>
  <c r="F50" i="107"/>
  <c r="F70" i="107"/>
  <c r="E2" i="108"/>
  <c r="F3" i="108"/>
  <c r="F12" i="167"/>
  <c r="F126" i="167"/>
  <c r="E42" i="107"/>
  <c r="F43" i="107"/>
  <c r="F30" i="103"/>
  <c r="F47" i="103"/>
  <c r="F163" i="105"/>
  <c r="F3" i="107"/>
  <c r="E22" i="107"/>
  <c r="E35" i="107"/>
  <c r="E57" i="107"/>
  <c r="F58" i="107"/>
  <c r="L89" i="107"/>
  <c r="K89" i="107" s="1"/>
  <c r="F89" i="107" s="1"/>
  <c r="L30" i="108"/>
  <c r="K30" i="108" s="1"/>
  <c r="F30" i="108" s="1"/>
  <c r="F62" i="167"/>
  <c r="F5" i="178"/>
  <c r="F36" i="178"/>
  <c r="F75" i="103"/>
  <c r="L19" i="105"/>
  <c r="K19" i="105" s="1"/>
  <c r="F19" i="105" s="1"/>
  <c r="F32" i="167"/>
  <c r="F127" i="167"/>
  <c r="E145" i="105"/>
  <c r="E29" i="107"/>
  <c r="E51" i="107"/>
  <c r="L10" i="108"/>
  <c r="K10" i="108" s="1"/>
  <c r="F10" i="108" s="1"/>
  <c r="F45" i="178"/>
  <c r="F51" i="178"/>
  <c r="F20" i="103"/>
  <c r="F37" i="103"/>
  <c r="E16" i="107"/>
  <c r="F17" i="107"/>
  <c r="L29" i="107"/>
  <c r="K29" i="107" s="1"/>
  <c r="F29" i="107" s="1"/>
  <c r="F116" i="167"/>
  <c r="F122" i="167"/>
  <c r="E22" i="167"/>
  <c r="E77" i="167"/>
  <c r="E97" i="167"/>
  <c r="E6" i="178"/>
  <c r="E21" i="178"/>
  <c r="E41" i="178"/>
  <c r="E6" i="167"/>
  <c r="E2" i="167"/>
  <c r="F38" i="166"/>
  <c r="F66" i="166"/>
  <c r="F42" i="166"/>
  <c r="F73" i="166"/>
  <c r="F31" i="166"/>
  <c r="F72" i="166"/>
  <c r="F35" i="166"/>
  <c r="F46" i="166"/>
  <c r="F75" i="166"/>
  <c r="F48" i="166"/>
  <c r="F8" i="166"/>
  <c r="F39" i="166"/>
  <c r="F74" i="166"/>
  <c r="F64" i="166"/>
  <c r="E10" i="166"/>
  <c r="F7" i="166"/>
  <c r="F49" i="166"/>
  <c r="F18" i="166"/>
  <c r="F11" i="166"/>
  <c r="F70" i="166"/>
  <c r="F12" i="166"/>
  <c r="F30" i="166"/>
  <c r="F45" i="166"/>
  <c r="F20" i="166"/>
  <c r="F50" i="166"/>
  <c r="F27" i="166"/>
  <c r="F40" i="166"/>
  <c r="F51" i="166"/>
  <c r="F41" i="166"/>
  <c r="F13" i="166"/>
  <c r="F43" i="166"/>
  <c r="F69" i="166"/>
  <c r="F14" i="166"/>
  <c r="F4" i="166"/>
  <c r="F71" i="166"/>
  <c r="F16" i="166"/>
  <c r="F6" i="166"/>
  <c r="F37" i="166"/>
  <c r="F47" i="166"/>
  <c r="E19" i="166"/>
  <c r="F65" i="166"/>
  <c r="F9" i="166"/>
  <c r="L19" i="166"/>
  <c r="K19" i="166" s="1"/>
  <c r="F19" i="166" s="1"/>
  <c r="L44" i="166"/>
  <c r="K44" i="166" s="1"/>
  <c r="F44" i="166" s="1"/>
  <c r="L2" i="166"/>
  <c r="K2" i="166" s="1"/>
  <c r="F2" i="166" s="1"/>
  <c r="F76" i="166"/>
  <c r="E62" i="166"/>
  <c r="E2" i="166"/>
  <c r="F3" i="166"/>
  <c r="F29" i="166"/>
  <c r="F68" i="166"/>
  <c r="F5" i="166"/>
  <c r="F15" i="166"/>
  <c r="L10" i="166"/>
  <c r="K10" i="166" s="1"/>
  <c r="F10" i="166" s="1"/>
  <c r="F36" i="166"/>
  <c r="F67" i="166"/>
  <c r="E44" i="166"/>
  <c r="F63" i="166"/>
  <c r="F17" i="166"/>
  <c r="L32" i="103" l="1"/>
  <c r="K32" i="103" s="1"/>
  <c r="F32" i="103" s="1"/>
</calcChain>
</file>

<file path=xl/sharedStrings.xml><?xml version="1.0" encoding="utf-8"?>
<sst xmlns="http://schemas.openxmlformats.org/spreadsheetml/2006/main" count="12757" uniqueCount="6277">
  <si>
    <t>Version</t>
  </si>
  <si>
    <t>Date</t>
  </si>
  <si>
    <t>Owner</t>
  </si>
  <si>
    <t>Description</t>
  </si>
  <si>
    <t>Address Range</t>
  </si>
  <si>
    <t>AP Region</t>
  </si>
  <si>
    <t>Address Start</t>
  </si>
  <si>
    <t>Address End</t>
  </si>
  <si>
    <t>Addr Size</t>
  </si>
  <si>
    <t>Valid Size</t>
  </si>
  <si>
    <t>AP View</t>
  </si>
  <si>
    <t>AP Slave Index</t>
  </si>
  <si>
    <t>Address Size</t>
  </si>
  <si>
    <t>0x0000_0000 ~ 0x1FFF_FFFF</t>
  </si>
  <si>
    <t>CODE</t>
  </si>
  <si>
    <t>0x0000_0000</t>
  </si>
  <si>
    <t>M0</t>
  </si>
  <si>
    <t>0x000F_FFFF</t>
  </si>
  <si>
    <t>1MB</t>
  </si>
  <si>
    <t>Reserved</t>
  </si>
  <si>
    <t>16MB</t>
  </si>
  <si>
    <t>0x41FF_FFFF</t>
  </si>
  <si>
    <t>M3</t>
  </si>
  <si>
    <t>0x4200_0000</t>
  </si>
  <si>
    <t>0x42FF_FFFF</t>
  </si>
  <si>
    <t>512KB</t>
  </si>
  <si>
    <t>0x2000_0000 ~ 0x3FFF_FFFF</t>
  </si>
  <si>
    <t>SRAM</t>
  </si>
  <si>
    <t>0x2000_0000</t>
  </si>
  <si>
    <t>M6</t>
  </si>
  <si>
    <t>0x2008_0000</t>
  </si>
  <si>
    <t>0x200F_FFFF</t>
  </si>
  <si>
    <t>0x4000_0000 - 0x5FFF_FFFF</t>
  </si>
  <si>
    <t>Peripheral</t>
  </si>
  <si>
    <t>External Device</t>
  </si>
  <si>
    <t>0xE000_0000 ~ 0xE00F_FFFF</t>
  </si>
  <si>
    <t>PPB</t>
  </si>
  <si>
    <t>0xE000_0000</t>
  </si>
  <si>
    <t>0xE00F_FFFF</t>
  </si>
  <si>
    <t>Reverved for system control and debug</t>
  </si>
  <si>
    <t>0xE010_0000 ~0xFFFF_FFFF</t>
  </si>
  <si>
    <t>Vendor_SYS</t>
  </si>
  <si>
    <t>0xE010_0000</t>
  </si>
  <si>
    <t>0xFFFF_FFFF</t>
  </si>
  <si>
    <t>Partly Reserved for future processor feature expansion.</t>
  </si>
  <si>
    <t>Comments</t>
  </si>
  <si>
    <t>Reserved</t>
    <phoneticPr fontId="3" type="noConversion"/>
  </si>
  <si>
    <t>Sub-Addr
(Hex)</t>
  </si>
  <si>
    <t>Start
Bit</t>
  </si>
  <si>
    <t>End
Bit</t>
  </si>
  <si>
    <t>Bit
Width</t>
  </si>
  <si>
    <t>Default
Value</t>
  </si>
  <si>
    <t>R/W
Property</t>
  </si>
  <si>
    <t>Register
Name</t>
  </si>
  <si>
    <t>Register Description</t>
  </si>
  <si>
    <t>Reset
Value (Dec)</t>
  </si>
  <si>
    <t>Reset
Value (Hex)</t>
  </si>
  <si>
    <t>Reset
Value (Sum)</t>
  </si>
  <si>
    <t>Selection
ADDRWIDTH</t>
  </si>
  <si>
    <t>Regfile
Prefix</t>
  </si>
  <si>
    <t>000</t>
  </si>
  <si>
    <t>SDMADR</t>
  </si>
  <si>
    <t>RW</t>
  </si>
  <si>
    <t>sdma_sys_addr_r</t>
  </si>
  <si>
    <t>004</t>
  </si>
  <si>
    <t>BSR_BCR</t>
  </si>
  <si>
    <t>blk_cnt_r</t>
  </si>
  <si>
    <t>RO</t>
  </si>
  <si>
    <t>sdma_buf_bound</t>
  </si>
  <si>
    <t>blk_size_r</t>
  </si>
  <si>
    <t>008</t>
  </si>
  <si>
    <t>ARG1</t>
  </si>
  <si>
    <t>arg1_r</t>
  </si>
  <si>
    <t>00C</t>
  </si>
  <si>
    <t>TMR_CR</t>
  </si>
  <si>
    <t>cmd_idx</t>
  </si>
  <si>
    <t>cmd_type</t>
  </si>
  <si>
    <t>data_pres_sel</t>
  </si>
  <si>
    <t>cmd_idx_chk_en</t>
  </si>
  <si>
    <t>cmd_crc_chk_en</t>
  </si>
  <si>
    <t>multi_blk_rw</t>
  </si>
  <si>
    <t>tran_dir_sel</t>
  </si>
  <si>
    <t>auto_cmd_en</t>
  </si>
  <si>
    <t>blk_cnt_en</t>
  </si>
  <si>
    <t>dma_en</t>
  </si>
  <si>
    <t>010</t>
  </si>
  <si>
    <t>RESP0</t>
  </si>
  <si>
    <t>ROC</t>
  </si>
  <si>
    <t>rsp_r</t>
  </si>
  <si>
    <t>014</t>
  </si>
  <si>
    <t>RESP1</t>
  </si>
  <si>
    <t>018</t>
  </si>
  <si>
    <t>RESP2</t>
  </si>
  <si>
    <t>01C</t>
  </si>
  <si>
    <t>RESP3</t>
  </si>
  <si>
    <t>020</t>
  </si>
  <si>
    <t>BDP</t>
  </si>
  <si>
    <t>data_port_r</t>
  </si>
  <si>
    <t>024</t>
  </si>
  <si>
    <t>PSR</t>
  </si>
  <si>
    <t>cmd_lin_lv</t>
  </si>
  <si>
    <t>data_lin_lv</t>
  </si>
  <si>
    <t>wr_prot_lv</t>
  </si>
  <si>
    <t>cd_pin_lv</t>
  </si>
  <si>
    <t>sys_card_stable</t>
  </si>
  <si>
    <t>sys_card_insert</t>
  </si>
  <si>
    <t>buf_ren_r</t>
  </si>
  <si>
    <t>buf_wen_r</t>
  </si>
  <si>
    <t>rd_tran_act_r</t>
  </si>
  <si>
    <t>wr_tran_act_r</t>
  </si>
  <si>
    <t>data_lin_act_r</t>
  </si>
  <si>
    <t>cmd_inhibit_d</t>
  </si>
  <si>
    <t>cmd_inhibit_c</t>
  </si>
  <si>
    <t>028</t>
  </si>
  <si>
    <t>HC1_PCR_BGCR</t>
  </si>
  <si>
    <t>int_at_blk_gap</t>
  </si>
  <si>
    <t>read_wait</t>
  </si>
  <si>
    <t>RWAC</t>
  </si>
  <si>
    <t>cont_req</t>
  </si>
  <si>
    <t>sp_blk_gap_req</t>
  </si>
  <si>
    <t>sd_bus_vol</t>
  </si>
  <si>
    <t>sd_bus_pow</t>
  </si>
  <si>
    <t>cd_sel</t>
  </si>
  <si>
    <t>cd_test_lv</t>
  </si>
  <si>
    <t>ext_data_width</t>
  </si>
  <si>
    <t>dma_type</t>
  </si>
  <si>
    <t>hi_speed</t>
  </si>
  <si>
    <t>data_width</t>
  </si>
  <si>
    <t>led_ctrl</t>
  </si>
  <si>
    <t>02C</t>
  </si>
  <si>
    <t>CCR_TCR_SRR</t>
  </si>
  <si>
    <t>soft_rst_dat</t>
  </si>
  <si>
    <t>soft_rst_cmd</t>
  </si>
  <si>
    <t>soft_rst_all</t>
  </si>
  <si>
    <t>data_timer</t>
  </si>
  <si>
    <t>low_bit_sd_clk_sel</t>
  </si>
  <si>
    <t>upper_bit_sd_clk_sel</t>
  </si>
  <si>
    <t>clk_gen_sel</t>
  </si>
  <si>
    <t>sd_clk_en</t>
  </si>
  <si>
    <t>clk_stable</t>
  </si>
  <si>
    <t>inter_clk_en</t>
  </si>
  <si>
    <t>030</t>
  </si>
  <si>
    <t>NISR_EISR</t>
  </si>
  <si>
    <t>RW1C</t>
  </si>
  <si>
    <t>tuning_err_r</t>
  </si>
  <si>
    <t>adma_err_r</t>
  </si>
  <si>
    <t>auto_cmd12_err_r</t>
  </si>
  <si>
    <t>cur_lim_err_r</t>
  </si>
  <si>
    <t>data_end_bit_err_r</t>
  </si>
  <si>
    <t>data_crc_err_r</t>
  </si>
  <si>
    <t>data_timeout_err_r</t>
  </si>
  <si>
    <t>cmd_idx_err_r</t>
  </si>
  <si>
    <t>cmd_end_bit_err_r</t>
  </si>
  <si>
    <t>cmd_crc_err_r</t>
  </si>
  <si>
    <t>cmd_timeout_err_r</t>
  </si>
  <si>
    <t>err_interrupt_r</t>
  </si>
  <si>
    <t>re_tuning_int_r</t>
  </si>
  <si>
    <t>int_c_r</t>
  </si>
  <si>
    <t>int_b_r</t>
  </si>
  <si>
    <t>int_a_r</t>
  </si>
  <si>
    <t>card_int_r</t>
  </si>
  <si>
    <t>card_remove_r</t>
  </si>
  <si>
    <t>card_insert_r</t>
  </si>
  <si>
    <t>buf_r_rdy_r</t>
  </si>
  <si>
    <t>buf_w_rdy_r</t>
  </si>
  <si>
    <t>dma_interrupt_r</t>
  </si>
  <si>
    <t>blk_gap_evt_r</t>
  </si>
  <si>
    <t>tran_complete_r</t>
  </si>
  <si>
    <t>cmd_complete_r</t>
  </si>
  <si>
    <t>034</t>
  </si>
  <si>
    <t>NISER_EISER</t>
  </si>
  <si>
    <t>tuning_err_st_en</t>
  </si>
  <si>
    <t>adma_err_st_en</t>
  </si>
  <si>
    <t>auto_cmd12_err_st_en</t>
  </si>
  <si>
    <t>cur_lim_err_st_en</t>
  </si>
  <si>
    <t>data_end_bit_err_st_en</t>
  </si>
  <si>
    <t>data_crc_err_st_en</t>
  </si>
  <si>
    <t>data_timeout_err_st_en</t>
  </si>
  <si>
    <t>cmd_idx_err_st_em</t>
  </si>
  <si>
    <t>cmd_end_bit_err_st_en</t>
  </si>
  <si>
    <t>cmd_crc_err_st_en</t>
  </si>
  <si>
    <t>cmd_timeout_err_st_en</t>
  </si>
  <si>
    <t>re_tuning_st_en</t>
  </si>
  <si>
    <t>int_c_st_en</t>
  </si>
  <si>
    <t>int_b_st_en</t>
  </si>
  <si>
    <t>int_a_st_en</t>
  </si>
  <si>
    <t>card_int_st_en</t>
  </si>
  <si>
    <t>card_remove_st_en</t>
  </si>
  <si>
    <t>card_insert_st_en</t>
  </si>
  <si>
    <t>buf_r_rdy_st_en</t>
  </si>
  <si>
    <t>buf_w_rdy_st_en</t>
  </si>
  <si>
    <t>dma_interrupt_st_en</t>
  </si>
  <si>
    <t>blk_gap_evt_st_en</t>
  </si>
  <si>
    <t>tran_complete_st_en</t>
  </si>
  <si>
    <t>cmd_complete_st_en</t>
  </si>
  <si>
    <t>038</t>
  </si>
  <si>
    <t>NISEN_EISEN</t>
  </si>
  <si>
    <t>tuning_err_sign_en</t>
  </si>
  <si>
    <t>adma_err_sig_en</t>
  </si>
  <si>
    <t>auto_cmd12_err_sig_en</t>
  </si>
  <si>
    <t>cur_lim_err_sign_en</t>
  </si>
  <si>
    <t>data_end_bit_err_sig_en</t>
  </si>
  <si>
    <t>data_crc_err_sig_en</t>
  </si>
  <si>
    <t>data_timeout_err_sig_en</t>
  </si>
  <si>
    <t>cmd_idx_err_sig_en</t>
  </si>
  <si>
    <t>cmd_end_bit_err_sig_en</t>
  </si>
  <si>
    <t>cmd_crc_err_sig_en</t>
  </si>
  <si>
    <t>cmd_timeout_err_sig_en</t>
  </si>
  <si>
    <t>re_tuning_sig_en</t>
  </si>
  <si>
    <t>int_c_sig_en</t>
  </si>
  <si>
    <t>int_b_sig_en</t>
  </si>
  <si>
    <t>int_a_sig_en</t>
  </si>
  <si>
    <t>card_int_sig_en</t>
  </si>
  <si>
    <t>card_remove_sig_en</t>
  </si>
  <si>
    <t>card_insert_sig_en</t>
  </si>
  <si>
    <t>buf_r_rdy_sig_en</t>
  </si>
  <si>
    <t>buf_w_rdy_sig_en</t>
  </si>
  <si>
    <t>dma_interrupt_sig_en</t>
  </si>
  <si>
    <t>blk_gap_evt_sig_en</t>
  </si>
  <si>
    <t>tran_complete_sig_en</t>
  </si>
  <si>
    <t>cmd_complete_sig_en</t>
  </si>
  <si>
    <t>03C</t>
  </si>
  <si>
    <t>AC12ES_HC2</t>
  </si>
  <si>
    <t>present_val_en</t>
  </si>
  <si>
    <t>asyn_int_en</t>
  </si>
  <si>
    <t>sample_clk_sel</t>
  </si>
  <si>
    <t>execute_tuning</t>
  </si>
  <si>
    <t>driver_str_sel</t>
  </si>
  <si>
    <t>v18_sig_en</t>
  </si>
  <si>
    <t>uhs_mode_sel</t>
  </si>
  <si>
    <t>cmd_no_ex_by_cmd12_r</t>
  </si>
  <si>
    <t>auto_cmd_idx_err_r</t>
  </si>
  <si>
    <t>auto_cmd_end_bit_err_r</t>
  </si>
  <si>
    <t>auto_cmd_crc_err_r</t>
  </si>
  <si>
    <t>auto_cmd_timeout_err_r</t>
  </si>
  <si>
    <t>auto_cmd12_no_ex_r</t>
  </si>
  <si>
    <t>040</t>
  </si>
  <si>
    <t>CAP0</t>
  </si>
  <si>
    <t>slot_type</t>
  </si>
  <si>
    <t>async_int_support</t>
  </si>
  <si>
    <t>bus_64_support</t>
  </si>
  <si>
    <t>voltage_1_8_support</t>
  </si>
  <si>
    <t>voltage_3_0_support</t>
  </si>
  <si>
    <t>voltage_3_3_support</t>
  </si>
  <si>
    <t>suspend_resume_support</t>
  </si>
  <si>
    <t>sdma_support</t>
  </si>
  <si>
    <t>hi_speed_support</t>
  </si>
  <si>
    <t>adma1_supoort</t>
  </si>
  <si>
    <t>adma2_support</t>
  </si>
  <si>
    <t>bit_support_8</t>
  </si>
  <si>
    <t>max_blk_len</t>
  </si>
  <si>
    <t>base_clk_for_sd_clk</t>
  </si>
  <si>
    <t>timeout_clk_unit</t>
  </si>
  <si>
    <t>timeout_clk_freq</t>
  </si>
  <si>
    <t>044</t>
  </si>
  <si>
    <t>CAP1</t>
  </si>
  <si>
    <t>clk_multiplier</t>
  </si>
  <si>
    <t>re_tuning_mode</t>
  </si>
  <si>
    <t>tuning_sdr50</t>
  </si>
  <si>
    <t>timer_cnt_for_re_tuning</t>
  </si>
  <si>
    <t>driver_d_support</t>
  </si>
  <si>
    <t>driver_c_support</t>
  </si>
  <si>
    <t>driver_a_support</t>
  </si>
  <si>
    <t>ddr50_support</t>
  </si>
  <si>
    <t>sdr104_support</t>
  </si>
  <si>
    <t>sdr50_support</t>
  </si>
  <si>
    <t>048</t>
  </si>
  <si>
    <t>MCC0</t>
  </si>
  <si>
    <t>max_cur_for_vlg_1_8</t>
  </si>
  <si>
    <t>max_cur_for_vlg_3_0</t>
  </si>
  <si>
    <t>max_cur_for_vlg_3_3</t>
  </si>
  <si>
    <t>04C</t>
  </si>
  <si>
    <t>MCC1</t>
  </si>
  <si>
    <t>050</t>
  </si>
  <si>
    <t>FACERR_FERR</t>
  </si>
  <si>
    <t>WO</t>
  </si>
  <si>
    <t>f_ahb_resp_err</t>
  </si>
  <si>
    <t>f_adma_err</t>
  </si>
  <si>
    <t>f_auto_cmd_err</t>
  </si>
  <si>
    <t>f_cur_lim_err</t>
  </si>
  <si>
    <t>f_data_end_bit_err</t>
  </si>
  <si>
    <t>f_data_crc_err</t>
  </si>
  <si>
    <t>f_data_timeout_err</t>
  </si>
  <si>
    <t>f_cmd_idx_err</t>
  </si>
  <si>
    <t>f_cmd_end_bit_err</t>
  </si>
  <si>
    <t>f_cmd_crc_err</t>
  </si>
  <si>
    <t>f_cmd_timeout_err</t>
  </si>
  <si>
    <t>f_auto_cmd_no_ex_by_cmd12</t>
  </si>
  <si>
    <t>f_auto_cmd_idx_err</t>
  </si>
  <si>
    <t>f_auto_cmd_end_bit_err</t>
  </si>
  <si>
    <t>f_auto_cmd_crc_err</t>
  </si>
  <si>
    <t>f_auto_cmd_timeout_err</t>
  </si>
  <si>
    <t>f_auto_cmd12_no_ex</t>
  </si>
  <si>
    <t>054</t>
  </si>
  <si>
    <t>AESR</t>
  </si>
  <si>
    <t>adma_len_err</t>
  </si>
  <si>
    <t>adma_err_st_r</t>
  </si>
  <si>
    <t>058</t>
  </si>
  <si>
    <t>ALSAR</t>
  </si>
  <si>
    <t>adma_lo_addr_r</t>
  </si>
  <si>
    <t>05C</t>
  </si>
  <si>
    <t>AHSAR</t>
  </si>
  <si>
    <t>adma_hi_addr_r</t>
  </si>
  <si>
    <t>060</t>
  </si>
  <si>
    <t>PV0</t>
  </si>
  <si>
    <t>sdclk_freq_sel</t>
  </si>
  <si>
    <t>064</t>
  </si>
  <si>
    <t>PV1</t>
  </si>
  <si>
    <t>068</t>
  </si>
  <si>
    <t>PV2</t>
  </si>
  <si>
    <t>06C</t>
  </si>
  <si>
    <t>PV3</t>
  </si>
  <si>
    <t>0FC</t>
  </si>
  <si>
    <t>HCVR</t>
  </si>
  <si>
    <t>vendor_ver_num</t>
  </si>
  <si>
    <t>spec_ver_num</t>
  </si>
  <si>
    <t>100</t>
  </si>
  <si>
    <t>VR0</t>
  </si>
  <si>
    <t>ncrc</t>
  </si>
  <si>
    <t>int_edge_sel</t>
  </si>
  <si>
    <t>p_lat_off</t>
  </si>
  <si>
    <t>p_lat_en</t>
  </si>
  <si>
    <t>104</t>
  </si>
  <si>
    <t>VR1</t>
  </si>
  <si>
    <t>cmd_conflict_en</t>
  </si>
  <si>
    <t>nsb</t>
  </si>
  <si>
    <t>ncr</t>
  </si>
  <si>
    <t>lo_sd_rstn</t>
  </si>
  <si>
    <t>mmc_boot_ack_en</t>
  </si>
  <si>
    <t>mmc_boot</t>
  </si>
  <si>
    <t>108</t>
  </si>
  <si>
    <t>VR2</t>
  </si>
  <si>
    <t>clk_ctrl_sw_rst</t>
  </si>
  <si>
    <t>10C</t>
  </si>
  <si>
    <t>VR3</t>
  </si>
  <si>
    <t>sd_delay_sel_bound</t>
  </si>
  <si>
    <t>sd_delay_val</t>
  </si>
  <si>
    <t>crc16_error_thres</t>
  </si>
  <si>
    <t>tuning_success_thres</t>
  </si>
  <si>
    <t>110</t>
  </si>
  <si>
    <t>VR4</t>
  </si>
  <si>
    <t>tuning_record</t>
  </si>
  <si>
    <t>114</t>
  </si>
  <si>
    <t>VR5</t>
  </si>
  <si>
    <t>db_timeout</t>
  </si>
  <si>
    <t>118</t>
  </si>
  <si>
    <t>VR6</t>
  </si>
  <si>
    <t>hburst_incr</t>
  </si>
  <si>
    <t>11C</t>
  </si>
  <si>
    <t>VR7</t>
  </si>
  <si>
    <t>stop_sdclk_by_user</t>
  </si>
  <si>
    <t>stop_sdclk_insert_unstable</t>
  </si>
  <si>
    <t>stop_sdclk_wait_buf_ava_rd</t>
  </si>
  <si>
    <t>stop_sdclk_wr_fifo_empty</t>
  </si>
  <si>
    <t>stop_sdcllk_rd_fifo_afull</t>
  </si>
  <si>
    <t>ahb_resp_err_sts</t>
  </si>
  <si>
    <t>120</t>
  </si>
  <si>
    <t>VR8</t>
  </si>
  <si>
    <t>stop_sdcllk_by_user_en</t>
  </si>
  <si>
    <t>stop_sdclk_insert_unstable_en</t>
  </si>
  <si>
    <t>stop_sdclk_wait_buf_ava_rd_en</t>
  </si>
  <si>
    <t>stop_sdclk_wr_fifo_empty_en</t>
  </si>
  <si>
    <t>stop_sdclk_rd_fifo_afull_en</t>
  </si>
  <si>
    <t>ahb_resp_err_sts_en</t>
  </si>
  <si>
    <t>124</t>
  </si>
  <si>
    <t>VR9</t>
  </si>
  <si>
    <t>stop_sdclk_by_user_sig_en</t>
  </si>
  <si>
    <t>stop_sdclk_insert_unstable_sig_en</t>
  </si>
  <si>
    <t>stop_sdclk_wait_buf_ava_rd_sig_en</t>
  </si>
  <si>
    <t>stop_sdclk_wr_fifo_empty_sig_en</t>
  </si>
  <si>
    <t>stop_sdclk_rd_fifo_afull_sig_en</t>
  </si>
  <si>
    <t>ahb_resp_err_sig_en</t>
  </si>
  <si>
    <t>128</t>
  </si>
  <si>
    <t>DHER</t>
  </si>
  <si>
    <t>dma_hsk_en</t>
  </si>
  <si>
    <t>178</t>
  </si>
  <si>
    <t>HWA</t>
  </si>
  <si>
    <t>hw_config</t>
  </si>
  <si>
    <t>17C</t>
  </si>
  <si>
    <t>IPRR</t>
  </si>
  <si>
    <t>rev_num</t>
  </si>
  <si>
    <t>180</t>
  </si>
  <si>
    <t>CMCR</t>
  </si>
  <si>
    <t>swap_hl</t>
  </si>
  <si>
    <t>ch_endian</t>
  </si>
  <si>
    <t>sec_access_en</t>
  </si>
  <si>
    <t>auto_c2_dcbc_en</t>
  </si>
  <si>
    <t>auto_c2_ecbc_en</t>
  </si>
  <si>
    <t>rngc2_g_en</t>
  </si>
  <si>
    <t>c2_dcbc_en</t>
  </si>
  <si>
    <t>c2_d_en</t>
  </si>
  <si>
    <t>c2_ecbc_en</t>
  </si>
  <si>
    <t>c2_e_en</t>
  </si>
  <si>
    <t>c2_g_en</t>
  </si>
  <si>
    <t>184</t>
  </si>
  <si>
    <t>CMSR</t>
  </si>
  <si>
    <t>cp_rdy</t>
  </si>
  <si>
    <t>188</t>
  </si>
  <si>
    <t>CMSE</t>
  </si>
  <si>
    <t>cp_rdy_sig_en</t>
  </si>
  <si>
    <t>18C</t>
  </si>
  <si>
    <t>LWID</t>
  </si>
  <si>
    <t>R_r</t>
  </si>
  <si>
    <t>190</t>
  </si>
  <si>
    <t>HWID</t>
  </si>
  <si>
    <t>L_r</t>
  </si>
  <si>
    <t>194</t>
  </si>
  <si>
    <t>LWIK</t>
  </si>
  <si>
    <t>key_b_r</t>
  </si>
  <si>
    <t>198</t>
  </si>
  <si>
    <t>HWIK</t>
  </si>
  <si>
    <t>key_a_r</t>
  </si>
  <si>
    <t>19C</t>
  </si>
  <si>
    <t>LWOD</t>
  </si>
  <si>
    <t>cp_out_low_r</t>
  </si>
  <si>
    <t>1A0</t>
  </si>
  <si>
    <t>HWOD</t>
  </si>
  <si>
    <t>cp_out_hi_r</t>
  </si>
  <si>
    <t>1A4</t>
  </si>
  <si>
    <t>SCTDP</t>
  </si>
  <si>
    <t>sec_data_port</t>
  </si>
  <si>
    <t>000</t>
    <phoneticPr fontId="3" type="noConversion"/>
  </si>
  <si>
    <t>004</t>
    <phoneticPr fontId="3" type="noConversion"/>
  </si>
  <si>
    <t>W1P</t>
  </si>
  <si>
    <t>flash_ctrl_reset</t>
  </si>
  <si>
    <t>psram_ctrl_reset</t>
  </si>
  <si>
    <t>gpt_reset</t>
  </si>
  <si>
    <t>usbc_reset</t>
  </si>
  <si>
    <t>ir_reset</t>
  </si>
  <si>
    <t>Write 1 to generate a SW reset to IR controller</t>
  </si>
  <si>
    <t>i2c1_reset</t>
  </si>
  <si>
    <t>Write 1 to generate a SW reset to I2C1</t>
  </si>
  <si>
    <t>i2c0_reset</t>
  </si>
  <si>
    <t>Write 1 to generate a SW reset to I2C0</t>
  </si>
  <si>
    <t>spi1_reset</t>
  </si>
  <si>
    <t>Write 1 to generate a SW reset to SPI1</t>
  </si>
  <si>
    <t>spi0_reset</t>
  </si>
  <si>
    <t>Write 1 to generate a SW reset to SPI0</t>
  </si>
  <si>
    <t>uart2_reset</t>
  </si>
  <si>
    <t>Write 1 to generate a SW reset to UART2</t>
  </si>
  <si>
    <t>uart1_reset</t>
  </si>
  <si>
    <t>Write 1 to generate a SW reset to UART1</t>
  </si>
  <si>
    <t>uart0_reset</t>
  </si>
  <si>
    <t>Write 1 to generate a SW reset to UART0</t>
  </si>
  <si>
    <t>RO</t>
    <phoneticPr fontId="3" type="noConversion"/>
  </si>
  <si>
    <t>usbc_st_chrgvbus</t>
  </si>
  <si>
    <t>usbc_st_dischrgvbus</t>
  </si>
  <si>
    <t>usbc_st_drvvbus</t>
  </si>
  <si>
    <t>At rising edge to load config</t>
  </si>
  <si>
    <t>div_psram_clk_ld</t>
  </si>
  <si>
    <t>ena_psram_clk</t>
  </si>
  <si>
    <t>0: the clock source is gated
1: enable clock</t>
  </si>
  <si>
    <t>div_uart0_clk_ld</t>
  </si>
  <si>
    <t>div_uart0_clk_n</t>
  </si>
  <si>
    <t>Numerator N of N/M divider</t>
  </si>
  <si>
    <t>div_uart0_clk_m</t>
  </si>
  <si>
    <t>ena_uart0_clk</t>
  </si>
  <si>
    <t>sel_uart0_clk</t>
  </si>
  <si>
    <t>div_spi0_clk_ld</t>
  </si>
  <si>
    <t>div_spi0_clk_n</t>
  </si>
  <si>
    <t>div_spi0_clk_m</t>
  </si>
  <si>
    <t>ena_spi0_clk</t>
  </si>
  <si>
    <t>Enable SPI0 function clock</t>
  </si>
  <si>
    <t>sel_spi0_clk</t>
  </si>
  <si>
    <t>ena_i2c1_clk</t>
  </si>
  <si>
    <t>ena_i2c0_clk</t>
  </si>
  <si>
    <t>ena_ir_clk</t>
  </si>
  <si>
    <t>070</t>
  </si>
  <si>
    <t>074</t>
  </si>
  <si>
    <t>07C</t>
  </si>
  <si>
    <t>RO</t>
    <phoneticPr fontId="3" type="noConversion"/>
  </si>
  <si>
    <t>RW</t>
    <phoneticPr fontId="3" type="noConversion"/>
  </si>
  <si>
    <t>reserved</t>
  </si>
  <si>
    <t>RW</t>
    <phoneticPr fontId="3" type="noConversion"/>
  </si>
  <si>
    <t>RW</t>
    <phoneticPr fontId="3" type="noConversion"/>
  </si>
  <si>
    <t>RO</t>
    <phoneticPr fontId="3" type="noConversion"/>
  </si>
  <si>
    <t>rsp_type_sel</t>
    <phoneticPr fontId="6" type="noConversion"/>
  </si>
  <si>
    <t>reserved</t>
    <phoneticPr fontId="3" type="noConversion"/>
  </si>
  <si>
    <t>Address
(Hex)</t>
  </si>
  <si>
    <t>ADDRWIDTH</t>
  </si>
  <si>
    <t>W1C</t>
  </si>
  <si>
    <t>W1S</t>
  </si>
  <si>
    <t>Not used</t>
  </si>
  <si>
    <t>AON</t>
  </si>
  <si>
    <t>aon_chip_ver</t>
  </si>
  <si>
    <t>pwon_cnt0</t>
  </si>
  <si>
    <t>sys_rst_cause_3</t>
  </si>
  <si>
    <t>sys_rst_cause_2</t>
  </si>
  <si>
    <t>xo24m_ibit</t>
  </si>
  <si>
    <t>xo24m_amp</t>
  </si>
  <si>
    <t>calib_trig_mode_pclk</t>
  </si>
  <si>
    <t>calib_trig_enable_pclk</t>
  </si>
  <si>
    <t>calib_offset_pclk</t>
  </si>
  <si>
    <t>calib_value &lt;= clb_cnt + {{22{calib_offset[5]}},calib_offset[4:0]};</t>
  </si>
  <si>
    <t>div_cnt_disable_pclk</t>
  </si>
  <si>
    <t>calib_interval_hour_pclk</t>
  </si>
  <si>
    <t>calib_value_status</t>
  </si>
  <si>
    <t>TUNE bits of UVLO trigger threshold</t>
  </si>
  <si>
    <t>RW</t>
    <phoneticPr fontId="24" type="noConversion"/>
  </si>
  <si>
    <t>pad_aon_gpiob_&lt;ARRAY_INDEX&gt;_drv</t>
  </si>
  <si>
    <t>Pad drive strength configuration</t>
  </si>
  <si>
    <t>pad_aon_gpiob_&lt;ARRAY_INDEX&gt;_out_frc</t>
  </si>
  <si>
    <t>Pad output value force control
1:"out_reg" value will overwrite output value of normal function
0: output value is controlled by normal function</t>
  </si>
  <si>
    <t>pad_aon_gpiob_&lt;ARRAY_INDEX&gt;_out_reg</t>
  </si>
  <si>
    <t>Pad output value when out_frc ==1</t>
  </si>
  <si>
    <t>pad_aon_gpiob_&lt;ARRAY_INDEX&gt;_oen_frc</t>
  </si>
  <si>
    <t>Pad output enable force control
1: "oen_reg" value will overwrite the oen control logic of normal function
0: oen is controlled by normal function</t>
  </si>
  <si>
    <t>pad_aon_gpiob_&lt;ARRAY_INDEX&gt;_oen_reg</t>
  </si>
  <si>
    <t>Pad oen value when oen_frc==1</t>
  </si>
  <si>
    <t>pad_aon_gpiob_&lt;ARRAY_INDEX&gt;_pull_frc</t>
  </si>
  <si>
    <t>Pad Pullup/Pulldown force control
1: pull_up/pull_dn value below will overwrite the Pullup/Pulldown of normal function
0: Pullup/Pulldown is controlled by normal function</t>
  </si>
  <si>
    <t>pad_aon_gpiob_&lt;ARRAY_INDEX&gt;_pull_up</t>
  </si>
  <si>
    <t>Pad pullup enable control when pull_frc ==1
0: pullup is disabled
1:pullup is enabled</t>
  </si>
  <si>
    <t>pad_aon_gpiob_&lt;ARRAY_INDEX&gt;_pull_dn</t>
  </si>
  <si>
    <t>Pad pulldown eanble control when pull_frc==1
0: pulldown is disabled
1: pulldown is enabled</t>
  </si>
  <si>
    <t>pad_aon_gpiob_&lt;ARRAY_INDEX&gt;_ana_sel</t>
  </si>
  <si>
    <t>Pad analog function selection, only used on Analog/Digital mixed I/Os</t>
  </si>
  <si>
    <t>pad_aon_gpiob_&lt;ARRAY_INDEX&gt;_fsel</t>
  </si>
  <si>
    <t>Pad function selection</t>
  </si>
  <si>
    <t>pad_gpioa_&lt;ARRAY_INDEX&gt;_drv</t>
  </si>
  <si>
    <t>pad_gpioa_&lt;ARRAY_INDEX&gt;_out_frc</t>
  </si>
  <si>
    <t>pad_gpioa_&lt;ARRAY_INDEX&gt;_out_reg</t>
  </si>
  <si>
    <t>pad_gpioa_&lt;ARRAY_INDEX&gt;_oen_frc</t>
  </si>
  <si>
    <t>pad_gpioa_&lt;ARRAY_INDEX&gt;_oen_reg</t>
  </si>
  <si>
    <t>pad_gpioa_&lt;ARRAY_INDEX&gt;_pull_frc</t>
  </si>
  <si>
    <t>pad_gpioa_&lt;ARRAY_INDEX&gt;_pull_up</t>
  </si>
  <si>
    <t>pad_gpioa_&lt;ARRAY_INDEX&gt;_pull_dn</t>
  </si>
  <si>
    <t>pad_gpioa_&lt;ARRAY_INDEX&gt;_ana_sel</t>
  </si>
  <si>
    <t>pad_gpioa_&lt;ARRAY_INDEX&gt;_fsel</t>
  </si>
  <si>
    <t>080</t>
    <phoneticPr fontId="24" type="noConversion"/>
  </si>
  <si>
    <t>not used</t>
  </si>
  <si>
    <t>034</t>
    <phoneticPr fontId="24" type="noConversion"/>
  </si>
  <si>
    <t>APC_CFG</t>
  </si>
  <si>
    <t>auto_clk_gating</t>
  </si>
  <si>
    <t>enable auto_clk_gating
0: disable
1: enable</t>
  </si>
  <si>
    <t>apc_tx_path_reset</t>
  </si>
  <si>
    <t>TX path soft reset, write 1 to generate a reset pulse</t>
  </si>
  <si>
    <t>apc_rx_path_reset</t>
  </si>
  <si>
    <t>RX path soft reset, write 1 to generate a reset pulse</t>
  </si>
  <si>
    <t>apc_enable</t>
  </si>
  <si>
    <t>APC module enable
0: disable
1: enable</t>
  </si>
  <si>
    <t>APC_CFG_RSVD0</t>
  </si>
  <si>
    <t>APC_CFG_RSVD1</t>
  </si>
  <si>
    <t>eq_bypass_reg</t>
  </si>
  <si>
    <t>1:bypass eq</t>
  </si>
  <si>
    <t>eq_clr_done</t>
  </si>
  <si>
    <t>EQ module clear done indicator, 1 for clear done</t>
  </si>
  <si>
    <t>eq_clr</t>
  </si>
  <si>
    <t>EQ module soft clear, write 1 to generate a clear pulse</t>
  </si>
  <si>
    <t>DMA burst request theshold
0: 1 word
1: 4 words
2: 8 words
3: 16 words</t>
  </si>
  <si>
    <t>0: mono mode
1: stereo mode</t>
  </si>
  <si>
    <t>Data count in FIFO</t>
  </si>
  <si>
    <t>clear FIFO data, write 1 to generate a clear pulse</t>
  </si>
  <si>
    <t>channel mode
0: 16-bit mode, {R1, R0}
1: 24-bit mode, {8'd0, R0}
2: 32-bit mode, {R0}
3: 24-bit mode, {R0, 8'd0}</t>
  </si>
  <si>
    <t>channel enable
0: disable
1: enable</t>
  </si>
  <si>
    <t>eq_stage</t>
  </si>
  <si>
    <t>EQ stage setting, support up to 10 stages</t>
  </si>
  <si>
    <t>eq_ch_en</t>
  </si>
  <si>
    <t>equalization enable
[0] L channel EQ enable -&gt; 0: disable, 1: enable
[1] R channel EQ enable-&gt; 0: disable, 1: enable</t>
  </si>
  <si>
    <t>channel bit mode
0: 16-bit mode, {R0, L0}@stereo mode or {L1, L0}@mono mode
1: 24-bit mode, {8'd0,L0}
2: 32-bit mode, {L0}
3: 24-bit mode, {L0, 8'd0}</t>
  </si>
  <si>
    <t>src_clr</t>
  </si>
  <si>
    <t>write 1 to generate single pulse to clear SRC datapath</t>
  </si>
  <si>
    <t>src_mode</t>
  </si>
  <si>
    <t>0: 48KHz-&gt;8KHz
1: 48KHz-&gt;16KHz</t>
  </si>
  <si>
    <t>src_ch_en</t>
  </si>
  <si>
    <t>[0] ch2_l_src_en, 1 for enable
[1] ch2_r_src_en, 1 for enable</t>
  </si>
  <si>
    <t>EQCOEF_0</t>
  </si>
  <si>
    <t>eq_coef_0</t>
  </si>
  <si>
    <t>EQCOEF_1</t>
  </si>
  <si>
    <t>eq_coef_1</t>
  </si>
  <si>
    <t>EQCOEF_2</t>
  </si>
  <si>
    <t>eq_coef_2</t>
  </si>
  <si>
    <t>EQCOEF_3</t>
  </si>
  <si>
    <t>eq_coef_3</t>
  </si>
  <si>
    <t>EQCOEF_4</t>
  </si>
  <si>
    <t>eq_coef_4</t>
  </si>
  <si>
    <t>EQCOEF_5</t>
  </si>
  <si>
    <t>eq_coef_5</t>
  </si>
  <si>
    <t>EQCOEF_6</t>
  </si>
  <si>
    <t>eq_coef_6</t>
  </si>
  <si>
    <t>EQCOEF_7</t>
  </si>
  <si>
    <t>eq_coef_7</t>
  </si>
  <si>
    <t>EQCOEF_8</t>
  </si>
  <si>
    <t>eq_coef_8</t>
  </si>
  <si>
    <t>EQCOEF_9</t>
  </si>
  <si>
    <t>eq_coef_9</t>
  </si>
  <si>
    <t>EQCOEF_10</t>
  </si>
  <si>
    <t>eq_coef_10</t>
  </si>
  <si>
    <t>EQCOEF_11</t>
  </si>
  <si>
    <t>eq_coef_11</t>
  </si>
  <si>
    <t>EQCOEF_12</t>
  </si>
  <si>
    <t>eq_coef_12</t>
  </si>
  <si>
    <t>EQCOEF_13</t>
  </si>
  <si>
    <t>eq_coef_13</t>
  </si>
  <si>
    <t>EQCOEF_14</t>
  </si>
  <si>
    <t>eq_coef_14</t>
  </si>
  <si>
    <t>EQCOEF_15</t>
  </si>
  <si>
    <t>eq_coef_15</t>
  </si>
  <si>
    <t>EQCOEF_16</t>
  </si>
  <si>
    <t>eq_coef_16</t>
  </si>
  <si>
    <t>EQCOEF_17</t>
  </si>
  <si>
    <t>eq_coef_17</t>
  </si>
  <si>
    <t>EQCOEF_18</t>
  </si>
  <si>
    <t>eq_coef_18</t>
  </si>
  <si>
    <t>EQCOEF_19</t>
  </si>
  <si>
    <t>eq_coef_19</t>
  </si>
  <si>
    <t>EQCOEF_20</t>
  </si>
  <si>
    <t>eq_coef_20</t>
  </si>
  <si>
    <t>EQCOEF_21</t>
  </si>
  <si>
    <t>eq_coef_21</t>
  </si>
  <si>
    <t>EQCOEF_22</t>
  </si>
  <si>
    <t>eq_coef_22</t>
  </si>
  <si>
    <t>EQCOEF_23</t>
  </si>
  <si>
    <t>eq_coef_23</t>
  </si>
  <si>
    <t>EQCOEF_24</t>
  </si>
  <si>
    <t>eq_coef_24</t>
  </si>
  <si>
    <t>EQCOEF_25</t>
  </si>
  <si>
    <t>eq_coef_25</t>
  </si>
  <si>
    <t>EQCOEF_26</t>
  </si>
  <si>
    <t>eq_coef_26</t>
  </si>
  <si>
    <t>EQCOEF_27</t>
  </si>
  <si>
    <t>eq_coef_27</t>
  </si>
  <si>
    <t>EQCOEF_28</t>
  </si>
  <si>
    <t>eq_coef_28</t>
  </si>
  <si>
    <t>EQCOEF_29</t>
  </si>
  <si>
    <t>eq_coef_29</t>
  </si>
  <si>
    <t>EQCOEF_30</t>
  </si>
  <si>
    <t>eq_coef_30</t>
  </si>
  <si>
    <t>EQCOEF_31</t>
  </si>
  <si>
    <t>eq_coef_31</t>
  </si>
  <si>
    <t>EQCOEF_32</t>
  </si>
  <si>
    <t>eq_coef_32</t>
  </si>
  <si>
    <t>EQCOEF_33</t>
  </si>
  <si>
    <t>eq_coef_33</t>
  </si>
  <si>
    <t>EQCOEF_34</t>
  </si>
  <si>
    <t>eq_coef_34</t>
  </si>
  <si>
    <t>EQCOEF_35</t>
  </si>
  <si>
    <t>eq_coef_35</t>
  </si>
  <si>
    <t>EQCOEF_36</t>
  </si>
  <si>
    <t>eq_coef_36</t>
  </si>
  <si>
    <t>EQCOEF_37</t>
  </si>
  <si>
    <t>eq_coef_37</t>
  </si>
  <si>
    <t>EQCOEF_38</t>
  </si>
  <si>
    <t>eq_coef_38</t>
  </si>
  <si>
    <t>EQCOEF_39</t>
  </si>
  <si>
    <t>eq_coef_39</t>
  </si>
  <si>
    <t>EQCOEF_40</t>
  </si>
  <si>
    <t>eq_coef_40</t>
  </si>
  <si>
    <t>EQCOEF_41</t>
  </si>
  <si>
    <t>eq_coef_41</t>
  </si>
  <si>
    <t>EQCOEF_42</t>
  </si>
  <si>
    <t>eq_coef_42</t>
  </si>
  <si>
    <t>EQCOEF_43</t>
  </si>
  <si>
    <t>eq_coef_43</t>
  </si>
  <si>
    <t>EQCOEF_44</t>
  </si>
  <si>
    <t>eq_coef_44</t>
  </si>
  <si>
    <t>EQCOEF_45</t>
  </si>
  <si>
    <t>eq_coef_45</t>
  </si>
  <si>
    <t>EQCOEF_46</t>
  </si>
  <si>
    <t>eq_coef_46</t>
  </si>
  <si>
    <t>EQCOEF_47</t>
  </si>
  <si>
    <t>eq_coef_47</t>
  </si>
  <si>
    <t>EQCOEF_48</t>
  </si>
  <si>
    <t>eq_coef_48</t>
  </si>
  <si>
    <t>EQCOEF_49</t>
  </si>
  <si>
    <t>eq_coef_49</t>
  </si>
  <si>
    <t>configure apc works in master mode (LRCLK and BCK timing signals are generated internally) or slave mode (LRCLK and BCK timing signals are generated externally).
0: SLAVE
1: MASTER</t>
  </si>
  <si>
    <t>configure the delay between serial data out MSB and LRCK edge.
0: ALIGN:  Digital audio out MSB is aligned with LRCLK edge.
1: DLY_1:  Digital audio out MSB is 1 cycle delayed to LRCLK edge</t>
  </si>
  <si>
    <t>indicates the delay between serial data in MSB and LRCK edge
2'b00: ALIGN:   Digital audio in MSB is aligned with LRCLK edge
2'b01: DLY_1:   Digital audio in MSB is 1 cycle delayed to LRCLK edge
2'b10: DLY_2:   Digital audio in MSB is 2 cycle delayed to LRCLK edge
2'b11: DLY_3:   Digital audio in MSB is 3 cycle delayed to LRCLK edge</t>
  </si>
  <si>
    <t>delayed audio output data by half cycle.
0: NO_DLY
1: DLY</t>
  </si>
  <si>
    <t>delayed audio input data by half cycle.
0: NO_DLY
1: DLY</t>
  </si>
  <si>
    <t>sets the BackOut gating. This bit dicide if apc continue to output BCK clock after data has been sent.
0: NO_GATE
1:GATED</t>
  </si>
  <si>
    <t>if Master Mode, invert BCLK out is slave Mode, invert BCLK in.
0: NORMAL
1: INVERT</t>
  </si>
  <si>
    <t>configure LRCK polarity.
0: LEFT_H_RIGHT_L:   high level on LRCK means left channel, low level on LRCK means right channel.
1: LEFT_L_RIGHT_H:   high level on LRCK means right channel, low level on LRCK means left channel.
Note: this bit should be set to "0"(LEFT_H_RIGHT_L) in voice mode</t>
  </si>
  <si>
    <t>configure extend cycles of BCK after data transfer is finished.
Voice_Mode: each sample takes wlen + tx_bck_lrck BCLK cycle
Audio_Mode: each sample takes 2*(wlen + tx_bck_lrck) BCLK cycle. 2 times than Voice</t>
  </si>
  <si>
    <t>right justified mode</t>
  </si>
  <si>
    <t>When high, the output data format is with the least significant bit first
0: MSB
1: LSB</t>
  </si>
  <si>
    <t>Swap Channel L and Channel R[0]
[0]: for output channel swap, 0:left, 1:right
[1]: for input channel swap, 0: left, 1: right</t>
  </si>
  <si>
    <t>configuration only for voice mode</t>
  </si>
  <si>
    <t>bck divider load control, write this bit to 1 to make divider take effect</t>
  </si>
  <si>
    <t>The counter of empty cycles after all the slots are transmitted to get specific sample rate</t>
  </si>
  <si>
    <t>longsync enable</t>
  </si>
  <si>
    <t>slots number to be transferred in one frame</t>
  </si>
  <si>
    <t xml:space="preserve">TX Channel 0 L data input </t>
  </si>
  <si>
    <t>TX Channel 0 R data input</t>
  </si>
  <si>
    <t>RX Channel 0 L data output</t>
  </si>
  <si>
    <t>RX Channel 0 R data output</t>
  </si>
  <si>
    <t>APC_INTR_TX_MSK</t>
  </si>
  <si>
    <t>disable interrupt source
0: enable
1: disable</t>
  </si>
  <si>
    <t>APC_INTR_RX_MSK</t>
  </si>
  <si>
    <t>APC_INTR_TX_CLR</t>
  </si>
  <si>
    <t>clear interrupt source, write 1 generate clear pluse</t>
  </si>
  <si>
    <t>APC_INTR_RX_CLR</t>
  </si>
  <si>
    <t>APC_INTR_TX_IRSR</t>
  </si>
  <si>
    <t>interrupt status before mask</t>
  </si>
  <si>
    <t>APC_INTR_RX_IRSR</t>
  </si>
  <si>
    <t>APC_INTR_TX_ISR</t>
  </si>
  <si>
    <t>interrupt status after mask</t>
  </si>
  <si>
    <t>APC_INTR_RX_ISR</t>
  </si>
  <si>
    <t>APC_RSVD_RW_REG0</t>
  </si>
  <si>
    <t>apc_rsvd_rw_reg0</t>
  </si>
  <si>
    <t>Reserved for future use</t>
  </si>
  <si>
    <t>APC_RSVD_RW_REG1</t>
  </si>
  <si>
    <t>apc_rsvd_rw_reg1</t>
  </si>
  <si>
    <t>APC_RSVD_RO_REG0</t>
  </si>
  <si>
    <t>apc_rsvd_ro_reg0</t>
  </si>
  <si>
    <t>APC_RSVD_RO_REG1</t>
  </si>
  <si>
    <t>apc_rsvd_ro_reg1</t>
  </si>
  <si>
    <t>SYSPLL LPF C3=1p+C3&lt;2:0&gt;*0.25p</t>
  </si>
  <si>
    <t>SYSPLL LPF R2=5.7k+R2&lt;2:0&gt;*2k</t>
  </si>
  <si>
    <t>SYSPLL vco current select
000:min
100:300u
111:max</t>
  </si>
  <si>
    <t>SYSPLL vco kvco select
000:min
100:1.8G
111:max</t>
  </si>
  <si>
    <t>SYSPLL vco ldo output select
000:900mV
100:1V
111:1.1V</t>
  </si>
  <si>
    <t>SYSPLL cp current Icp=10u+CPI&lt;3:0&gt;*2u</t>
  </si>
  <si>
    <t>SYSPLL offset cp current Icp=CPI_OFF&lt;3:0&gt;*0.5u</t>
  </si>
  <si>
    <t>syspll_lpf_c1</t>
  </si>
  <si>
    <t>SYSPLL LPF C1=0.5p+C1&lt;2:0&gt;*0.2p</t>
  </si>
  <si>
    <t>SYSPLL LPF C2=8p+C2&lt;2:0&gt;*4p</t>
  </si>
  <si>
    <t>IDREV</t>
  </si>
  <si>
    <t>id</t>
  </si>
  <si>
    <t>revmajor</t>
  </si>
  <si>
    <t>revminor</t>
  </si>
  <si>
    <t>CFG</t>
  </si>
  <si>
    <t>pull</t>
  </si>
  <si>
    <t>intr</t>
  </si>
  <si>
    <t>debounce</t>
  </si>
  <si>
    <t>channelnum</t>
  </si>
  <si>
    <t>DATAIN</t>
  </si>
  <si>
    <t>datain</t>
  </si>
  <si>
    <t>DATAOUT</t>
  </si>
  <si>
    <t>dataout</t>
  </si>
  <si>
    <t>CHANNELDIR</t>
  </si>
  <si>
    <t>channeldir</t>
  </si>
  <si>
    <t>DOUTCLEAR</t>
  </si>
  <si>
    <t>doutclear</t>
  </si>
  <si>
    <t>DOUTSET</t>
  </si>
  <si>
    <t>doutset</t>
  </si>
  <si>
    <t>PULLEN</t>
  </si>
  <si>
    <t>pullen</t>
  </si>
  <si>
    <t>PULLTYPE</t>
  </si>
  <si>
    <t>pulltype</t>
  </si>
  <si>
    <t>INTREN</t>
  </si>
  <si>
    <t>inten</t>
  </si>
  <si>
    <t>INTRMODE0</t>
  </si>
  <si>
    <t>ch7intrm</t>
  </si>
  <si>
    <t>ch6intrm</t>
  </si>
  <si>
    <t>ch5intrm</t>
  </si>
  <si>
    <t>ch4intrm</t>
  </si>
  <si>
    <t>ch3intrm</t>
  </si>
  <si>
    <t>ch2intrm</t>
  </si>
  <si>
    <t>ch1intrm</t>
  </si>
  <si>
    <t>ch0intrm</t>
  </si>
  <si>
    <t>INTRMODE1</t>
  </si>
  <si>
    <t>ch15intrm</t>
  </si>
  <si>
    <t>ch14intrm</t>
  </si>
  <si>
    <t>ch13intrm</t>
  </si>
  <si>
    <t>ch12intrm</t>
  </si>
  <si>
    <t>ch11intrm</t>
  </si>
  <si>
    <t>ch10intrm</t>
  </si>
  <si>
    <t>ch9intrm</t>
  </si>
  <si>
    <t>ch8intrm</t>
  </si>
  <si>
    <t>INTRMODE2</t>
  </si>
  <si>
    <t>ch23intrm</t>
  </si>
  <si>
    <t>ch22intrm</t>
  </si>
  <si>
    <t>ch21intrm</t>
  </si>
  <si>
    <t>ch20intrm</t>
  </si>
  <si>
    <t>ch19intrm</t>
  </si>
  <si>
    <t>ch18intrm</t>
  </si>
  <si>
    <t>ch17intrm</t>
  </si>
  <si>
    <t>ch16intrm</t>
  </si>
  <si>
    <t>INTRMODE3</t>
  </si>
  <si>
    <t>ch31intrm</t>
  </si>
  <si>
    <t>ch30intrm</t>
  </si>
  <si>
    <t>ch29intrm</t>
  </si>
  <si>
    <t>ch28intrm</t>
  </si>
  <si>
    <t>ch27intrm</t>
  </si>
  <si>
    <t>ch26intrm</t>
  </si>
  <si>
    <t>ch25intrm</t>
  </si>
  <si>
    <t>ch24intrm</t>
  </si>
  <si>
    <t>INTRSTATUS</t>
  </si>
  <si>
    <t>intrstatus</t>
  </si>
  <si>
    <t>DEBOUNCEEN</t>
  </si>
  <si>
    <t>debounceen</t>
  </si>
  <si>
    <t>DEBOUNCECTRL</t>
  </si>
  <si>
    <t>dbclksel</t>
  </si>
  <si>
    <t>dbprescale</t>
  </si>
  <si>
    <t>W1P</t>
    <phoneticPr fontId="24" type="noConversion"/>
  </si>
  <si>
    <t>psramio_dq7_drv_cfg</t>
  </si>
  <si>
    <t>psramio_dq6_drv_cfg</t>
  </si>
  <si>
    <t>psramio_dq5_drv_cfg</t>
  </si>
  <si>
    <t>psramio_dq4_drv_cfg</t>
  </si>
  <si>
    <t>psramio_dq3_drv_cfg</t>
  </si>
  <si>
    <t>psramio_dq2_drv_cfg</t>
  </si>
  <si>
    <t>psramio_dq1_drv_cfg</t>
  </si>
  <si>
    <t>ana_a2d_rsv2</t>
  </si>
  <si>
    <t>STA</t>
  </si>
  <si>
    <t>EFUSE</t>
  </si>
  <si>
    <t>ROI</t>
  </si>
  <si>
    <t>efu_auto_ld_ready</t>
  </si>
  <si>
    <t>Status of auto-load data ready.</t>
  </si>
  <si>
    <t>efu_auto_ld_busy</t>
  </si>
  <si>
    <t>Status of auto-load busy flag.</t>
  </si>
  <si>
    <t>efu_ctrl_state</t>
  </si>
  <si>
    <t>eFuse control state for SW read-only</t>
  </si>
  <si>
    <t>INT_EN</t>
  </si>
  <si>
    <t>efu_done_intr</t>
  </si>
  <si>
    <t xml:space="preserve">fuse program/read command done.
It doesn’t mean that the command is successful.
</t>
  </si>
  <si>
    <t>efu_done_intr_en</t>
  </si>
  <si>
    <t>1: generate interrupt after EFuse program done;
0: don’t generate interrupt</t>
  </si>
  <si>
    <t>CMD_CTL</t>
  </si>
  <si>
    <t>efu_redundancy_ena_b</t>
  </si>
  <si>
    <t>eFuse RSB  Input  Redundancy enable/disable (active low).</t>
  </si>
  <si>
    <t>efu_redundancy_row_sel</t>
  </si>
  <si>
    <t>eFuse RWL  Input  Redundancy information row select (active high)</t>
  </si>
  <si>
    <t>efu_margin_rd</t>
  </si>
  <si>
    <t xml:space="preserve">Read trip point setting:
MR = L for normal read mode;
MR = H for margin read1 mode
</t>
  </si>
  <si>
    <t>efu_pwd_down</t>
  </si>
  <si>
    <t xml:space="preserve">eFuse power-down control. This bit needs to set or clear by SW
1: eFuse in power-down mode
0: eFuse normal operation
</t>
  </si>
  <si>
    <t>efu_cmd_type</t>
  </si>
  <si>
    <t xml:space="preserve">eFuse command mode
1: program eFuse
0: read eFuse
</t>
  </si>
  <si>
    <t>imm_shadow</t>
  </si>
  <si>
    <t xml:space="preserve">If asserted to be 1’b1, the programed ( when programming is successful ) or readd bits will be shown in the corresponding apb-accessible shadow registers immediately, unless prevented by the security schemes of the eFuse.
</t>
  </si>
  <si>
    <t>efu_cmd_start</t>
  </si>
  <si>
    <t>Fuse cmd start.
It will be auto cleared when either no programing is done, or program/read are done.</t>
  </si>
  <si>
    <t>efu_cmd_addr</t>
  </si>
  <si>
    <t>PARA1</t>
  </si>
  <si>
    <t>efu_prog_standby</t>
  </si>
  <si>
    <t>standby cycles needed before exit program operations</t>
  </si>
  <si>
    <t>efu_prog_str_l</t>
  </si>
  <si>
    <t>fuse parameter, program strobe low time</t>
  </si>
  <si>
    <t>efu_prog_str_h</t>
  </si>
  <si>
    <t>fuse parameter, program strobe high time</t>
  </si>
  <si>
    <t>efu_vdd_hd</t>
  </si>
  <si>
    <t>fuse parameter, program voltage source VDDQ hold time</t>
  </si>
  <si>
    <t>efu_vdd_su</t>
  </si>
  <si>
    <t>fuse parameter, program voltage source VDDQ setup time</t>
  </si>
  <si>
    <t>PARA2</t>
  </si>
  <si>
    <t>efu_clk_div</t>
  </si>
  <si>
    <t xml:space="preserve">Divide the eFuse controller clock to a slower frequency for eFuse control
At least divided by 4 for eFuse control tick, such as:
efu_clk_div=4'd0 ---- divided by 4
efu_clk_div=4'd1 ---- divided by 4
efu_clk_div=4'd2 ---- divided by 8 (default)
efu_clk_div=4'd3 ---- divided by 12
......
efu_clk_div=4'd15 ---- divided by 64
</t>
  </si>
  <si>
    <t>RD_DATA</t>
  </si>
  <si>
    <t>efu_read_data</t>
  </si>
  <si>
    <t>eFuse read data</t>
  </si>
  <si>
    <t>AUTO_LOAD_START</t>
  </si>
  <si>
    <t>efu_auto_ld_start</t>
  </si>
  <si>
    <r>
      <rPr>
        <sz val="11"/>
        <rFont val="Calibri"/>
        <family val="2"/>
      </rPr>
      <t xml:space="preserve">Should be written as 0xCAFEEF01 to start a eFuse auto-load procedure. 
This start signal is a pulse to eFuse controller and the auto-load procedure will be automatically finished, hence this bit will always read-back 0.
If  the auto-load procedure is NOT finished, SW can read </t>
    </r>
    <r>
      <rPr>
        <b/>
        <sz val="11"/>
        <rFont val="Calibri"/>
        <family val="2"/>
      </rPr>
      <t>efu_auto_ld_busy</t>
    </r>
    <r>
      <rPr>
        <sz val="11"/>
        <rFont val="Calibri"/>
        <family val="2"/>
      </rPr>
      <t xml:space="preserve"> as 1.
</t>
    </r>
  </si>
  <si>
    <t>PROG_PROTECT</t>
  </si>
  <si>
    <t>efu_prog_protc_wd</t>
  </si>
  <si>
    <r>
      <rPr>
        <sz val="11"/>
        <rFont val="Calibri"/>
        <family val="2"/>
      </rPr>
      <t>Should be written as 0xCAFEEF02 to enable eFuse program feature. 
Should be</t>
    </r>
    <r>
      <rPr>
        <b/>
        <sz val="11"/>
        <rFont val="Calibri"/>
        <family val="2"/>
      </rPr>
      <t xml:space="preserve"> written as 0xCAFEEF02 again to disable eFuse program feature</t>
    </r>
    <r>
      <rPr>
        <sz val="11"/>
        <rFont val="Calibri"/>
        <family val="2"/>
      </rPr>
      <t xml:space="preserve"> instantly when program is finished. 
If the eFuse program is enable, SW can read-back as 1 from this register.
</t>
    </r>
  </si>
  <si>
    <t>PROG_PROTECT1</t>
    <phoneticPr fontId="24" type="noConversion"/>
  </si>
  <si>
    <t>efu_redundancy_rf</t>
  </si>
  <si>
    <t>auto_load_word</t>
  </si>
  <si>
    <t>eFuse auto-load word bit [31:0]+n*32</t>
  </si>
  <si>
    <t>1000</t>
  </si>
  <si>
    <t>direct_rd_data</t>
  </si>
  <si>
    <t>02C</t>
    <phoneticPr fontId="24" type="noConversion"/>
  </si>
  <si>
    <t>030</t>
    <phoneticPr fontId="24" type="noConversion"/>
  </si>
  <si>
    <t>SWD_KEYL</t>
    <phoneticPr fontId="24" type="noConversion"/>
  </si>
  <si>
    <t>SWD_KEYH</t>
    <phoneticPr fontId="24" type="noConversion"/>
  </si>
  <si>
    <t>swd_keyl</t>
    <phoneticPr fontId="24" type="noConversion"/>
  </si>
  <si>
    <t>swd_keyh</t>
    <phoneticPr fontId="24" type="noConversion"/>
  </si>
  <si>
    <t>WO</t>
    <phoneticPr fontId="24" type="noConversion"/>
  </si>
  <si>
    <t>WO</t>
    <phoneticPr fontId="24" type="noConversion"/>
  </si>
  <si>
    <t>entest_uvlo</t>
  </si>
  <si>
    <t>Enable signal for UVLO test mode</t>
  </si>
  <si>
    <t>LDO_VMEM OK</t>
  </si>
  <si>
    <t>en_curlimit_ldo_vmem</t>
  </si>
  <si>
    <t>Enable signal for LDO_VMEM current limit</t>
  </si>
  <si>
    <t>38</t>
  </si>
  <si>
    <t>34</t>
  </si>
  <si>
    <t>2C</t>
  </si>
  <si>
    <t>28</t>
  </si>
  <si>
    <t>24</t>
  </si>
  <si>
    <t>20</t>
  </si>
  <si>
    <t>1C</t>
  </si>
  <si>
    <t>18</t>
  </si>
  <si>
    <t>14</t>
  </si>
  <si>
    <t>10</t>
  </si>
  <si>
    <t>0C</t>
  </si>
  <si>
    <t>08</t>
  </si>
  <si>
    <t>04</t>
  </si>
  <si>
    <t>00</t>
  </si>
  <si>
    <t>CTRL</t>
    <phoneticPr fontId="3" type="noConversion"/>
  </si>
  <si>
    <t>Not used</t>
    <phoneticPr fontId="3" type="noConversion"/>
  </si>
  <si>
    <t>ADC_CONFIG</t>
  </si>
  <si>
    <t>0</t>
  </si>
  <si>
    <t>adc_ch_sel</t>
  </si>
  <si>
    <t>eoc_err_irsr</t>
  </si>
  <si>
    <t>adc_ready_irsr</t>
  </si>
  <si>
    <t>channel_err_irsr</t>
  </si>
  <si>
    <t>eoc_err_isr</t>
  </si>
  <si>
    <t xml:space="preserve"> no EOC generated error  status after mask</t>
  </si>
  <si>
    <t>adc_ready_isr</t>
  </si>
  <si>
    <t xml:space="preserve"> adc ready status after mask</t>
  </si>
  <si>
    <t>channel_err_isr</t>
  </si>
  <si>
    <t xml:space="preserve"> channel select error status after mask</t>
  </si>
  <si>
    <t>ADC_OFFSET_A</t>
  </si>
  <si>
    <t>cal_offset_a1</t>
  </si>
  <si>
    <t>cal_offset_a0</t>
  </si>
  <si>
    <t>cal_gain_a</t>
  </si>
  <si>
    <t>ADC_OFFSET_B</t>
  </si>
  <si>
    <t>cal_offset_b1</t>
  </si>
  <si>
    <t>cal_offset_b0</t>
  </si>
  <si>
    <t>ADC_OFFSET_C</t>
  </si>
  <si>
    <t>cal_offset_c1</t>
  </si>
  <si>
    <t>cal_offset_c0</t>
  </si>
  <si>
    <t>32'h00000000</t>
  </si>
  <si>
    <t>LOAD0</t>
  </si>
  <si>
    <t>Contains the value from which the counter is to decrement</t>
  </si>
  <si>
    <t>00000000</t>
  </si>
  <si>
    <t>32'h0</t>
  </si>
  <si>
    <t>LOAD_L32</t>
  </si>
  <si>
    <t>32'hffffffff</t>
  </si>
  <si>
    <t>VALUE0</t>
  </si>
  <si>
    <t>Current value of the decrementing counter</t>
  </si>
  <si>
    <t>ffffffff</t>
  </si>
  <si>
    <t>VALUE_L32</t>
  </si>
  <si>
    <t>32'h00000020</t>
  </si>
  <si>
    <t>CONTROL0</t>
  </si>
  <si>
    <t>Control timer</t>
  </si>
  <si>
    <t>00000020</t>
  </si>
  <si>
    <t>24'h000000</t>
  </si>
  <si>
    <t>RESERVED0</t>
  </si>
  <si>
    <t>1'h0</t>
  </si>
  <si>
    <t>ENABLE</t>
  </si>
  <si>
    <t>Enable bit</t>
  </si>
  <si>
    <t>MODE</t>
  </si>
  <si>
    <t>Mode bit</t>
  </si>
  <si>
    <t>1'h1</t>
  </si>
  <si>
    <t>INT_ENABLE</t>
  </si>
  <si>
    <t>Interrupt Enable bit</t>
  </si>
  <si>
    <t>RESERVED1</t>
  </si>
  <si>
    <t>2'h0</t>
  </si>
  <si>
    <t>TIMERPRE</t>
  </si>
  <si>
    <t>Prescale bits</t>
  </si>
  <si>
    <t>SIZE</t>
  </si>
  <si>
    <t>Selects 16-bit or 32- bit counter operation</t>
  </si>
  <si>
    <t>ONESHOT</t>
  </si>
  <si>
    <t>Selects one-shot or wrapping counter mode</t>
  </si>
  <si>
    <t>INTCLR0</t>
  </si>
  <si>
    <t>Write any to clear interrupt</t>
  </si>
  <si>
    <t>31'h00000000</t>
  </si>
  <si>
    <t>INTCLR_L32</t>
  </si>
  <si>
    <t>RIS0</t>
  </si>
  <si>
    <t>Indicates the raw interrupt status</t>
  </si>
  <si>
    <t>RAW_INT</t>
  </si>
  <si>
    <t>Raw interrupt status</t>
  </si>
  <si>
    <t>MIS0</t>
  </si>
  <si>
    <t>Indicates the masked interrupt status</t>
  </si>
  <si>
    <t>INT</t>
  </si>
  <si>
    <t>Interrupt status</t>
  </si>
  <si>
    <t>BGLOAD0</t>
  </si>
  <si>
    <t>Background load register</t>
  </si>
  <si>
    <t>BGLOAD_L32</t>
  </si>
  <si>
    <t>RESERVED</t>
  </si>
  <si>
    <t>LOAD1</t>
  </si>
  <si>
    <t>VALUE1</t>
  </si>
  <si>
    <t>CONTROL1</t>
  </si>
  <si>
    <t>INTCLR1</t>
  </si>
  <si>
    <t>30</t>
  </si>
  <si>
    <t>RIS1</t>
  </si>
  <si>
    <t>MIS1</t>
  </si>
  <si>
    <t>BGLOAD1</t>
  </si>
  <si>
    <t>ID</t>
  </si>
  <si>
    <t>major</t>
  </si>
  <si>
    <t>major id value</t>
  </si>
  <si>
    <t>minor</t>
  </si>
  <si>
    <t>minor id value</t>
  </si>
  <si>
    <t>CH0_CLK_CTRL</t>
  </si>
  <si>
    <t>ch0_clk_div_ld</t>
  </si>
  <si>
    <t>ch0_clk_prediv_ld</t>
  </si>
  <si>
    <t>ch0_clk_invert</t>
  </si>
  <si>
    <t>ch0_clk_gate</t>
  </si>
  <si>
    <t>counter clock gate enable</t>
  </si>
  <si>
    <t>ch0_clk_sel</t>
  </si>
  <si>
    <t>ch0_clk_div</t>
  </si>
  <si>
    <t>ch0_clk_prediv</t>
  </si>
  <si>
    <t>CH1_CLK_CTRL</t>
  </si>
  <si>
    <t>ch1_clk_div_ld</t>
  </si>
  <si>
    <t>ch1_clk_prediv_ld</t>
  </si>
  <si>
    <t>ch1_clk_invert</t>
  </si>
  <si>
    <t>ch1_clk_gate</t>
  </si>
  <si>
    <t>ch1_clk_sel</t>
  </si>
  <si>
    <t>ch1_clk_div</t>
  </si>
  <si>
    <t>ch1_clk_prediv</t>
  </si>
  <si>
    <t>CH0_CTRL</t>
  </si>
  <si>
    <t>ch0_start</t>
  </si>
  <si>
    <t>ch0_stop</t>
  </si>
  <si>
    <t>ch0_clk_cnt_gate</t>
  </si>
  <si>
    <t>ch0_pwm_polarity</t>
  </si>
  <si>
    <t>ch0_ch_mode</t>
  </si>
  <si>
    <t>ch1_start</t>
  </si>
  <si>
    <t>ch1_stop</t>
  </si>
  <si>
    <t>ch1_clk_cnt_gate</t>
  </si>
  <si>
    <t>ch1_pwm_polarity</t>
  </si>
  <si>
    <t>ch1_ch_mode</t>
  </si>
  <si>
    <t>ch1_operation</t>
  </si>
  <si>
    <t>CH0_RELOAD</t>
  </si>
  <si>
    <t>ch0_reload_up_cfg</t>
  </si>
  <si>
    <t>ch1_timer1_cnt_mode</t>
  </si>
  <si>
    <t>ch1_timer0_cnt_mode</t>
  </si>
  <si>
    <t>ch0_timer1_cnt_mode</t>
  </si>
  <si>
    <t>ch0_timer0_cnt_mode</t>
  </si>
  <si>
    <t>ch1_timer1_run_mode</t>
  </si>
  <si>
    <t>ch1_timer0_run_mode</t>
  </si>
  <si>
    <t>ch0_timer1_run_mode</t>
  </si>
  <si>
    <t>ch0_timer0_run_mode</t>
  </si>
  <si>
    <t>ch0_counter_value</t>
  </si>
  <si>
    <t>cnt_reset</t>
  </si>
  <si>
    <t>cnt_stop</t>
  </si>
  <si>
    <t>cnt_start</t>
  </si>
  <si>
    <t>ch_num</t>
  </si>
  <si>
    <t>ch0_match_0</t>
  </si>
  <si>
    <t>ch1_match_0</t>
  </si>
  <si>
    <t>rx_dma_thres_sel</t>
  </si>
  <si>
    <t>tx_dma_thres_sel</t>
  </si>
  <si>
    <t>rx_dma_done</t>
  </si>
  <si>
    <t>tx_dma_done</t>
  </si>
  <si>
    <t>timer1_int_mask</t>
  </si>
  <si>
    <t>timer0_int_mask</t>
  </si>
  <si>
    <t>timer1_int_clr</t>
  </si>
  <si>
    <t>timer0_int_clr</t>
  </si>
  <si>
    <t>timer0_en</t>
  </si>
  <si>
    <t>tx_fifo_wr_clr</t>
  </si>
  <si>
    <t>tx_fifo_rd_clr</t>
  </si>
  <si>
    <t>rx_fifo_wr_clr</t>
  </si>
  <si>
    <t>rx_fifo_rd_clr</t>
  </si>
  <si>
    <t>SHADOW_LOAD</t>
  </si>
  <si>
    <t>timer1_int_irsr</t>
  </si>
  <si>
    <t>timer0_int_irsr</t>
  </si>
  <si>
    <t>syn_ch_en</t>
  </si>
  <si>
    <t>KS_CFG</t>
  </si>
  <si>
    <t>ks_dbg_en</t>
  </si>
  <si>
    <t>keysense debug output enable, active high</t>
  </si>
  <si>
    <t>ks_dbg_sel</t>
  </si>
  <si>
    <t>keysense debug output select:
dbg_datin0 = {ks_cnt[6:0], ks_adc_trig_intr_trg, ks_adc_trig, ks_wakeup_intr_trg, ks_wakeup, keyin_detect_sync, keyin_detect, cfg_ks_en, ks_rstn, ks_clk};
dbg_datin1 = {ks_cnt[15:5], ks_adc_trig, ks_wakeup, keyin_detect, cfg_ks_en, ks_clk};</t>
  </si>
  <si>
    <t>ks_en</t>
  </si>
  <si>
    <t>keysense enable, active high</t>
  </si>
  <si>
    <t>KS_STAT</t>
  </si>
  <si>
    <t>ks_cnt</t>
  </si>
  <si>
    <t>ks counter output, only used for debug purpose</t>
  </si>
  <si>
    <t>ks_adc_trig_intr_trg</t>
  </si>
  <si>
    <t>keysense adc trigger interrupt source, only used for debug purpose</t>
  </si>
  <si>
    <t>ks_adc_trig</t>
  </si>
  <si>
    <t>keysense trigger to GPADC, only used for debug purpose</t>
  </si>
  <si>
    <t>ks_wakeup_intr_trg</t>
  </si>
  <si>
    <t>keysense wakeup interrupt source, only used for debug purpose</t>
  </si>
  <si>
    <t>ks_wakeup</t>
  </si>
  <si>
    <t>keysense wakeup, only used for debug purpose</t>
  </si>
  <si>
    <t>keyin_detect_sync</t>
  </si>
  <si>
    <t>keyin detect signal synced to ks_clk domain, only used for debug purpose</t>
  </si>
  <si>
    <t>keyin_detect</t>
  </si>
  <si>
    <t>keyin detect signal from analog SARADC, only used for debug purpose</t>
  </si>
  <si>
    <t>KS_THD</t>
  </si>
  <si>
    <t>ks_thd_adc_trig</t>
  </si>
  <si>
    <t>adc trigger counter threshold, in the unit of ks_clk(32KHz clock) cycles</t>
  </si>
  <si>
    <t>ks_thd_wakeup</t>
  </si>
  <si>
    <t xml:space="preserve">wakeup counter threshold,  in the unit of ks_clk(32KHz clock) cycles </t>
  </si>
  <si>
    <t>KS_IMR</t>
  </si>
  <si>
    <t>ks_press_imr</t>
  </si>
  <si>
    <t>1 : disable interrrupt source; 0: enable interrupt source</t>
  </si>
  <si>
    <t>ks_release_imr</t>
  </si>
  <si>
    <t>ks_adc_trig_imr</t>
  </si>
  <si>
    <t>ks_wakeup_imr</t>
  </si>
  <si>
    <t>KS_ICR</t>
  </si>
  <si>
    <t>ks_press_icr</t>
  </si>
  <si>
    <t>write 1 to generate a pulse to clear interrupt status</t>
  </si>
  <si>
    <t>ks_release_icr</t>
  </si>
  <si>
    <t>ks_adc_trig_icr</t>
  </si>
  <si>
    <t>ks_wakeup_icr</t>
  </si>
  <si>
    <t>KS_IRSR</t>
  </si>
  <si>
    <t>ks_press_irsr</t>
  </si>
  <si>
    <t>raw status of interrupt source</t>
  </si>
  <si>
    <t>ks_release_irsr</t>
  </si>
  <si>
    <t>ks_adc_trig_irsr</t>
  </si>
  <si>
    <t>ks_wakeup_irsr</t>
  </si>
  <si>
    <t>KS_ISR</t>
  </si>
  <si>
    <t>ks_press_isr</t>
  </si>
  <si>
    <t>status of interrupt source after mask</t>
  </si>
  <si>
    <t>ks_release_isr</t>
  </si>
  <si>
    <t>ks_adc_trig_isr</t>
  </si>
  <si>
    <t>ks_wakeup_isr</t>
  </si>
  <si>
    <t>CTRL</t>
  </si>
  <si>
    <t>interval</t>
  </si>
  <si>
    <t xml:space="preserve">These 2 bits configure the interval of generating an IRQ status.
0:: DISABLE
1:: PER_SEC
2:: PER_MIN
3:: PER_HOUR
</t>
  </si>
  <si>
    <t>CMD</t>
  </si>
  <si>
    <t>calendar_not_valid</t>
  </si>
  <si>
    <t>When write '1', mark calendar value to be not valid. 
When read, Indicate if the Calendar value is valid or not. 
The calendar value is not valid in case of mismatch between the calendar counter and the APB register, which is the case of wakeup the phone after shut down. This mismatch disappear after one RTC cycle or after re-porgramming a new calendar value. 
'1' = not valid.</t>
  </si>
  <si>
    <t>itv_irq_mask_clr</t>
  </si>
  <si>
    <t>When write '1', Clear interval Irq Mask. 
When read, get inteval Irq mask.</t>
  </si>
  <si>
    <t>itv_irq_mask_set</t>
  </si>
  <si>
    <t>When write '1', Set interval Irq Mask. 
When read, get interval Irq mask.</t>
  </si>
  <si>
    <t>itv_irq_clr</t>
  </si>
  <si>
    <t>writing '1', clear interval IRQ.</t>
  </si>
  <si>
    <t>alarm_clr</t>
  </si>
  <si>
    <t>writing '1', clear Alarm triggered signal (connect to wakeup) and alarm triggered IRQ. 
When read, get alarm clear status. 
'1' = alarm clear operation is on going, not finished. 
'0' = alarm is cleared.</t>
  </si>
  <si>
    <t>alarm_enable_clr</t>
  </si>
  <si>
    <t>command to disable alarm. 
'1' = disable alarm. 
When read, alarm enable status. 
'1' = alarm disable operation is on going, not finished. 
'0' = alarm is disabled.</t>
  </si>
  <si>
    <t>alarm_enable_set</t>
  </si>
  <si>
    <t>command to enable alarm. When alarm is triggered, it will generate a wakup. 
'1' = enable alarm. 
When read, alarm enable status. 
'1' = alarm enable operation is on going, not finished. 
'0' = alarm is enabled.</t>
  </si>
  <si>
    <t>alarm_load</t>
  </si>
  <si>
    <t>When write, command to program alarm with a new value (sec, min, hour, day, month, year, day of week) prviously written in registers AlarmVal_H and AlarmVal_L. This bit is auto cleared. 
'1' = load alarm. 
When read, alarm load status. 
'1' = alarm load has not finished. 
'0' = alarm load has finished.</t>
  </si>
  <si>
    <t>calendar_load</t>
  </si>
  <si>
    <t>When write, command to program calendar with a new value (sec, min, hour, day, month, year, day of week) previously written in registers Calendar_LoadVal_H and Calendar_LoadVal_L. This bit is auto cleared. 
'1' = load calendar timer. 
When read, Calendar timer load status. 
'1' = Calendar load has not finished. 
'0' = Calendar load has finished.</t>
  </si>
  <si>
    <t>STATUS</t>
  </si>
  <si>
    <t>calendar_not_prog</t>
  </si>
  <si>
    <t>1' = Calendar has not been programmed. 
This bit keep value '0' after the calendar is programmed once.</t>
  </si>
  <si>
    <t>alarm_enable</t>
  </si>
  <si>
    <t>Alarm Enable Status. 
Note: When calendar is not programmed, Alarm can be enabled or not. 
It is suggested to clear Alarm Enable when program RTC.</t>
  </si>
  <si>
    <t>itv_irq_status</t>
  </si>
  <si>
    <t>Interval Irq Status.</t>
  </si>
  <si>
    <t>chg_mask</t>
  </si>
  <si>
    <t>Charger Mask status. After set "Chg_Mask" to '1' in sys_ctrl, the real Chg_Mask line is not set immediatly, this bit indicates when the Chg_Mask line is really set. 
'1': Chg_Mask line set.</t>
  </si>
  <si>
    <t>force_wakeup</t>
  </si>
  <si>
    <t>Force Wakeup status. After set "Force_Wakeup" to '1' in sys_ctrl, the real force_wakeup is not set immediatly, this bit indicates when the force wakeup is really set. This bits also indicates if the interface between Calendar domain and Core domain is enabled. 
'1': force wakeup set.</t>
  </si>
  <si>
    <t>alarm_irq_cause</t>
  </si>
  <si>
    <t>Alarm Irq Cause.</t>
  </si>
  <si>
    <t>itv_irq_cause</t>
  </si>
  <si>
    <t>Interval Irq Cause.</t>
  </si>
  <si>
    <t>00c</t>
  </si>
  <si>
    <t>LOAD_VAL_I</t>
  </si>
  <si>
    <t>hour_set</t>
  </si>
  <si>
    <t>Hour value loaded to calendar, ranged from 0 to 23.</t>
  </si>
  <si>
    <t>min_set</t>
  </si>
  <si>
    <t>Minute value loaded to calendar, ranged from 0 to 59.</t>
  </si>
  <si>
    <t>sec_set</t>
  </si>
  <si>
    <t>Second value loaded to calendar, ranged from 0 to 59.</t>
  </si>
  <si>
    <t>LOAD_VAL_H</t>
  </si>
  <si>
    <t>weekday_set</t>
  </si>
  <si>
    <t>Day of the week value loaded to calendar, ranged from 1 to 7. 
Represent Monday, Tuesday etc.</t>
  </si>
  <si>
    <t>year_set</t>
  </si>
  <si>
    <t>Year value loaded to calendar, ranged from 0 to 127. 
Represent year 2000 to 2127.</t>
  </si>
  <si>
    <t>mon_set</t>
  </si>
  <si>
    <t>Month value loaded to calendar, ranged from 1 to 12.</t>
  </si>
  <si>
    <t>day_set</t>
  </si>
  <si>
    <t>Day value loaded to calendar, ranged from 1 to 31.</t>
  </si>
  <si>
    <t>CUR_VAL_L</t>
  </si>
  <si>
    <t>hour</t>
  </si>
  <si>
    <t>Current Hour value of calendar, ranged from 0 to 23.</t>
  </si>
  <si>
    <t>min</t>
  </si>
  <si>
    <t>Current Minute value of calendar, ranged from 0 to 59.</t>
  </si>
  <si>
    <t>sec</t>
  </si>
  <si>
    <t>Current Second value of calendar, ranged from 0 to 59.</t>
  </si>
  <si>
    <t>CUR_VAL_H</t>
  </si>
  <si>
    <t>weekday</t>
  </si>
  <si>
    <t>Current Day of the week value of calendar, ranged from 1 to 7. 
Represent Monday, Tuesday etc.</t>
  </si>
  <si>
    <t>year</t>
  </si>
  <si>
    <t>Current Year value of calendar, ranged from 0 to 127. 
Represent year 2000 to 2127.</t>
  </si>
  <si>
    <t>mon</t>
  </si>
  <si>
    <t>Current Month value of calendar, ranged from 1 to 12.</t>
  </si>
  <si>
    <t>day</t>
  </si>
  <si>
    <t>Current Day value of calendar, ranged from 1 to 31. 
Maximum number of days in each month are stored in the module, and leap year is supported, so February can have 28 or 29 days.</t>
  </si>
  <si>
    <t>01c</t>
  </si>
  <si>
    <t>ALARMVAL_L</t>
  </si>
  <si>
    <t>hour_alarm</t>
  </si>
  <si>
    <t>Hour value loaded to alarm, ranged from 0 to 23.</t>
  </si>
  <si>
    <t>min_alarm</t>
  </si>
  <si>
    <t>Minute value loaded to alarm, ranged from 0 to 59.</t>
  </si>
  <si>
    <t>sec_alarm</t>
  </si>
  <si>
    <t>Second value loaded to alarm, ranged from 0 to 59.</t>
  </si>
  <si>
    <t>ALARMVAL_H</t>
  </si>
  <si>
    <t>year_alarm</t>
  </si>
  <si>
    <t>Year value loaded to alarm, ranged from 0 to 127. 
Represent year 2000 to 2127.</t>
  </si>
  <si>
    <t>mon_alarm</t>
  </si>
  <si>
    <t>Month value loaded to alarm, ranged from 1 to 12.</t>
  </si>
  <si>
    <t>day_alarm</t>
  </si>
  <si>
    <t>Day value loaded to alarm, ranged from 1 to 31.</t>
  </si>
  <si>
    <t>CAL</t>
  </si>
  <si>
    <t>init_cal_load</t>
  </si>
  <si>
    <t>Load initial calibration value</t>
  </si>
  <si>
    <t>init_cal</t>
  </si>
  <si>
    <t xml:space="preserve">Initial calibration value. </t>
  </si>
  <si>
    <t>aon_timer</t>
  </si>
  <si>
    <t>Write '1' to this bit will load the initial value to OS timer.</t>
  </si>
  <si>
    <t>wrap_mode</t>
  </si>
  <si>
    <t>Write '1' to this bit will set OS timer to wrap mode. 
When read, get the information if OS timer is in wrap mode. 
In wrap mode ,when the conuter down count to zero ,the value will load 24'hFFFFFF
1:: wrap_mode: indicates OS timer in wrap mode. 
0:: noraml_mode: indicates OS timer not in wrap mode.</t>
  </si>
  <si>
    <t>Write '1' to this bit will set OS timer to repeat mode. 
When read, get the information if OS timer is in repeat mode. 
1:: repeat_mode: indicates OS timer in repeat mode. 
0:: normal_mode: indicates OS timer not in repeat mode.</t>
  </si>
  <si>
    <t>clk_enable</t>
  </si>
  <si>
    <t>0: disable ostimer clk</t>
  </si>
  <si>
    <t>loaded</t>
  </si>
  <si>
    <t>Read this bit will get the information if OS timer interruption clear operation is finished or not. 
'1' indicates OS timer interruption clear operation is on going. 
'0' indicates no OS timer interruption clear operation is on going.</t>
  </si>
  <si>
    <t>enabled</t>
  </si>
  <si>
    <t>Read this bit will get the information if OS timer is really enabled or not. This bit will change only after the next front of 16 KHz system clock. 
'1' indicates OS timer enabled. 
'0' indicates OS timer not enabled.</t>
  </si>
  <si>
    <t>enable</t>
  </si>
  <si>
    <t>Write '1' to this bit will enable OS timer. 
When read, the value is what we have written to this bit, it changes immediately after been written.</t>
  </si>
  <si>
    <t>loadval</t>
  </si>
  <si>
    <t>Value loaded to OS timer.</t>
  </si>
  <si>
    <t>curval</t>
  </si>
  <si>
    <t>Current value of OS timer. The value is 24 bits and the first 8 bits are sign extension of the most important bit. A negative value indicates that the timer has wraped.</t>
  </si>
  <si>
    <t>AON_WDTTIMER_CTRL</t>
  </si>
  <si>
    <t>load_protected</t>
  </si>
  <si>
    <t>When 1, load bit is protected by hardware and can't be writen.</t>
  </si>
  <si>
    <t>stop_protected</t>
  </si>
  <si>
    <t>When 1, stop bit is protected by hardware and can't be writen.</t>
  </si>
  <si>
    <t>start_protected</t>
  </si>
  <si>
    <t>When 1, start bit is protected by hardware and can't be writen.</t>
  </si>
  <si>
    <t>wdenabled</t>
  </si>
  <si>
    <t>Read this bit will get the information if watchdog timer is really enabled or not. This bit will change only after the next front of 32 KHz system clock. 
'1' indicates watchdog timer is enabled, if current watchdog timer value reaches 0, the system will be reseted. 
'0' indicates watchdog timer is not enabled.</t>
  </si>
  <si>
    <t>reload</t>
  </si>
  <si>
    <t>Write '1' to this bit will load wdtimer_loadval value to watchdog timer. 
Use this bit to implement the watchog keep alive.</t>
  </si>
  <si>
    <t>wdt_mode</t>
  </si>
  <si>
    <t>stop</t>
  </si>
  <si>
    <t>Write '1' to this bit will stop watchdog timer.</t>
  </si>
  <si>
    <t>wdt_int_mask</t>
  </si>
  <si>
    <t>0:disable wdt int to irq output
1:enable wdt int to irq output</t>
  </si>
  <si>
    <t>start</t>
  </si>
  <si>
    <t>Write '1' to this bit will enable watchdog timer and Load it with wdtimer_loadval.</t>
  </si>
  <si>
    <t>STOP_PROTECT</t>
  </si>
  <si>
    <t>OTHER_PROTECT</t>
  </si>
  <si>
    <t>RESET_PMU_EN</t>
  </si>
  <si>
    <t>AONWDTTIMER_LOADVAL</t>
  </si>
  <si>
    <t xml:space="preserve">Load value of normal watchdog timer. Number of 32kHz Clock before Reset. </t>
  </si>
  <si>
    <t>ffffff</t>
  </si>
  <si>
    <t>ostimer_mask</t>
  </si>
  <si>
    <t>Set mask for OS timer IRQ.
0:Disable timer IRQ
1:Enable timer IRQ</t>
  </si>
  <si>
    <t>aonwdt_clr</t>
  </si>
  <si>
    <t>Clear AON WDT wakeup.</t>
  </si>
  <si>
    <t>ostimer_clr</t>
  </si>
  <si>
    <t>Clear OS Timer IRQ.</t>
  </si>
  <si>
    <t>wdt_reset_ocurred</t>
  </si>
  <si>
    <t>wdt reset generated</t>
  </si>
  <si>
    <t>wdt_wakeup_status</t>
  </si>
  <si>
    <t>wdt interrupt generated</t>
  </si>
  <si>
    <t>ostimer_status</t>
  </si>
  <si>
    <t>OS Timer wake up status.</t>
  </si>
  <si>
    <t>irq_cause</t>
  </si>
  <si>
    <t xml:space="preserve">IRQ is generate
irq_cause=(timer_wakeup_sync &amp; ostimer_mask) | (wdt_wakeup_status &amp; wdt_int_enable) ;
</t>
  </si>
  <si>
    <t>TRANSFMT</t>
  </si>
  <si>
    <t>addrlen</t>
  </si>
  <si>
    <t>datalen</t>
  </si>
  <si>
    <t>datamerge</t>
  </si>
  <si>
    <t>mosibidir</t>
  </si>
  <si>
    <t>lsb</t>
  </si>
  <si>
    <t>slvmode</t>
  </si>
  <si>
    <t>cpol</t>
  </si>
  <si>
    <t>cpha</t>
  </si>
  <si>
    <t>DIRECTIO</t>
  </si>
  <si>
    <t>directioen</t>
  </si>
  <si>
    <t>hold_oe</t>
  </si>
  <si>
    <t>wp_oe</t>
  </si>
  <si>
    <t>miso_oe</t>
  </si>
  <si>
    <t>mosi_oe</t>
  </si>
  <si>
    <t>sclk_oe</t>
  </si>
  <si>
    <t>cs_oe</t>
  </si>
  <si>
    <t>hold_o</t>
  </si>
  <si>
    <t>wp_o</t>
  </si>
  <si>
    <t>miso_o</t>
  </si>
  <si>
    <t>mosi_o</t>
  </si>
  <si>
    <t>sclk_o</t>
  </si>
  <si>
    <t>cs_o</t>
  </si>
  <si>
    <t>hold_i</t>
  </si>
  <si>
    <t>wp_i</t>
  </si>
  <si>
    <t>miso_i</t>
  </si>
  <si>
    <t>mosi_i</t>
  </si>
  <si>
    <t>sclk_i</t>
  </si>
  <si>
    <t>cs_i</t>
  </si>
  <si>
    <t>TRANSCTRL</t>
  </si>
  <si>
    <t>cmden</t>
  </si>
  <si>
    <t>addren</t>
  </si>
  <si>
    <t>addrfmt</t>
  </si>
  <si>
    <t>transmode</t>
  </si>
  <si>
    <t>dualquad</t>
  </si>
  <si>
    <t>tokenen</t>
  </si>
  <si>
    <t>wrtrancnt</t>
  </si>
  <si>
    <t>tokenvalue</t>
  </si>
  <si>
    <t>dummycnt</t>
  </si>
  <si>
    <t>rdtrancnt</t>
  </si>
  <si>
    <t>cmd</t>
  </si>
  <si>
    <t>ADDR</t>
  </si>
  <si>
    <t>addr</t>
  </si>
  <si>
    <t>DATA</t>
  </si>
  <si>
    <t>data</t>
  </si>
  <si>
    <t>txthres</t>
  </si>
  <si>
    <t>rxthres</t>
  </si>
  <si>
    <t>txdmaen</t>
  </si>
  <si>
    <t>rxdmaen</t>
  </si>
  <si>
    <t>txfiforst</t>
  </si>
  <si>
    <t>rxfiforst</t>
  </si>
  <si>
    <t>spirst</t>
  </si>
  <si>
    <t>txfull</t>
  </si>
  <si>
    <t>txempty</t>
  </si>
  <si>
    <t>txnum</t>
  </si>
  <si>
    <t>rxfull</t>
  </si>
  <si>
    <t>rxempty</t>
  </si>
  <si>
    <t>rxnum</t>
  </si>
  <si>
    <t>spiactive</t>
  </si>
  <si>
    <t>slvcmden</t>
  </si>
  <si>
    <t>endinten</t>
  </si>
  <si>
    <t>txfifointen</t>
  </si>
  <si>
    <t>rxfifointen</t>
  </si>
  <si>
    <t>txfifourinten</t>
  </si>
  <si>
    <t>rxfifoorinten</t>
  </si>
  <si>
    <t>INTRST</t>
  </si>
  <si>
    <t>slvcmdint</t>
  </si>
  <si>
    <t>endint</t>
  </si>
  <si>
    <t>txfifoint</t>
  </si>
  <si>
    <t>rxfifoint</t>
  </si>
  <si>
    <t>txfifourint</t>
  </si>
  <si>
    <t>rxfifoorint</t>
  </si>
  <si>
    <t>TIMING</t>
  </si>
  <si>
    <t>cs2sclk</t>
  </si>
  <si>
    <t>csht</t>
  </si>
  <si>
    <t>sclk_div</t>
  </si>
  <si>
    <t>MEMCTRL</t>
  </si>
  <si>
    <t>memctrlchg</t>
  </si>
  <si>
    <t>memrdcmd</t>
  </si>
  <si>
    <t>SLVST</t>
  </si>
  <si>
    <t>underrun</t>
  </si>
  <si>
    <t>overrun</t>
  </si>
  <si>
    <t>ready</t>
  </si>
  <si>
    <t>usr_status</t>
  </si>
  <si>
    <t>SLVDATACNT</t>
  </si>
  <si>
    <t>wcnt_clr</t>
    <phoneticPr fontId="3" type="noConversion"/>
  </si>
  <si>
    <t>wcnt</t>
  </si>
  <si>
    <t>rcnt</t>
  </si>
  <si>
    <t>CONFIG</t>
  </si>
  <si>
    <t>slave</t>
  </si>
  <si>
    <t>eilmmem</t>
  </si>
  <si>
    <t>AHBmem</t>
  </si>
  <si>
    <t>directio</t>
  </si>
  <si>
    <t>quadspi</t>
  </si>
  <si>
    <t>dualspi</t>
  </si>
  <si>
    <t>txfifosize</t>
  </si>
  <si>
    <t>rxfifosize</t>
  </si>
  <si>
    <t>Token_en</t>
    <phoneticPr fontId="3" type="noConversion"/>
  </si>
  <si>
    <t>IR_CTRL</t>
  </si>
  <si>
    <t>sw_hw_mode</t>
  </si>
  <si>
    <t>control ir in software or hardware mode
0: hardware mode
1: software mode</t>
  </si>
  <si>
    <t>ir_bit_cycle</t>
  </si>
  <si>
    <t>bit cycle in NEC/9012 tx mode, it represents 0.56ms in bit sending.
In RC5 tx mode, it represents 0.9ms, that is half cycle of one bit.</t>
  </si>
  <si>
    <t>txrx_mode</t>
  </si>
  <si>
    <t>control tx rx mode
0: rx mode enable
1: tx mode enable</t>
  </si>
  <si>
    <t>bit_time_2</t>
  </si>
  <si>
    <t>in NEC/9012, it represents cycle numbers in transmitting logic 1.</t>
  </si>
  <si>
    <t>tx_repeat_mode</t>
  </si>
  <si>
    <t>0: disable tx repeat mode
1: enable tx repeat mode</t>
  </si>
  <si>
    <t>bit_time_1</t>
  </si>
  <si>
    <t>in NEC/9012, it represents cycle numbers in transmitting logic 0.
in RC5, it represents cycle numbers in transmitting one bit, either logic 0 or logic 1.</t>
  </si>
  <si>
    <t>ir_datacode_verify</t>
  </si>
  <si>
    <t>0: disable verify datacode
1: enable verify datacode</t>
  </si>
  <si>
    <t>ir_usercode_verify</t>
  </si>
  <si>
    <t>0: disable verify usercode
1: enable verify usercode</t>
  </si>
  <si>
    <t>ir_int_verify_en</t>
  </si>
  <si>
    <t>0: disable ir interrupt generation by verify
1: enable  ir interrupt generation by verify</t>
  </si>
  <si>
    <t>ir_int_en</t>
  </si>
  <si>
    <t>0: disable ir interrupt generation
1: enable  ir interrupt generation</t>
  </si>
  <si>
    <t>ir_end_detect_en</t>
  </si>
  <si>
    <t>0: disable ir detect end bit
1: disable ir detect end bit</t>
  </si>
  <si>
    <t>ir_mode</t>
  </si>
  <si>
    <t>0: NEC mode
1: 9012 mode
2: RC5 mode</t>
  </si>
  <si>
    <t>ir_en</t>
  </si>
  <si>
    <t>0: disable ir function
1: enable ir function</t>
  </si>
  <si>
    <t>IR_TX_CONFIG</t>
  </si>
  <si>
    <t>carrier_cnt_clr</t>
  </si>
  <si>
    <t>write 1 clear carrier counter to 0</t>
  </si>
  <si>
    <t>ir_debug_sel</t>
  </si>
  <si>
    <t>ir_tx_pol</t>
  </si>
  <si>
    <t>0: change polarity
1: default</t>
  </si>
  <si>
    <t>tx_start</t>
  </si>
  <si>
    <t>in ir hardware mode, write 1 to this bit will start ir transmit, in hardware repeat mode, will start a repeat.
In software mode, no need to set this bit.</t>
  </si>
  <si>
    <t>IR_CARRY_CONFIG</t>
  </si>
  <si>
    <t>rx ir in (with carrier) polarity
0: carrier high and idle low
1: carrier low and idle high</t>
    <phoneticPr fontId="24" type="noConversion"/>
  </si>
  <si>
    <t>rx_cr_duty_fix</t>
  </si>
  <si>
    <t>fix the condition that carrier high level duty-cycle is less than 50%, active high</t>
  </si>
  <si>
    <t>rx_cr_hi_th</t>
  </si>
  <si>
    <t>limit the maximux received carrier high count number of ir clk cycles</t>
  </si>
  <si>
    <t>ir_carry_high</t>
  </si>
  <si>
    <t>config numbers of ir clk cycles of high carry</t>
  </si>
  <si>
    <t>ir_carry_low</t>
  </si>
  <si>
    <t>config numbers of ir clk cycles of low carry</t>
  </si>
  <si>
    <t>IR_TIME_1</t>
  </si>
  <si>
    <t>ir_rx_pol</t>
  </si>
  <si>
    <t>rx ir out(after carrier decode) polarity
0: carrier high and idle low
1: carrier low and idle high</t>
  </si>
  <si>
    <t>rx_cr_en</t>
  </si>
  <si>
    <t>rx carrier decode mode enable
0: disable, bypass rx ir_in to rx ir_out
1: enable, decode carrier and output decoded data</t>
  </si>
  <si>
    <t>rx_cr_det_th</t>
  </si>
  <si>
    <t>the threshold of clk_tx_ir cycles to judge a valid carrrier is detected</t>
  </si>
  <si>
    <t>rx_cr_los_th</t>
  </si>
  <si>
    <t>the threshold of clk_tx_ir cycles to judge carrier phase is finished</t>
  </si>
  <si>
    <t>ir_time_s1</t>
  </si>
  <si>
    <t>9ms high time in NEC/9012 tx mode, it represents cycle numbers in state s1.
in RC5 tx mode, it represents cycle numbers sending a bit, either logic 0 or logic 1, in state s1, s2 and toggle</t>
  </si>
  <si>
    <t>IR_TIME_2</t>
  </si>
  <si>
    <t>ir_time_s2</t>
  </si>
  <si>
    <t>2.25ms low time</t>
  </si>
  <si>
    <t>IR_TIME_3</t>
  </si>
  <si>
    <t>ir_time_s3</t>
  </si>
  <si>
    <t>4.5ms low time in  NEC/9012 tx mode, it represents cycle numbers in state s2.</t>
  </si>
  <si>
    <t>IR_TIME_4</t>
  </si>
  <si>
    <t>ir_time_s4</t>
  </si>
  <si>
    <t>s3 max value</t>
  </si>
  <si>
    <t>IR_TIME_5</t>
  </si>
  <si>
    <t>ir_time_s5</t>
  </si>
  <si>
    <t>one frame time</t>
  </si>
  <si>
    <t>IR_RX_CODE</t>
  </si>
  <si>
    <t>ir_rx_datacode</t>
  </si>
  <si>
    <t>ir rx data code (command)</t>
  </si>
  <si>
    <t>ir_rx_usercode</t>
  </si>
  <si>
    <t>ir rx user code (address)</t>
  </si>
  <si>
    <t>IR_TX_CODE</t>
  </si>
  <si>
    <t>ir_tx_datacode</t>
  </si>
  <si>
    <t>ir tx data code (command)</t>
  </si>
  <si>
    <t>ir_tx_usercode</t>
  </si>
  <si>
    <t>ir tx user code (address)</t>
  </si>
  <si>
    <t>IR_FSM</t>
  </si>
  <si>
    <t>ir_rx_fifo_wrclr_done</t>
  </si>
  <si>
    <t>set rx_fifo_wr_clr will sync rx_fifo_wrclr signal to ir clk domain, when wrclr signal done, sync back to pclk domain, and this field will be set.</t>
  </si>
  <si>
    <t>ir_tx_fifo_rdclr_done</t>
  </si>
  <si>
    <t>set rx_fifo_rd_clr will sync tx_fifo_rdclr signal to ir clk domain, when rdclr signal done, sync back to pclk domain, and this field will be set.</t>
  </si>
  <si>
    <t>ir_rx_dma_done</t>
  </si>
  <si>
    <t>indicate if rx dma transfer is done</t>
  </si>
  <si>
    <t>ir_tx_dma_done</t>
  </si>
  <si>
    <t>indicate if tx dma transfer is done</t>
  </si>
  <si>
    <t>ir_rx_fifo_usedw</t>
  </si>
  <si>
    <t>indicate write fifo used data</t>
  </si>
  <si>
    <t>ir_rx_fifo_full</t>
  </si>
  <si>
    <t>indicate if write fifo is full</t>
  </si>
  <si>
    <t>ir_rx_fifo_empty</t>
  </si>
  <si>
    <t>indicate if write fifo is empty</t>
  </si>
  <si>
    <t>ir_tx_fifo_usedw</t>
  </si>
  <si>
    <t>indicate read fifo used data</t>
  </si>
  <si>
    <t>ir_tx_fifo_full</t>
  </si>
  <si>
    <t>indicate if read fifo is full</t>
  </si>
  <si>
    <t>ir_tx_fifo_empty</t>
  </si>
  <si>
    <t>indicate if read fifo is empty</t>
  </si>
  <si>
    <t>ir_tx_repeat</t>
  </si>
  <si>
    <t>indicate if ir in hardware transmit repeat mode</t>
  </si>
  <si>
    <t>ir_transmit_ok</t>
  </si>
  <si>
    <t>indicate if ir transmit is ok</t>
  </si>
  <si>
    <t>ir_repeat</t>
  </si>
  <si>
    <t>indicate if ir in hardware receive mode</t>
  </si>
  <si>
    <t>indicate if datacode is verified</t>
  </si>
  <si>
    <t>indicate if usercode is verified</t>
  </si>
  <si>
    <t>ir_received_ok</t>
  </si>
  <si>
    <t>indicate if ir receive is ok</t>
  </si>
  <si>
    <t>IR_TX_FIFO</t>
  </si>
  <si>
    <t>txdata_hi_lo</t>
  </si>
  <si>
    <t>tx_data_len</t>
  </si>
  <si>
    <t>tx_data_len * ir_clock_cycle = actual data length</t>
  </si>
  <si>
    <t>IR_RX_FIFO</t>
  </si>
  <si>
    <t>rxdata_hi_lo</t>
  </si>
  <si>
    <t>indicate high or low of receive trans</t>
  </si>
  <si>
    <t>rx_data_len</t>
  </si>
  <si>
    <t>rx_data_len * ir_clock_cycle = actual data length</t>
  </si>
  <si>
    <t>IR_DMA_CONFIG</t>
  </si>
  <si>
    <t>dma requst trigger condition, 
dma req will be triggered when fifo_usedw &gt;= thres_sel</t>
  </si>
  <si>
    <t>dma requst trigger condition, 
dma req will be triggered when (8- fifo_usedw) &gt;= thres_sel</t>
  </si>
  <si>
    <t>rx_dma_enable</t>
  </si>
  <si>
    <t>0: disable dma receive mode
1: enable dma receive mode</t>
  </si>
  <si>
    <t>tx_dma_enable</t>
  </si>
  <si>
    <t>0: disable dma transfer mode
1: enable dma transfer mode</t>
  </si>
  <si>
    <t>IR_FIFO_CONFIG</t>
  </si>
  <si>
    <t>set 1 to clear rx fifo wr pointer</t>
  </si>
  <si>
    <t>set 1 to clear rx fifo rd pointer</t>
  </si>
  <si>
    <t>set 1 to clear tx fifo wr pointer</t>
  </si>
  <si>
    <t>set 1 to clear tx fifo rd pointer</t>
  </si>
  <si>
    <t>IR_CLEAR_STATUS</t>
  </si>
  <si>
    <t>ir_int_clr</t>
  </si>
  <si>
    <t>set 1 to clear ir interrupt</t>
  </si>
  <si>
    <t>ir_rx_dma_done_clr</t>
  </si>
  <si>
    <t>set 1 to clear rx_dma_done</t>
  </si>
  <si>
    <t>ir_tx_dma_done_clr</t>
  </si>
  <si>
    <t>set 1 to clear tx_dma_done</t>
  </si>
  <si>
    <t>ir_tx_repeat_clr</t>
  </si>
  <si>
    <t>set 1 to clear tx repeat status</t>
  </si>
  <si>
    <t>ir_transmit_ok_clr</t>
  </si>
  <si>
    <t>set 1 to clear transmit ok status</t>
  </si>
  <si>
    <t>ir_repeat_clr</t>
  </si>
  <si>
    <t>set 1 to clear rx repeat status</t>
  </si>
  <si>
    <t>ir_received_ok_clr</t>
  </si>
  <si>
    <t>set 1 to clear receive ok status</t>
  </si>
  <si>
    <t>IR_IDLE_THRES</t>
  </si>
  <si>
    <t>thres</t>
  </si>
  <si>
    <t>config this threshold to identify the cycles of idle/end state during software transmitting or receiving</t>
  </si>
  <si>
    <t>IR_ANA</t>
  </si>
  <si>
    <t>ir_ana_in_en</t>
  </si>
  <si>
    <t>ir_ana_out_en</t>
  </si>
  <si>
    <t>ir_ana_trim</t>
  </si>
  <si>
    <t>unused</t>
  </si>
  <si>
    <t>clk_inv_en</t>
    <phoneticPr fontId="3" type="noConversion"/>
  </si>
  <si>
    <t>clock inversion enable. High active</t>
    <phoneticPr fontId="3" type="noConversion"/>
  </si>
  <si>
    <t>cycle_cal_en</t>
    <phoneticPr fontId="3" type="noConversion"/>
  </si>
  <si>
    <t>enable clk cycle time calculation. The result is stored in dly_lock_value register.
1: enable 
0: disable</t>
  </si>
  <si>
    <t>dly_bypass</t>
    <phoneticPr fontId="3" type="noConversion"/>
  </si>
  <si>
    <t>Controls the bypass mode of the master dly. If this bit is high, rdlvl_delay value would directly mean the number of delay cells used for the  input clock</t>
    <phoneticPr fontId="3" type="noConversion"/>
  </si>
  <si>
    <t>phase_detect_sel</t>
  </si>
  <si>
    <t>Phase detect selector to choose the number of delay cells to be inserted for the delay line in the edge detection circuit of phase detector.</t>
  </si>
  <si>
    <t>dly_lock_num</t>
    <phoneticPr fontId="3" type="noConversion"/>
  </si>
  <si>
    <t>Waiting cycles before asserting lock done</t>
  </si>
  <si>
    <t>dly_start_point</t>
    <phoneticPr fontId="3" type="noConversion"/>
  </si>
  <si>
    <t>Initial delay value for the  clk cycle time calculation</t>
    <phoneticPr fontId="3" type="noConversion"/>
  </si>
  <si>
    <t>DELAY</t>
    <phoneticPr fontId="3" type="noConversion"/>
  </si>
  <si>
    <t>RO</t>
    <phoneticPr fontId="3" type="noConversion"/>
  </si>
  <si>
    <t>clk_delay</t>
    <phoneticPr fontId="3" type="noConversion"/>
  </si>
  <si>
    <t>Delays of the  input clock</t>
    <phoneticPr fontId="3" type="noConversion"/>
  </si>
  <si>
    <t>008</t>
    <phoneticPr fontId="3" type="noConversion"/>
  </si>
  <si>
    <t>OBS_REG0</t>
    <phoneticPr fontId="3" type="noConversion"/>
  </si>
  <si>
    <t>lock_inc</t>
  </si>
  <si>
    <t>inc  value in the past 8 cycles(for debug only)</t>
    <phoneticPr fontId="3" type="noConversion"/>
  </si>
  <si>
    <t>lock_dec</t>
  </si>
  <si>
    <t>dec value in the past 8 cycles(for debug only)</t>
    <phoneticPr fontId="3" type="noConversion"/>
  </si>
  <si>
    <t>dly_lock_value</t>
  </si>
  <si>
    <t>dly lock value</t>
    <phoneticPr fontId="3" type="noConversion"/>
  </si>
  <si>
    <t>dly_unlock_cnt</t>
  </si>
  <si>
    <t>half_clock_mode</t>
  </si>
  <si>
    <t>The delay cells are only enough to lock half cycle.</t>
  </si>
  <si>
    <t>force_lock_overflow</t>
  </si>
  <si>
    <t>All delay cells have been used but still fails to calculate the whole clock cycle</t>
    <phoneticPr fontId="3" type="noConversion"/>
  </si>
  <si>
    <t>dly_lock</t>
    <phoneticPr fontId="3" type="noConversion"/>
  </si>
  <si>
    <t xml:space="preserve"> dly has locked for calculating one or half cycle of input clock</t>
    <phoneticPr fontId="3" type="noConversion"/>
  </si>
  <si>
    <t>00C</t>
    <phoneticPr fontId="3" type="noConversion"/>
  </si>
  <si>
    <t>OBS_REG1</t>
    <phoneticPr fontId="3" type="noConversion"/>
  </si>
  <si>
    <t>decoder_out_rd</t>
  </si>
  <si>
    <t>Number of delay cells used to generate the delay for input clock</t>
    <phoneticPr fontId="3" type="noConversion"/>
  </si>
  <si>
    <t>010</t>
    <phoneticPr fontId="3" type="noConversion"/>
  </si>
  <si>
    <t>LOCK_DONE</t>
  </si>
  <si>
    <t>lock_done</t>
  </si>
  <si>
    <t>High active signal to mean that dly has locked</t>
  </si>
  <si>
    <t>014</t>
    <phoneticPr fontId="3" type="noConversion"/>
  </si>
  <si>
    <t>RSTN</t>
    <phoneticPr fontId="3" type="noConversion"/>
  </si>
  <si>
    <t>dly_rst_n</t>
  </si>
  <si>
    <t>0: reset dly
1: ignore
Step1:write 0 to reset dly
Step2:check if dly is lock_done
Step3:set clk_delay
Step4:dly resync</t>
    <phoneticPr fontId="3" type="noConversion"/>
  </si>
  <si>
    <t>018</t>
    <phoneticPr fontId="3" type="noConversion"/>
  </si>
  <si>
    <t>RESYNC</t>
    <phoneticPr fontId="3" type="noConversion"/>
  </si>
  <si>
    <t>dly_resync</t>
  </si>
  <si>
    <t>Write 1: resync
high active pulse used to resync the clk_delay to delay line, need to be issued by software after new value of clk_delay has been updated</t>
    <phoneticPr fontId="3" type="noConversion"/>
  </si>
  <si>
    <t>Reserved</t>
    <phoneticPr fontId="3" type="noConversion"/>
  </si>
  <si>
    <t>tchd_cfg</t>
  </si>
  <si>
    <t>tcsp_cfg</t>
  </si>
  <si>
    <t>tcph_cfg</t>
  </si>
  <si>
    <t>dll_bypass</t>
  </si>
  <si>
    <t>dll_start_point</t>
  </si>
  <si>
    <t>Initial delay value for the DLL master delay line.</t>
  </si>
  <si>
    <t>rdlvl_delay</t>
  </si>
  <si>
    <t>Delays of the read DQS</t>
  </si>
  <si>
    <t>wrlvl_delay</t>
  </si>
  <si>
    <t>inc (master delay line should have more delay cells) value in the past 8 cycles</t>
  </si>
  <si>
    <t>dec (master delay line should have less delay cells) value in the past 8 cycles</t>
  </si>
  <si>
    <t>dll_lock_value</t>
  </si>
  <si>
    <t>dll_unlock_cnt</t>
  </si>
  <si>
    <t>dll_lock</t>
  </si>
  <si>
    <t>decoder_out_wr</t>
  </si>
  <si>
    <t>Number of delay cells used to generate the delay for memory clock</t>
  </si>
  <si>
    <t>Number of delay cells used to generate the delay for DQS</t>
  </si>
  <si>
    <t>0: reset DLL
1: ignore
Step1:write 0 to reset DLL
Step2:check if DLL is lock_done
Step3:set rd/wrlvl_delay
Step4:DLL resync</t>
  </si>
  <si>
    <t>dll_resync</t>
  </si>
  <si>
    <t>0x0007_FFFF</t>
    <phoneticPr fontId="3" type="noConversion"/>
  </si>
  <si>
    <t>0x000F_FFFF</t>
    <phoneticPr fontId="3" type="noConversion"/>
  </si>
  <si>
    <t>HM2</t>
  </si>
  <si>
    <t>HS6</t>
  </si>
  <si>
    <t>HS7</t>
  </si>
  <si>
    <t>HS8</t>
  </si>
  <si>
    <t>HM6</t>
  </si>
  <si>
    <t>HM7</t>
  </si>
  <si>
    <t>0x003F_FFFF</t>
    <phoneticPr fontId="3" type="noConversion"/>
  </si>
  <si>
    <t>FPGA</t>
    <phoneticPr fontId="3" type="noConversion"/>
  </si>
  <si>
    <t>0x0008_0000</t>
    <phoneticPr fontId="3" type="noConversion"/>
  </si>
  <si>
    <t>256MB</t>
    <phoneticPr fontId="3" type="noConversion"/>
  </si>
  <si>
    <t>SRAM region:PSRAM</t>
    <phoneticPr fontId="3" type="noConversion"/>
  </si>
  <si>
    <t>0x40FF_FFFF</t>
    <phoneticPr fontId="3" type="noConversion"/>
  </si>
  <si>
    <t>USBC  AHB-S</t>
    <phoneticPr fontId="3" type="noConversion"/>
  </si>
  <si>
    <t>16MB</t>
    <phoneticPr fontId="3" type="noConversion"/>
  </si>
  <si>
    <t>CMN Peripheral Wrap</t>
    <phoneticPr fontId="3" type="noConversion"/>
  </si>
  <si>
    <t>32MB</t>
    <phoneticPr fontId="3" type="noConversion"/>
  </si>
  <si>
    <t>1MB</t>
    <phoneticPr fontId="3" type="noConversion"/>
  </si>
  <si>
    <t>External RAM</t>
    <phoneticPr fontId="3" type="noConversion"/>
  </si>
  <si>
    <t>RW</t>
    <phoneticPr fontId="24" type="noConversion"/>
  </si>
  <si>
    <t>ir_ana_cr_dec_en</t>
    <phoneticPr fontId="24" type="noConversion"/>
  </si>
  <si>
    <t>reserved for future</t>
    <phoneticPr fontId="3" type="noConversion"/>
  </si>
  <si>
    <t>test_out_selb</t>
    <phoneticPr fontId="3" type="noConversion"/>
  </si>
  <si>
    <t>selects the internal signals as output from aud_debug_data[15:0]
3: { 9'd0, aud_adc_clk_ana, aud_adc_sdm_out_r[2:0], aud_adc_sdm_out_l[2:0] }
4: { 6'd0, soft_mute_state_r, soft_mute_state_l,  dac_dig_debug_data[7:0] }
5: {2'b00, aud_dac_tc_r[13:0]}
6: {2'b00, aud_dac_tc_l[13:0]}
7: dac_dig_debug_data[15:0]
Others: 16'd0</t>
    <phoneticPr fontId="3" type="noConversion"/>
  </si>
  <si>
    <t>test_in_sel</t>
    <phoneticPr fontId="3" type="noConversion"/>
  </si>
  <si>
    <t>Input data mux selection from aud_debug_data_in[7:0];
1: dac analog debug data[7:0] is selected from debug_data_in[7:0]
2: adc digital input data comes from debug_data_in[5:0];
others: invalid</t>
    <phoneticPr fontId="3" type="noConversion"/>
  </si>
  <si>
    <t>not used</t>
    <phoneticPr fontId="3" type="noConversion"/>
  </si>
  <si>
    <t>gain setting from register.</t>
    <phoneticPr fontId="3" type="noConversion"/>
  </si>
  <si>
    <t>register control enable.
1: enable                         0: disable</t>
    <phoneticPr fontId="3" type="noConversion"/>
  </si>
  <si>
    <t>aud_adc_idac_ctrl</t>
    <phoneticPr fontId="3" type="noConversion"/>
  </si>
  <si>
    <t>adc_lp_autorst_split</t>
    <phoneticPr fontId="3" type="noConversion"/>
  </si>
  <si>
    <t>ana_adc1_rst_reg</t>
    <phoneticPr fontId="3" type="noConversion"/>
  </si>
  <si>
    <t>aud_idac_bias_reg</t>
    <phoneticPr fontId="3" type="noConversion"/>
  </si>
  <si>
    <t>register value for aud_idac_bias.</t>
    <phoneticPr fontId="3" type="noConversion"/>
  </si>
  <si>
    <t>aud_idac_bias_src</t>
    <phoneticPr fontId="3" type="noConversion"/>
  </si>
  <si>
    <t>aud_adc_idac_os_ctrl</t>
    <phoneticPr fontId="3" type="noConversion"/>
  </si>
  <si>
    <t>aud_adc_int2_lpr</t>
    <phoneticPr fontId="3" type="noConversion"/>
  </si>
  <si>
    <t>aud_adc_sar_delay_ctrl</t>
    <phoneticPr fontId="3" type="noConversion"/>
  </si>
  <si>
    <t>aud_en_pga0_single</t>
    <phoneticPr fontId="3" type="noConversion"/>
  </si>
  <si>
    <t>aud_pga0_mute</t>
    <phoneticPr fontId="3" type="noConversion"/>
  </si>
  <si>
    <t>rpga_zcen_reg</t>
    <phoneticPr fontId="3" type="noConversion"/>
  </si>
  <si>
    <t>Zero Crossing enable for ADC Right PGA
1: enable                             0: disable</t>
    <phoneticPr fontId="3" type="noConversion"/>
  </si>
  <si>
    <t>aud_en_pga1_single</t>
    <phoneticPr fontId="3" type="noConversion"/>
  </si>
  <si>
    <t>ADC Right PGA input mode, 
0: differetial                      1: Single</t>
    <phoneticPr fontId="3" type="noConversion"/>
  </si>
  <si>
    <t>aud_pga1_mute</t>
    <phoneticPr fontId="3" type="noConversion"/>
  </si>
  <si>
    <t>dac_dwaen</t>
    <phoneticPr fontId="3" type="noConversion"/>
  </si>
  <si>
    <t>softmute_en</t>
    <phoneticPr fontId="3" type="noConversion"/>
  </si>
  <si>
    <t>DAC SDM level option (only for testing)
1: 15 level setting. The feedback path of DAC SDM is a little increase in its amplitude.
0: 15 level and the middle level is sited at level7(default)</t>
    <phoneticPr fontId="3" type="noConversion"/>
  </si>
  <si>
    <t>DAC Left SDM auto bypass enable when all zero’s input;
0: disable                 1: enable;</t>
    <phoneticPr fontId="3" type="noConversion"/>
  </si>
  <si>
    <t>dac_dith_bypass</t>
    <phoneticPr fontId="3" type="noConversion"/>
  </si>
  <si>
    <t>dac_offset</t>
    <phoneticPr fontId="3" type="noConversion"/>
  </si>
  <si>
    <t>1'h0</t>
    <phoneticPr fontId="6" type="noConversion"/>
  </si>
  <si>
    <t>014</t>
    <phoneticPr fontId="24" type="noConversion"/>
  </si>
  <si>
    <t>01C</t>
    <phoneticPr fontId="24" type="noConversion"/>
  </si>
  <si>
    <t>Reserved</t>
    <phoneticPr fontId="24" type="noConversion"/>
  </si>
  <si>
    <t>AES_KEY1_OFFSET</t>
    <phoneticPr fontId="24" type="noConversion"/>
  </si>
  <si>
    <t>RW</t>
    <phoneticPr fontId="24" type="noConversion"/>
  </si>
  <si>
    <t>aes_key1_offset</t>
    <phoneticPr fontId="24" type="noConversion"/>
  </si>
  <si>
    <t>CORE_IOMUX</t>
    <phoneticPr fontId="3" type="noConversion"/>
  </si>
  <si>
    <t>DUALTIMERS0</t>
    <phoneticPr fontId="3" type="noConversion"/>
  </si>
  <si>
    <t>CALENDAR_TOP</t>
  </si>
  <si>
    <t>GPADC</t>
    <phoneticPr fontId="3" type="noConversion"/>
  </si>
  <si>
    <t>GPIO</t>
    <phoneticPr fontId="3" type="noConversion"/>
  </si>
  <si>
    <t>UART0</t>
    <phoneticPr fontId="3" type="noConversion"/>
  </si>
  <si>
    <t>UART</t>
    <phoneticPr fontId="3" type="noConversion"/>
  </si>
  <si>
    <t>UART2</t>
    <phoneticPr fontId="3" type="noConversion"/>
  </si>
  <si>
    <t>I2C</t>
    <phoneticPr fontId="3" type="noConversion"/>
  </si>
  <si>
    <t>I2C1</t>
    <phoneticPr fontId="3" type="noConversion"/>
  </si>
  <si>
    <t>IR</t>
  </si>
  <si>
    <t>SPI0</t>
    <phoneticPr fontId="3" type="noConversion"/>
  </si>
  <si>
    <t>SPI</t>
    <phoneticPr fontId="3" type="noConversion"/>
  </si>
  <si>
    <t>SPI1</t>
    <phoneticPr fontId="3" type="noConversion"/>
  </si>
  <si>
    <t>GPT</t>
    <phoneticPr fontId="3" type="noConversion"/>
  </si>
  <si>
    <t>FLASH_CTRL</t>
    <phoneticPr fontId="3" type="noConversion"/>
  </si>
  <si>
    <t>AON_CTRL</t>
    <phoneticPr fontId="3" type="noConversion"/>
  </si>
  <si>
    <t>AON_IOMUX</t>
    <phoneticPr fontId="3" type="noConversion"/>
  </si>
  <si>
    <t>KESENSE</t>
    <phoneticPr fontId="3" type="noConversion"/>
  </si>
  <si>
    <t>AON_TIMER</t>
    <phoneticPr fontId="3" type="noConversion"/>
  </si>
  <si>
    <t>EFUSE_CTRL</t>
    <phoneticPr fontId="3" type="noConversion"/>
  </si>
  <si>
    <t>Directly read eFuse address via the address mapping.
E.g.
0x1000 - eFuse 32bit word 0, eFuse address[3:0] 0x0
0x1004 - eFuse 32bit word 1, eFuse address[3:0] 0x1
0x1008 - eFuse 32bit word 2, eFuse address[3:0] 0x2
……
0x11fC - eFuse 32bit word F, eFuse address[3:0] 0x7F</t>
    <phoneticPr fontId="24" type="noConversion"/>
  </si>
  <si>
    <t>Pad input enable force control
1: "ie_reg" value will overwrite the ie control logic of normal function
0: ie is controlled by normal function</t>
    <phoneticPr fontId="24" type="noConversion"/>
  </si>
  <si>
    <t>pad_gpioa_&lt;ARRAY_INDEX&gt;_ie_reg</t>
    <phoneticPr fontId="24" type="noConversion"/>
  </si>
  <si>
    <t>Pad ie value when ie_frc==1</t>
    <phoneticPr fontId="24" type="noConversion"/>
  </si>
  <si>
    <t>pad_gpiob_&lt;ARRAY_INDEX&gt;_ie_frc</t>
    <phoneticPr fontId="24" type="noConversion"/>
  </si>
  <si>
    <t>pad_gpiob_&lt;ARRAY_INDEX&gt;_ie_reg</t>
    <phoneticPr fontId="24" type="noConversion"/>
  </si>
  <si>
    <t>RO</t>
    <phoneticPr fontId="24" type="noConversion"/>
  </si>
  <si>
    <t>RW</t>
    <phoneticPr fontId="3" type="noConversion"/>
  </si>
  <si>
    <t>reserved</t>
    <phoneticPr fontId="3" type="noConversion"/>
  </si>
  <si>
    <t>Sequence ID No. 0, instruction 5</t>
    <phoneticPr fontId="3" type="noConversion"/>
  </si>
  <si>
    <t>s6_instr5</t>
    <phoneticPr fontId="3" type="noConversion"/>
  </si>
  <si>
    <t>Sequence ID No. 6, instruction 5</t>
    <phoneticPr fontId="3" type="noConversion"/>
  </si>
  <si>
    <t>Sequence ID No. 6, instruction 4</t>
    <phoneticPr fontId="3" type="noConversion"/>
  </si>
  <si>
    <t>S6LUT3</t>
    <phoneticPr fontId="3" type="noConversion"/>
  </si>
  <si>
    <t>Sequence ID No. 6, instruction 7</t>
    <phoneticPr fontId="3" type="noConversion"/>
  </si>
  <si>
    <t>s7_instr1</t>
    <phoneticPr fontId="3" type="noConversion"/>
  </si>
  <si>
    <t>174</t>
    <phoneticPr fontId="3" type="noConversion"/>
  </si>
  <si>
    <t>s7_instr3</t>
    <phoneticPr fontId="3" type="noConversion"/>
  </si>
  <si>
    <t>S7LUT2</t>
    <phoneticPr fontId="3" type="noConversion"/>
  </si>
  <si>
    <t>s7_instr5</t>
    <phoneticPr fontId="3" type="noConversion"/>
  </si>
  <si>
    <t>Sequence ID No. 7, instruction 5</t>
    <phoneticPr fontId="3" type="noConversion"/>
  </si>
  <si>
    <t>Sequence ID No. 7, instruction 4</t>
    <phoneticPr fontId="3" type="noConversion"/>
  </si>
  <si>
    <t>17C</t>
    <phoneticPr fontId="3" type="noConversion"/>
  </si>
  <si>
    <t>s7_instr7</t>
    <phoneticPr fontId="3" type="noConversion"/>
  </si>
  <si>
    <t>Sequence ID No. 7, instruction 7</t>
    <phoneticPr fontId="3" type="noConversion"/>
  </si>
  <si>
    <t>Sequence ID No. 7, instruction 6</t>
    <phoneticPr fontId="3" type="noConversion"/>
  </si>
  <si>
    <t>Sequence ID No. 8, instruction 3</t>
    <phoneticPr fontId="3" type="noConversion"/>
  </si>
  <si>
    <t>Sequence ID No. 8, instruction 2</t>
    <phoneticPr fontId="3" type="noConversion"/>
  </si>
  <si>
    <t>s8_instr5</t>
    <phoneticPr fontId="3" type="noConversion"/>
  </si>
  <si>
    <t>Sequence ID No. 8, instruction 5</t>
    <phoneticPr fontId="3" type="noConversion"/>
  </si>
  <si>
    <t>s8_instr4</t>
    <phoneticPr fontId="3" type="noConversion"/>
  </si>
  <si>
    <t>Sequence ID No. 8, instruction 4</t>
    <phoneticPr fontId="3" type="noConversion"/>
  </si>
  <si>
    <t>18C</t>
    <phoneticPr fontId="3" type="noConversion"/>
  </si>
  <si>
    <t>S8LUT3</t>
    <phoneticPr fontId="3" type="noConversion"/>
  </si>
  <si>
    <t>190</t>
    <phoneticPr fontId="3" type="noConversion"/>
  </si>
  <si>
    <t>s9_instr1</t>
    <phoneticPr fontId="3" type="noConversion"/>
  </si>
  <si>
    <t>Sequence ID No. 9, instruction 1</t>
    <phoneticPr fontId="3" type="noConversion"/>
  </si>
  <si>
    <t>s9_instr0</t>
    <phoneticPr fontId="3" type="noConversion"/>
  </si>
  <si>
    <t>Sequence ID No. 9, instruction 0</t>
    <phoneticPr fontId="3" type="noConversion"/>
  </si>
  <si>
    <t>S9LUT1</t>
    <phoneticPr fontId="3" type="noConversion"/>
  </si>
  <si>
    <t>Sequence ID No. 9, instruction 3</t>
    <phoneticPr fontId="3" type="noConversion"/>
  </si>
  <si>
    <t>Sequence ID No. 9, instruction 2</t>
    <phoneticPr fontId="3" type="noConversion"/>
  </si>
  <si>
    <t>s9_instr5</t>
    <phoneticPr fontId="3" type="noConversion"/>
  </si>
  <si>
    <t>S9LUT3</t>
    <phoneticPr fontId="3" type="noConversion"/>
  </si>
  <si>
    <t>Sequence ID No. 9, instruction 6</t>
    <phoneticPr fontId="3" type="noConversion"/>
  </si>
  <si>
    <t>MR2</t>
    <phoneticPr fontId="3" type="noConversion"/>
  </si>
  <si>
    <t>Mode Register 2
(RW attribute depends on device definition)</t>
    <phoneticPr fontId="24" type="noConversion"/>
  </si>
  <si>
    <t>80C</t>
    <phoneticPr fontId="3" type="noConversion"/>
  </si>
  <si>
    <t>MR3</t>
    <phoneticPr fontId="3" type="noConversion"/>
  </si>
  <si>
    <t>Mode Register 3
(RW attribute depends on device definition)</t>
    <phoneticPr fontId="24" type="noConversion"/>
  </si>
  <si>
    <t>810</t>
    <phoneticPr fontId="3" type="noConversion"/>
  </si>
  <si>
    <t>MR4</t>
    <phoneticPr fontId="3" type="noConversion"/>
  </si>
  <si>
    <t>Mode Register 4
(RW attribute depends on device definition)</t>
    <phoneticPr fontId="24" type="noConversion"/>
  </si>
  <si>
    <t>814</t>
    <phoneticPr fontId="3" type="noConversion"/>
  </si>
  <si>
    <t>MR5</t>
    <phoneticPr fontId="3" type="noConversion"/>
  </si>
  <si>
    <t>Mode Register 5 (if device has MR5)
(RW attribute depends on device definition)</t>
    <phoneticPr fontId="24" type="noConversion"/>
  </si>
  <si>
    <t>818</t>
    <phoneticPr fontId="3" type="noConversion"/>
  </si>
  <si>
    <t>MR6</t>
    <phoneticPr fontId="3" type="noConversion"/>
  </si>
  <si>
    <t>Mode Register 6
(RW attribute depends on device definition)</t>
    <phoneticPr fontId="24" type="noConversion"/>
  </si>
  <si>
    <t>81C</t>
    <phoneticPr fontId="3" type="noConversion"/>
  </si>
  <si>
    <t>MR7</t>
    <phoneticPr fontId="3" type="noConversion"/>
  </si>
  <si>
    <t>Mode Register 7 (if device has MR7)
(RW attribute depends on device definition)</t>
    <phoneticPr fontId="24" type="noConversion"/>
  </si>
  <si>
    <t>820</t>
    <phoneticPr fontId="3" type="noConversion"/>
  </si>
  <si>
    <t>MR8</t>
    <phoneticPr fontId="3" type="noConversion"/>
  </si>
  <si>
    <t>Mode Register 8
(RW attribute depends on device definition)</t>
    <phoneticPr fontId="24" type="noConversion"/>
  </si>
  <si>
    <t>824</t>
    <phoneticPr fontId="3" type="noConversion"/>
  </si>
  <si>
    <t>MR9</t>
    <phoneticPr fontId="3" type="noConversion"/>
  </si>
  <si>
    <t>Mode Register 9 (if device has MR9)
(RW attribute depends on device definition)</t>
    <phoneticPr fontId="24" type="noConversion"/>
  </si>
  <si>
    <t>C00</t>
    <phoneticPr fontId="3" type="noConversion"/>
  </si>
  <si>
    <t>CUSTEXE</t>
    <phoneticPr fontId="3" type="noConversion"/>
  </si>
  <si>
    <t>exe_cust_seq_id</t>
    <phoneticPr fontId="3" type="noConversion"/>
  </si>
  <si>
    <t>Writing this register with sequence ID to execute a sequence by putting it to cmd queue.</t>
    <phoneticPr fontId="24" type="noConversion"/>
  </si>
  <si>
    <t>psramio_dq7_rx_cfg</t>
  </si>
  <si>
    <t>psramio_dq6_rx_cfg</t>
  </si>
  <si>
    <t>psramio_dq5_rx_cfg</t>
  </si>
  <si>
    <t>psramio_dq4_rx_cfg</t>
  </si>
  <si>
    <t>psramio_dq3_rx_cfg</t>
  </si>
  <si>
    <t>psramio_dq2_rx_cfg</t>
  </si>
  <si>
    <t>psramio_dq1_rx_cfg</t>
  </si>
  <si>
    <t>psramio_dq0_rx_cfg</t>
  </si>
  <si>
    <t>psramio_cen_rx_comp_en</t>
  </si>
  <si>
    <t>psramio_dm_rx_comp_en</t>
  </si>
  <si>
    <t>psramio_cen_rx_diff_en</t>
  </si>
  <si>
    <t>psramio_dm_rx_diff_en</t>
  </si>
  <si>
    <t>psramio_cen_rx_cfg</t>
  </si>
  <si>
    <t>psramio_dm_rx_cfg</t>
  </si>
  <si>
    <t>psramio_dq7_rx_comp_en</t>
  </si>
  <si>
    <t>psramio_dq7_rx_diff_en</t>
  </si>
  <si>
    <t>psramio_dq6_rx_comp_en</t>
  </si>
  <si>
    <t>psramio_dq6_rx_diff_en</t>
  </si>
  <si>
    <t>psramio_dq5_rx_comp_en</t>
  </si>
  <si>
    <t>psramio_dq5_rx_diff_en</t>
  </si>
  <si>
    <t>psramio_dq4_rx_comp_en</t>
  </si>
  <si>
    <t>psramio_dq4_rx_diff_en</t>
  </si>
  <si>
    <t>psramio_dq3_rx_comp_en</t>
  </si>
  <si>
    <t>psramio_dq3_rx_diff_en</t>
  </si>
  <si>
    <t>psramio_dq2_rx_comp_en</t>
  </si>
  <si>
    <t>psramio_dq2_rx_diff_en</t>
  </si>
  <si>
    <t>psramio_dq1_rx_comp_en</t>
  </si>
  <si>
    <t>psramio_dq1_rx_diff_en</t>
  </si>
  <si>
    <t>psramio_dq0_rx_comp_en</t>
  </si>
  <si>
    <t>psramio_dq0_rx_diff_en</t>
  </si>
  <si>
    <t>Pad schmitt trigger enable</t>
    <phoneticPr fontId="24" type="noConversion"/>
  </si>
  <si>
    <t>Pad slew rate fast enable</t>
    <phoneticPr fontId="24" type="noConversion"/>
  </si>
  <si>
    <t>Vendor reserved input signals
Please tie to 1'b1</t>
  </si>
  <si>
    <t>W1P</t>
    <phoneticPr fontId="3" type="noConversion"/>
  </si>
  <si>
    <t>tx_ch0_dst_sel</t>
  </si>
  <si>
    <t>tx_ch0_dma_thd_sel</t>
  </si>
  <si>
    <t>tx_ch0_stereo_mode</t>
  </si>
  <si>
    <t>tx_ch0_r_fifo_cnt</t>
  </si>
  <si>
    <t>tx_ch0_r_fifo_flush</t>
  </si>
  <si>
    <t>tx_ch0_r_mode</t>
  </si>
  <si>
    <t>tx_ch0_r_en</t>
  </si>
  <si>
    <t>tx_ch0_rd_autofeed</t>
  </si>
  <si>
    <t>tx_ch0_l_fifo_cnt</t>
  </si>
  <si>
    <t>tx_ch0_l_fifo_flush</t>
  </si>
  <si>
    <t>tx_ch0_l_mode</t>
  </si>
  <si>
    <t>tx_ch0_l_en</t>
  </si>
  <si>
    <t>rx_ch0_src_sel</t>
  </si>
  <si>
    <t>rx_ch0_dma_thd_sel</t>
  </si>
  <si>
    <t>rx_ch0_stereo_mode</t>
  </si>
  <si>
    <t>rx_ch0_r_fifo_cnt</t>
  </si>
  <si>
    <t>rx_ch0_r_fifo_flush</t>
  </si>
  <si>
    <t>rx_ch0_r_mode</t>
  </si>
  <si>
    <t>rx_ch0_r_en</t>
  </si>
  <si>
    <t>rx_ch0_l_fifo_cnt</t>
  </si>
  <si>
    <t>rx_ch0_l_fifo_flush</t>
  </si>
  <si>
    <t>rx_ch0_l_mode</t>
  </si>
  <si>
    <t>rx_ch0_l_en</t>
  </si>
  <si>
    <t>05C</t>
    <phoneticPr fontId="3" type="noConversion"/>
  </si>
  <si>
    <t>i2s0_enable</t>
  </si>
  <si>
    <t>enable i2s0 interface</t>
  </si>
  <si>
    <t>i2s0_sw_reset</t>
  </si>
  <si>
    <t>1: reset i2s0
0: do not reset i2s0</t>
  </si>
  <si>
    <t>i2s0_rstn_bypass</t>
  </si>
  <si>
    <t>0: i2s0 will be reset when i2s0 disabled</t>
  </si>
  <si>
    <t>i2s0_en_force_on</t>
  </si>
  <si>
    <t>i2s0_bck_force_on</t>
  </si>
  <si>
    <t>i2s0_bypass_fifovld</t>
  </si>
  <si>
    <t>0: i2s0 will be enabled when tx fifo valid
1: i2s0 will be enabled regardless of tx fifo valid</t>
  </si>
  <si>
    <t>i2s0_tx_mode</t>
  </si>
  <si>
    <t>i2s0_serial_mode</t>
  </si>
  <si>
    <t>configure serial apc mode.
0: i2s0
1: VOICE/PCM
2: DAI
3: DSD
when mode is set DAI, the bit Master Mode should be set to "1". Data should be sent out on falling edge, which requires either Bclk_Pol="0" and Half_Cycle_DLY="1" or Bclk_Pol="1" and Half_Cycle_DLY="0". Bits Tx_DLY and BCKOut_Gate must be configured to "0" and "1".
The DAI mode must NOT be modified after apc is enabled.</t>
  </si>
  <si>
    <t>i2s0_master_mode</t>
  </si>
  <si>
    <t>i2s0_tx_dly</t>
  </si>
  <si>
    <t>i2s0_tx_rx_dly_s</t>
  </si>
  <si>
    <t>i2s0_rx_dly</t>
  </si>
  <si>
    <t>i2s0_tx_half_cycle_dly</t>
  </si>
  <si>
    <t>i2s0_rx_half_cycle_dly</t>
  </si>
  <si>
    <t>i2s0_bckout_gate</t>
  </si>
  <si>
    <t>i2s0_bck_pol</t>
  </si>
  <si>
    <t>i2s0_lrck_pol</t>
  </si>
  <si>
    <t>i2s0_wlen</t>
  </si>
  <si>
    <t>i2s0 data length
00: 16-bit
01: 20bit
10: 24bit
11: 32-bit</t>
  </si>
  <si>
    <t>i2s0_bck_lrck</t>
  </si>
  <si>
    <t>i2s0_right_justified</t>
  </si>
  <si>
    <t>i2s0_lsb</t>
  </si>
  <si>
    <t>i2s0_loop_back</t>
  </si>
  <si>
    <t>sets i2s0 in loop back mode. The feature is for debug only and can not work in DAI mode
0: NORMAL
1: LOOPBACK</t>
  </si>
  <si>
    <t>i2s0_swap_chlr</t>
  </si>
  <si>
    <t>i2s0_same_edge</t>
  </si>
  <si>
    <t>i2s0_bck_div_ld</t>
  </si>
  <si>
    <t>i2s0_bck_div</t>
  </si>
  <si>
    <t xml:space="preserve">bck divider, must set i2s02_bck_div_ld to 1 to make the divider value take effect
i2s02_bck = codec_clk_adc / (i2s02_bck_div+1)
notice: the initial value on hardware is 6, that means i2s02_bck = codec_clk_adc / 6 when i2s02_bck_div and i2s02_bck_div_ld are not configured
</t>
  </si>
  <si>
    <t>i2s0_slot_lrck</t>
  </si>
  <si>
    <t>i2s0_longsync</t>
  </si>
  <si>
    <t>i2s0_slotnum</t>
  </si>
  <si>
    <t>tx_ch0_l_data</t>
  </si>
  <si>
    <t>tx_ch0_r_data</t>
  </si>
  <si>
    <t>rx_ch0_l_data</t>
  </si>
  <si>
    <t>rx_ch0_r_data</t>
  </si>
  <si>
    <t>i2s0_err_msk</t>
  </si>
  <si>
    <t>tx_ch0_fifo_vld_msk</t>
  </si>
  <si>
    <t>tx_ch0_r_dma_req_msk</t>
  </si>
  <si>
    <t>tx_ch0_r_fifo_ovflow_msk</t>
  </si>
  <si>
    <t>tx_ch0_r_fifo_unflow_msk</t>
  </si>
  <si>
    <t>tx_ch0_r_fifo_ful_msk</t>
  </si>
  <si>
    <t>tx_ch0_r_fifo_emp_msk</t>
  </si>
  <si>
    <t>tx_ch0_l_dma_req_msk</t>
  </si>
  <si>
    <t>tx_ch0_l_fifo_ovflow_msk</t>
  </si>
  <si>
    <t>tx_ch0_l_fifo_unflow_msk</t>
  </si>
  <si>
    <t>tx_ch0_l_fifo_ful_msk</t>
  </si>
  <si>
    <t>tx_ch0_l_fifo_emp_msk</t>
  </si>
  <si>
    <t>rx_ch0_r_dma_req_msk</t>
  </si>
  <si>
    <t>rx_ch0_r_fifo_ovflow_msk</t>
  </si>
  <si>
    <t>rx_ch0_r_fifo_unflow_msk</t>
  </si>
  <si>
    <t>rx_ch0_r_fifo_ful_msk</t>
  </si>
  <si>
    <t>rx_ch0_r_fifo_emp_msk</t>
  </si>
  <si>
    <t>rx_ch0_l_dma_req_msk</t>
  </si>
  <si>
    <t>rx_ch0_l_fifo_ovflow_msk</t>
  </si>
  <si>
    <t>rx_ch0_l_fifo_unflow_msk</t>
  </si>
  <si>
    <t>rx_ch0_l_fifo_ful_msk</t>
  </si>
  <si>
    <t>rx_ch0_l_fifo_emp_msk</t>
  </si>
  <si>
    <t>i2s0_err_clr</t>
  </si>
  <si>
    <t>tx_ch0_fifo_vld_clr</t>
  </si>
  <si>
    <t>tx_ch0_r_dma_req_clr</t>
  </si>
  <si>
    <t>tx_ch0_r_fifo_ovflow_clr</t>
  </si>
  <si>
    <t>tx_ch0_r_fifo_unflow_clr</t>
  </si>
  <si>
    <t>tx_ch0_r_fifo_ful_clr</t>
  </si>
  <si>
    <t>tx_ch0_r_fifo_emp_clr</t>
  </si>
  <si>
    <t>tx_ch0_l_dma_req_clr</t>
  </si>
  <si>
    <t>tx_ch0_l_fifo_ovflow_clr</t>
  </si>
  <si>
    <t>tx_ch0_l_fifo_unflow_clr</t>
  </si>
  <si>
    <t>tx_ch0_l_fifo_ful_clr</t>
  </si>
  <si>
    <t>tx_ch0_l_fifo_emp_clr</t>
  </si>
  <si>
    <t>rx_ch0_r_dma_req_clr</t>
  </si>
  <si>
    <t>rx_ch0_r_fifo_ovflow_clr</t>
  </si>
  <si>
    <t>rx_ch0_r_fifo_unflow_clr</t>
  </si>
  <si>
    <t>rx_ch0_r_fifo_ful_clr</t>
  </si>
  <si>
    <t>rx_ch0_r_fifo_emp_clr</t>
  </si>
  <si>
    <t>rx_ch0_l_dma_req_clr</t>
  </si>
  <si>
    <t>rx_ch0_l_fifo_ovflow_clr</t>
  </si>
  <si>
    <t>rx_ch0_l_fifo_unflow_clr</t>
  </si>
  <si>
    <t>rx_ch0_l_fifo_ful_clr</t>
  </si>
  <si>
    <t>rx_ch0_l_fifo_emp_clr</t>
  </si>
  <si>
    <t>i2s0_err_irsr</t>
  </si>
  <si>
    <t>tx_ch0_fifo_vld_irsr</t>
  </si>
  <si>
    <t>tx_ch0_r_dma_req_irsr</t>
  </si>
  <si>
    <t>tx_ch0_r_fifo_ovflow_irsr</t>
  </si>
  <si>
    <t>tx_ch0_r_fifo_unflow_irsr</t>
  </si>
  <si>
    <t>tx_ch0_r_fifo_ful_irsr</t>
  </si>
  <si>
    <t>tx_ch0_r_fifo_emp_irsr</t>
  </si>
  <si>
    <t>tx_ch0_l_dma_req_irsr</t>
  </si>
  <si>
    <t>tx_ch0_l_fifo_ovflow_irsr</t>
  </si>
  <si>
    <t>tx_ch0_l_fifo_unflow_irsr</t>
  </si>
  <si>
    <t>tx_ch0_l_fifo_ful_irsr</t>
  </si>
  <si>
    <t>tx_ch0_l_fifo_emp_irsr</t>
  </si>
  <si>
    <t>rx_ch0_r_dma_req_irsr</t>
  </si>
  <si>
    <t>rx_ch0_r_fifo_ovflow_irsr</t>
  </si>
  <si>
    <t>rx_ch0_r_fifo_unflow_irsr</t>
  </si>
  <si>
    <t>rx_ch0_r_fifo_ful_irsr</t>
  </si>
  <si>
    <t>rx_ch0_r_fifo_emp_irsr</t>
  </si>
  <si>
    <t>rx_ch0_l_dma_req_irsr</t>
  </si>
  <si>
    <t>rx_ch0_l_fifo_ovflow_irsr</t>
  </si>
  <si>
    <t>rx_ch0_l_fifo_unflow_irsr</t>
  </si>
  <si>
    <t>rx_ch0_l_fifo_ful_irsr</t>
  </si>
  <si>
    <t>rx_ch0_l_fifo_emp_irsr</t>
  </si>
  <si>
    <t>i2s0_err_isr</t>
  </si>
  <si>
    <t>tx_ch0_fifo_vld_isr</t>
  </si>
  <si>
    <t>tx_ch0_r_dma_req_isr</t>
  </si>
  <si>
    <t>tx_ch0_r_fifo_ovflow_isr</t>
  </si>
  <si>
    <t>tx_ch0_r_fifo_unflow_isr</t>
  </si>
  <si>
    <t>tx_ch0_r_fifo_ful_isr</t>
  </si>
  <si>
    <t>tx_ch0_r_fifo_emp_isr</t>
  </si>
  <si>
    <t>tx_ch0_l_dma_req_isr</t>
  </si>
  <si>
    <t>tx_ch0_l_fifo_ovflow_isr</t>
  </si>
  <si>
    <t>tx_ch0_l_fifo_unflow_isr</t>
  </si>
  <si>
    <t>tx_ch0_l_fifo_ful_isr</t>
  </si>
  <si>
    <t>tx_ch0_l_fifo_emp_isr</t>
  </si>
  <si>
    <t>rx_ch0_r_dma_req_isr</t>
  </si>
  <si>
    <t>rx_ch0_r_fifo_ovflow_isr</t>
  </si>
  <si>
    <t>rx_ch0_r_fifo_unflow_isr</t>
  </si>
  <si>
    <t>rx_ch0_r_fifo_ful_isr</t>
  </si>
  <si>
    <t>rx_ch0_r_fifo_emp_isr</t>
  </si>
  <si>
    <t>rx_ch0_l_dma_req_isr</t>
  </si>
  <si>
    <t>rx_ch0_l_fifo_ovflow_isr</t>
  </si>
  <si>
    <t>rx_ch0_l_fifo_unflow_isr</t>
  </si>
  <si>
    <t>rx_ch0_l_fifo_ful_isr</t>
  </si>
  <si>
    <t>rx_ch0_l_fifo_emp_isr</t>
  </si>
  <si>
    <t>0: normal mode
1: left channel dupl mode, data in tx_ch01_l duplicate in both dac_l and dac_r
2: right channel dupl mode, data in tx_ch01_r duplicate in both dac_l and dac_r</t>
  </si>
  <si>
    <t>GPADC analog clock mode
0: invert clock of GPADC digital clock
1: same clock as GPADC digital clock</t>
    <phoneticPr fontId="3" type="noConversion"/>
  </si>
  <si>
    <t>04C</t>
    <phoneticPr fontId="3" type="noConversion"/>
  </si>
  <si>
    <t>0B4</t>
    <phoneticPr fontId="3" type="noConversion"/>
  </si>
  <si>
    <t>Not used</t>
    <phoneticPr fontId="3" type="noConversion"/>
  </si>
  <si>
    <t>PAD_FLASHIO[6]</t>
    <phoneticPr fontId="24" type="noConversion"/>
  </si>
  <si>
    <t>pad_flashio_&lt;ARRAY_INDEX&gt;_out_frc</t>
  </si>
  <si>
    <t>pad_flashio_&lt;ARRAY_INDEX&gt;_out_reg</t>
  </si>
  <si>
    <t>pad_flashio_&lt;ARRAY_INDEX&gt;_oen_frc</t>
  </si>
  <si>
    <t>pad_flashio_&lt;ARRAY_INDEX&gt;_oen_reg</t>
  </si>
  <si>
    <t>pad_flashio_&lt;ARRAY_INDEX&gt;_ie_frc</t>
  </si>
  <si>
    <t>pad_flashio_&lt;ARRAY_INDEX&gt;_ie_reg</t>
  </si>
  <si>
    <t>pad_flashio_&lt;ARRAY_INDEX&gt;_pull_frc</t>
  </si>
  <si>
    <t>pad_flashio_&lt;ARRAY_INDEX&gt;_pull_up</t>
  </si>
  <si>
    <t>pad_flashio_&lt;ARRAY_INDEX&gt;_pull_dn</t>
  </si>
  <si>
    <t>pad_flashio_&lt;ARRAY_INDEX&gt;_ana_sel</t>
  </si>
  <si>
    <t>pad_flashio_&lt;ARRAY_INDEX&gt;_fsel</t>
  </si>
  <si>
    <t xml:space="preserve"> </t>
  </si>
  <si>
    <t>bxhu</t>
    <phoneticPr fontId="24" type="noConversion"/>
  </si>
  <si>
    <r>
      <t>WIFI_CRM</t>
    </r>
    <r>
      <rPr>
        <sz val="11"/>
        <color theme="1"/>
        <rFont val="宋体"/>
        <family val="3"/>
        <charset val="134"/>
      </rPr>
      <t>地址</t>
    </r>
    <r>
      <rPr>
        <sz val="11"/>
        <color theme="1"/>
        <rFont val="Calibri"/>
        <family val="2"/>
      </rPr>
      <t>0x18</t>
    </r>
    <r>
      <rPr>
        <sz val="11"/>
        <color theme="1"/>
        <rFont val="宋体"/>
        <family val="3"/>
        <charset val="134"/>
      </rPr>
      <t>增加wifi系统复位寄存器</t>
    </r>
    <phoneticPr fontId="24" type="noConversion"/>
  </si>
  <si>
    <r>
      <t>WIFI_SYSCTRL</t>
    </r>
    <r>
      <rPr>
        <sz val="11"/>
        <color theme="1"/>
        <rFont val="宋体"/>
        <family val="3"/>
        <charset val="134"/>
      </rPr>
      <t>修改diag select寄存器</t>
    </r>
    <phoneticPr fontId="24" type="noConversion"/>
  </si>
  <si>
    <t>0x001F_FFFF</t>
    <phoneticPr fontId="3" type="noConversion"/>
  </si>
  <si>
    <t>Reserved</t>
    <phoneticPr fontId="3" type="noConversion"/>
  </si>
  <si>
    <t>0x0020_0000</t>
    <phoneticPr fontId="24" type="noConversion"/>
  </si>
  <si>
    <t>0x002F_FFFF</t>
    <phoneticPr fontId="3" type="noConversion"/>
  </si>
  <si>
    <t>0x0030_0000</t>
    <phoneticPr fontId="3" type="noConversion"/>
  </si>
  <si>
    <t>HM1</t>
  </si>
  <si>
    <t>0x3000_0000</t>
    <phoneticPr fontId="24" type="noConversion"/>
  </si>
  <si>
    <t>0x37FF_FFFF</t>
    <phoneticPr fontId="24" type="noConversion"/>
  </si>
  <si>
    <t>128MB</t>
    <phoneticPr fontId="24" type="noConversion"/>
  </si>
  <si>
    <t>SRAM region:Flash</t>
    <phoneticPr fontId="3" type="noConversion"/>
  </si>
  <si>
    <t>0x3800_0000</t>
    <phoneticPr fontId="24" type="noConversion"/>
  </si>
  <si>
    <t>0x3FFF_FFFF</t>
    <phoneticPr fontId="24" type="noConversion"/>
  </si>
  <si>
    <t>128MB</t>
    <phoneticPr fontId="24" type="noConversion"/>
  </si>
  <si>
    <t>0x4000_0000</t>
    <phoneticPr fontId="3" type="noConversion"/>
  </si>
  <si>
    <t>HM5</t>
  </si>
  <si>
    <t>0x4100_0000</t>
    <phoneticPr fontId="3" type="noConversion"/>
  </si>
  <si>
    <t>AON Peripherals</t>
    <phoneticPr fontId="3" type="noConversion"/>
  </si>
  <si>
    <t>LUNA_REGISTERS</t>
    <phoneticPr fontId="24" type="noConversion"/>
  </si>
  <si>
    <t>0x4FFF_FFFF</t>
    <phoneticPr fontId="24" type="noConversion"/>
  </si>
  <si>
    <t>0x5000_0000</t>
    <phoneticPr fontId="24" type="noConversion"/>
  </si>
  <si>
    <t>0x5FFF_FFFF</t>
    <phoneticPr fontId="3" type="noConversion"/>
  </si>
  <si>
    <t>0x6000_0000 ~ 0x9FFF_FFFF</t>
    <phoneticPr fontId="3" type="noConversion"/>
  </si>
  <si>
    <t>SYS RAM</t>
    <phoneticPr fontId="3" type="noConversion"/>
  </si>
  <si>
    <t>0x6000_0000</t>
    <phoneticPr fontId="3" type="noConversion"/>
  </si>
  <si>
    <t>0x601F_FFFF</t>
    <phoneticPr fontId="3" type="noConversion"/>
  </si>
  <si>
    <t>0x6020_0000</t>
    <phoneticPr fontId="3" type="noConversion"/>
  </si>
  <si>
    <t>0x6FFF_FFFF</t>
    <phoneticPr fontId="3" type="noConversion"/>
  </si>
  <si>
    <t>256MB-32MB</t>
    <phoneticPr fontId="3" type="noConversion"/>
  </si>
  <si>
    <t>0x7000_0000</t>
    <phoneticPr fontId="3" type="noConversion"/>
  </si>
  <si>
    <t>0x7FFF_FFFF</t>
    <phoneticPr fontId="3" type="noConversion"/>
  </si>
  <si>
    <t>0x8000_0000</t>
    <phoneticPr fontId="3" type="noConversion"/>
  </si>
  <si>
    <t>0x8FFF_FFFF</t>
    <phoneticPr fontId="3" type="noConversion"/>
  </si>
  <si>
    <t>256MB</t>
    <phoneticPr fontId="24" type="noConversion"/>
  </si>
  <si>
    <t>0x9000_0000</t>
    <phoneticPr fontId="3" type="noConversion"/>
  </si>
  <si>
    <t>0x9FFF_FFFF</t>
    <phoneticPr fontId="3" type="noConversion"/>
  </si>
  <si>
    <t>Reserved</t>
    <phoneticPr fontId="3" type="noConversion"/>
  </si>
  <si>
    <t>0xA000_0000~0xDFFF_FFFF</t>
    <phoneticPr fontId="24" type="noConversion"/>
  </si>
  <si>
    <t>0xA000_0000</t>
    <phoneticPr fontId="3" type="noConversion"/>
  </si>
  <si>
    <t>0xDFFF_FFFF</t>
    <phoneticPr fontId="3" type="noConversion"/>
  </si>
  <si>
    <t>1GB</t>
    <phoneticPr fontId="3" type="noConversion"/>
  </si>
  <si>
    <t>512MB-1MB</t>
    <phoneticPr fontId="3" type="noConversion"/>
  </si>
  <si>
    <t>CALENDAR_TOP</t>
    <phoneticPr fontId="3" type="noConversion"/>
  </si>
  <si>
    <t>GPADC</t>
    <phoneticPr fontId="3" type="noConversion"/>
  </si>
  <si>
    <t>UART1</t>
    <phoneticPr fontId="3" type="noConversion"/>
  </si>
  <si>
    <t>I2C0</t>
    <phoneticPr fontId="3" type="noConversion"/>
  </si>
  <si>
    <t>IR</t>
    <phoneticPr fontId="3" type="noConversion"/>
  </si>
  <si>
    <t>CORE_IOMUX</t>
    <phoneticPr fontId="3" type="noConversion"/>
  </si>
  <si>
    <t>FLASH_CTRL</t>
    <phoneticPr fontId="3" type="noConversion"/>
  </si>
  <si>
    <t>FLASH_DL</t>
    <phoneticPr fontId="3" type="noConversion"/>
  </si>
  <si>
    <t>PSRAM_CTRL</t>
  </si>
  <si>
    <t>AON_CTRL</t>
    <phoneticPr fontId="3" type="noConversion"/>
  </si>
  <si>
    <t>AON_IOMUX</t>
    <phoneticPr fontId="3" type="noConversion"/>
  </si>
  <si>
    <t>KEYSENSE0</t>
    <phoneticPr fontId="3" type="noConversion"/>
  </si>
  <si>
    <t>EFUSE_CTRL</t>
    <phoneticPr fontId="3" type="noConversion"/>
  </si>
  <si>
    <t>HS1</t>
  </si>
  <si>
    <t>HS2</t>
  </si>
  <si>
    <t>HS3</t>
  </si>
  <si>
    <t>HS4</t>
  </si>
  <si>
    <t>HS5</t>
  </si>
  <si>
    <t>pad_aon_gpiob_&lt;ARRAY_INDEX&gt;_sr</t>
    <phoneticPr fontId="24" type="noConversion"/>
  </si>
  <si>
    <t>Pad slew rate fast enable</t>
    <phoneticPr fontId="24" type="noConversion"/>
  </si>
  <si>
    <t>pad_aon_gpiob_&lt;ARRAY_INDEX&gt;_st</t>
    <phoneticPr fontId="24" type="noConversion"/>
  </si>
  <si>
    <t>Pad schmitt trigger enable</t>
    <phoneticPr fontId="24" type="noConversion"/>
  </si>
  <si>
    <t>pad_aon_gpiob_&lt;ARRAY_INDEX&gt;_ie_frc</t>
    <phoneticPr fontId="24" type="noConversion"/>
  </si>
  <si>
    <t>pad_aon_gpiob_&lt;ARRAY_INDEX&gt;_ie_reg</t>
    <phoneticPr fontId="24" type="noConversion"/>
  </si>
  <si>
    <t>Pad ie value when ie_frc==1</t>
    <phoneticPr fontId="24" type="noConversion"/>
  </si>
  <si>
    <t>pad_aon_gpiob_&lt;ARRAY_INDEX&gt;_od_en</t>
    <phoneticPr fontId="24" type="noConversion"/>
  </si>
  <si>
    <t>Pad open drain function selection, when od_en=1, force oen=out_reg</t>
    <phoneticPr fontId="24" type="noConversion"/>
  </si>
  <si>
    <t>PAD_GPIOA[32]</t>
    <phoneticPr fontId="24" type="noConversion"/>
  </si>
  <si>
    <t>pad_gpioa_&lt;ARRAY_INDEX&gt;_sr</t>
  </si>
  <si>
    <t>Pad slew rate fast enable</t>
    <phoneticPr fontId="24" type="noConversion"/>
  </si>
  <si>
    <t>pad_gpioa_&lt;ARRAY_INDEX&gt;_st</t>
  </si>
  <si>
    <t>Pad schmitt trigger enable</t>
    <phoneticPr fontId="24" type="noConversion"/>
  </si>
  <si>
    <t>pad_gpioa_&lt;ARRAY_INDEX&gt;_ie_frc</t>
    <phoneticPr fontId="24" type="noConversion"/>
  </si>
  <si>
    <t>pad_gpioa_&lt;ARRAY_INDEX&gt;_od_en</t>
  </si>
  <si>
    <t>Pad open drain function selection, when od_en=1, force oen=out_reg</t>
    <phoneticPr fontId="24" type="noConversion"/>
  </si>
  <si>
    <t>pad_gpiob_&lt;ARRAY_INDEX&gt;_sr</t>
  </si>
  <si>
    <t>pad_gpiob_&lt;ARRAY_INDEX&gt;_st</t>
  </si>
  <si>
    <t>pad_gpiob_&lt;ARRAY_INDEX&gt;_drv</t>
  </si>
  <si>
    <t>pad_gpiob_&lt;ARRAY_INDEX&gt;_out_frc</t>
  </si>
  <si>
    <t>pad_gpiob_&lt;ARRAY_INDEX&gt;_out_reg</t>
  </si>
  <si>
    <t>pad_gpiob_&lt;ARRAY_INDEX&gt;_oen_frc</t>
  </si>
  <si>
    <t>pad_gpiob_&lt;ARRAY_INDEX&gt;_oen_reg</t>
  </si>
  <si>
    <t>pad_gpiob_&lt;ARRAY_INDEX&gt;_pull_frc</t>
  </si>
  <si>
    <t>pad_gpiob_&lt;ARRAY_INDEX&gt;_pull_up</t>
  </si>
  <si>
    <t>pad_gpiob_&lt;ARRAY_INDEX&gt;_pull_dn</t>
  </si>
  <si>
    <t>pad_gpiob_&lt;ARRAY_INDEX&gt;_od_en</t>
  </si>
  <si>
    <t>pad_gpiob_&lt;ARRAY_INDEX&gt;_ana_sel</t>
  </si>
  <si>
    <t>pad_gpiob_&lt;ARRAY_INDEX&gt;_fsel</t>
  </si>
  <si>
    <t>pad_flashio_&lt;ARRAY_INDEX&gt;_sr</t>
  </si>
  <si>
    <t>pad_flashio_&lt;ARRAY_INDEX&gt;_st</t>
  </si>
  <si>
    <t>Pad schmitt trigger enable</t>
    <phoneticPr fontId="24" type="noConversion"/>
  </si>
  <si>
    <t>pad_flashio_&lt;ARRAY_INDEX&gt;_drv</t>
  </si>
  <si>
    <t>pad_flashio_&lt;ARRAY_INDEX&gt;_od_en</t>
  </si>
  <si>
    <t>Pad open drain function selection, when od_en=1, force oen=out_reg</t>
    <phoneticPr fontId="24" type="noConversion"/>
  </si>
  <si>
    <t>RW</t>
    <phoneticPr fontId="3" type="noConversion"/>
  </si>
  <si>
    <t>wcnt counter clear. High active</t>
    <phoneticPr fontId="3" type="noConversion"/>
  </si>
  <si>
    <t>rcnt counter clear. High active</t>
    <phoneticPr fontId="3" type="noConversion"/>
  </si>
  <si>
    <t>RW</t>
    <phoneticPr fontId="3" type="noConversion"/>
  </si>
  <si>
    <t>fast_md</t>
    <phoneticPr fontId="3" type="noConversion"/>
  </si>
  <si>
    <t>0: mode0/mode2 slow mode, the frequency ratio of spi_clk and SCLK should be larger than 6
1: mode0/mode2 fast mode,  the freqency ration of spi_clk and SCLK should be larger than 2</t>
    <phoneticPr fontId="3" type="noConversion"/>
  </si>
  <si>
    <t>lcd_mode</t>
    <phoneticPr fontId="24" type="noConversion"/>
  </si>
  <si>
    <t>rcnt_clr</t>
    <phoneticPr fontId="3" type="noConversion"/>
  </si>
  <si>
    <t>SEQSEL</t>
    <phoneticPr fontId="3" type="noConversion"/>
  </si>
  <si>
    <t>mr_wr_seq_num</t>
    <phoneticPr fontId="3" type="noConversion"/>
  </si>
  <si>
    <t>Number of sequences needed to perform device's Mode Register write. Starting from value 0 which means only need 1 sequence with ID denoted in mr_wr_seq_id to complete the MR Write operation. If more than 8 instructions are needed, program this value to more than 0 to concatenate following sequences.</t>
    <phoneticPr fontId="3" type="noConversion"/>
  </si>
  <si>
    <t>mr_wr_seq_id</t>
    <phoneticPr fontId="3" type="noConversion"/>
  </si>
  <si>
    <t>The Sequence ID No. to be used for device's Mode Register write.</t>
    <phoneticPr fontId="3" type="noConversion"/>
  </si>
  <si>
    <t>mr_rd_seq_num</t>
    <phoneticPr fontId="3" type="noConversion"/>
  </si>
  <si>
    <t>Number of sequences needed to perform device's Mode Register read.</t>
    <phoneticPr fontId="3" type="noConversion"/>
  </si>
  <si>
    <t>mr_rd_seq_id</t>
    <phoneticPr fontId="3" type="noConversion"/>
  </si>
  <si>
    <t>The Sequence ID No. to be used for device's Mode Register read.</t>
    <phoneticPr fontId="3" type="noConversion"/>
  </si>
  <si>
    <t>ahb_wr_seq_num</t>
    <phoneticPr fontId="3" type="noConversion"/>
  </si>
  <si>
    <t>Number of sequences needed to perform device's AHB write access.</t>
    <phoneticPr fontId="3" type="noConversion"/>
  </si>
  <si>
    <t>ahb_wr_seq_id</t>
    <phoneticPr fontId="3" type="noConversion"/>
  </si>
  <si>
    <t>The Sequence ID No. to be used for AHB bus write access to device.</t>
    <phoneticPr fontId="3" type="noConversion"/>
  </si>
  <si>
    <t>ahb_rd_seq_num</t>
    <phoneticPr fontId="3" type="noConversion"/>
  </si>
  <si>
    <t>Number of sequences needed to perform device's AHB read access.</t>
    <phoneticPr fontId="3" type="noConversion"/>
  </si>
  <si>
    <t>ahb_rd_seq_id</t>
    <phoneticPr fontId="3" type="noConversion"/>
  </si>
  <si>
    <t>The Sequence ID No. to be used for AHB bus read access to device.</t>
    <phoneticPr fontId="3" type="noConversion"/>
  </si>
  <si>
    <t>TIMCFG</t>
    <phoneticPr fontId="3" type="noConversion"/>
  </si>
  <si>
    <t>RW</t>
    <phoneticPr fontId="3" type="noConversion"/>
  </si>
  <si>
    <t>tcem_cfg</t>
    <phoneticPr fontId="3" type="noConversion"/>
  </si>
  <si>
    <t>tCEM cycle numbers in PSRAM clock domain</t>
    <phoneticPr fontId="3" type="noConversion"/>
  </si>
  <si>
    <t>reserved</t>
    <phoneticPr fontId="3" type="noConversion"/>
  </si>
  <si>
    <t>tCHD cycle numbers in PSRAM clock domain</t>
    <phoneticPr fontId="3" type="noConversion"/>
  </si>
  <si>
    <t>RW</t>
    <phoneticPr fontId="3" type="noConversion"/>
  </si>
  <si>
    <t>tCSP (CEn setup time to clk rising edge) cycle numbers in PSRAM clock domain</t>
    <phoneticPr fontId="3" type="noConversion"/>
  </si>
  <si>
    <t>tCPH (CEn hold high between subsequent burst operations) cycle numbers in PSRAM clock domain</t>
    <phoneticPr fontId="3" type="noConversion"/>
  </si>
  <si>
    <t>008</t>
    <phoneticPr fontId="3" type="noConversion"/>
  </si>
  <si>
    <t>RDWRCTRL</t>
    <phoneticPr fontId="3" type="noConversion"/>
  </si>
  <si>
    <t>tcem_fill_buffer_thr</t>
    <phoneticPr fontId="3" type="noConversion"/>
  </si>
  <si>
    <t>Minimum number of cycles (in PSRAM clock domain) required to finish a 64 words AHB read operation. If tcem_cfg is less than this value, controller would split read burst into no longer than 16 words access, in order to conform device's tCEM requirement.</t>
    <phoneticPr fontId="3" type="noConversion"/>
  </si>
  <si>
    <t>RW</t>
    <phoneticPr fontId="3" type="noConversion"/>
  </si>
  <si>
    <t>tcem_tmo_br_wr_on_buf_bound_en</t>
    <phoneticPr fontId="3" type="noConversion"/>
  </si>
  <si>
    <t>for long wr burst which cross wr buffer boundary, if tcem tmo asserted, would break device operation on buffer boundary, not on transaction boundary. This is more precise than break on transaction boundary.</t>
    <phoneticPr fontId="3" type="noConversion"/>
  </si>
  <si>
    <t>RW</t>
    <phoneticPr fontId="3" type="noConversion"/>
  </si>
  <si>
    <t>reserved</t>
    <phoneticPr fontId="3" type="noConversion"/>
  </si>
  <si>
    <t>rd_lookup_cmd_for_contd_rd_only</t>
    <phoneticPr fontId="3" type="noConversion"/>
  </si>
  <si>
    <t>wr_invalid_all_rxbuf</t>
    <phoneticPr fontId="3" type="noConversion"/>
  </si>
  <si>
    <t>Enable this option would cause rx buffered data tagged as invalid as soon as write transaction detected, regardless of whether the write transaction would conflict with rx buffer or not.</t>
    <phoneticPr fontId="3" type="noConversion"/>
  </si>
  <si>
    <t>wr_addr_concat_en</t>
    <phoneticPr fontId="3" type="noConversion"/>
  </si>
  <si>
    <t>Enable flexspi controller to concatenate subsequent AHB write burst into one device's write cmd + data, if AHB write transactions are continuous in addresses.</t>
    <phoneticPr fontId="3" type="noConversion"/>
  </si>
  <si>
    <t>rd_undef_incr_issue_cmd_directly</t>
    <phoneticPr fontId="3" type="noConversion"/>
  </si>
  <si>
    <t>For undefined incremental AHB read access, do not use prefetched data.</t>
    <phoneticPr fontId="3" type="noConversion"/>
  </si>
  <si>
    <t>rd_prefetch_interruptable</t>
    <phoneticPr fontId="3" type="noConversion"/>
  </si>
  <si>
    <t>Prefetch operation after a read transaction, is interruptable by other AHB transactions. I.e. new AHB transaction from bus has higher priority than Prefetch.</t>
    <phoneticPr fontId="3" type="noConversion"/>
  </si>
  <si>
    <t>rd_lookup_prefetch_cmd</t>
    <phoneticPr fontId="3" type="noConversion"/>
  </si>
  <si>
    <t>AHB read transaction would check if current prefetch operation would cover the data required. If yes, controller would wait prefetched data, and would not issue new read command to device.</t>
    <phoneticPr fontId="3" type="noConversion"/>
  </si>
  <si>
    <t>rd_lookup_rx_buf</t>
    <phoneticPr fontId="3" type="noConversion"/>
  </si>
  <si>
    <t>AHB read transaction would check if rx buffer (prefetch buffer) contains the data required. If yes, controller would return buffered (prefetched) data, and would not issue new read command to device.</t>
    <phoneticPr fontId="3" type="noConversion"/>
  </si>
  <si>
    <t>rd_lookup_tx_buf</t>
    <phoneticPr fontId="3" type="noConversion"/>
  </si>
  <si>
    <t>(NOT IMPLEMENTED FOR NOW)
AHB read transaction would check if tx buffer contains the data required. If yes, controller would return buffered  data, and would not issue new read command to device.</t>
    <phoneticPr fontId="3" type="noConversion"/>
  </si>
  <si>
    <t>00C</t>
    <phoneticPr fontId="3" type="noConversion"/>
  </si>
  <si>
    <t>DEVDEF</t>
    <phoneticPr fontId="3" type="noConversion"/>
  </si>
  <si>
    <t>RW</t>
    <phoneticPr fontId="3" type="noConversion"/>
  </si>
  <si>
    <t>dev_type</t>
    <phoneticPr fontId="3" type="noConversion"/>
  </si>
  <si>
    <t>0=xcella
1=apm</t>
    <phoneticPr fontId="3" type="noConversion"/>
  </si>
  <si>
    <t>dev_page_size</t>
    <phoneticPr fontId="3" type="noConversion"/>
  </si>
  <si>
    <t>device page size in byte = 2^[dev_page_size]
0xa = page size 1K byte
0xb = page size 2K byte</t>
    <phoneticPr fontId="3" type="noConversion"/>
  </si>
  <si>
    <t>DLLEN</t>
    <phoneticPr fontId="3" type="noConversion"/>
  </si>
  <si>
    <t>RW</t>
    <phoneticPr fontId="3" type="noConversion"/>
  </si>
  <si>
    <t>reserved</t>
    <phoneticPr fontId="3" type="noConversion"/>
  </si>
  <si>
    <t>RW</t>
    <phoneticPr fontId="3" type="noConversion"/>
  </si>
  <si>
    <t>dll_en</t>
    <phoneticPr fontId="3" type="noConversion"/>
  </si>
  <si>
    <t>DLL enable, high active</t>
    <phoneticPr fontId="3" type="noConversion"/>
  </si>
  <si>
    <t>reserved</t>
    <phoneticPr fontId="3" type="noConversion"/>
  </si>
  <si>
    <t>Controls the bypass mode of the master DLL. If this bit is high, rdlvl_delay value would directly used as the number of delay cells for read DQS path and wrlvl_delay value would directly used as the number of delay cells for the memory PSRAM clock.</t>
    <phoneticPr fontId="3" type="noConversion"/>
  </si>
  <si>
    <t>Phase detect select. Choose the number of delay cells to be inserted for the delay line in the edge detection circuit of phase detector.</t>
    <phoneticPr fontId="3" type="noConversion"/>
  </si>
  <si>
    <t>dll_lock_num</t>
    <phoneticPr fontId="3" type="noConversion"/>
  </si>
  <si>
    <t>Waiting cycles before asserting lock done.</t>
    <phoneticPr fontId="3" type="noConversion"/>
  </si>
  <si>
    <t>DLLDELAY</t>
    <phoneticPr fontId="3" type="noConversion"/>
  </si>
  <si>
    <t>Delays of the PSRAM write clock</t>
    <phoneticPr fontId="3" type="noConversion"/>
  </si>
  <si>
    <t>DLLOBSVR0</t>
    <phoneticPr fontId="3" type="noConversion"/>
  </si>
  <si>
    <t>DLL lock value</t>
    <phoneticPr fontId="3" type="noConversion"/>
  </si>
  <si>
    <t>Counter clock gate enable</t>
    <phoneticPr fontId="3" type="noConversion"/>
  </si>
  <si>
    <t>All delay cells have been used but still fails to lock DLL.</t>
    <phoneticPr fontId="3" type="noConversion"/>
  </si>
  <si>
    <t>Master DLL has locked</t>
    <phoneticPr fontId="3" type="noConversion"/>
  </si>
  <si>
    <t>DLLOBSVR1</t>
    <phoneticPr fontId="3" type="noConversion"/>
  </si>
  <si>
    <t>LOCKDONE</t>
    <phoneticPr fontId="3" type="noConversion"/>
  </si>
  <si>
    <t>High active signal to indicate that DLL has locked</t>
    <phoneticPr fontId="3" type="noConversion"/>
  </si>
  <si>
    <t>DLLRST</t>
    <phoneticPr fontId="3" type="noConversion"/>
  </si>
  <si>
    <t>RW</t>
    <phoneticPr fontId="3" type="noConversion"/>
  </si>
  <si>
    <t>W1P</t>
    <phoneticPr fontId="3" type="noConversion"/>
  </si>
  <si>
    <t>dll_reset</t>
    <phoneticPr fontId="3" type="noConversion"/>
  </si>
  <si>
    <t>DLLRESYNC</t>
    <phoneticPr fontId="3" type="noConversion"/>
  </si>
  <si>
    <t>Write 1: resync
high active pulse used to resync the slave delay line, need to be issued by software after new value of rdlvl_delay/wrlvl_delay has been updated</t>
    <phoneticPr fontId="3" type="noConversion"/>
  </si>
  <si>
    <t>02C</t>
    <phoneticPr fontId="3" type="noConversion"/>
  </si>
  <si>
    <t>DBGSEL</t>
    <phoneticPr fontId="3" type="noConversion"/>
  </si>
  <si>
    <t>RW</t>
    <phoneticPr fontId="3" type="noConversion"/>
  </si>
  <si>
    <t>reserved</t>
    <phoneticPr fontId="3" type="noConversion"/>
  </si>
  <si>
    <t>debug_sel</t>
    <phoneticPr fontId="3" type="noConversion"/>
  </si>
  <si>
    <t>030</t>
    <phoneticPr fontId="3" type="noConversion"/>
  </si>
  <si>
    <t>MRCTRL</t>
    <phoneticPr fontId="3" type="noConversion"/>
  </si>
  <si>
    <t>RW</t>
    <phoneticPr fontId="3" type="noConversion"/>
  </si>
  <si>
    <t>reserved</t>
    <phoneticPr fontId="3" type="noConversion"/>
  </si>
  <si>
    <t>RW</t>
    <phoneticPr fontId="3" type="noConversion"/>
  </si>
  <si>
    <t>mr_acc_tmo_thr</t>
    <phoneticPr fontId="3" type="noConversion"/>
  </si>
  <si>
    <t>Mode register access time out threshold, in APB clock cycles.</t>
    <phoneticPr fontId="3" type="noConversion"/>
  </si>
  <si>
    <t>RW</t>
    <phoneticPr fontId="3" type="noConversion"/>
  </si>
  <si>
    <t>RW</t>
    <phoneticPr fontId="3" type="noConversion"/>
  </si>
  <si>
    <t>mr_acc_tmo_err_en</t>
    <phoneticPr fontId="3" type="noConversion"/>
  </si>
  <si>
    <t>Mode register access time out detector enable. Would generate interrupt if time out triggerred.</t>
    <phoneticPr fontId="3" type="noConversion"/>
  </si>
  <si>
    <t>038</t>
    <phoneticPr fontId="3" type="noConversion"/>
  </si>
  <si>
    <t>DYNTCHDEN</t>
    <phoneticPr fontId="3" type="noConversion"/>
  </si>
  <si>
    <t>RW</t>
    <phoneticPr fontId="3" type="noConversion"/>
  </si>
  <si>
    <t>dev_apm_dyn_tchd_en</t>
    <phoneticPr fontId="3" type="noConversion"/>
  </si>
  <si>
    <t xml:space="preserve">For APM device, according to device datasheet, required tCHD varies under different WR scenarios and clock frequencies. Controller supports different scenarios with dynamic tCHD parameters if this bit is set to 1. </t>
    <phoneticPr fontId="3" type="noConversion"/>
  </si>
  <si>
    <t>03C</t>
    <phoneticPr fontId="3" type="noConversion"/>
  </si>
  <si>
    <t>DYNTCHDBASE</t>
    <phoneticPr fontId="3" type="noConversion"/>
  </si>
  <si>
    <t>dyn_tchd_base_8</t>
    <phoneticPr fontId="3" type="noConversion"/>
  </si>
  <si>
    <t xml:space="preserve">Active when dev_apm_dyn_tchd_en = 1. Controller would use this value as counter target value for 8-cycle-delay defined in APM device datasheet. </t>
    <phoneticPr fontId="3" type="noConversion"/>
  </si>
  <si>
    <t>dyn_tchd_base_6</t>
    <phoneticPr fontId="3" type="noConversion"/>
  </si>
  <si>
    <t xml:space="preserve">Active when dev_apm_dyn_tchd_en = 1. Controller would use this value as counter target value for 6-cycle-delay defined in APM device datasheet. </t>
    <phoneticPr fontId="3" type="noConversion"/>
  </si>
  <si>
    <t>dyn_tchd_base_4</t>
    <phoneticPr fontId="3" type="noConversion"/>
  </si>
  <si>
    <t xml:space="preserve">Active when dev_apm_dyn_tchd_en = 1. Controller would use this value as counter target value for 4-cycle-delay defined in APM device datasheet. </t>
    <phoneticPr fontId="3" type="noConversion"/>
  </si>
  <si>
    <t>dyn_tchd_base_2</t>
    <phoneticPr fontId="3" type="noConversion"/>
  </si>
  <si>
    <t xml:space="preserve">Active when dev_apm_dyn_tchd_en = 1. Controller would use this value as counter target value for 2-cycle-delay defined in APM device datasheet. </t>
    <phoneticPr fontId="3" type="noConversion"/>
  </si>
  <si>
    <t>PRICTRL</t>
    <phoneticPr fontId="3" type="noConversion"/>
  </si>
  <si>
    <t>bus_masters_group1</t>
    <phoneticPr fontId="3" type="noConversion"/>
  </si>
  <si>
    <t>(NOT APPLICABLE FOR ARCS)</t>
    <phoneticPr fontId="3" type="noConversion"/>
  </si>
  <si>
    <t>bus_masters_priority</t>
    <phoneticPr fontId="3" type="noConversion"/>
  </si>
  <si>
    <t>(NOT APPLICABLE FOR ARCS)
priority setting of 5 AHB port 
1: in group 1
0: in group 0</t>
    <phoneticPr fontId="3" type="noConversion"/>
  </si>
  <si>
    <t>044</t>
    <phoneticPr fontId="3" type="noConversion"/>
  </si>
  <si>
    <t>PADCTRL</t>
    <phoneticPr fontId="3" type="noConversion"/>
  </si>
  <si>
    <t>clk_oe</t>
    <phoneticPr fontId="3" type="noConversion"/>
  </si>
  <si>
    <t>Pad output enable control for CLK pad.</t>
    <phoneticPr fontId="3" type="noConversion"/>
  </si>
  <si>
    <t>cs_n_oe</t>
    <phoneticPr fontId="3" type="noConversion"/>
  </si>
  <si>
    <t>Pad output enable control for CEn pad.</t>
    <phoneticPr fontId="3" type="noConversion"/>
  </si>
  <si>
    <t>050</t>
    <phoneticPr fontId="3" type="noConversion"/>
  </si>
  <si>
    <t>PADCTRL2</t>
    <phoneticPr fontId="3" type="noConversion"/>
  </si>
  <si>
    <t>dqs_rx_en</t>
    <phoneticPr fontId="3" type="noConversion"/>
  </si>
  <si>
    <t>input enable of DQS pin, high active</t>
    <phoneticPr fontId="3" type="noConversion"/>
  </si>
  <si>
    <t>reserved</t>
    <phoneticPr fontId="3" type="noConversion"/>
  </si>
  <si>
    <t>dq_rx_en</t>
    <phoneticPr fontId="3" type="noConversion"/>
  </si>
  <si>
    <t>Input enable of DQ pins , high active</t>
    <phoneticPr fontId="3" type="noConversion"/>
  </si>
  <si>
    <t>080</t>
    <phoneticPr fontId="3" type="noConversion"/>
  </si>
  <si>
    <t>HMASTERID</t>
    <phoneticPr fontId="3" type="noConversion"/>
  </si>
  <si>
    <t>hmasterid6</t>
    <phoneticPr fontId="3" type="noConversion"/>
  </si>
  <si>
    <t>If AHB bus HMASTER value matches this reg value, this AHB master is mapped to ID6 internally.</t>
    <phoneticPr fontId="3" type="noConversion"/>
  </si>
  <si>
    <t>hmasterid5</t>
    <phoneticPr fontId="3" type="noConversion"/>
  </si>
  <si>
    <t>If AHB bus HMASTER value matches this reg value, this AHB master is mapped to ID5 internally.</t>
    <phoneticPr fontId="3" type="noConversion"/>
  </si>
  <si>
    <t>hmasterid4</t>
    <phoneticPr fontId="3" type="noConversion"/>
  </si>
  <si>
    <t>If AHB bus HMASTER value matches this reg value, this AHB master is mapped to ID4 internally.</t>
    <phoneticPr fontId="3" type="noConversion"/>
  </si>
  <si>
    <t>hmasterid3</t>
    <phoneticPr fontId="3" type="noConversion"/>
  </si>
  <si>
    <t>If AHB bus HMASTER value matches this reg value, this AHB master is mapped to ID3 internally.</t>
    <phoneticPr fontId="3" type="noConversion"/>
  </si>
  <si>
    <t>hmasterid2</t>
    <phoneticPr fontId="3" type="noConversion"/>
  </si>
  <si>
    <t>If AHB bus HMASTER value matches this reg value, this AHB master is mapped to ID2 internally.</t>
    <phoneticPr fontId="3" type="noConversion"/>
  </si>
  <si>
    <t>hmasterid1</t>
    <phoneticPr fontId="3" type="noConversion"/>
  </si>
  <si>
    <t>If AHB bus HMASTER value matches this reg value, this AHB master is mapped to ID1 internally.</t>
    <phoneticPr fontId="3" type="noConversion"/>
  </si>
  <si>
    <t>hmasterid0</t>
    <phoneticPr fontId="3" type="noConversion"/>
  </si>
  <si>
    <t>If AHB bus HMASTER value matches this reg value, this AHB master is mapped to ID0 internally.</t>
    <phoneticPr fontId="3" type="noConversion"/>
  </si>
  <si>
    <t>084</t>
    <phoneticPr fontId="3" type="noConversion"/>
  </si>
  <si>
    <t>MASTERLLWR</t>
    <phoneticPr fontId="3" type="noConversion"/>
  </si>
  <si>
    <t>reserved</t>
    <phoneticPr fontId="3" type="noConversion"/>
  </si>
  <si>
    <t>master15_llwr_en</t>
    <phoneticPr fontId="3" type="noConversion"/>
  </si>
  <si>
    <t>master14_llwr_en</t>
    <phoneticPr fontId="3" type="noConversion"/>
  </si>
  <si>
    <t xml:space="preserve">Low-latency write enable for Master 14. </t>
    <phoneticPr fontId="3" type="noConversion"/>
  </si>
  <si>
    <t>master13_llwr_en</t>
    <phoneticPr fontId="3" type="noConversion"/>
  </si>
  <si>
    <t xml:space="preserve">Low-latency write enable for Master 13. </t>
    <phoneticPr fontId="3" type="noConversion"/>
  </si>
  <si>
    <t>master12_llwr_en</t>
    <phoneticPr fontId="3" type="noConversion"/>
  </si>
  <si>
    <t xml:space="preserve">Low-latency write enable for Master 12. </t>
    <phoneticPr fontId="3" type="noConversion"/>
  </si>
  <si>
    <t>master11_llwr_en</t>
    <phoneticPr fontId="3" type="noConversion"/>
  </si>
  <si>
    <t xml:space="preserve">Low-latency write enable for Master 11. </t>
    <phoneticPr fontId="3" type="noConversion"/>
  </si>
  <si>
    <t>master10_llwr_en</t>
    <phoneticPr fontId="3" type="noConversion"/>
  </si>
  <si>
    <t xml:space="preserve">Low-latency write enable for Master 10. </t>
    <phoneticPr fontId="3" type="noConversion"/>
  </si>
  <si>
    <t>master9_llwr_en</t>
    <phoneticPr fontId="3" type="noConversion"/>
  </si>
  <si>
    <t xml:space="preserve">Low-latency write enable for Master 9. </t>
    <phoneticPr fontId="3" type="noConversion"/>
  </si>
  <si>
    <t>master8_llwr_en</t>
    <phoneticPr fontId="3" type="noConversion"/>
  </si>
  <si>
    <t xml:space="preserve">Low-latency write enable for Master 8. </t>
    <phoneticPr fontId="3" type="noConversion"/>
  </si>
  <si>
    <t>master7_llwr_en</t>
    <phoneticPr fontId="3" type="noConversion"/>
  </si>
  <si>
    <t xml:space="preserve">Low-latency write enable for Master 7. </t>
    <phoneticPr fontId="3" type="noConversion"/>
  </si>
  <si>
    <t>master6_llwr_en</t>
    <phoneticPr fontId="3" type="noConversion"/>
  </si>
  <si>
    <t xml:space="preserve">Low-latency write enable for Master 6. </t>
    <phoneticPr fontId="3" type="noConversion"/>
  </si>
  <si>
    <t>master5_llwr_en</t>
    <phoneticPr fontId="3" type="noConversion"/>
  </si>
  <si>
    <t xml:space="preserve">Low-latency write enable for Master 5. </t>
    <phoneticPr fontId="3" type="noConversion"/>
  </si>
  <si>
    <t>master4_llwr_en</t>
    <phoneticPr fontId="3" type="noConversion"/>
  </si>
  <si>
    <t xml:space="preserve">Low-latency write enable for Master 4. </t>
    <phoneticPr fontId="3" type="noConversion"/>
  </si>
  <si>
    <t>master3_llwr_en</t>
    <phoneticPr fontId="3" type="noConversion"/>
  </si>
  <si>
    <t xml:space="preserve">Low-latency write enable for Master 3. </t>
    <phoneticPr fontId="3" type="noConversion"/>
  </si>
  <si>
    <t>master2_llwr_en</t>
    <phoneticPr fontId="3" type="noConversion"/>
  </si>
  <si>
    <t xml:space="preserve">Low-latency write enable for Master 2. </t>
    <phoneticPr fontId="3" type="noConversion"/>
  </si>
  <si>
    <t>master1_llwr_en</t>
    <phoneticPr fontId="3" type="noConversion"/>
  </si>
  <si>
    <t xml:space="preserve">Low-latency write enable for Master 1. </t>
    <phoneticPr fontId="3" type="noConversion"/>
  </si>
  <si>
    <t>master0_llwr_en</t>
    <phoneticPr fontId="3" type="noConversion"/>
  </si>
  <si>
    <t xml:space="preserve">Low-latency write enable for Master 0. </t>
    <phoneticPr fontId="3" type="noConversion"/>
  </si>
  <si>
    <t>088</t>
    <phoneticPr fontId="3" type="noConversion"/>
  </si>
  <si>
    <t>RXBUFMSTID</t>
    <phoneticPr fontId="3" type="noConversion"/>
  </si>
  <si>
    <t>rxbuf6_mstrid</t>
    <phoneticPr fontId="3" type="noConversion"/>
  </si>
  <si>
    <t>rxbuf5_mstrid</t>
    <phoneticPr fontId="3" type="noConversion"/>
  </si>
  <si>
    <t>rxbuf4_mstrid</t>
    <phoneticPr fontId="3" type="noConversion"/>
  </si>
  <si>
    <t>rxbuf3_mstrid</t>
    <phoneticPr fontId="3" type="noConversion"/>
  </si>
  <si>
    <t>rxbuf2_mstrid</t>
    <phoneticPr fontId="3" type="noConversion"/>
  </si>
  <si>
    <t>rxbuf1_mstrid</t>
    <phoneticPr fontId="3" type="noConversion"/>
  </si>
  <si>
    <t>Which master uses rxbuf1</t>
    <phoneticPr fontId="3" type="noConversion"/>
  </si>
  <si>
    <t>rxbuf0_mstrid</t>
    <phoneticPr fontId="3" type="noConversion"/>
  </si>
  <si>
    <t>Which master uses rxbuf0</t>
    <phoneticPr fontId="3" type="noConversion"/>
  </si>
  <si>
    <t>08C</t>
    <phoneticPr fontId="3" type="noConversion"/>
  </si>
  <si>
    <t>RXBUFPFEN</t>
    <phoneticPr fontId="3" type="noConversion"/>
  </si>
  <si>
    <t>rxbuf6_prefetch_en</t>
    <phoneticPr fontId="3" type="noConversion"/>
  </si>
  <si>
    <t>rxbuf5_prefetch_en</t>
    <phoneticPr fontId="3" type="noConversion"/>
  </si>
  <si>
    <t>rxbuf4_prefetch_en</t>
    <phoneticPr fontId="3" type="noConversion"/>
  </si>
  <si>
    <t>rxbuf3_prefetch_en</t>
    <phoneticPr fontId="3" type="noConversion"/>
  </si>
  <si>
    <t>rxbuf2_prefetch_en</t>
    <phoneticPr fontId="3" type="noConversion"/>
  </si>
  <si>
    <t>(NOT APPLICABLE FOR ARCS)</t>
    <phoneticPr fontId="3" type="noConversion"/>
  </si>
  <si>
    <t>rxbuf1_prefetch_en</t>
    <phoneticPr fontId="3" type="noConversion"/>
  </si>
  <si>
    <t>Prefetch enable for rxbuf1</t>
    <phoneticPr fontId="3" type="noConversion"/>
  </si>
  <si>
    <t>rxbuf0_prefetch_en</t>
    <phoneticPr fontId="3" type="noConversion"/>
  </si>
  <si>
    <t>Prefetch enable for rxbuf0</t>
    <phoneticPr fontId="3" type="noConversion"/>
  </si>
  <si>
    <t>090</t>
    <phoneticPr fontId="3" type="noConversion"/>
  </si>
  <si>
    <t>RXBUFSZ0</t>
    <phoneticPr fontId="3" type="noConversion"/>
  </si>
  <si>
    <t>rxbuf3_sz</t>
    <phoneticPr fontId="3" type="noConversion"/>
  </si>
  <si>
    <t>rxbuf2_sz</t>
    <phoneticPr fontId="3" type="noConversion"/>
  </si>
  <si>
    <t>rxbuf1_sz</t>
    <phoneticPr fontId="3" type="noConversion"/>
  </si>
  <si>
    <t>(DO NOT CHANGE) Size of RXBUF1 (in words)</t>
    <phoneticPr fontId="3" type="noConversion"/>
  </si>
  <si>
    <t>rxbuf0_sz</t>
    <phoneticPr fontId="3" type="noConversion"/>
  </si>
  <si>
    <t>(DO NOT CHANGE) Size of RXBUF0 (in words)</t>
    <phoneticPr fontId="3" type="noConversion"/>
  </si>
  <si>
    <t>094</t>
    <phoneticPr fontId="3" type="noConversion"/>
  </si>
  <si>
    <t>RXBUFSZ1</t>
    <phoneticPr fontId="3" type="noConversion"/>
  </si>
  <si>
    <t>rxbuf6_sz</t>
    <phoneticPr fontId="3" type="noConversion"/>
  </si>
  <si>
    <t>rxbuf5_sz</t>
    <phoneticPr fontId="3" type="noConversion"/>
  </si>
  <si>
    <t>rxbuf4_sz</t>
    <phoneticPr fontId="3" type="noConversion"/>
  </si>
  <si>
    <t>(NOT APPLICABLE FOR ARCS)</t>
    <phoneticPr fontId="3" type="noConversion"/>
  </si>
  <si>
    <t>0A0</t>
    <phoneticPr fontId="3" type="noConversion"/>
  </si>
  <si>
    <t>IRQ_W</t>
    <phoneticPr fontId="3" type="noConversion"/>
  </si>
  <si>
    <t>irq_clear</t>
    <phoneticPr fontId="3" type="noConversion"/>
  </si>
  <si>
    <t>irq_mask</t>
    <phoneticPr fontId="3" type="noConversion"/>
  </si>
  <si>
    <t>0A4</t>
    <phoneticPr fontId="3" type="noConversion"/>
  </si>
  <si>
    <t>IRQ_R</t>
    <phoneticPr fontId="3" type="noConversion"/>
  </si>
  <si>
    <t>RW</t>
    <phoneticPr fontId="3" type="noConversion"/>
  </si>
  <si>
    <t>reserved</t>
    <phoneticPr fontId="3" type="noConversion"/>
  </si>
  <si>
    <t>irq_stat_raw</t>
    <phoneticPr fontId="3" type="noConversion"/>
  </si>
  <si>
    <t>RO</t>
    <phoneticPr fontId="3" type="noConversion"/>
  </si>
  <si>
    <t>irq_stat</t>
    <phoneticPr fontId="3" type="noConversion"/>
  </si>
  <si>
    <t>[7] (not implemented for now)
[6] (not implemented for now)
[5] (not implemented for now)
[4] mode register access time-out
[3] sequence engine overrun in write op
(bit2 to bit0 are all tx buffer undeflow but of different scenario combinations)
[2] LLWR tx buffer underflow (bus clock not fast enough)
[1] LLWR tx buffer underflow (bus clock not fast enough)  
[0] LLWR tx buffer underflow (bus clock not fast enough)</t>
    <phoneticPr fontId="3" type="noConversion"/>
  </si>
  <si>
    <t>0A8</t>
    <phoneticPr fontId="3" type="noConversion"/>
  </si>
  <si>
    <t>E0ADDR</t>
    <phoneticPr fontId="3" type="noConversion"/>
  </si>
  <si>
    <t>wr_err0_addr</t>
    <phoneticPr fontId="3" type="noConversion"/>
  </si>
  <si>
    <t>address saved when irq_stat[3] asserted</t>
    <phoneticPr fontId="3" type="noConversion"/>
  </si>
  <si>
    <t>0AC</t>
    <phoneticPr fontId="3" type="noConversion"/>
  </si>
  <si>
    <t>E1ADDR</t>
    <phoneticPr fontId="3" type="noConversion"/>
  </si>
  <si>
    <t>wr_err1_addr</t>
    <phoneticPr fontId="3" type="noConversion"/>
  </si>
  <si>
    <t>address saved when irq_stat[2:0] asserted</t>
    <phoneticPr fontId="3" type="noConversion"/>
  </si>
  <si>
    <t>100</t>
    <phoneticPr fontId="3" type="noConversion"/>
  </si>
  <si>
    <t>S0LUT0</t>
    <phoneticPr fontId="3" type="noConversion"/>
  </si>
  <si>
    <t>RW</t>
    <phoneticPr fontId="3" type="noConversion"/>
  </si>
  <si>
    <t>s0_instr1</t>
    <phoneticPr fontId="3" type="noConversion"/>
  </si>
  <si>
    <t>Sequence ID No. 0, instruction 1</t>
    <phoneticPr fontId="3" type="noConversion"/>
  </si>
  <si>
    <t>s0_instr0</t>
    <phoneticPr fontId="3" type="noConversion"/>
  </si>
  <si>
    <t>Sequence ID No. 0, instruction 0</t>
    <phoneticPr fontId="3" type="noConversion"/>
  </si>
  <si>
    <t>104</t>
    <phoneticPr fontId="3" type="noConversion"/>
  </si>
  <si>
    <t>S0LUT1</t>
    <phoneticPr fontId="3" type="noConversion"/>
  </si>
  <si>
    <t>s0_instr3</t>
    <phoneticPr fontId="3" type="noConversion"/>
  </si>
  <si>
    <t>Sequence ID No. 0, instruction 3</t>
    <phoneticPr fontId="3" type="noConversion"/>
  </si>
  <si>
    <t>s0_instr2</t>
    <phoneticPr fontId="3" type="noConversion"/>
  </si>
  <si>
    <t>Sequence ID No. 0, instruction 2</t>
    <phoneticPr fontId="3" type="noConversion"/>
  </si>
  <si>
    <t>108</t>
    <phoneticPr fontId="3" type="noConversion"/>
  </si>
  <si>
    <t>S0LUT2</t>
    <phoneticPr fontId="3" type="noConversion"/>
  </si>
  <si>
    <t>s0_instr5</t>
    <phoneticPr fontId="3" type="noConversion"/>
  </si>
  <si>
    <t>s0_instr4</t>
    <phoneticPr fontId="3" type="noConversion"/>
  </si>
  <si>
    <t>Sequence ID No. 0, instruction 4</t>
    <phoneticPr fontId="3" type="noConversion"/>
  </si>
  <si>
    <t>10C</t>
    <phoneticPr fontId="3" type="noConversion"/>
  </si>
  <si>
    <t>S0LUT3</t>
    <phoneticPr fontId="3" type="noConversion"/>
  </si>
  <si>
    <t>s0_instr7</t>
    <phoneticPr fontId="3" type="noConversion"/>
  </si>
  <si>
    <t>Sequence ID No. 0, instruction 7</t>
    <phoneticPr fontId="3" type="noConversion"/>
  </si>
  <si>
    <t>s0_instr6</t>
    <phoneticPr fontId="3" type="noConversion"/>
  </si>
  <si>
    <t>Sequence ID No. 0, instruction 6</t>
    <phoneticPr fontId="3" type="noConversion"/>
  </si>
  <si>
    <t>110</t>
    <phoneticPr fontId="3" type="noConversion"/>
  </si>
  <si>
    <t>S1LUT0</t>
    <phoneticPr fontId="3" type="noConversion"/>
  </si>
  <si>
    <t>s1_instr1</t>
    <phoneticPr fontId="3" type="noConversion"/>
  </si>
  <si>
    <t>Sequence ID No. 1, instruction 1</t>
    <phoneticPr fontId="3" type="noConversion"/>
  </si>
  <si>
    <t>s1_instr0</t>
    <phoneticPr fontId="3" type="noConversion"/>
  </si>
  <si>
    <t>Sequence ID No. 1, instruction 0</t>
    <phoneticPr fontId="3" type="noConversion"/>
  </si>
  <si>
    <t>114</t>
    <phoneticPr fontId="3" type="noConversion"/>
  </si>
  <si>
    <t>S1LUT1</t>
    <phoneticPr fontId="3" type="noConversion"/>
  </si>
  <si>
    <t>RW</t>
    <phoneticPr fontId="3" type="noConversion"/>
  </si>
  <si>
    <t>s1_instr3</t>
    <phoneticPr fontId="3" type="noConversion"/>
  </si>
  <si>
    <t>Sequence ID No. 1, instruction 3</t>
    <phoneticPr fontId="3" type="noConversion"/>
  </si>
  <si>
    <t>s1_instr2</t>
    <phoneticPr fontId="3" type="noConversion"/>
  </si>
  <si>
    <t>Sequence ID No. 1, instruction 2</t>
    <phoneticPr fontId="3" type="noConversion"/>
  </si>
  <si>
    <t>118</t>
    <phoneticPr fontId="3" type="noConversion"/>
  </si>
  <si>
    <t>S1LUT2</t>
    <phoneticPr fontId="3" type="noConversion"/>
  </si>
  <si>
    <t>s1_instr5</t>
    <phoneticPr fontId="3" type="noConversion"/>
  </si>
  <si>
    <t>Sequence ID No. 1, instruction 5</t>
    <phoneticPr fontId="3" type="noConversion"/>
  </si>
  <si>
    <t>s1_instr4</t>
    <phoneticPr fontId="3" type="noConversion"/>
  </si>
  <si>
    <t>Sequence ID No. 1, instruction 4</t>
    <phoneticPr fontId="3" type="noConversion"/>
  </si>
  <si>
    <t>11C</t>
    <phoneticPr fontId="3" type="noConversion"/>
  </si>
  <si>
    <t>S1LUT3</t>
    <phoneticPr fontId="3" type="noConversion"/>
  </si>
  <si>
    <t>s1_instr7</t>
    <phoneticPr fontId="3" type="noConversion"/>
  </si>
  <si>
    <t>Sequence ID No. 1, instruction 7</t>
    <phoneticPr fontId="3" type="noConversion"/>
  </si>
  <si>
    <t>RW</t>
    <phoneticPr fontId="3" type="noConversion"/>
  </si>
  <si>
    <t>s1_instr6</t>
    <phoneticPr fontId="3" type="noConversion"/>
  </si>
  <si>
    <t>Sequence ID No. 1, instruction 6</t>
    <phoneticPr fontId="3" type="noConversion"/>
  </si>
  <si>
    <t>120</t>
    <phoneticPr fontId="3" type="noConversion"/>
  </si>
  <si>
    <t>S2LUT0</t>
    <phoneticPr fontId="3" type="noConversion"/>
  </si>
  <si>
    <t>s2_instr1</t>
    <phoneticPr fontId="3" type="noConversion"/>
  </si>
  <si>
    <t>Sequence ID No. 2, instruction 1</t>
    <phoneticPr fontId="3" type="noConversion"/>
  </si>
  <si>
    <t>s2_instr0</t>
    <phoneticPr fontId="3" type="noConversion"/>
  </si>
  <si>
    <t>Sequence ID No. 2, instruction 0</t>
    <phoneticPr fontId="3" type="noConversion"/>
  </si>
  <si>
    <t>124</t>
    <phoneticPr fontId="3" type="noConversion"/>
  </si>
  <si>
    <t>S2LUT1</t>
    <phoneticPr fontId="3" type="noConversion"/>
  </si>
  <si>
    <t>RW</t>
    <phoneticPr fontId="3" type="noConversion"/>
  </si>
  <si>
    <t>s2_instr3</t>
    <phoneticPr fontId="3" type="noConversion"/>
  </si>
  <si>
    <t>Sequence ID No. 2, instruction 3</t>
    <phoneticPr fontId="3" type="noConversion"/>
  </si>
  <si>
    <t>RW</t>
    <phoneticPr fontId="3" type="noConversion"/>
  </si>
  <si>
    <t>s2_instr2</t>
    <phoneticPr fontId="3" type="noConversion"/>
  </si>
  <si>
    <t>Sequence ID No. 2, instruction 2</t>
    <phoneticPr fontId="3" type="noConversion"/>
  </si>
  <si>
    <t>128</t>
    <phoneticPr fontId="3" type="noConversion"/>
  </si>
  <si>
    <t>S2LUT2</t>
    <phoneticPr fontId="3" type="noConversion"/>
  </si>
  <si>
    <t>s2_instr5</t>
    <phoneticPr fontId="3" type="noConversion"/>
  </si>
  <si>
    <t>Sequence ID No. 2, instruction 5</t>
    <phoneticPr fontId="3" type="noConversion"/>
  </si>
  <si>
    <t>RW</t>
    <phoneticPr fontId="3" type="noConversion"/>
  </si>
  <si>
    <t>s2_instr4</t>
    <phoneticPr fontId="3" type="noConversion"/>
  </si>
  <si>
    <t>Sequence ID No. 2, instruction 4</t>
    <phoneticPr fontId="3" type="noConversion"/>
  </si>
  <si>
    <t>12C</t>
    <phoneticPr fontId="3" type="noConversion"/>
  </si>
  <si>
    <t>S2LUT3</t>
    <phoneticPr fontId="3" type="noConversion"/>
  </si>
  <si>
    <t>s2_instr7</t>
    <phoneticPr fontId="3" type="noConversion"/>
  </si>
  <si>
    <t>Sequence ID No. 2, instruction 7</t>
    <phoneticPr fontId="3" type="noConversion"/>
  </si>
  <si>
    <t>s2_instr6</t>
    <phoneticPr fontId="3" type="noConversion"/>
  </si>
  <si>
    <t>Sequence ID No. 2, instruction 6</t>
    <phoneticPr fontId="3" type="noConversion"/>
  </si>
  <si>
    <t>130</t>
    <phoneticPr fontId="3" type="noConversion"/>
  </si>
  <si>
    <t>S3LUT0</t>
    <phoneticPr fontId="3" type="noConversion"/>
  </si>
  <si>
    <t>s3_instr1</t>
    <phoneticPr fontId="3" type="noConversion"/>
  </si>
  <si>
    <t>Sequence ID No. 3, instruction 1</t>
    <phoneticPr fontId="3" type="noConversion"/>
  </si>
  <si>
    <t>s3_instr0</t>
    <phoneticPr fontId="3" type="noConversion"/>
  </si>
  <si>
    <t>Sequence ID No. 3, instruction 0</t>
    <phoneticPr fontId="3" type="noConversion"/>
  </si>
  <si>
    <t>134</t>
    <phoneticPr fontId="3" type="noConversion"/>
  </si>
  <si>
    <t>S3LUT1</t>
    <phoneticPr fontId="3" type="noConversion"/>
  </si>
  <si>
    <t>s3_instr3</t>
    <phoneticPr fontId="3" type="noConversion"/>
  </si>
  <si>
    <t>Sequence ID No. 3, instruction 3</t>
    <phoneticPr fontId="3" type="noConversion"/>
  </si>
  <si>
    <t>s3_instr2</t>
    <phoneticPr fontId="3" type="noConversion"/>
  </si>
  <si>
    <t>Sequence ID No. 3, instruction 2</t>
    <phoneticPr fontId="3" type="noConversion"/>
  </si>
  <si>
    <t>138</t>
    <phoneticPr fontId="3" type="noConversion"/>
  </si>
  <si>
    <t>S3LUT2</t>
    <phoneticPr fontId="3" type="noConversion"/>
  </si>
  <si>
    <t>s3_instr5</t>
    <phoneticPr fontId="3" type="noConversion"/>
  </si>
  <si>
    <t>Sequence ID No. 3, instruction 5</t>
    <phoneticPr fontId="3" type="noConversion"/>
  </si>
  <si>
    <t>s3_instr4</t>
    <phoneticPr fontId="3" type="noConversion"/>
  </si>
  <si>
    <t>Sequence ID No. 3, instruction 4</t>
    <phoneticPr fontId="3" type="noConversion"/>
  </si>
  <si>
    <t>13C</t>
    <phoneticPr fontId="3" type="noConversion"/>
  </si>
  <si>
    <t>S3LUT3</t>
    <phoneticPr fontId="3" type="noConversion"/>
  </si>
  <si>
    <t>s3_instr7</t>
    <phoneticPr fontId="3" type="noConversion"/>
  </si>
  <si>
    <t>Sequence ID No. 3, instruction 7</t>
    <phoneticPr fontId="3" type="noConversion"/>
  </si>
  <si>
    <t>s3_instr6</t>
    <phoneticPr fontId="3" type="noConversion"/>
  </si>
  <si>
    <t>Sequence ID No. 3, instruction 6</t>
    <phoneticPr fontId="3" type="noConversion"/>
  </si>
  <si>
    <t>140</t>
    <phoneticPr fontId="3" type="noConversion"/>
  </si>
  <si>
    <t>S4LUT0</t>
    <phoneticPr fontId="3" type="noConversion"/>
  </si>
  <si>
    <t>s4_instr1</t>
    <phoneticPr fontId="3" type="noConversion"/>
  </si>
  <si>
    <t>Sequence ID No. 4, instruction 1</t>
    <phoneticPr fontId="3" type="noConversion"/>
  </si>
  <si>
    <t>s4_instr0</t>
    <phoneticPr fontId="3" type="noConversion"/>
  </si>
  <si>
    <t>Sequence ID No. 4, instruction 0</t>
    <phoneticPr fontId="3" type="noConversion"/>
  </si>
  <si>
    <t>144</t>
    <phoneticPr fontId="3" type="noConversion"/>
  </si>
  <si>
    <t>S4LUT1</t>
    <phoneticPr fontId="3" type="noConversion"/>
  </si>
  <si>
    <t>s4_instr3</t>
    <phoneticPr fontId="3" type="noConversion"/>
  </si>
  <si>
    <t>Sequence ID No. 4, instruction 3</t>
    <phoneticPr fontId="3" type="noConversion"/>
  </si>
  <si>
    <t>s4_instr2</t>
    <phoneticPr fontId="3" type="noConversion"/>
  </si>
  <si>
    <t>Sequence ID No. 4, instruction 2</t>
    <phoneticPr fontId="3" type="noConversion"/>
  </si>
  <si>
    <t>148</t>
    <phoneticPr fontId="3" type="noConversion"/>
  </si>
  <si>
    <t>S4LUT2</t>
    <phoneticPr fontId="3" type="noConversion"/>
  </si>
  <si>
    <t>RW</t>
    <phoneticPr fontId="3" type="noConversion"/>
  </si>
  <si>
    <t>s4_instr5</t>
    <phoneticPr fontId="3" type="noConversion"/>
  </si>
  <si>
    <t>Sequence ID No. 4, instruction 5</t>
    <phoneticPr fontId="3" type="noConversion"/>
  </si>
  <si>
    <t>s4_instr4</t>
    <phoneticPr fontId="3" type="noConversion"/>
  </si>
  <si>
    <t>Sequence ID No. 4, instruction 4</t>
    <phoneticPr fontId="3" type="noConversion"/>
  </si>
  <si>
    <t>14C</t>
    <phoneticPr fontId="3" type="noConversion"/>
  </si>
  <si>
    <t>S4LUT3</t>
    <phoneticPr fontId="3" type="noConversion"/>
  </si>
  <si>
    <t>RW</t>
    <phoneticPr fontId="3" type="noConversion"/>
  </si>
  <si>
    <t>s4_instr7</t>
    <phoneticPr fontId="3" type="noConversion"/>
  </si>
  <si>
    <t>Sequence ID No. 4, instruction 7</t>
    <phoneticPr fontId="3" type="noConversion"/>
  </si>
  <si>
    <t>RW</t>
    <phoneticPr fontId="3" type="noConversion"/>
  </si>
  <si>
    <t>s4_instr6</t>
    <phoneticPr fontId="3" type="noConversion"/>
  </si>
  <si>
    <t>Sequence ID No. 4, instruction 6</t>
    <phoneticPr fontId="3" type="noConversion"/>
  </si>
  <si>
    <t>150</t>
    <phoneticPr fontId="3" type="noConversion"/>
  </si>
  <si>
    <t>S5LUT0</t>
    <phoneticPr fontId="3" type="noConversion"/>
  </si>
  <si>
    <t>s5_instr1</t>
    <phoneticPr fontId="3" type="noConversion"/>
  </si>
  <si>
    <t>Sequence ID No. 5, instruction 1</t>
    <phoneticPr fontId="3" type="noConversion"/>
  </si>
  <si>
    <t>s5_instr0</t>
    <phoneticPr fontId="3" type="noConversion"/>
  </si>
  <si>
    <t>Sequence ID No. 5, instruction 0</t>
    <phoneticPr fontId="3" type="noConversion"/>
  </si>
  <si>
    <t>154</t>
    <phoneticPr fontId="3" type="noConversion"/>
  </si>
  <si>
    <t>S5LUT1</t>
    <phoneticPr fontId="3" type="noConversion"/>
  </si>
  <si>
    <t>s5_instr3</t>
    <phoneticPr fontId="3" type="noConversion"/>
  </si>
  <si>
    <t>Sequence ID No. 5, instruction 3</t>
    <phoneticPr fontId="3" type="noConversion"/>
  </si>
  <si>
    <t>s5_instr2</t>
    <phoneticPr fontId="3" type="noConversion"/>
  </si>
  <si>
    <t>Sequence ID No. 5, instruction 2</t>
    <phoneticPr fontId="3" type="noConversion"/>
  </si>
  <si>
    <t>158</t>
    <phoneticPr fontId="3" type="noConversion"/>
  </si>
  <si>
    <t>S5LUT2</t>
    <phoneticPr fontId="3" type="noConversion"/>
  </si>
  <si>
    <t>s5_instr5</t>
    <phoneticPr fontId="3" type="noConversion"/>
  </si>
  <si>
    <t>Sequence ID No. 5, instruction 5</t>
    <phoneticPr fontId="3" type="noConversion"/>
  </si>
  <si>
    <t>RW</t>
    <phoneticPr fontId="3" type="noConversion"/>
  </si>
  <si>
    <t>s5_instr4</t>
    <phoneticPr fontId="3" type="noConversion"/>
  </si>
  <si>
    <t>Sequence ID No. 5, instruction 4</t>
    <phoneticPr fontId="3" type="noConversion"/>
  </si>
  <si>
    <t>15C</t>
    <phoneticPr fontId="3" type="noConversion"/>
  </si>
  <si>
    <t>S5LUT3</t>
    <phoneticPr fontId="3" type="noConversion"/>
  </si>
  <si>
    <t>RW</t>
    <phoneticPr fontId="3" type="noConversion"/>
  </si>
  <si>
    <t>s5_instr7</t>
    <phoneticPr fontId="3" type="noConversion"/>
  </si>
  <si>
    <t>Sequence ID No. 5, instruction 7</t>
    <phoneticPr fontId="3" type="noConversion"/>
  </si>
  <si>
    <t>s5_instr6</t>
    <phoneticPr fontId="3" type="noConversion"/>
  </si>
  <si>
    <t>Sequence ID No. 5, instruction 6</t>
    <phoneticPr fontId="3" type="noConversion"/>
  </si>
  <si>
    <t>160</t>
    <phoneticPr fontId="3" type="noConversion"/>
  </si>
  <si>
    <t>S6LUT0</t>
    <phoneticPr fontId="3" type="noConversion"/>
  </si>
  <si>
    <t>s6_instr1</t>
    <phoneticPr fontId="3" type="noConversion"/>
  </si>
  <si>
    <t>Sequence ID No. 6, instruction 1</t>
    <phoneticPr fontId="3" type="noConversion"/>
  </si>
  <si>
    <t>s6_instr0</t>
    <phoneticPr fontId="3" type="noConversion"/>
  </si>
  <si>
    <t>Sequence ID No. 6, instruction 0</t>
    <phoneticPr fontId="3" type="noConversion"/>
  </si>
  <si>
    <t>164</t>
    <phoneticPr fontId="3" type="noConversion"/>
  </si>
  <si>
    <t>S6LUT1</t>
    <phoneticPr fontId="3" type="noConversion"/>
  </si>
  <si>
    <t>s6_instr3</t>
    <phoneticPr fontId="3" type="noConversion"/>
  </si>
  <si>
    <t>Sequence ID No. 6, instruction 3</t>
    <phoneticPr fontId="3" type="noConversion"/>
  </si>
  <si>
    <t>s6_instr2</t>
    <phoneticPr fontId="3" type="noConversion"/>
  </si>
  <si>
    <t>Sequence ID No. 6, instruction 2</t>
    <phoneticPr fontId="3" type="noConversion"/>
  </si>
  <si>
    <t>168</t>
    <phoneticPr fontId="3" type="noConversion"/>
  </si>
  <si>
    <t>S6LUT2</t>
    <phoneticPr fontId="3" type="noConversion"/>
  </si>
  <si>
    <t>RW</t>
    <phoneticPr fontId="3" type="noConversion"/>
  </si>
  <si>
    <t>s6_instr4</t>
    <phoneticPr fontId="3" type="noConversion"/>
  </si>
  <si>
    <t>16C</t>
    <phoneticPr fontId="3" type="noConversion"/>
  </si>
  <si>
    <t>RW</t>
    <phoneticPr fontId="3" type="noConversion"/>
  </si>
  <si>
    <t>s6_instr7</t>
    <phoneticPr fontId="3" type="noConversion"/>
  </si>
  <si>
    <t>RW</t>
    <phoneticPr fontId="3" type="noConversion"/>
  </si>
  <si>
    <t>s6_instr6</t>
    <phoneticPr fontId="3" type="noConversion"/>
  </si>
  <si>
    <t>Sequence ID No. 6, instruction 6</t>
    <phoneticPr fontId="3" type="noConversion"/>
  </si>
  <si>
    <t>170</t>
    <phoneticPr fontId="3" type="noConversion"/>
  </si>
  <si>
    <t>S7LUT0</t>
    <phoneticPr fontId="3" type="noConversion"/>
  </si>
  <si>
    <t>Sequence ID No. 7, instruction 1</t>
    <phoneticPr fontId="3" type="noConversion"/>
  </si>
  <si>
    <t>s7_instr0</t>
    <phoneticPr fontId="3" type="noConversion"/>
  </si>
  <si>
    <t>Sequence ID No. 7, instruction 0</t>
    <phoneticPr fontId="3" type="noConversion"/>
  </si>
  <si>
    <t>S7LUT1</t>
    <phoneticPr fontId="3" type="noConversion"/>
  </si>
  <si>
    <t>Sequence ID No. 7, instruction 3</t>
    <phoneticPr fontId="3" type="noConversion"/>
  </si>
  <si>
    <t>RW</t>
    <phoneticPr fontId="3" type="noConversion"/>
  </si>
  <si>
    <t>s7_instr2</t>
    <phoneticPr fontId="3" type="noConversion"/>
  </si>
  <si>
    <t>Sequence ID No. 7, instruction 2</t>
    <phoneticPr fontId="3" type="noConversion"/>
  </si>
  <si>
    <t>178</t>
    <phoneticPr fontId="3" type="noConversion"/>
  </si>
  <si>
    <t>s7_instr4</t>
    <phoneticPr fontId="3" type="noConversion"/>
  </si>
  <si>
    <t>S7LUT3</t>
    <phoneticPr fontId="3" type="noConversion"/>
  </si>
  <si>
    <t>s7_instr6</t>
    <phoneticPr fontId="3" type="noConversion"/>
  </si>
  <si>
    <t>180</t>
    <phoneticPr fontId="3" type="noConversion"/>
  </si>
  <si>
    <t>S8LUT0</t>
    <phoneticPr fontId="3" type="noConversion"/>
  </si>
  <si>
    <t>s8_instr1</t>
    <phoneticPr fontId="3" type="noConversion"/>
  </si>
  <si>
    <t>Sequence ID No. 8, instruction 1</t>
    <phoneticPr fontId="3" type="noConversion"/>
  </si>
  <si>
    <t>s8_instr0</t>
    <phoneticPr fontId="3" type="noConversion"/>
  </si>
  <si>
    <t>Sequence ID No. 8, instruction 0</t>
    <phoneticPr fontId="3" type="noConversion"/>
  </si>
  <si>
    <t>184</t>
    <phoneticPr fontId="3" type="noConversion"/>
  </si>
  <si>
    <t>S8LUT1</t>
    <phoneticPr fontId="3" type="noConversion"/>
  </si>
  <si>
    <t>RW</t>
    <phoneticPr fontId="3" type="noConversion"/>
  </si>
  <si>
    <t>s8_instr3</t>
    <phoneticPr fontId="3" type="noConversion"/>
  </si>
  <si>
    <t>s8_instr2</t>
    <phoneticPr fontId="3" type="noConversion"/>
  </si>
  <si>
    <t>188</t>
    <phoneticPr fontId="3" type="noConversion"/>
  </si>
  <si>
    <t>S8LUT2</t>
    <phoneticPr fontId="3" type="noConversion"/>
  </si>
  <si>
    <t>RW</t>
    <phoneticPr fontId="3" type="noConversion"/>
  </si>
  <si>
    <t>s8_instr7</t>
    <phoneticPr fontId="3" type="noConversion"/>
  </si>
  <si>
    <t>Sequence ID No. 8, instruction 7</t>
    <phoneticPr fontId="3" type="noConversion"/>
  </si>
  <si>
    <t>s8_instr6</t>
    <phoneticPr fontId="3" type="noConversion"/>
  </si>
  <si>
    <t>Sequence ID No. 8, instruction 6</t>
    <phoneticPr fontId="3" type="noConversion"/>
  </si>
  <si>
    <t>S9LUT0</t>
    <phoneticPr fontId="3" type="noConversion"/>
  </si>
  <si>
    <t>194</t>
    <phoneticPr fontId="3" type="noConversion"/>
  </si>
  <si>
    <t>s9_instr3</t>
    <phoneticPr fontId="3" type="noConversion"/>
  </si>
  <si>
    <t>s9_instr2</t>
    <phoneticPr fontId="3" type="noConversion"/>
  </si>
  <si>
    <t>198</t>
    <phoneticPr fontId="3" type="noConversion"/>
  </si>
  <si>
    <t>S9LUT2</t>
    <phoneticPr fontId="3" type="noConversion"/>
  </si>
  <si>
    <t>Sequence ID No. 9, instruction 5</t>
    <phoneticPr fontId="3" type="noConversion"/>
  </si>
  <si>
    <t>s9_instr4</t>
    <phoneticPr fontId="3" type="noConversion"/>
  </si>
  <si>
    <t>Sequence ID No. 9, instruction 4</t>
    <phoneticPr fontId="3" type="noConversion"/>
  </si>
  <si>
    <t>19C</t>
    <phoneticPr fontId="3" type="noConversion"/>
  </si>
  <si>
    <t>s9_instr7</t>
    <phoneticPr fontId="3" type="noConversion"/>
  </si>
  <si>
    <t>Sequence ID No. 9, instruction 7</t>
    <phoneticPr fontId="3" type="noConversion"/>
  </si>
  <si>
    <t>s9_instr6</t>
    <phoneticPr fontId="3" type="noConversion"/>
  </si>
  <si>
    <t>W1C</t>
    <phoneticPr fontId="24" type="noConversion"/>
  </si>
  <si>
    <t>ADDRWIDTH</t>
    <phoneticPr fontId="3" type="noConversion"/>
  </si>
  <si>
    <t>aud_dac_rsv</t>
    <phoneticPr fontId="3" type="noConversion"/>
  </si>
  <si>
    <t>RW</t>
    <phoneticPr fontId="3" type="noConversion"/>
  </si>
  <si>
    <t>aud_adc_rsv</t>
    <phoneticPr fontId="3" type="noConversion"/>
  </si>
  <si>
    <t>RO</t>
    <phoneticPr fontId="3" type="noConversion"/>
  </si>
  <si>
    <t>Reserved</t>
    <phoneticPr fontId="3" type="noConversion"/>
  </si>
  <si>
    <t>Resverved  for further</t>
    <phoneticPr fontId="3" type="noConversion"/>
  </si>
  <si>
    <t>reg_adc_anaclk_inv</t>
    <phoneticPr fontId="3" type="noConversion"/>
  </si>
  <si>
    <t>ADC analog clock invert (option)
1: invert                        0: buffer</t>
    <phoneticPr fontId="3" type="noConversion"/>
  </si>
  <si>
    <t>aud_adc_clk_inv</t>
    <phoneticPr fontId="3" type="noConversion"/>
  </si>
  <si>
    <t>aud_adc_clk_lvl_sel</t>
    <phoneticPr fontId="3" type="noConversion"/>
  </si>
  <si>
    <t>aud_dac_clk_inv</t>
    <phoneticPr fontId="3" type="noConversion"/>
  </si>
  <si>
    <t>test_out_sela</t>
    <phoneticPr fontId="3" type="noConversion"/>
  </si>
  <si>
    <t>test signal selection output from pin aud_debug_clk (for test).
1:   adc_mclk_test
2:   aud_adc_clk_ana 
3:   aud_adc_fsclk 
4:   aud_dmic_clk 
5:   adc_clk_cic 
6:   adc_clk_fil 
7:   aud_adc_clk_idac_bias
8:   adclrc_core 
9:   aud_adc_lp_rst
10:  dac_mclk_test 
11:  aud_dac_clk_test 
12:  aud_dac_clk_ana 
13:  aud_dac_fsclk 
14:  dac_clk_fil 
15:  dac_clk_sdm
16:  daclrc_core
17:  aud_adc_cap_cali_flag
18:  aud_lpga_zcflag
19:  aud_rpga_zcflag
20:  aud_dacl_zcflag
21:  aud_dacr_zcflag
others: 1'b0</t>
    <phoneticPr fontId="3" type="noConversion"/>
  </si>
  <si>
    <t>RW</t>
    <phoneticPr fontId="3" type="noConversion"/>
  </si>
  <si>
    <t>debug_mode</t>
    <phoneticPr fontId="3" type="noConversion"/>
  </si>
  <si>
    <t>Debug mode selection
1: adc_ana_debug_mode
2: adc_dig_debug_mode
4. dac_fil_debug_mode    (dac_dig_debug_data = dac_out_l_vmux[23:8])
5: dac_ana_debug_mode
6: dac_dig_debug_mode  (dac_dig_debug_data = {8'd0, sd_out_r[3:0], sd_out_l[3:0]})
Others: invalid</t>
    <phoneticPr fontId="3" type="noConversion"/>
  </si>
  <si>
    <t>en_micbias</t>
    <phoneticPr fontId="3" type="noConversion"/>
  </si>
  <si>
    <t>en_mic_capless</t>
    <phoneticPr fontId="3" type="noConversion"/>
  </si>
  <si>
    <t>en_mic_iload</t>
    <phoneticPr fontId="3" type="noConversion"/>
  </si>
  <si>
    <t>mic_vout_tune</t>
    <phoneticPr fontId="3" type="noConversion"/>
  </si>
  <si>
    <t>mic_vout_sel</t>
    <phoneticPr fontId="3" type="noConversion"/>
  </si>
  <si>
    <t>aud_en_vmid</t>
    <phoneticPr fontId="3" type="noConversion"/>
  </si>
  <si>
    <t>Codec VMID enable
1: enable                                      0: disable</t>
    <phoneticPr fontId="3" type="noConversion"/>
  </si>
  <si>
    <t>aud_en_iref</t>
    <phoneticPr fontId="3" type="noConversion"/>
  </si>
  <si>
    <t>Codec REF IREF GEN enable
1: enable                                      0: disable</t>
    <phoneticPr fontId="3" type="noConversion"/>
  </si>
  <si>
    <t>not used</t>
    <phoneticPr fontId="3" type="noConversion"/>
  </si>
  <si>
    <t>adc_gain_comp_sel</t>
    <phoneticPr fontId="3" type="noConversion"/>
  </si>
  <si>
    <t>cic0 gain comp
0: 15/8    1:13/8</t>
    <phoneticPr fontId="24" type="noConversion"/>
  </si>
  <si>
    <t>adc_cap_cali_go</t>
    <phoneticPr fontId="3" type="noConversion"/>
  </si>
  <si>
    <t>A write of 1 will start the ADC CAP calibration process.  And no influence if a write of 0 to the bit.  Needs to clear this bit before starting cap calibration.
Please refer to AU_ADC_TRIM.docx for details.</t>
    <phoneticPr fontId="3" type="noConversion"/>
  </si>
  <si>
    <t>lpga_toen</t>
    <phoneticPr fontId="3" type="noConversion"/>
  </si>
  <si>
    <t>Zero Crossing Time Out enable for ADC Left PGA gain setting.
1: enable                 0: disable</t>
    <phoneticPr fontId="3" type="noConversion"/>
  </si>
  <si>
    <t>rpga_toen</t>
    <phoneticPr fontId="3" type="noConversion"/>
  </si>
  <si>
    <t>Zero Crossing Time Out enable for ADC Right PGA gain setting.
1: enable                 0: disable</t>
    <phoneticPr fontId="3" type="noConversion"/>
  </si>
  <si>
    <t>reg_adc_rstn</t>
    <phoneticPr fontId="3" type="noConversion"/>
  </si>
  <si>
    <t>ADC digital  reset  control. All the digital data-path of ADC will be reset execept their registers.
0: reset                          1: release</t>
    <phoneticPr fontId="3" type="noConversion"/>
  </si>
  <si>
    <t>adcclk_en</t>
    <phoneticPr fontId="3" type="noConversion"/>
  </si>
  <si>
    <t>ADC internal clock generation enable, including adc_clk_ana, adc_clk_fil, adc_clk_cic and adc_clk_ibias.
1: enable                       0: disabled</t>
    <phoneticPr fontId="3" type="noConversion"/>
  </si>
  <si>
    <t>adcosr</t>
    <phoneticPr fontId="3" type="noConversion"/>
  </si>
  <si>
    <t>ADC Over Sample ratio settings.
000: 500x                          001:  250x               
010: 125x                          011: 100x                
100: 50x                            others: invalid</t>
    <phoneticPr fontId="3" type="noConversion"/>
  </si>
  <si>
    <t>adcsr</t>
    <phoneticPr fontId="3" type="noConversion"/>
  </si>
  <si>
    <t>ADC Sample Rate settings.
0000: 8Khz                         0011: 16Khz
1000:  44.1khz/48Khz    
others: invalid
for 44.1KHz PLL should be used to supply codec adc clk at 22.05MHz</t>
    <phoneticPr fontId="3" type="noConversion"/>
  </si>
  <si>
    <t>adc_hpfout_sel</t>
    <phoneticPr fontId="3" type="noConversion"/>
  </si>
  <si>
    <t>Select the output of High Pass filter 1 as ADC output (for test)
0: normal output                1: selected.</t>
    <phoneticPr fontId="3" type="noConversion"/>
  </si>
  <si>
    <t>adc_single_ch_mode</t>
    <phoneticPr fontId="3" type="noConversion"/>
  </si>
  <si>
    <t>ADC single channel mode enable (for test).
1: enable. The output data from right channel is same with that of  ADC left channel.
0: disable.</t>
    <phoneticPr fontId="3" type="noConversion"/>
  </si>
  <si>
    <t>hpfcut</t>
    <phoneticPr fontId="3" type="noConversion"/>
  </si>
  <si>
    <t>The cut off frequency setttings of the High pass filter2
 48Khz:
000: 122Hz                    001: 153Hz     
010: 156Hz                    011: 245Hz
100: 306Hz                    101: 392Hz     
110: 490Hz                    111: 612Hz
44.1KHz:
000: 112Hz                    001: 140Hz     
010: 143Hz                    011: 225Hz
100: 281Hz                    101: 360Hz     
110: 450Hz                    111: 562Hz
32KHz:
000: 81Hz                      001: 102Hz     
010: 104Hz                    011: 163Hz
100: 204Hz                    101: 261Hz     
110: 372Hz                    111: 408Hz
24KHz:
000: 61Hz                       001: 77Hz     
010: 78Hz                       011: 123Hz
100: 153Hz                    101: 192Hz     
110: 245Hz                    111: 306Hz
16KHz:
000: 41Hz                       001: 51Hz     
010: 52Hz                       011: 82Hz
100: 102Hz                    101: 131Hz     
110: 186Hz                    111: 204Hz
8KHz:
000: 21Hz                       001: 25Hz     
010: 26Hz                       011: 41Hz
100: 51Hz                       101: 66Hz     
110: 93Hz                       111: 102Hz
For other ADCSR setting,  Please zoom in/out linearly and calculate their cut-off frequency;</t>
    <phoneticPr fontId="3" type="noConversion"/>
  </si>
  <si>
    <t>adc_pga_level_l</t>
    <phoneticPr fontId="3" type="noConversion"/>
  </si>
  <si>
    <t>ADC Left PGA volume control.
-12dB  to +36dB @ 2db/step
00000:  -12dB
00001: -10dB
00010: -8dB
… 2dB@step …
10111: +34dB
11000: +36dB
others: invalid</t>
    <phoneticPr fontId="3" type="noConversion"/>
  </si>
  <si>
    <t>adc_pga_level_r</t>
    <phoneticPr fontId="3" type="noConversion"/>
  </si>
  <si>
    <t>ADC Right PGA volume control.
-12dB  to +36dB @ 2db/step
00000:  -12dB
00001: -10dB
00010: -8dB
… 2dB@step …
10111: +34dB
11000: +36dB
others: invalid</t>
    <phoneticPr fontId="3" type="noConversion"/>
  </si>
  <si>
    <t>hpf1en</t>
    <phoneticPr fontId="3" type="noConversion"/>
  </si>
  <si>
    <t>1st HPF enable. (typical 3.7Hz)
1: enable                  0: disable</t>
    <phoneticPr fontId="3" type="noConversion"/>
  </si>
  <si>
    <t>hpf2en</t>
    <phoneticPr fontId="3" type="noConversion"/>
  </si>
  <si>
    <t>2nd HPF enable.
1: enable                  0: disable</t>
    <phoneticPr fontId="3" type="noConversion"/>
  </si>
  <si>
    <t>adcvol_l</t>
    <phoneticPr fontId="3" type="noConversion"/>
  </si>
  <si>
    <t>ADC Left channel digital gain.
0000000: digital mute
0000001: digital mute
0000010: -83dB
0000011:-82dB
… 1dB@step…
1010101: 0dB
… 1dB@step…
1111101:+40dB
1111110: +41dB
1111111: +42dB</t>
    <phoneticPr fontId="3" type="noConversion"/>
  </si>
  <si>
    <t>adcvol_r</t>
    <phoneticPr fontId="3" type="noConversion"/>
  </si>
  <si>
    <t>ADC Right channel digital gain.
0000000: digital mute
0000001: digital mute
0000010: -83dB
0000011:-82dB
… 1dB@step…
1010101: 0dB
… 1dB@step…
1111101:+40dB
1111110: +41dB
1111111: +42dB</t>
    <phoneticPr fontId="3" type="noConversion"/>
  </si>
  <si>
    <t>nfa1</t>
    <phoneticPr fontId="3" type="noConversion"/>
  </si>
  <si>
    <t>ADC Notch filter NFA1 coefficient</t>
    <phoneticPr fontId="3" type="noConversion"/>
  </si>
  <si>
    <t>nfen</t>
    <phoneticPr fontId="3" type="noConversion"/>
  </si>
  <si>
    <t>ADC Notch filter enable
1: enable                      0: disable</t>
    <phoneticPr fontId="3" type="noConversion"/>
  </si>
  <si>
    <t>nfa0</t>
    <phoneticPr fontId="3" type="noConversion"/>
  </si>
  <si>
    <t>ADC Notch filter NFA0 coefficient</t>
    <phoneticPr fontId="3" type="noConversion"/>
  </si>
  <si>
    <t>020</t>
    <phoneticPr fontId="3" type="noConversion"/>
  </si>
  <si>
    <t>tolerance</t>
    <phoneticPr fontId="3" type="noConversion"/>
  </si>
  <si>
    <t>ADC ALC target error tolerance setting.
011:  +/- 3dB               010: +/-2dB
100: +/- 4dB                001: +/-1dB
000: +/- 0dB                ……</t>
    <phoneticPr fontId="3" type="noConversion"/>
  </si>
  <si>
    <t>target_l</t>
    <phoneticPr fontId="3" type="noConversion"/>
  </si>
  <si>
    <t>ADC Left channel ALC target level.
00000: -1dB
00001: -3dB
…-2dB@step
10110: -45dB
10111: -47dB
other: invalid</t>
    <phoneticPr fontId="3" type="noConversion"/>
  </si>
  <si>
    <t>target_r</t>
    <phoneticPr fontId="3" type="noConversion"/>
  </si>
  <si>
    <t>ADC Right channel ALC target level.
00000: -1dB
00001: -3dB
…-2dB@step
10110: -45dB
10111: -47dB
other: invalid</t>
    <phoneticPr fontId="3" type="noConversion"/>
  </si>
  <si>
    <t>alcmode</t>
    <phoneticPr fontId="3" type="noConversion"/>
  </si>
  <si>
    <t>ADC ALC mode selection.
1: limiter mode                        0: normal mode</t>
    <phoneticPr fontId="3" type="noConversion"/>
  </si>
  <si>
    <t>alcsel_l</t>
    <phoneticPr fontId="3" type="noConversion"/>
  </si>
  <si>
    <t>ADC Left ALC function enable.
1: ALC enable                           0: ALC disable</t>
    <phoneticPr fontId="3" type="noConversion"/>
  </si>
  <si>
    <t>alcsel_r</t>
    <phoneticPr fontId="3" type="noConversion"/>
  </si>
  <si>
    <t>ADC Right ALC function enable.
1: ALC enable                           0: ALC disable</t>
    <phoneticPr fontId="3" type="noConversion"/>
  </si>
  <si>
    <t>ng_en</t>
    <phoneticPr fontId="3" type="noConversion"/>
  </si>
  <si>
    <t>ADC ALC Noise Gate enable.
1: Enable                                   0: Disable</t>
    <phoneticPr fontId="3" type="noConversion"/>
  </si>
  <si>
    <t>ng</t>
    <phoneticPr fontId="3" type="noConversion"/>
  </si>
  <si>
    <t>ADC ALC noise floor level setting.
00000: -40dB
00001: -42dB
00010: -44dB
…-2dB@step...
10101: -82dB
10110: -84dB
others: invalid</t>
    <phoneticPr fontId="3" type="noConversion"/>
  </si>
  <si>
    <t>alcmax</t>
    <phoneticPr fontId="3" type="noConversion"/>
  </si>
  <si>
    <t>Max ADC PGA gain used in ALC mode.
Min: 00000                      Max: 11000</t>
    <phoneticPr fontId="3" type="noConversion"/>
  </si>
  <si>
    <t>alcmin</t>
    <phoneticPr fontId="3" type="noConversion"/>
  </si>
  <si>
    <t>Min ADC PGA gain used in ALC mode
Min: 00000                      Max: 11000</t>
    <phoneticPr fontId="3" type="noConversion"/>
  </si>
  <si>
    <t>024</t>
    <phoneticPr fontId="3" type="noConversion"/>
  </si>
  <si>
    <t>autorst_en_l</t>
    <phoneticPr fontId="3" type="noConversion"/>
  </si>
  <si>
    <t>Auto reset the analog SDM of ADC left channel if a predefined amout of all zeros or all ones are matched.
1: enable,  reset will hold 8 clock cycles and self_clearing.
0: disable</t>
    <phoneticPr fontId="3" type="noConversion"/>
  </si>
  <si>
    <t>autorst_en_r</t>
    <phoneticPr fontId="3" type="noConversion"/>
  </si>
  <si>
    <t>Auto reset the analog SDM of ADC Right channel if a predefined amout of all zeros or all ones are matched.
1: enable,  reset will hold 8 clock cycles and self_clearing.
0: disable</t>
    <phoneticPr fontId="3" type="noConversion"/>
  </si>
  <si>
    <t>autorst_type</t>
    <phoneticPr fontId="3" type="noConversion"/>
  </si>
  <si>
    <t>predefined time range for auto reset function (16Khz).
000: 128us                      001: 256us  
010: 512us                      011:  1ms
100: 2ms                          101:  4ms</t>
    <phoneticPr fontId="3" type="noConversion"/>
  </si>
  <si>
    <t>dmic_enable</t>
    <phoneticPr fontId="3" type="noConversion"/>
  </si>
  <si>
    <t xml:space="preserve">Digital Microphone mode enable
0: Audio DSP input is from ADC SDM, and DMIC input is disabled.
1: Audio DSP input is from digital microphone input. </t>
    <phoneticPr fontId="3" type="noConversion"/>
  </si>
  <si>
    <t>dmic_src</t>
    <phoneticPr fontId="3" type="noConversion"/>
  </si>
  <si>
    <t>Selects digital microphone data nput if dmic_mode is set to 1.
0:  from DMIC0_IN
1:  from DMIC1_IN</t>
    <phoneticPr fontId="3" type="noConversion"/>
  </si>
  <si>
    <t>dmic_latch_adj</t>
    <phoneticPr fontId="3" type="noConversion"/>
  </si>
  <si>
    <t>DMIC input data timing adjust range.
00: 0 degree delay
01: 90 degree delay
10: 180 degree delay
11: 270 degree delay</t>
    <phoneticPr fontId="3" type="noConversion"/>
  </si>
  <si>
    <t>unconnect</t>
    <phoneticPr fontId="3" type="noConversion"/>
  </si>
  <si>
    <t>dmic_mode</t>
    <phoneticPr fontId="3" type="noConversion"/>
  </si>
  <si>
    <t>Left data is sampled by the falling edge of dmic_clk, and Right data is sampled by the rising edge of dmic_clk.
0: Single edge on DMIC0_IN and DMIC1_IN;
1: Double edge on either DMIC0_IN or DMIC1_IN, which decided by dmic_srcr;</t>
    <phoneticPr fontId="3" type="noConversion"/>
  </si>
  <si>
    <t>peak_fastalc_en</t>
    <phoneticPr fontId="3" type="noConversion"/>
  </si>
  <si>
    <t xml:space="preserve">ALC enable at once if peak amplitude of input signal is greater than -1.5 dBFS. </t>
    <phoneticPr fontId="3" type="noConversion"/>
  </si>
  <si>
    <t>alchld</t>
    <phoneticPr fontId="3" type="noConversion"/>
  </si>
  <si>
    <t xml:space="preserve">ADC ALC hold time before gain is increased (ADCSR=48Khz).
0000 = 1.34ms                                     0001 = 2.67ms 
0010 = 5.33ms                                     0011 = 10.66ms 
…time doubles with every step
0111 = 0.17s                                        1000 = 0.34s 
1001 = 0.68s                                       
…..
1111 = 43s </t>
    <phoneticPr fontId="3" type="noConversion"/>
  </si>
  <si>
    <t>alcatk</t>
    <phoneticPr fontId="3" type="noConversion"/>
  </si>
  <si>
    <t xml:space="preserve">ADC ALC attack (gain ramp-down) time  (Fs = 48kHz and ALCMODE == 0) .
0000 = 83.2us                        0001 = 166.4us 
0010 = 333us                        0011 = 666us 
…time doubles with every step
1111 = 2.7s
ADC ALC attack (gain ramp-down) time (Fs = 48Khz and ALCMODE == 1) .
0000 = 20.8us                      0001 = 41.6us 
0010 = 83.2us                      0011 = 166.4us 
…time doubles with every step
1111 = 0.68s      </t>
    <phoneticPr fontId="3" type="noConversion"/>
  </si>
  <si>
    <t>alcdcy</t>
    <phoneticPr fontId="3" type="noConversion"/>
  </si>
  <si>
    <t>ADC Decay (gain ramp-up) time (Fs=48kHz and ALCMODE ==0) .
0000 = 333us                             0001 = 666us 
0010 = 1.33ms                          0011 = 2.66ms 
…time doubles with every step
1111 = 10.8s
ADC Decay (gain ramp-up) time  (Fs=48kHz and ALCMODE ==1) .
0000 = 83.2us                          0001 = 166.4us 
0010 = 333us                           0011 = 666us 
…time doubles with every step
1111 = 2.7s</t>
    <phoneticPr fontId="3" type="noConversion"/>
  </si>
  <si>
    <t>028</t>
    <phoneticPr fontId="3" type="noConversion"/>
  </si>
  <si>
    <t>offset_regen</t>
    <phoneticPr fontId="3" type="noConversion"/>
  </si>
  <si>
    <t>Add an offset to ADC output (for test).
1:  enable                      0: disable</t>
    <phoneticPr fontId="3" type="noConversion"/>
  </si>
  <si>
    <t>offset_reg</t>
    <phoneticPr fontId="3" type="noConversion"/>
  </si>
  <si>
    <t xml:space="preserve">offset value from register settings. </t>
    <phoneticPr fontId="3" type="noConversion"/>
  </si>
  <si>
    <t>filgain_regen</t>
    <phoneticPr fontId="3" type="noConversion"/>
  </si>
  <si>
    <t>Add a gain to ADC data path (for debug).
1: enable                     0: disable</t>
    <phoneticPr fontId="3" type="noConversion"/>
  </si>
  <si>
    <t>filgain_reg</t>
    <phoneticPr fontId="3" type="noConversion"/>
  </si>
  <si>
    <t>RO</t>
    <phoneticPr fontId="3" type="noConversion"/>
  </si>
  <si>
    <t>Reserved</t>
    <phoneticPr fontId="3" type="noConversion"/>
  </si>
  <si>
    <t>not used</t>
    <phoneticPr fontId="3" type="noConversion"/>
  </si>
  <si>
    <t>adc_cap_cali_src</t>
    <phoneticPr fontId="3" type="noConversion"/>
  </si>
  <si>
    <t>register select enable for ADC cap calibration.
1: calibration setting from register, and not from internal state machine.
0: calibration value is from internal state machine.</t>
    <phoneticPr fontId="3" type="noConversion"/>
  </si>
  <si>
    <t>adc_cap_cali_reg</t>
    <phoneticPr fontId="3" type="noConversion"/>
  </si>
  <si>
    <t>register setting value.</t>
    <phoneticPr fontId="3" type="noConversion"/>
  </si>
  <si>
    <t>adc_cap_cali_en_reg</t>
    <phoneticPr fontId="3" type="noConversion"/>
  </si>
  <si>
    <t>adc_cap_cali_en_src</t>
    <phoneticPr fontId="3" type="noConversion"/>
  </si>
  <si>
    <t>calibraton enable from register.</t>
    <phoneticPr fontId="3" type="noConversion"/>
  </si>
  <si>
    <r>
      <t xml:space="preserve">Feedback IDAC Control
00: x-5%
</t>
    </r>
    <r>
      <rPr>
        <sz val="11"/>
        <rFont val="Calibri"/>
        <family val="2"/>
      </rPr>
      <t>01: 7.5uA</t>
    </r>
    <r>
      <rPr>
        <sz val="11"/>
        <color indexed="10"/>
        <rFont val="Calibri"/>
        <family val="2"/>
      </rPr>
      <t xml:space="preserve"> </t>
    </r>
    <r>
      <rPr>
        <sz val="11"/>
        <rFont val="Calibri"/>
        <family val="2"/>
      </rPr>
      <t>(</t>
    </r>
    <r>
      <rPr>
        <sz val="11"/>
        <color indexed="10"/>
        <rFont val="Calibri"/>
        <family val="2"/>
      </rPr>
      <t>expected default</t>
    </r>
    <r>
      <rPr>
        <sz val="11"/>
        <rFont val="Calibri"/>
        <family val="2"/>
      </rPr>
      <t>)---Full scale 1.5Vrms</t>
    </r>
    <r>
      <rPr>
        <sz val="11"/>
        <color indexed="10"/>
        <rFont val="Calibri"/>
        <family val="2"/>
      </rPr>
      <t xml:space="preserve">
</t>
    </r>
    <r>
      <rPr>
        <sz val="11"/>
        <rFont val="Calibri"/>
        <family val="2"/>
      </rPr>
      <t>10: x+6%
11: x+13%</t>
    </r>
    <phoneticPr fontId="3" type="noConversion"/>
  </si>
  <si>
    <t>aud_adc_ib_ctrl</t>
    <phoneticPr fontId="3" type="noConversion"/>
  </si>
  <si>
    <r>
      <t>ADC amp ibias control
0000: 1.5uA
0001: 2uA (</t>
    </r>
    <r>
      <rPr>
        <sz val="11"/>
        <color indexed="10"/>
        <rFont val="Calibri"/>
        <family val="2"/>
      </rPr>
      <t>expected default</t>
    </r>
    <r>
      <rPr>
        <sz val="11"/>
        <color indexed="8"/>
        <rFont val="Calibri"/>
        <family val="2"/>
      </rPr>
      <t xml:space="preserve">)
0010: 2.5uA
0011: 3uA
</t>
    </r>
    <r>
      <rPr>
        <sz val="11"/>
        <color indexed="8"/>
        <rFont val="Calibri"/>
        <family val="2"/>
      </rPr>
      <t>bit[2]=1: amp1 low power mode,  bit[3]=1: amp2 low power mode</t>
    </r>
    <phoneticPr fontId="3" type="noConversion"/>
  </si>
  <si>
    <t>ana_adc_rst_reg</t>
    <phoneticPr fontId="3" type="noConversion"/>
  </si>
  <si>
    <t>ana_adc0_rst_reg</t>
    <phoneticPr fontId="3" type="noConversion"/>
  </si>
  <si>
    <t>ADC Loop path reset.
0:  no reset                              1: Loop reset</t>
    <phoneticPr fontId="3" type="noConversion"/>
  </si>
  <si>
    <t>reg_aud_en_adc0</t>
    <phoneticPr fontId="3" type="noConversion"/>
  </si>
  <si>
    <t>ADC Left enable.
0:  Power Down;                     1:  Enabled</t>
    <phoneticPr fontId="3" type="noConversion"/>
  </si>
  <si>
    <t>reg_aud_en_adc1</t>
    <phoneticPr fontId="3" type="noConversion"/>
  </si>
  <si>
    <t>ADC Right enable.
0:  Power Down;                    1:  Enabled</t>
    <phoneticPr fontId="3" type="noConversion"/>
  </si>
  <si>
    <t>aud_adc_mode</t>
    <phoneticPr fontId="3" type="noConversion"/>
  </si>
  <si>
    <t>register control enable.
1: enable                                0: disable</t>
    <phoneticPr fontId="3" type="noConversion"/>
  </si>
  <si>
    <t>aud_en_adc1_vref</t>
    <phoneticPr fontId="3" type="noConversion"/>
  </si>
  <si>
    <t>VREF_EN
1: enable                          0: disable</t>
    <phoneticPr fontId="3" type="noConversion"/>
  </si>
  <si>
    <t>aud_en_adc0_vref</t>
    <phoneticPr fontId="3" type="noConversion"/>
  </si>
  <si>
    <t>aud_adc_int1_lpr</t>
    <phoneticPr fontId="3" type="noConversion"/>
  </si>
  <si>
    <r>
      <t>Control vref voltage.
Control vref power consumption
00: default
VREF_CTRL&lt;0&gt;:1—— ADC VREF 40uA</t>
    </r>
    <r>
      <rPr>
        <sz val="11"/>
        <color indexed="8"/>
        <rFont val="宋体"/>
        <family val="3"/>
        <charset val="134"/>
      </rPr>
      <t>；</t>
    </r>
    <r>
      <rPr>
        <sz val="11"/>
        <color indexed="8"/>
        <rFont val="Calibri"/>
        <family val="2"/>
      </rPr>
      <t>0—— ADC VREF 20uA</t>
    </r>
    <r>
      <rPr>
        <sz val="11"/>
        <color indexed="8"/>
        <rFont val="宋体"/>
        <family val="3"/>
        <charset val="134"/>
      </rPr>
      <t xml:space="preserve">；
</t>
    </r>
    <r>
      <rPr>
        <sz val="11"/>
        <color indexed="8"/>
        <rFont val="Calibri"/>
        <family val="2"/>
      </rPr>
      <t>VREF_CTRL&lt;1&gt;:1—— ADC VCM BIAS 30uA</t>
    </r>
    <r>
      <rPr>
        <sz val="11"/>
        <color indexed="8"/>
        <rFont val="宋体"/>
        <family val="3"/>
        <charset val="134"/>
      </rPr>
      <t>；</t>
    </r>
    <r>
      <rPr>
        <sz val="11"/>
        <color indexed="8"/>
        <rFont val="Calibri"/>
        <family val="2"/>
      </rPr>
      <t xml:space="preserve"> 0—— ADC VCM BIAS 10uA</t>
    </r>
    <phoneticPr fontId="3" type="noConversion"/>
  </si>
  <si>
    <t>aud_adc_sar_comp_lpr</t>
    <phoneticPr fontId="3" type="noConversion"/>
  </si>
  <si>
    <t>Control generate vref mode.</t>
    <phoneticPr fontId="3" type="noConversion"/>
  </si>
  <si>
    <t>VREF_EN
1: enable                          0: disable</t>
    <phoneticPr fontId="3" type="noConversion"/>
  </si>
  <si>
    <t>aud_adc_sar_test_en</t>
    <phoneticPr fontId="3" type="noConversion"/>
  </si>
  <si>
    <t>feed back idac DC offset. 
00: 0uA(default);                   01: LSB/16;                        
10: LSB/8;                               11: LSB/4</t>
    <phoneticPr fontId="3" type="noConversion"/>
  </si>
  <si>
    <t>aud_adc_atb_ctrl</t>
    <phoneticPr fontId="3" type="noConversion"/>
  </si>
  <si>
    <r>
      <t xml:space="preserve">ADC atb control
</t>
    </r>
    <r>
      <rPr>
        <sz val="11"/>
        <color indexed="8"/>
        <rFont val="Calibri"/>
        <family val="2"/>
      </rPr>
      <t>000:ATB output H-Z;
001: test ADC0 IDAC_NMOS;
010: test ADC0 IDAC_PMOS;
011: test ADC1 IDAC_NMOS;
100: test ADC1 IDAC_PMOS
000:default</t>
    </r>
    <phoneticPr fontId="3" type="noConversion"/>
  </si>
  <si>
    <t>lpga_zcen_reg</t>
    <phoneticPr fontId="3" type="noConversion"/>
  </si>
  <si>
    <t>aud_pga_lpr</t>
    <phoneticPr fontId="3" type="noConversion"/>
  </si>
  <si>
    <t>ADC Left PGA power mode, 
1: Low Power  Mode           0: normal mode.</t>
    <phoneticPr fontId="3" type="noConversion"/>
  </si>
  <si>
    <t>ADC Left PGA input mode.
0: differetial                         1: Single</t>
    <phoneticPr fontId="3" type="noConversion"/>
  </si>
  <si>
    <t xml:space="preserve">ADC Left PGA Mute,  
1: mute                                0: working   </t>
    <phoneticPr fontId="3" type="noConversion"/>
  </si>
  <si>
    <t>reg_aud_en_pga0</t>
    <phoneticPr fontId="3" type="noConversion"/>
  </si>
  <si>
    <t>ADC Left Input PGA enable;    
0= Power Down;                 1= Enable;</t>
    <phoneticPr fontId="3" type="noConversion"/>
  </si>
  <si>
    <t>aud_pga_vcom_sel</t>
    <phoneticPr fontId="3" type="noConversion"/>
  </si>
  <si>
    <t>ADC Right PGA power mode, 
1: Low Power Mode                0: normal mode</t>
    <phoneticPr fontId="3" type="noConversion"/>
  </si>
  <si>
    <t xml:space="preserve">ADC Right PGA Mute,  
1: mute                             0: working </t>
    <phoneticPr fontId="3" type="noConversion"/>
  </si>
  <si>
    <t>reg_aud_en_pga1</t>
    <phoneticPr fontId="3" type="noConversion"/>
  </si>
  <si>
    <t>ADC Right Input PGA enable;    
0: Power Down;                         1: Enable;</t>
    <phoneticPr fontId="3" type="noConversion"/>
  </si>
  <si>
    <t>aud_en_pga0_vcmbuf</t>
    <phoneticPr fontId="3" type="noConversion"/>
  </si>
  <si>
    <t>ADC LPGA/RPGA Buffer low power mode
1: low power mode                   0: normal mode</t>
    <phoneticPr fontId="3" type="noConversion"/>
  </si>
  <si>
    <t>aud_en_pga1_vcmbuf</t>
    <phoneticPr fontId="3" type="noConversion"/>
  </si>
  <si>
    <t>LPGA/RPGA Buffer Enable
1: enable                        0: disable</t>
    <phoneticPr fontId="3" type="noConversion"/>
  </si>
  <si>
    <t>034</t>
    <phoneticPr fontId="3" type="noConversion"/>
  </si>
  <si>
    <t>aud_dac_ib_ctrl</t>
    <phoneticPr fontId="3" type="noConversion"/>
  </si>
  <si>
    <t>RW</t>
    <phoneticPr fontId="3" type="noConversion"/>
  </si>
  <si>
    <t>reg_dac_rstn</t>
    <phoneticPr fontId="3" type="noConversion"/>
  </si>
  <si>
    <t>DAC digital reset except registers.
0: reset                      1: release</t>
    <phoneticPr fontId="3" type="noConversion"/>
  </si>
  <si>
    <t>dacclk_en</t>
    <phoneticPr fontId="3" type="noConversion"/>
  </si>
  <si>
    <t>DAC clock generation enable, including dac_clk_fil, dac_clk_sdm and dac_clk_ana.
1: enable                   0: disabled</t>
    <phoneticPr fontId="3" type="noConversion"/>
  </si>
  <si>
    <t>dacosr</t>
    <phoneticPr fontId="3" type="noConversion"/>
  </si>
  <si>
    <t>DAC Over Sample ratio.
0:  250x                     1:125x</t>
    <phoneticPr fontId="3" type="noConversion"/>
  </si>
  <si>
    <t>dacsr</t>
    <phoneticPr fontId="3" type="noConversion"/>
  </si>
  <si>
    <r>
      <t>DAC sampling rate setting.</t>
    </r>
    <r>
      <rPr>
        <sz val="11"/>
        <color indexed="8"/>
        <rFont val="宋体"/>
        <family val="3"/>
        <charset val="134"/>
      </rPr>
      <t xml:space="preserve">
</t>
    </r>
    <r>
      <rPr>
        <sz val="11"/>
        <color indexed="8"/>
        <rFont val="Calibri"/>
        <family val="2"/>
      </rPr>
      <t xml:space="preserve">0000: fs = 8k                                           0001: fs = 11.025k   
0010: fs = 12k                                         0011: fs = 16k      
0100: fs = 22.05k                                   0101: fs = 24k      
0110: fs = 32k                                         0111: fs = 44.1k     
1000: fs = 48k                                         1001: fs = 96k     
</t>
    </r>
    <r>
      <rPr>
        <sz val="11"/>
        <color indexed="8"/>
        <rFont val="Calibri"/>
        <family val="2"/>
      </rPr>
      <t>1010: fs = 88.2k</t>
    </r>
    <r>
      <rPr>
        <sz val="11"/>
        <color indexed="8"/>
        <rFont val="Calibri"/>
        <family val="2"/>
      </rPr>
      <t xml:space="preserve">
101</t>
    </r>
    <r>
      <rPr>
        <sz val="11"/>
        <color indexed="8"/>
        <rFont val="Calibri"/>
        <family val="2"/>
      </rPr>
      <t>1</t>
    </r>
    <r>
      <rPr>
        <sz val="11"/>
        <color indexed="8"/>
        <rFont val="Calibri"/>
        <family val="2"/>
      </rPr>
      <t xml:space="preserve">~1111: reserved
</t>
    </r>
    <r>
      <rPr>
        <sz val="11"/>
        <color indexed="8"/>
        <rFont val="Calibri"/>
        <family val="2"/>
      </rPr>
      <t>for 11.025KHz, 44.1KHz and 88.2KHz PLL should be used to supply codec dac clk at 22.05MHz</t>
    </r>
    <phoneticPr fontId="3" type="noConversion"/>
  </si>
  <si>
    <t>040</t>
    <phoneticPr fontId="3" type="noConversion"/>
  </si>
  <si>
    <t>RO</t>
    <phoneticPr fontId="3" type="noConversion"/>
  </si>
  <si>
    <t>Reserved</t>
    <phoneticPr fontId="3" type="noConversion"/>
  </si>
  <si>
    <t>not used</t>
    <phoneticPr fontId="3" type="noConversion"/>
  </si>
  <si>
    <t>dac_gain</t>
    <phoneticPr fontId="3" type="noConversion"/>
  </si>
  <si>
    <t>DAC Right Digital Volume Control
Others = Digital Mute
01110000: -113dB
01110001: -112dB
... 1dB@step…
11111110: +29dB
11111111: +30dB</t>
    <phoneticPr fontId="3" type="noConversion"/>
  </si>
  <si>
    <t>dac_inv_bf_sdm</t>
    <phoneticPr fontId="3" type="noConversion"/>
  </si>
  <si>
    <t>DAC Left Data Invert before DAC SDM.
1: invert                    0: buffer</t>
    <phoneticPr fontId="3" type="noConversion"/>
  </si>
  <si>
    <t>dacmu</t>
    <phoneticPr fontId="3" type="noConversion"/>
  </si>
  <si>
    <t>DAC Left Digital Mute; 
1: mute;                    0: no mute (signal active)</t>
    <phoneticPr fontId="3" type="noConversion"/>
  </si>
  <si>
    <t>DAC Left DWA Enable Signal.
0: disable;               1: enable.</t>
    <phoneticPr fontId="3" type="noConversion"/>
  </si>
  <si>
    <t>DAC Digital soft mute enable signal; 
0: disable;               1: enable.</t>
    <phoneticPr fontId="3" type="noConversion"/>
  </si>
  <si>
    <t>soft_speed</t>
    <phoneticPr fontId="3" type="noConversion"/>
  </si>
  <si>
    <t>DAC Soft mute decay/attach speed settings
0000:  1dB adjust / (2*T_DACLRC)
0001:  1dB adjust / (4*T_DACLRC)
… double adjust time per step …
1111:  1dB adjust / (2^16*T_DACLRC)
(where T_DACLRC is the period of DACLRC, 20.8us for 48KHz)</t>
    <phoneticPr fontId="3" type="noConversion"/>
  </si>
  <si>
    <t>RO</t>
    <phoneticPr fontId="3" type="noConversion"/>
  </si>
  <si>
    <t>dac_dwa_type</t>
    <phoneticPr fontId="3" type="noConversion"/>
  </si>
  <si>
    <t>DAC DWA Type (only for test)
000: circling DWA starting address;
001: increment DWA starting at every clock cycles;
010: shifting two times at every  clock cycles;
011: random increment DWA starting address at every clock cycle;
100: add 2bit random increment into DWA starting address;
101: add 3bit random increment into DWA starting address;</t>
    <phoneticPr fontId="3" type="noConversion"/>
  </si>
  <si>
    <t>dac_dith_ntf_en</t>
    <phoneticPr fontId="3" type="noConversion"/>
  </si>
  <si>
    <t>DAC Dither Noise-shaping Enable
1: enable                  0: disable</t>
    <phoneticPr fontId="3" type="noConversion"/>
  </si>
  <si>
    <t>dac_sd_level_sel</t>
    <phoneticPr fontId="3" type="noConversion"/>
  </si>
  <si>
    <t>RW</t>
    <phoneticPr fontId="3" type="noConversion"/>
  </si>
  <si>
    <t>dac_sd_amute_en</t>
    <phoneticPr fontId="3" type="noConversion"/>
  </si>
  <si>
    <t>dac_sd_amute_type</t>
    <phoneticPr fontId="3" type="noConversion"/>
  </si>
  <si>
    <t>DAC SDM auto mute threshold (# of all zero’s input):
000: shorter
…
101: longer
Others: not used.</t>
    <phoneticPr fontId="3" type="noConversion"/>
  </si>
  <si>
    <t>dac_sd_rstn</t>
    <phoneticPr fontId="3" type="noConversion"/>
  </si>
  <si>
    <t>DAC SDM reset, active low
0: reset                  1: release</t>
    <phoneticPr fontId="3" type="noConversion"/>
  </si>
  <si>
    <t>dac_sd_nz</t>
    <phoneticPr fontId="3" type="noConversion"/>
  </si>
  <si>
    <t>DAC SDM no-zero input signal (for test)
1: no-zero              0: normal</t>
    <phoneticPr fontId="3" type="noConversion"/>
  </si>
  <si>
    <t>DAC SDM dither function bypass
1: bypass               0: function used</t>
    <phoneticPr fontId="3" type="noConversion"/>
  </si>
  <si>
    <t>dac_dith_type</t>
    <phoneticPr fontId="3" type="noConversion"/>
  </si>
  <si>
    <t>DAC SDM dither type selection (for testing)</t>
    <phoneticPr fontId="3" type="noConversion"/>
  </si>
  <si>
    <t>Reserved</t>
    <phoneticPr fontId="3" type="noConversion"/>
  </si>
  <si>
    <t>Added DAC offset (option for testing)</t>
    <phoneticPr fontId="3" type="noConversion"/>
  </si>
  <si>
    <t>Reserved</t>
    <phoneticPr fontId="3" type="noConversion"/>
  </si>
  <si>
    <t>dac_dith_pow</t>
    <phoneticPr fontId="3" type="noConversion"/>
  </si>
  <si>
    <t>DAC digital SDM dither power (for testing)</t>
    <phoneticPr fontId="3" type="noConversion"/>
  </si>
  <si>
    <t>aud_dac_clk_test_en</t>
    <phoneticPr fontId="3" type="noConversion"/>
  </si>
  <si>
    <t>enable control for DAC test clock output (for test)
1: enable               0: disable</t>
    <phoneticPr fontId="3" type="noConversion"/>
  </si>
  <si>
    <t>dac_zcen_reg</t>
    <phoneticPr fontId="3" type="noConversion"/>
  </si>
  <si>
    <t>DAC Left Zero Crossing enable
1: enable               0: disable</t>
    <phoneticPr fontId="3" type="noConversion"/>
  </si>
  <si>
    <t>reg_aud_en_dac</t>
    <phoneticPr fontId="3" type="noConversion"/>
  </si>
  <si>
    <t>DAC Left enable; 
0: Power Down;                 1: Enabled</t>
    <phoneticPr fontId="3" type="noConversion"/>
  </si>
  <si>
    <t>Reserved</t>
    <phoneticPr fontId="3" type="noConversion"/>
  </si>
  <si>
    <t>aud_adc_cap_cali</t>
    <phoneticPr fontId="3" type="noConversion"/>
  </si>
  <si>
    <t>adc_cap_cali_fail</t>
    <phoneticPr fontId="3" type="noConversion"/>
  </si>
  <si>
    <t>adc_cap_cali_done</t>
    <phoneticPr fontId="3" type="noConversion"/>
  </si>
  <si>
    <t>aud_adc_cap_cali_flag_inst</t>
    <phoneticPr fontId="3" type="noConversion"/>
  </si>
  <si>
    <t>End
Bit</t>
    <phoneticPr fontId="3" type="noConversion"/>
  </si>
  <si>
    <t>800</t>
    <phoneticPr fontId="3" type="noConversion"/>
  </si>
  <si>
    <t>MR0</t>
    <phoneticPr fontId="3" type="noConversion"/>
  </si>
  <si>
    <t>RW</t>
    <phoneticPr fontId="3" type="noConversion"/>
  </si>
  <si>
    <t>reserved</t>
    <phoneticPr fontId="3" type="noConversion"/>
  </si>
  <si>
    <t>MR0</t>
    <phoneticPr fontId="3" type="noConversion"/>
  </si>
  <si>
    <t>Mode Register 0
(RW attribute depends on device definition)</t>
    <phoneticPr fontId="24" type="noConversion"/>
  </si>
  <si>
    <t>804</t>
    <phoneticPr fontId="3" type="noConversion"/>
  </si>
  <si>
    <t>MR1</t>
    <phoneticPr fontId="3" type="noConversion"/>
  </si>
  <si>
    <t>RW</t>
    <phoneticPr fontId="3" type="noConversion"/>
  </si>
  <si>
    <t>Mode Register 1
(RW attribute depends on device definition)</t>
    <phoneticPr fontId="24" type="noConversion"/>
  </si>
  <si>
    <t>808</t>
    <phoneticPr fontId="3" type="noConversion"/>
  </si>
  <si>
    <t>MR2</t>
    <phoneticPr fontId="3" type="noConversion"/>
  </si>
  <si>
    <t>000</t>
    <phoneticPr fontId="3" type="noConversion"/>
  </si>
  <si>
    <t>000</t>
    <phoneticPr fontId="24" type="noConversion"/>
  </si>
  <si>
    <t>div_hclk_n</t>
    <phoneticPr fontId="3" type="noConversion"/>
  </si>
  <si>
    <t>sel_hclk</t>
    <phoneticPr fontId="3" type="noConversion"/>
  </si>
  <si>
    <t>div_aon_cfg_pclk_n</t>
    <phoneticPr fontId="3" type="noConversion"/>
  </si>
  <si>
    <t>div_cmn_peri_pclk_n</t>
    <phoneticPr fontId="3" type="noConversion"/>
  </si>
  <si>
    <t>syspll_calib_en</t>
    <phoneticPr fontId="3" type="noConversion"/>
  </si>
  <si>
    <t>syspll_postdiv_system_div_sel</t>
    <phoneticPr fontId="3" type="noConversion"/>
  </si>
  <si>
    <t>syspll_vco_ldo_out</t>
    <phoneticPr fontId="3" type="noConversion"/>
  </si>
  <si>
    <t>rsttime</t>
  </si>
  <si>
    <t>inttime</t>
  </si>
  <si>
    <t>rsten</t>
  </si>
  <si>
    <t>clksel</t>
  </si>
  <si>
    <t>en</t>
  </si>
  <si>
    <t>RESTART</t>
  </si>
  <si>
    <t>restart</t>
  </si>
  <si>
    <t>ATCWDT200_RESTART_NUM : 16'hcafe</t>
  </si>
  <si>
    <t>WREN</t>
  </si>
  <si>
    <t>wen</t>
  </si>
  <si>
    <t>ATCWDT200_WP_NUM : 16'h5aa5</t>
  </si>
  <si>
    <t>ST</t>
  </si>
  <si>
    <t>intexpired</t>
  </si>
  <si>
    <t>revmajor</t>
    <phoneticPr fontId="24" type="noConversion"/>
  </si>
  <si>
    <t>054</t>
    <phoneticPr fontId="24" type="noConversion"/>
  </si>
  <si>
    <t>CS_ADDR</t>
    <phoneticPr fontId="24" type="noConversion"/>
  </si>
  <si>
    <t>RW</t>
    <phoneticPr fontId="24" type="noConversion"/>
  </si>
  <si>
    <t>cs0_mem_addr_h</t>
    <phoneticPr fontId="24" type="noConversion"/>
  </si>
  <si>
    <t>cs0_mem_addr_h=The cs0 highest address [27:12]+1</t>
    <phoneticPr fontId="24" type="noConversion"/>
  </si>
  <si>
    <t>cs0_mem_addr_l</t>
    <phoneticPr fontId="24" type="noConversion"/>
  </si>
  <si>
    <t>cs0_mem_addr_l=The cs0 lowest address [27:12]</t>
    <phoneticPr fontId="24" type="noConversion"/>
  </si>
  <si>
    <t>058</t>
    <phoneticPr fontId="24" type="noConversion"/>
  </si>
  <si>
    <t>CS_2_CTRL</t>
    <phoneticPr fontId="24" type="noConversion"/>
  </si>
  <si>
    <t>addr_range_enalbe</t>
    <phoneticPr fontId="24" type="noConversion"/>
  </si>
  <si>
    <t>enable the range for flash address[27:12]</t>
    <phoneticPr fontId="24" type="noConversion"/>
  </si>
  <si>
    <t>cs1_mode_sel</t>
  </si>
  <si>
    <r>
      <t>0</t>
    </r>
    <r>
      <rPr>
        <sz val="11"/>
        <color theme="1"/>
        <rFont val="宋体"/>
        <family val="3"/>
        <charset val="134"/>
      </rPr>
      <t>：</t>
    </r>
    <r>
      <rPr>
        <sz val="11"/>
        <color theme="1"/>
        <rFont val="Calibri"/>
        <family val="2"/>
      </rPr>
      <t>ram address select
1: force enable
2/2: force disable</t>
    </r>
    <r>
      <rPr>
        <sz val="11"/>
        <color theme="1"/>
        <rFont val="宋体"/>
        <family val="2"/>
        <charset val="134"/>
        <scheme val="minor"/>
      </rPr>
      <t/>
    </r>
  </si>
  <si>
    <t>Qpi_en</t>
    <phoneticPr fontId="3" type="noConversion"/>
  </si>
  <si>
    <t>RO</t>
    <phoneticPr fontId="24" type="noConversion"/>
  </si>
  <si>
    <t>revminor</t>
    <phoneticPr fontId="24" type="noConversion"/>
  </si>
  <si>
    <t>fast_md</t>
    <phoneticPr fontId="3" type="noConversion"/>
  </si>
  <si>
    <t>0: mode0/mode2 slow mode, the frequency ratio of spi_clk and SCLK should be larger than 6
1: mode0/mode2 fast mode,  the freqency ration of spi_clk and SCLK should be larger than 2</t>
    <phoneticPr fontId="3" type="noConversion"/>
  </si>
  <si>
    <t>cs0_mode_sel</t>
    <phoneticPr fontId="24" type="noConversion"/>
  </si>
  <si>
    <r>
      <t>0</t>
    </r>
    <r>
      <rPr>
        <sz val="11"/>
        <color theme="1"/>
        <rFont val="宋体"/>
        <family val="3"/>
        <charset val="134"/>
      </rPr>
      <t>：</t>
    </r>
    <r>
      <rPr>
        <sz val="11"/>
        <color theme="1"/>
        <rFont val="Calibri"/>
        <family val="2"/>
      </rPr>
      <t>ram address select
1: force enable
2/3: force disable</t>
    </r>
    <phoneticPr fontId="24" type="noConversion"/>
  </si>
  <si>
    <t>Crypto_en</t>
    <phoneticPr fontId="3" type="noConversion"/>
  </si>
  <si>
    <t>Appclk_en</t>
    <phoneticPr fontId="3" type="noConversion"/>
  </si>
  <si>
    <t>RW</t>
    <phoneticPr fontId="3" type="noConversion"/>
  </si>
  <si>
    <t>Token_value</t>
    <phoneticPr fontId="3" type="noConversion"/>
  </si>
  <si>
    <t>088</t>
    <phoneticPr fontId="3" type="noConversion"/>
  </si>
  <si>
    <t>USER_MEM_READ_OP</t>
    <phoneticPr fontId="3" type="noConversion"/>
  </si>
  <si>
    <t>Mem_len</t>
    <phoneticPr fontId="3" type="noConversion"/>
  </si>
  <si>
    <t>Mem_op</t>
    <phoneticPr fontId="3" type="noConversion"/>
  </si>
  <si>
    <t>08C</t>
    <phoneticPr fontId="3" type="noConversion"/>
  </si>
  <si>
    <t>USER_MEM_READ_TRANS</t>
    <phoneticPr fontId="3" type="noConversion"/>
  </si>
  <si>
    <t>Mem_trans</t>
    <phoneticPr fontId="3" type="noConversion"/>
  </si>
  <si>
    <t>090</t>
    <phoneticPr fontId="3" type="noConversion"/>
  </si>
  <si>
    <t>USER_DUMMY_COUNT</t>
    <phoneticPr fontId="3" type="noConversion"/>
  </si>
  <si>
    <t>Mem_dm_cnt</t>
    <phoneticPr fontId="3" type="noConversion"/>
  </si>
  <si>
    <t>Reg_dm_cnt</t>
    <phoneticPr fontId="3" type="noConversion"/>
  </si>
  <si>
    <t>094</t>
    <phoneticPr fontId="3" type="noConversion"/>
  </si>
  <si>
    <t>USER_APPEND_CLOCK_PATTERN</t>
    <phoneticPr fontId="3" type="noConversion"/>
  </si>
  <si>
    <t>Appclk_pat</t>
    <phoneticPr fontId="3" type="noConversion"/>
  </si>
  <si>
    <t>wcnt_clr</t>
    <phoneticPr fontId="3" type="noConversion"/>
  </si>
  <si>
    <t>wcnt counter clear. High active</t>
    <phoneticPr fontId="3" type="noConversion"/>
  </si>
  <si>
    <t>rcnt_clr</t>
    <phoneticPr fontId="3" type="noConversion"/>
  </si>
  <si>
    <t>rcnt counter clear. High active</t>
    <phoneticPr fontId="3" type="noConversion"/>
  </si>
  <si>
    <t>080</t>
    <phoneticPr fontId="3" type="noConversion"/>
  </si>
  <si>
    <t>USER_CONFIG</t>
    <phoneticPr fontId="3" type="noConversion"/>
  </si>
  <si>
    <t>WO</t>
    <phoneticPr fontId="3" type="noConversion"/>
  </si>
  <si>
    <t>key_protection</t>
    <phoneticPr fontId="3" type="noConversion"/>
  </si>
  <si>
    <t>when you write the register USER_CONFIG, you must write this byte F5</t>
    <phoneticPr fontId="3" type="noConversion"/>
  </si>
  <si>
    <t>14'b0</t>
    <phoneticPr fontId="3" type="noConversion"/>
  </si>
  <si>
    <t>RO</t>
    <phoneticPr fontId="3" type="noConversion"/>
  </si>
  <si>
    <t>Mem_dm_en</t>
    <phoneticPr fontId="3" type="noConversion"/>
  </si>
  <si>
    <t>Reg_dm_en</t>
    <phoneticPr fontId="3" type="noConversion"/>
  </si>
  <si>
    <t>Mem_dtr_en</t>
    <phoneticPr fontId="3" type="noConversion"/>
  </si>
  <si>
    <t>inv_clk_sel</t>
    <phoneticPr fontId="3" type="noConversion"/>
  </si>
  <si>
    <t>084</t>
    <phoneticPr fontId="3" type="noConversion"/>
  </si>
  <si>
    <t>USER_TOKEN</t>
    <phoneticPr fontId="3" type="noConversion"/>
  </si>
  <si>
    <t>068</t>
    <phoneticPr fontId="24" type="noConversion"/>
  </si>
  <si>
    <t>LCD_TX</t>
    <phoneticPr fontId="24" type="noConversion"/>
  </si>
  <si>
    <t>use for qspi_lcd transfer large data</t>
    <phoneticPr fontId="24" type="noConversion"/>
  </si>
  <si>
    <t>lcd_tx_num</t>
    <phoneticPr fontId="3" type="noConversion"/>
  </si>
  <si>
    <t>1'h0</t>
    <phoneticPr fontId="24" type="noConversion"/>
  </si>
  <si>
    <t>cmd_data</t>
    <phoneticPr fontId="24" type="noConversion"/>
  </si>
  <si>
    <t>c_d_line</t>
    <phoneticPr fontId="24" type="noConversion"/>
  </si>
  <si>
    <t>line3_9bit_en</t>
    <phoneticPr fontId="24" type="noConversion"/>
  </si>
  <si>
    <t>not used</t>
    <phoneticPr fontId="24" type="noConversion"/>
  </si>
  <si>
    <r>
      <t xml:space="preserve">wifi crm </t>
    </r>
    <r>
      <rPr>
        <sz val="11"/>
        <color theme="1"/>
        <rFont val="宋体"/>
        <family val="3"/>
        <charset val="134"/>
      </rPr>
      <t>增加la 80M时钟源以及时钟反向可配</t>
    </r>
    <phoneticPr fontId="24" type="noConversion"/>
  </si>
  <si>
    <t>0x000</t>
  </si>
  <si>
    <t>ctrl</t>
  </si>
  <si>
    <r>
      <rPr>
        <sz val="11"/>
        <color theme="1"/>
        <rFont val="宋体"/>
        <family val="3"/>
        <charset val="134"/>
        <scheme val="minor"/>
      </rPr>
      <t xml:space="preserve"> </t>
    </r>
    <r>
      <rPr>
        <sz val="11"/>
        <color indexed="8"/>
        <rFont val="宋体"/>
        <family val="3"/>
        <charset val="134"/>
      </rPr>
      <t xml:space="preserve">  </t>
    </r>
  </si>
  <si>
    <r>
      <rPr>
        <sz val="11"/>
        <color theme="1"/>
        <rFont val="Arial Unicode MS"/>
        <family val="2"/>
        <charset val="134"/>
      </rPr>
      <t>4</t>
    </r>
    <r>
      <rPr>
        <sz val="11"/>
        <color theme="1"/>
        <rFont val="Arial Unicode MS"/>
        <family val="2"/>
        <charset val="134"/>
      </rPr>
      <t>'b1111</t>
    </r>
  </si>
  <si>
    <t>rx_break_length</t>
  </si>
  <si>
    <t>Length of a break, in number of bits.</t>
  </si>
  <si>
    <r>
      <rPr>
        <sz val="11"/>
        <color theme="1"/>
        <rFont val="Arial Unicode MS"/>
        <family val="2"/>
        <charset val="134"/>
      </rPr>
      <t>2</t>
    </r>
    <r>
      <rPr>
        <sz val="11"/>
        <color theme="1"/>
        <rFont val="Arial Unicode MS"/>
        <family val="2"/>
        <charset val="134"/>
      </rPr>
      <t>'b00</t>
    </r>
  </si>
  <si>
    <r>
      <rPr>
        <sz val="11"/>
        <color theme="1"/>
        <rFont val="Arial Unicode MS"/>
        <family val="2"/>
        <charset val="134"/>
      </rPr>
      <t>r</t>
    </r>
    <r>
      <rPr>
        <sz val="11"/>
        <color theme="1"/>
        <rFont val="Arial Unicode MS"/>
        <family val="2"/>
        <charset val="134"/>
      </rPr>
      <t>eserved</t>
    </r>
  </si>
  <si>
    <r>
      <rPr>
        <sz val="11"/>
        <color theme="1"/>
        <rFont val="Arial Unicode MS"/>
        <family val="2"/>
        <charset val="134"/>
      </rPr>
      <t>1</t>
    </r>
    <r>
      <rPr>
        <sz val="11"/>
        <color theme="1"/>
        <rFont val="Arial Unicode MS"/>
        <family val="2"/>
        <charset val="134"/>
      </rPr>
      <t>'b</t>
    </r>
    <r>
      <rPr>
        <sz val="11"/>
        <color theme="1"/>
        <rFont val="Arial Unicode MS"/>
        <family val="2"/>
        <charset val="134"/>
      </rPr>
      <t>0</t>
    </r>
  </si>
  <si>
    <t>rx_lock_err</t>
  </si>
  <si>
    <t>Allow to stop the data receiving when an error is detected (framing, parity or break). The data in the fifo are kept.</t>
  </si>
  <si>
    <r>
      <rPr>
        <sz val="11"/>
        <color theme="1"/>
        <rFont val="Arial Unicode MS"/>
        <family val="2"/>
        <charset val="134"/>
      </rPr>
      <t>1</t>
    </r>
    <r>
      <rPr>
        <sz val="11"/>
        <color theme="1"/>
        <rFont val="Arial Unicode MS"/>
        <family val="2"/>
        <charset val="134"/>
      </rPr>
      <t>'b0</t>
    </r>
  </si>
  <si>
    <t>loop_back_mode</t>
  </si>
  <si>
    <t>When set, data on the Uart_Tx line is held high, while the serial output is looped back to the serial input line, internally. In this mode all the interrupts are fully functional. This feature is used for diagnostic purposes. Also, in loop back mode, the modem control input Uart_CTS is disconnected and the modem control output Uart_RTS are looped back to the inputs, internally. In IrDA mode, Uart_Tx signal is inverted (see IrDA SIR Mode Support).</t>
  </si>
  <si>
    <t>auto_flow_control</t>
  </si>
  <si>
    <t xml:space="preserve">Enables the auto flow control. Uart_RTS is controlled by the Rx RTS bit and the UART Auto Control Flow System. If Uart_CTS become inactive high, the Tx data flow is stopped.
1::ENABLE
0:: DISABLE
</t>
  </si>
  <si>
    <t>dma_mode</t>
  </si>
  <si>
    <t xml:space="preserve">Enables the DMA signaling for the Uart_Dma_Tx_Req_H and Uart_Dma_Rx_Req_H to the IFC.
0:: DISABLE
1::ENABLE
</t>
  </si>
  <si>
    <t>irda_enable</t>
  </si>
  <si>
    <t>When set, the UART is in IrDA mode and the baud rate divisor used is 16 (see UART Operation for details).</t>
  </si>
  <si>
    <t>divisor_mode</t>
  </si>
  <si>
    <t>Selects the divisor value used to generate the baud rate frequency (BCLK) from the SCLK (see UART Operation for details). If IrDA is enable, this bit is ignored and the divisor used will be 16.
0 = (BCLK = SCLK / 4)
1 = (BCLK = SCLK / 16)
0:div_4
1:div_16</t>
  </si>
  <si>
    <r>
      <rPr>
        <sz val="11"/>
        <color theme="1"/>
        <rFont val="Arial Unicode MS"/>
        <family val="2"/>
        <charset val="134"/>
      </rPr>
      <t>1</t>
    </r>
    <r>
      <rPr>
        <sz val="11"/>
        <color theme="1"/>
        <rFont val="Arial Unicode MS"/>
        <family val="2"/>
        <charset val="134"/>
      </rPr>
      <t>4'h0000</t>
    </r>
  </si>
  <si>
    <t>2'b0</t>
  </si>
  <si>
    <t>parity_select</t>
  </si>
  <si>
    <t>Controls the parity format when parity is enabled:
0::odd: an odd number of received 1 bits is checked, or transmitted (the parity bit is included).
1::even: an even number of received 1 bits is checked or transmitted (the parity bit is included).
2::space: space a space is generated and received as parity bit.
3::mark: a mark is generated and received as parity bit.</t>
  </si>
  <si>
    <t>parity_enable</t>
  </si>
  <si>
    <t xml:space="preserve">Parity is enabled when this bit is set.
0::NO
1:: YES
</t>
  </si>
  <si>
    <t>tx_stop_bits</t>
  </si>
  <si>
    <t>Stop bits controls the number of stop bits transmitted. Can receive with one stop bit (more inaccuracy can be compensated with two stop bits when divisor mode is set to 0).
0::1_bit :one stop bit is transmitted in the serial data.
1:: 2_bits:two stop bits are generated and transmitted in the serial data out.</t>
  </si>
  <si>
    <r>
      <rPr>
        <sz val="11"/>
        <color theme="1"/>
        <rFont val="Arial Unicode MS"/>
        <family val="2"/>
        <charset val="134"/>
      </rPr>
      <t>d</t>
    </r>
    <r>
      <rPr>
        <sz val="11"/>
        <color theme="1"/>
        <rFont val="Arial Unicode MS"/>
        <family val="2"/>
        <charset val="134"/>
      </rPr>
      <t>ata_bits</t>
    </r>
  </si>
  <si>
    <t>Number of data bits per character (least significant bit first):
0::7_bits
1::8_bits</t>
  </si>
  <si>
    <r>
      <rPr>
        <sz val="11"/>
        <color theme="1"/>
        <rFont val="Arial Unicode MS"/>
        <family val="2"/>
        <charset val="134"/>
      </rPr>
      <t>e</t>
    </r>
    <r>
      <rPr>
        <sz val="11"/>
        <color theme="1"/>
        <rFont val="Arial Unicode MS"/>
        <family val="2"/>
        <charset val="134"/>
      </rPr>
      <t>nable</t>
    </r>
  </si>
  <si>
    <t>Allows to turn off the UART:
0:: Disable
1::Enable</t>
  </si>
  <si>
    <t>0x004</t>
  </si>
  <si>
    <t>status</t>
  </si>
  <si>
    <t>clk_enabled</t>
  </si>
  <si>
    <t>This bit is set when Uart Clk has been enabled and received by UART after Need Uart Clock becomes active. It serves to avoid enabling RTS too early.</t>
  </si>
  <si>
    <t>dtr</t>
  </si>
  <si>
    <t>Current value of the DTR line.</t>
  </si>
  <si>
    <t>2'b00</t>
  </si>
  <si>
    <r>
      <rPr>
        <sz val="11"/>
        <color theme="1"/>
        <rFont val="Arial Unicode MS"/>
        <family val="2"/>
        <charset val="134"/>
      </rPr>
      <t>1</t>
    </r>
    <r>
      <rPr>
        <sz val="11"/>
        <color theme="1"/>
        <rFont val="Arial Unicode MS"/>
        <family val="2"/>
        <charset val="134"/>
      </rPr>
      <t>'b1</t>
    </r>
  </si>
  <si>
    <t>cts</t>
  </si>
  <si>
    <t>current value of the Uart_CTS line. 
1::Tx_allow_n:Tx not allowed. 
0::Tx_alllow:Tx allowed.</t>
  </si>
  <si>
    <t>dcts</t>
  </si>
  <si>
    <t>This bit is set when the Uart_CTS line changed since the last time this register has been written. This bit is cleared when the UART_STATUS register is written with any value.</t>
  </si>
  <si>
    <t>3'b0</t>
  </si>
  <si>
    <t>rx_break_int</t>
  </si>
  <si>
    <t>This bit is set whenever the serial input is held in a logic 0 state for longer than the length of x bits, where x is the value programmed Rx Break Length. A null word will be written in the Rx Fifo. This bit is cleared when the UART_STATUS register is written with any value.</t>
  </si>
  <si>
    <t>rx_framing_err</t>
  </si>
  <si>
    <t>This bit is set whenever there is a framing error occured. A framing error occurs when the receiver does not detect a valid STOP bit in the received data. This bit is cleared when the UART_STATUS register is written with any value.</t>
  </si>
  <si>
    <t>rx_parity_err</t>
  </si>
  <si>
    <t>This bit is set if the parity is enabled and a parity error occurred in the received data. This bit is cleared when the UART_STATUS register is written with any value.</t>
  </si>
  <si>
    <t>None</t>
  </si>
  <si>
    <t>tx_overflow_err</t>
  </si>
  <si>
    <t>This bit indicates that the user tried to write a character when fifo was already full. The written data will not be kept. This bit is cleared when the UART_STATUS register is written with any value.</t>
  </si>
  <si>
    <t>rx_overflow_err</t>
  </si>
  <si>
    <t>This bit indicates that the receiver received a new character when the fifo was already full. The new character is discarded. This bit is cleared when the UART_STATUS register is written with any value.</t>
  </si>
  <si>
    <t>rx_active</t>
  </si>
  <si>
    <t>This bit indicates that the UART is receiving a byte.</t>
  </si>
  <si>
    <t>tx_active</t>
  </si>
  <si>
    <t>This bit indicates that the UART is sending data. If no data is in the fifo, the UART is currently sending the last one through the serial interface.</t>
  </si>
  <si>
    <t>1'b0</t>
  </si>
  <si>
    <t>tx_fifo_space</t>
  </si>
  <si>
    <t>Those bits indicate the number of space available in the Tx Fifo.</t>
  </si>
  <si>
    <t>rx_fifo_level</t>
  </si>
  <si>
    <t>Those bits indicate the number of data available in the Rx Fifo. Those data can be read.</t>
  </si>
  <si>
    <t>0x008</t>
  </si>
  <si>
    <t>rxtx_buffer</t>
  </si>
  <si>
    <t>The UART_TRANSMIT_HOLDING register is a write-only register that contains data to be transmitted on the serial output port. 16 characters of data may be written to the UART_TRANSMIT_HOLDING register before the FIFO is full. Any attempt to write data when the FIFO is full results in the write data being lost.</t>
  </si>
  <si>
    <t>0x00c</t>
  </si>
  <si>
    <t>irq_mask</t>
  </si>
  <si>
    <r>
      <rPr>
        <sz val="11"/>
        <color theme="1"/>
        <rFont val="Arial Unicode MS"/>
        <family val="2"/>
        <charset val="134"/>
      </rPr>
      <t>R</t>
    </r>
    <r>
      <rPr>
        <sz val="11"/>
        <color theme="1"/>
        <rFont val="Arial Unicode MS"/>
        <family val="2"/>
        <charset val="134"/>
      </rPr>
      <t>W</t>
    </r>
  </si>
  <si>
    <t>dtr_fall</t>
  </si>
  <si>
    <t>Falling edge detected on the UART_DTR signal.</t>
  </si>
  <si>
    <t>dtr_rise</t>
  </si>
  <si>
    <t>Rising edge detected on the UART_DTR signal.</t>
  </si>
  <si>
    <t>rx_dma_timeout</t>
  </si>
  <si>
    <t>In DMA mode, there is at least 1 character that has been read in or out the Rx Fifo. Then before received Rx DMA Done, No characters in or out of the Rx Fifo during the last 4 character times.</t>
  </si>
  <si>
    <t>Pulse detected on Uart_Dma_Rx_Done_H signal</t>
  </si>
  <si>
    <t>Pulse detected on Uart_Dma_Tx_Done_H signal.</t>
  </si>
  <si>
    <r>
      <rPr>
        <sz val="11"/>
        <color theme="1"/>
        <rFont val="Arial Unicode MS"/>
        <family val="2"/>
        <charset val="134"/>
      </rPr>
      <t>r</t>
    </r>
    <r>
      <rPr>
        <sz val="11"/>
        <color theme="1"/>
        <rFont val="Arial Unicode MS"/>
        <family val="2"/>
        <charset val="134"/>
      </rPr>
      <t>x_line_err</t>
    </r>
  </si>
  <si>
    <t>Tx Overflow, Rx Overflow, Parity Error, Framing Error or Break Interrupt.</t>
  </si>
  <si>
    <r>
      <rPr>
        <sz val="11"/>
        <color theme="1"/>
        <rFont val="Arial Unicode MS"/>
        <family val="2"/>
        <charset val="134"/>
      </rPr>
      <t>r</t>
    </r>
    <r>
      <rPr>
        <sz val="11"/>
        <color theme="1"/>
        <rFont val="Arial Unicode MS"/>
        <family val="2"/>
        <charset val="134"/>
      </rPr>
      <t>x_timeout</t>
    </r>
  </si>
  <si>
    <t>No characters in or out of the Rx Fifo during the last 4 character times and there is at least 1 character in it during this time.</t>
  </si>
  <si>
    <t>tx_data_needed</t>
  </si>
  <si>
    <t>Tx Fifo at or below threshold level (current level &lt;= Tx Fifo trigger level).</t>
  </si>
  <si>
    <r>
      <rPr>
        <sz val="11"/>
        <color theme="1"/>
        <rFont val="Arial Unicode MS"/>
        <family val="2"/>
        <charset val="134"/>
      </rPr>
      <t>r</t>
    </r>
    <r>
      <rPr>
        <sz val="11"/>
        <color theme="1"/>
        <rFont val="Arial Unicode MS"/>
        <family val="2"/>
        <charset val="134"/>
      </rPr>
      <t>x_data_available</t>
    </r>
  </si>
  <si>
    <t>Rx Fifo at or upper threshold level (current level &gt;= Rx Fifo trigger level).</t>
  </si>
  <si>
    <r>
      <rPr>
        <sz val="11"/>
        <color theme="1"/>
        <rFont val="Arial Unicode MS"/>
        <family val="2"/>
        <charset val="134"/>
      </rPr>
      <t>t</t>
    </r>
    <r>
      <rPr>
        <sz val="11"/>
        <color theme="1"/>
        <rFont val="Arial Unicode MS"/>
        <family val="2"/>
        <charset val="134"/>
      </rPr>
      <t>x_modem_status</t>
    </r>
  </si>
  <si>
    <t>Clear to send signal change detected.</t>
  </si>
  <si>
    <t>0x010</t>
  </si>
  <si>
    <r>
      <rPr>
        <sz val="11"/>
        <color theme="1"/>
        <rFont val="Arial Unicode MS"/>
        <family val="2"/>
        <charset val="134"/>
      </rPr>
      <t>6</t>
    </r>
    <r>
      <rPr>
        <sz val="11"/>
        <color theme="1"/>
        <rFont val="Arial Unicode MS"/>
        <family val="2"/>
        <charset val="134"/>
      </rPr>
      <t>'h00</t>
    </r>
  </si>
  <si>
    <t>dtr_fall_u</t>
  </si>
  <si>
    <t>Same as previous, not masked.</t>
  </si>
  <si>
    <t>dtr_rise_u</t>
  </si>
  <si>
    <t>rx_dma_timeout_u</t>
  </si>
  <si>
    <t>rx_dma_done_u</t>
  </si>
  <si>
    <t>tx_dma_done_u</t>
  </si>
  <si>
    <t>rx_line_err_u</t>
  </si>
  <si>
    <t>rx_timeout_u</t>
  </si>
  <si>
    <t>1'b1</t>
  </si>
  <si>
    <t>tx_data_needed_u</t>
  </si>
  <si>
    <t>rx_data_available_u</t>
  </si>
  <si>
    <t>tx_modem_status_u</t>
  </si>
  <si>
    <t>This interrupt is generated when a falling edge is detected on the UART_DTR signal. Reset control: Write one in this register.</t>
  </si>
  <si>
    <t>This interrupt is generated when a rising edge is detected on the UART_DTR signal. Reset control: Write one in this register.</t>
  </si>
  <si>
    <t>This interrupt is generated when a pulse is detected on the Uart_Dma_Rx_Done_H signal. Reset control: Write one in this register.</t>
  </si>
  <si>
    <t>This interrupt is generated when a pulse is detected on the Uart_Dma_Tx_Done_H signal. Reset control: Write one in this register.</t>
  </si>
  <si>
    <t>Tx Overflow, Rx Overflow, Parity Error, Framing Error or Break Interrupt. Reset control: This bit is cleared when the UART_STATUS register is written with any value.</t>
  </si>
  <si>
    <t>No characters in or out of the Rx Fifo during the last 4 character times and there is at least 1 character in it during this time. Reset control: Reading from the UART_RECEIVE_BUFFER register.</t>
  </si>
  <si>
    <t>Tx Fifo at or below threshold level (current level &lt;= Tx Fifo trigger level). Reset control: Writing into UART_TRANSMIT_HOLDING register above threshold level.</t>
  </si>
  <si>
    <t>Rx Fifo at or upper threshold level (current level &gt;= Rx Fifo trigger level). Reset control: Reading the UART_RECEIVE_BUFFER until the Fifo drops below the trigger level.</t>
  </si>
  <si>
    <t>Clear to send signal detected. Reset control: This bit is cleared when the UART_STATUS register is written with any value.</t>
  </si>
  <si>
    <t>0x014</t>
  </si>
  <si>
    <t>triggers</t>
  </si>
  <si>
    <r>
      <rPr>
        <sz val="11"/>
        <color theme="1"/>
        <rFont val="Arial Unicode MS"/>
        <family val="2"/>
        <charset val="134"/>
      </rPr>
      <t>1</t>
    </r>
    <r>
      <rPr>
        <sz val="11"/>
        <color theme="1"/>
        <rFont val="Arial Unicode MS"/>
        <family val="2"/>
        <charset val="134"/>
      </rPr>
      <t>0'h000</t>
    </r>
  </si>
  <si>
    <t>6'b000000</t>
  </si>
  <si>
    <t>afc_level</t>
  </si>
  <si>
    <t>Controls the Rx Fifo level at which the Uart_RTS Auto Flow Control will be set inactive high (see UART Operation for more details on AFC).
The Uart_RTS Auto Flow Control will be set inactive high when quantity of data in Rx Fifo &gt; AFC Level.</t>
  </si>
  <si>
    <r>
      <rPr>
        <sz val="11"/>
        <color theme="1"/>
        <rFont val="Arial Unicode MS"/>
        <family val="2"/>
        <charset val="134"/>
      </rPr>
      <t>4</t>
    </r>
    <r>
      <rPr>
        <sz val="11"/>
        <color theme="1"/>
        <rFont val="Arial Unicode MS"/>
        <family val="2"/>
        <charset val="134"/>
      </rPr>
      <t>'h0</t>
    </r>
  </si>
  <si>
    <r>
      <rPr>
        <sz val="11"/>
        <color theme="1"/>
        <rFont val="Arial Unicode MS"/>
        <family val="2"/>
        <charset val="134"/>
      </rPr>
      <t>R</t>
    </r>
    <r>
      <rPr>
        <sz val="11"/>
        <color theme="1"/>
        <rFont val="Arial Unicode MS"/>
        <family val="2"/>
        <charset val="134"/>
      </rPr>
      <t>O</t>
    </r>
  </si>
  <si>
    <r>
      <rPr>
        <sz val="11"/>
        <color theme="1"/>
        <rFont val="Arial Unicode MS"/>
        <family val="2"/>
        <charset val="134"/>
      </rPr>
      <t>4</t>
    </r>
    <r>
      <rPr>
        <sz val="11"/>
        <color theme="1"/>
        <rFont val="Arial Unicode MS"/>
        <family val="2"/>
        <charset val="134"/>
      </rPr>
      <t>'b0000</t>
    </r>
  </si>
  <si>
    <t>tx_trigger</t>
  </si>
  <si>
    <t>Defines the empty threshold level at which the Data Needed Interrupt will be generated.
The Data Needed Interrupt is generated when quantity of data in Tx Fifo &lt;= Tx Trigger.</t>
  </si>
  <si>
    <r>
      <rPr>
        <sz val="11"/>
        <color theme="1"/>
        <rFont val="Arial Unicode MS"/>
        <family val="2"/>
        <charset val="134"/>
      </rPr>
      <t>6</t>
    </r>
    <r>
      <rPr>
        <sz val="11"/>
        <color theme="1"/>
        <rFont val="Arial Unicode MS"/>
        <family val="2"/>
        <charset val="134"/>
      </rPr>
      <t>'b000000</t>
    </r>
  </si>
  <si>
    <t>rx_trigger</t>
  </si>
  <si>
    <t>Defines the empty threshold level at which the Data Available Interrupt will be generated. 
The Data Available interrupt is generated when quantity of data in Rx Fifo &gt; Rx Trigger.</t>
  </si>
  <si>
    <t>0x018</t>
  </si>
  <si>
    <t>cmd_set</t>
  </si>
  <si>
    <r>
      <rPr>
        <sz val="11"/>
        <color theme="1"/>
        <rFont val="Arial Unicode MS"/>
        <family val="2"/>
        <charset val="134"/>
      </rPr>
      <t>2</t>
    </r>
    <r>
      <rPr>
        <sz val="11"/>
        <color theme="1"/>
        <rFont val="Arial Unicode MS"/>
        <family val="2"/>
        <charset val="134"/>
      </rPr>
      <t>4'h000000</t>
    </r>
  </si>
  <si>
    <r>
      <rPr>
        <sz val="11"/>
        <color theme="1"/>
        <rFont val="Arial Unicode MS"/>
        <family val="2"/>
        <charset val="134"/>
      </rPr>
      <t>t</t>
    </r>
    <r>
      <rPr>
        <sz val="11"/>
        <color theme="1"/>
        <rFont val="Arial Unicode MS"/>
        <family val="2"/>
        <charset val="134"/>
      </rPr>
      <t>x_fifo_reset</t>
    </r>
  </si>
  <si>
    <t>Writing a 1 to this bit resets and flushes the Transmit Fifo. This bit does not need to be cleared.</t>
  </si>
  <si>
    <r>
      <rPr>
        <sz val="11"/>
        <color theme="1"/>
        <rFont val="Arial Unicode MS"/>
        <family val="2"/>
        <charset val="134"/>
      </rPr>
      <t>r</t>
    </r>
    <r>
      <rPr>
        <sz val="11"/>
        <color theme="1"/>
        <rFont val="Arial Unicode MS"/>
        <family val="2"/>
        <charset val="134"/>
      </rPr>
      <t>x_fifo_reset</t>
    </r>
  </si>
  <si>
    <t>Writing a 1 to this bit resets and flushes the Receive Fifo. This bit does not need to be cleared.</t>
  </si>
  <si>
    <r>
      <rPr>
        <sz val="11"/>
        <color theme="1"/>
        <rFont val="Arial Unicode MS"/>
        <family val="2"/>
        <charset val="134"/>
      </rPr>
      <t>W</t>
    </r>
    <r>
      <rPr>
        <sz val="11"/>
        <color theme="1"/>
        <rFont val="Arial Unicode MS"/>
        <family val="2"/>
        <charset val="134"/>
      </rPr>
      <t>1S</t>
    </r>
  </si>
  <si>
    <r>
      <rPr>
        <sz val="11"/>
        <color theme="1"/>
        <rFont val="Arial Unicode MS"/>
        <family val="2"/>
        <charset val="134"/>
      </rPr>
      <t>r</t>
    </r>
    <r>
      <rPr>
        <sz val="11"/>
        <color theme="1"/>
        <rFont val="Arial Unicode MS"/>
        <family val="2"/>
        <charset val="134"/>
      </rPr>
      <t>x_rts</t>
    </r>
  </si>
  <si>
    <t>this bit is set to 1 when writing 1, cleared to 0 when corresponding filed is cleared in UART_CMD_CLR</t>
  </si>
  <si>
    <r>
      <rPr>
        <sz val="11"/>
        <color theme="1"/>
        <rFont val="Arial Unicode MS"/>
        <family val="2"/>
        <charset val="134"/>
      </rPr>
      <t>t</t>
    </r>
    <r>
      <rPr>
        <sz val="11"/>
        <color theme="1"/>
        <rFont val="Arial Unicode MS"/>
        <family val="2"/>
        <charset val="134"/>
      </rPr>
      <t>x_finish_n_wait</t>
    </r>
  </si>
  <si>
    <t>refer to bit [5]</t>
  </si>
  <si>
    <r>
      <rPr>
        <sz val="11"/>
        <color theme="1"/>
        <rFont val="Arial Unicode MS"/>
        <family val="2"/>
        <charset val="134"/>
      </rPr>
      <t>t</t>
    </r>
    <r>
      <rPr>
        <sz val="11"/>
        <color theme="1"/>
        <rFont val="Arial Unicode MS"/>
        <family val="2"/>
        <charset val="134"/>
      </rPr>
      <t>x_break_control</t>
    </r>
  </si>
  <si>
    <r>
      <rPr>
        <sz val="11"/>
        <color theme="1"/>
        <rFont val="Arial Unicode MS"/>
        <family val="2"/>
        <charset val="134"/>
      </rPr>
      <t>d</t>
    </r>
    <r>
      <rPr>
        <sz val="11"/>
        <color theme="1"/>
        <rFont val="Arial Unicode MS"/>
        <family val="2"/>
        <charset val="134"/>
      </rPr>
      <t>sr</t>
    </r>
  </si>
  <si>
    <t>dcd</t>
  </si>
  <si>
    <r>
      <rPr>
        <sz val="11"/>
        <color theme="1"/>
        <rFont val="Arial Unicode MS"/>
        <family val="2"/>
        <charset val="134"/>
      </rPr>
      <t>r</t>
    </r>
    <r>
      <rPr>
        <sz val="11"/>
        <color theme="1"/>
        <rFont val="Arial Unicode MS"/>
        <family val="2"/>
        <charset val="134"/>
      </rPr>
      <t>i</t>
    </r>
  </si>
  <si>
    <t>0x01c</t>
  </si>
  <si>
    <t>cmd_clr</t>
  </si>
  <si>
    <r>
      <rPr>
        <sz val="11"/>
        <color theme="1"/>
        <rFont val="Arial Unicode MS"/>
        <family val="2"/>
        <charset val="134"/>
      </rPr>
      <t>2</t>
    </r>
    <r>
      <rPr>
        <sz val="11"/>
        <color theme="1"/>
        <rFont val="Arial Unicode MS"/>
        <family val="2"/>
        <charset val="134"/>
      </rPr>
      <t>6'h000000</t>
    </r>
  </si>
  <si>
    <r>
      <rPr>
        <sz val="11"/>
        <color theme="1"/>
        <rFont val="Arial Unicode MS"/>
        <family val="2"/>
        <charset val="134"/>
      </rPr>
      <t>W</t>
    </r>
    <r>
      <rPr>
        <sz val="11"/>
        <color theme="1"/>
        <rFont val="Arial Unicode MS"/>
        <family val="2"/>
        <charset val="134"/>
      </rPr>
      <t>1C</t>
    </r>
  </si>
  <si>
    <r>
      <rPr>
        <sz val="11"/>
        <color theme="1"/>
        <rFont val="Arial Unicode MS"/>
        <family val="2"/>
        <charset val="134"/>
      </rPr>
      <t>r</t>
    </r>
    <r>
      <rPr>
        <sz val="11"/>
        <color theme="1"/>
        <rFont val="Arial Unicode MS"/>
        <family val="2"/>
        <charset val="134"/>
      </rPr>
      <t>x_cpu_rts</t>
    </r>
  </si>
  <si>
    <r>
      <rPr>
        <sz val="11"/>
        <color theme="1"/>
        <rFont val="Arial Unicode MS"/>
        <family val="2"/>
        <charset val="134"/>
      </rPr>
      <t>t</t>
    </r>
    <r>
      <rPr>
        <sz val="11"/>
        <color theme="1"/>
        <rFont val="Arial Unicode MS"/>
        <family val="2"/>
        <charset val="134"/>
      </rPr>
      <t>his bit is cleared to 0 when writing 1, set to 1 when corresponding filed is set in UART_CMD_SET</t>
    </r>
  </si>
  <si>
    <r>
      <rPr>
        <sz val="11"/>
        <color theme="1"/>
        <rFont val="Arial Unicode MS"/>
        <family val="2"/>
        <charset val="134"/>
      </rPr>
      <t>d</t>
    </r>
    <r>
      <rPr>
        <sz val="11"/>
        <color theme="1"/>
        <rFont val="Arial Unicode MS"/>
        <family val="2"/>
        <charset val="134"/>
      </rPr>
      <t>cr</t>
    </r>
  </si>
  <si>
    <t>0x020</t>
  </si>
  <si>
    <t>auto_baud</t>
  </si>
  <si>
    <r>
      <rPr>
        <sz val="11"/>
        <color theme="1"/>
        <rFont val="Arial Unicode MS"/>
        <family val="2"/>
        <charset val="134"/>
      </rPr>
      <t>8</t>
    </r>
    <r>
      <rPr>
        <sz val="11"/>
        <color theme="1"/>
        <rFont val="Arial Unicode MS"/>
        <family val="2"/>
        <charset val="134"/>
      </rPr>
      <t>'h00</t>
    </r>
  </si>
  <si>
    <t>8'h54</t>
  </si>
  <si>
    <r>
      <rPr>
        <sz val="11"/>
        <color theme="1"/>
        <rFont val="Arial Unicode MS"/>
        <family val="2"/>
        <charset val="134"/>
      </rPr>
      <t>v</t>
    </r>
    <r>
      <rPr>
        <sz val="11"/>
        <color theme="1"/>
        <rFont val="Arial Unicode MS"/>
        <family val="2"/>
        <charset val="134"/>
      </rPr>
      <t>erify_char1</t>
    </r>
  </si>
  <si>
    <t>8'h41</t>
  </si>
  <si>
    <r>
      <rPr>
        <sz val="11"/>
        <color theme="1"/>
        <rFont val="Arial Unicode MS"/>
        <family val="2"/>
        <charset val="134"/>
      </rPr>
      <t>v</t>
    </r>
    <r>
      <rPr>
        <sz val="11"/>
        <color theme="1"/>
        <rFont val="Arial Unicode MS"/>
        <family val="2"/>
        <charset val="134"/>
      </rPr>
      <t>erify_char0</t>
    </r>
  </si>
  <si>
    <r>
      <rPr>
        <sz val="11"/>
        <color theme="1"/>
        <rFont val="Arial Unicode MS"/>
        <family val="2"/>
        <charset val="134"/>
      </rPr>
      <t>5</t>
    </r>
    <r>
      <rPr>
        <sz val="11"/>
        <color theme="1"/>
        <rFont val="Arial Unicode MS"/>
        <family val="2"/>
        <charset val="134"/>
      </rPr>
      <t>'h00</t>
    </r>
  </si>
  <si>
    <r>
      <rPr>
        <sz val="11"/>
        <color theme="1"/>
        <rFont val="Arial Unicode MS"/>
        <family val="2"/>
        <charset val="134"/>
      </rPr>
      <t>1</t>
    </r>
    <r>
      <rPr>
        <sz val="11"/>
        <color theme="1"/>
        <rFont val="Arial Unicode MS"/>
        <family val="2"/>
        <charset val="134"/>
      </rPr>
      <t>'h0</t>
    </r>
  </si>
  <si>
    <r>
      <rPr>
        <sz val="11"/>
        <color theme="1"/>
        <rFont val="Arial Unicode MS"/>
        <family val="2"/>
        <charset val="134"/>
      </rPr>
      <t>v</t>
    </r>
    <r>
      <rPr>
        <sz val="11"/>
        <color theme="1"/>
        <rFont val="Arial Unicode MS"/>
        <family val="2"/>
        <charset val="134"/>
      </rPr>
      <t>erify_2byte</t>
    </r>
  </si>
  <si>
    <r>
      <rPr>
        <sz val="11"/>
        <color theme="1"/>
        <rFont val="Arial Unicode MS"/>
        <family val="2"/>
        <charset val="134"/>
      </rPr>
      <t>a</t>
    </r>
    <r>
      <rPr>
        <sz val="11"/>
        <color theme="1"/>
        <rFont val="Arial Unicode MS"/>
        <family val="2"/>
        <charset val="134"/>
      </rPr>
      <t>uto_tracking</t>
    </r>
  </si>
  <si>
    <t>auto_enable</t>
  </si>
  <si>
    <t>ID number</t>
  </si>
  <si>
    <t>RevMajor</t>
  </si>
  <si>
    <t>Major revision number</t>
  </si>
  <si>
    <t>RevMinor</t>
  </si>
  <si>
    <t>Minor revision number</t>
  </si>
  <si>
    <t>FIFOSIZE</t>
  </si>
  <si>
    <t>FIFO size</t>
  </si>
  <si>
    <t>INTEN</t>
  </si>
  <si>
    <t>CMPL</t>
  </si>
  <si>
    <t>Set to enable the Completion Interrupt.
Master: interrupts when a transaction is issued
from this master and completed without losing
the bus arbitration.
Slave: interrupts when a transaction addressing
the controller is completed.</t>
  </si>
  <si>
    <t>ByteRecv</t>
  </si>
  <si>
    <t>Set to enable the Byte Receive Interrupt.
Interrupts when a byte of data is received
Auto-ACK will be disabled if this interrupt is
enabled, that is, the software needs to
ACK/NACK the received byte manually.</t>
  </si>
  <si>
    <t>ByteTrans</t>
  </si>
  <si>
    <t>Set to enable the Byte Transmit Interrupt.
Interrupts when a byte of data is transmitted.</t>
  </si>
  <si>
    <t>Start</t>
  </si>
  <si>
    <t>Set to enable the STOP Condition Interrupt.
Interrupts when a STOP condition is detected.</t>
  </si>
  <si>
    <t>Stop</t>
  </si>
  <si>
    <t>ArbLos</t>
  </si>
  <si>
    <t>Set to enable the Arbitration Lose Interrupt.
Master: interrupts when the controller loses the
bus arbitration
Slave: not available in this mode</t>
  </si>
  <si>
    <t>AddrHit</t>
  </si>
  <si>
    <t>Set to enable the Address Hit Interrupt.
Master: interrupts when the addressed slave
returned an ACK.
Slave: interrupts when the controller is
addressed.</t>
  </si>
  <si>
    <t>FIFOHALF</t>
  </si>
  <si>
    <t>Set to enable the FIFO Half Interrupt.
Receiver: Interrupts when the FIFO is half-full
Transmitter: Interrupts when the FIFO is
half-empty
This interrupt depends on the transaction
direction; don’t enable this interrupt unless the
transfer direction is determined, otherwise
unintended interrupts may be triggered.</t>
  </si>
  <si>
    <t>FIFOFULL</t>
  </si>
  <si>
    <t>Set to enable the FIFO Full Interrupt.
Interrupts when the FIFO is full.</t>
  </si>
  <si>
    <t>FIFOEMPTY</t>
  </si>
  <si>
    <t>Set to enable the FIFO Empty Interrupt.
Interrupts when the FIFO is empty.</t>
  </si>
  <si>
    <t>LineSDA</t>
  </si>
  <si>
    <t>Indicates the current status of the SDA line on
the bus.
1: High
0: Low</t>
  </si>
  <si>
    <t>LineSCL</t>
  </si>
  <si>
    <t>Indicates the current status of the SCL line on
the bus.
1: High
0: Low</t>
  </si>
  <si>
    <t>GenCall</t>
  </si>
  <si>
    <t>Indicates that the address of the current
transaction is a general call address.
This status is only valid in slave mode.
1: General call
0: Not general call</t>
  </si>
  <si>
    <t>BusBusy</t>
  </si>
  <si>
    <t>Indicates that the bus is busy.
The bus is busy when a START condition is on
bus and it ends when a STOP condition is seen
on bus.
1: Busy
0: Not busy</t>
  </si>
  <si>
    <t>ACK</t>
  </si>
  <si>
    <t>Indicates the type of the last
received/transmitted acknowledgement bit.
1: ACK
0: NACK</t>
  </si>
  <si>
    <t>Transaction Completion
Master: Indicates that a transaction has been
issued from this master and completed without
losing the bus arbitration.
Slave: Indicates that a transaction addressing
the controller has been completed. This status
bit must be cleared to receive the next
transaction; otherwise, the next incoming
transaction will be blocked.</t>
  </si>
  <si>
    <t>ByteRevc</t>
  </si>
  <si>
    <t>Indicates that a byte of data has been received.</t>
  </si>
  <si>
    <t>Indicates that a byte of data has been
transmitted.</t>
  </si>
  <si>
    <t>Indicates that a START Condition or a repeated
START condition has been
transmitted/received.</t>
  </si>
  <si>
    <t>Indicates that a STOP Condition has been
transmitted/received.</t>
  </si>
  <si>
    <t>Indicates that the controller has lost the bus
arbitration (master mode only).</t>
  </si>
  <si>
    <t>Master: indicates that a slave has responded to
the transaction.
Slave: indicates that a transaction is targeting
the controller (including the General Call).</t>
  </si>
  <si>
    <t>Transmitter: Indicates that the FIFO is
half-full.
Receiver: Indicates that the FIFO is
half-empty.</t>
  </si>
  <si>
    <t>Indicates that the FIFO is full.</t>
  </si>
  <si>
    <t>FIFO_EMPTY</t>
  </si>
  <si>
    <t>Indicates that the FIFO is empty.</t>
  </si>
  <si>
    <t>The slave address.
For 7-bit addressing mode, the most significant
3 bits are ignored and only the least-significant
7 bits of Addr are valid.</t>
  </si>
  <si>
    <t>Data</t>
  </si>
  <si>
    <t>Write this register to put one byte of data to the
FIFO.
Read this register to get one byte of data from
the FIFO.</t>
  </si>
  <si>
    <t>Phase_start</t>
  </si>
  <si>
    <t>Enable this bit to send a START condition at the
beginning of transaction.
Master mode only.</t>
  </si>
  <si>
    <t>Phase_addr</t>
  </si>
  <si>
    <t>Enable this bit to send the address after START
condition.
Master mode only.</t>
  </si>
  <si>
    <t>Phase_data</t>
  </si>
  <si>
    <t>Enable this bit to send the data after Address
phase.
Master mode only.</t>
  </si>
  <si>
    <t>Phase_stop</t>
  </si>
  <si>
    <t>Enable this bit to send a STOP condition at the
end of a transaction.
Master mode only.</t>
  </si>
  <si>
    <t>Dir</t>
  </si>
  <si>
    <t>Transaction direction
Master: Set this bit to determine the direction
for the next transaction.
0: Transmitter
1: Receiver
Slave: The direction of the last received
transaction.
0: Receiver
1: Transmitter</t>
  </si>
  <si>
    <t>DataCnt</t>
  </si>
  <si>
    <t>Data counts in bytes.
Master: The number of bytes to
transmit/receive. 0 means 256 bytes. DataCnt
will be decreased by one for each byte
transmitted/received.
Slave: the meaning of DataCnt depends on the
DMA mode:
If DMA is not enabled, DataCnt is the number of
bytes transmitted/received from the bus master.
It is reset to 0 when the controller is addressed
and then increased by one for each byte of data
transmitted/received.
If DMA is enabled, DataCnt is the number of
bytes to transmit/receive. It will not be reset to 0
when the slave is addressed and it will be
decreased by one for each byte of data
transmitted/received.</t>
  </si>
  <si>
    <t>Write this register with the following values to
perform the corresponding actions:
0x0: no action
0x1: issue a data transaction (Master only)
0x2: respond with an ACK to the received byte
0x3: respond with a NACK to the received byte
0x4: clear the FIFO
Only bit 0 can be read.</t>
    <phoneticPr fontId="24" type="noConversion"/>
  </si>
  <si>
    <t>SETUP</t>
  </si>
  <si>
    <t>T_SUDAT</t>
  </si>
  <si>
    <t>T_SUDAT defines the data setup time before
releasing the SCL.
Setup time = (4 + T_SP + T_SUDAT) * tpclk
tpclk = PCLK period</t>
  </si>
  <si>
    <t>T_SP</t>
  </si>
  <si>
    <t>T_SP defines the pulse width of spikes that
must be suppressed by the input filter.
Pulse width = T_SP * tpclk</t>
  </si>
  <si>
    <t>T_HDDAT</t>
  </si>
  <si>
    <t>T_SUDAT defines the data hold time after SCL
goes LOW
Hold time = (4 + T_SP + T_HDDAT) * tpclk</t>
  </si>
  <si>
    <t>T_SCLRatio</t>
  </si>
  <si>
    <t>The LOW period of the generated SCL clock is
defined by the combination of T_SCLRatio and
T_SCLHi values. When T_SCLRatio = 0, the
LOW period is equal to HIGH period. When
T_SCLRatio = 1, the LOW period is roughly
two times of HIGH period.
SCL LOW period = (4 + T_SP + T_SCLHi *
ratio) * tpclk
1: ratio = 2
0: ratio = 1
This field is only valid when the controller is in
the master mode.</t>
  </si>
  <si>
    <t>T_SCLHi</t>
  </si>
  <si>
    <t>The HIGH period of generated SCL clock is
defined by T_SCLHi.
SCL HIGH period = (4 + T_SP + T_SCLHi) *
tpclk*(PRE_DIV+1)
The T_SCLHi value must be greater than T_SP
and T_HDDAT values.
This field is only valid when the controller is in
the master mode.</t>
  </si>
  <si>
    <t>DMAEN</t>
  </si>
  <si>
    <t>Enable the direct memory access mode data
transfer.
1: Enable
0: Disable</t>
  </si>
  <si>
    <t>Master</t>
  </si>
  <si>
    <t>Configure this device as a master or a slave.
1: Master mode
0: Slave mode</t>
  </si>
  <si>
    <t>Addressing</t>
  </si>
  <si>
    <t>I2C addressing mode:
1: 10-bit addressing mode
0: 7-bit addressing mode</t>
  </si>
  <si>
    <t>IICEN</t>
  </si>
  <si>
    <t>Enable the ATCIIC100 I2C controller.
1: Enable
0: Disable</t>
  </si>
  <si>
    <t>PRE_DIVIDER</t>
  </si>
  <si>
    <t>PRE_DIV</t>
  </si>
  <si>
    <t>The pre_divider clock cnt for  T_SCLHi</t>
  </si>
  <si>
    <t>dac_data_src</t>
    <phoneticPr fontId="24" type="noConversion"/>
  </si>
  <si>
    <t>W1P</t>
    <phoneticPr fontId="3" type="noConversion"/>
  </si>
  <si>
    <t>00C</t>
    <phoneticPr fontId="3" type="noConversion"/>
  </si>
  <si>
    <t>APC_TX_CH0_CFG</t>
    <phoneticPr fontId="24" type="noConversion"/>
  </si>
  <si>
    <t>RO</t>
    <phoneticPr fontId="3" type="noConversion"/>
  </si>
  <si>
    <t>RO</t>
    <phoneticPr fontId="3" type="noConversion"/>
  </si>
  <si>
    <t>W1P</t>
    <phoneticPr fontId="3" type="noConversion"/>
  </si>
  <si>
    <t>RW</t>
    <phoneticPr fontId="3" type="noConversion"/>
  </si>
  <si>
    <t>Auto feed 0 when reading TX channel
0: do not auto feed
1: auto feed 0</t>
    <phoneticPr fontId="3" type="noConversion"/>
  </si>
  <si>
    <t>010</t>
    <phoneticPr fontId="3" type="noConversion"/>
  </si>
  <si>
    <t>APC_TX_CH1_CFG</t>
    <phoneticPr fontId="24" type="noConversion"/>
  </si>
  <si>
    <t>tx_ch1_dma_thd_sel</t>
    <phoneticPr fontId="24" type="noConversion"/>
  </si>
  <si>
    <t>tx_ch1_stereo_mode</t>
    <phoneticPr fontId="24" type="noConversion"/>
  </si>
  <si>
    <t>tx_ch1_r_fifo_cnt</t>
    <phoneticPr fontId="24" type="noConversion"/>
  </si>
  <si>
    <t>tx_ch1_r_fifo_flush</t>
    <phoneticPr fontId="24" type="noConversion"/>
  </si>
  <si>
    <t>tx_ch1_r_mode</t>
    <phoneticPr fontId="24" type="noConversion"/>
  </si>
  <si>
    <t>tx_ch1_r_en</t>
    <phoneticPr fontId="24" type="noConversion"/>
  </si>
  <si>
    <t>tx_ch1_rd_autofeed</t>
    <phoneticPr fontId="24" type="noConversion"/>
  </si>
  <si>
    <t>tx_ch1_l_fifo_cnt</t>
    <phoneticPr fontId="24" type="noConversion"/>
  </si>
  <si>
    <t>tx_ch1_l_fifo_flush</t>
    <phoneticPr fontId="24" type="noConversion"/>
  </si>
  <si>
    <t>tx_ch1_l_mode</t>
    <phoneticPr fontId="24" type="noConversion"/>
  </si>
  <si>
    <t>tx_ch1_l_en</t>
    <phoneticPr fontId="24" type="noConversion"/>
  </si>
  <si>
    <t>014</t>
    <phoneticPr fontId="3" type="noConversion"/>
  </si>
  <si>
    <t>APC_RX_CH0_CFG</t>
    <phoneticPr fontId="24" type="noConversion"/>
  </si>
  <si>
    <t>select the source of rx_ch02
0: adc
1: i2s0
2: tx_ch1_loopback
3: Reserved</t>
    <phoneticPr fontId="24" type="noConversion"/>
  </si>
  <si>
    <t>018</t>
    <phoneticPr fontId="3" type="noConversion"/>
  </si>
  <si>
    <t>APC_RX_CH1_CFG</t>
    <phoneticPr fontId="24" type="noConversion"/>
  </si>
  <si>
    <t>rx_ch1_src_sel</t>
    <phoneticPr fontId="24" type="noConversion"/>
  </si>
  <si>
    <t>select the source of rx_ch02
0: i2s1
1: tx_ch0_loopback
2,3: Reserved</t>
    <phoneticPr fontId="24" type="noConversion"/>
  </si>
  <si>
    <t>rx_ch1_dma_thd_sel</t>
    <phoneticPr fontId="24" type="noConversion"/>
  </si>
  <si>
    <t>DMA burst request theshold
0: 1 word
1: 4 words
2: 8 words
3: 16 words</t>
    <phoneticPr fontId="24" type="noConversion"/>
  </si>
  <si>
    <t>rx_ch1_stereo_mode</t>
    <phoneticPr fontId="24" type="noConversion"/>
  </si>
  <si>
    <t>rx_ch1_r_fifo_cnt</t>
    <phoneticPr fontId="24" type="noConversion"/>
  </si>
  <si>
    <t>rx_ch1_r_fifo_flush</t>
    <phoneticPr fontId="24" type="noConversion"/>
  </si>
  <si>
    <t>rx_ch1_r_mode</t>
    <phoneticPr fontId="24" type="noConversion"/>
  </si>
  <si>
    <t>rx_ch1_r_en</t>
    <phoneticPr fontId="24" type="noConversion"/>
  </si>
  <si>
    <t>rx_ch1_l_fifo_cnt</t>
    <phoneticPr fontId="24" type="noConversion"/>
  </si>
  <si>
    <t>rx_ch1_l_fifo_flush</t>
    <phoneticPr fontId="24" type="noConversion"/>
  </si>
  <si>
    <t>rx_ch1_l_mode</t>
    <phoneticPr fontId="24" type="noConversion"/>
  </si>
  <si>
    <t>rx_ch1_l_en</t>
    <phoneticPr fontId="24" type="noConversion"/>
  </si>
  <si>
    <t>01C</t>
    <phoneticPr fontId="3" type="noConversion"/>
  </si>
  <si>
    <t>020</t>
    <phoneticPr fontId="3" type="noConversion"/>
  </si>
  <si>
    <t>024</t>
    <phoneticPr fontId="3" type="noConversion"/>
  </si>
  <si>
    <t>028</t>
    <phoneticPr fontId="3" type="noConversion"/>
  </si>
  <si>
    <t>02C</t>
    <phoneticPr fontId="3" type="noConversion"/>
  </si>
  <si>
    <t>030</t>
    <phoneticPr fontId="3" type="noConversion"/>
  </si>
  <si>
    <t>034</t>
    <phoneticPr fontId="3" type="noConversion"/>
  </si>
  <si>
    <t>038</t>
    <phoneticPr fontId="3" type="noConversion"/>
  </si>
  <si>
    <t>03C</t>
    <phoneticPr fontId="3" type="noConversion"/>
  </si>
  <si>
    <t>040</t>
    <phoneticPr fontId="3" type="noConversion"/>
  </si>
  <si>
    <t>044</t>
    <phoneticPr fontId="3" type="noConversion"/>
  </si>
  <si>
    <t>048</t>
    <phoneticPr fontId="3" type="noConversion"/>
  </si>
  <si>
    <t>04C</t>
    <phoneticPr fontId="3" type="noConversion"/>
  </si>
  <si>
    <t>050</t>
    <phoneticPr fontId="3" type="noConversion"/>
  </si>
  <si>
    <t>054</t>
    <phoneticPr fontId="3" type="noConversion"/>
  </si>
  <si>
    <t>058</t>
    <phoneticPr fontId="3" type="noConversion"/>
  </si>
  <si>
    <t>05C</t>
    <phoneticPr fontId="3" type="noConversion"/>
  </si>
  <si>
    <t>060</t>
    <phoneticPr fontId="3" type="noConversion"/>
  </si>
  <si>
    <t>064</t>
    <phoneticPr fontId="3" type="noConversion"/>
  </si>
  <si>
    <t>068</t>
    <phoneticPr fontId="3" type="noConversion"/>
  </si>
  <si>
    <t>06C</t>
    <phoneticPr fontId="3" type="noConversion"/>
  </si>
  <si>
    <t>070</t>
    <phoneticPr fontId="3" type="noConversion"/>
  </si>
  <si>
    <t>074</t>
    <phoneticPr fontId="3" type="noConversion"/>
  </si>
  <si>
    <t>078</t>
    <phoneticPr fontId="3" type="noConversion"/>
  </si>
  <si>
    <t>07C</t>
    <phoneticPr fontId="3" type="noConversion"/>
  </si>
  <si>
    <t>080</t>
    <phoneticPr fontId="3" type="noConversion"/>
  </si>
  <si>
    <t>084</t>
    <phoneticPr fontId="3" type="noConversion"/>
  </si>
  <si>
    <t>088</t>
    <phoneticPr fontId="3" type="noConversion"/>
  </si>
  <si>
    <t>08C</t>
    <phoneticPr fontId="3" type="noConversion"/>
  </si>
  <si>
    <t>090</t>
    <phoneticPr fontId="3" type="noConversion"/>
  </si>
  <si>
    <t>094</t>
    <phoneticPr fontId="3" type="noConversion"/>
  </si>
  <si>
    <t>098</t>
    <phoneticPr fontId="3" type="noConversion"/>
  </si>
  <si>
    <t>09C</t>
    <phoneticPr fontId="3" type="noConversion"/>
  </si>
  <si>
    <t>0A0</t>
    <phoneticPr fontId="3" type="noConversion"/>
  </si>
  <si>
    <t>0A4</t>
    <phoneticPr fontId="3" type="noConversion"/>
  </si>
  <si>
    <t>0A8</t>
    <phoneticPr fontId="3" type="noConversion"/>
  </si>
  <si>
    <t>0AC</t>
    <phoneticPr fontId="3" type="noConversion"/>
  </si>
  <si>
    <t>0B0</t>
    <phoneticPr fontId="3" type="noConversion"/>
  </si>
  <si>
    <t>0B8</t>
    <phoneticPr fontId="3" type="noConversion"/>
  </si>
  <si>
    <t>0BC</t>
    <phoneticPr fontId="3" type="noConversion"/>
  </si>
  <si>
    <t>0C0</t>
    <phoneticPr fontId="3" type="noConversion"/>
  </si>
  <si>
    <t>0C4</t>
    <phoneticPr fontId="3" type="noConversion"/>
  </si>
  <si>
    <t>0C8</t>
    <phoneticPr fontId="3" type="noConversion"/>
  </si>
  <si>
    <t>0CC</t>
    <phoneticPr fontId="3" type="noConversion"/>
  </si>
  <si>
    <t>0D0</t>
    <phoneticPr fontId="3" type="noConversion"/>
  </si>
  <si>
    <t>0D4</t>
    <phoneticPr fontId="3" type="noConversion"/>
  </si>
  <si>
    <t>0D8</t>
    <phoneticPr fontId="3" type="noConversion"/>
  </si>
  <si>
    <t>0DC</t>
    <phoneticPr fontId="3" type="noConversion"/>
  </si>
  <si>
    <t>0E0</t>
    <phoneticPr fontId="3" type="noConversion"/>
  </si>
  <si>
    <t>0E4</t>
    <phoneticPr fontId="3" type="noConversion"/>
  </si>
  <si>
    <t>APC_I2S0_CFG0</t>
    <phoneticPr fontId="24" type="noConversion"/>
  </si>
  <si>
    <t>1: enable force on for slave mode</t>
    <phoneticPr fontId="3" type="noConversion"/>
  </si>
  <si>
    <t>1: bck force on for master mode</t>
    <phoneticPr fontId="3" type="noConversion"/>
  </si>
  <si>
    <t>configure mono or stereo formal for Audio data out.
2'b00: STEREO_STEREO:  stereo input form IFC, stereo output to pin.
2'b01: MONOL_STEREO_DUPLL: mono channel L input form IFC, stereo output duplicate in both channels to pin.
2'b10: MONOR_STEREO_DUPLL: mono channel R input form IFC, stereo output duplicate in both channels to pin.
2'b11: MONO_IN_MONO_OUT
function mono input from IFC, stereo output in left channel to pin, can be implemented by setting apc_tx_cfg_ch[1] or apc_tx_cfg_ch[0] disable.
when works in DAI, or DSD mode, always select "00" mode STEREO_STEREO</t>
    <phoneticPr fontId="3" type="noConversion"/>
  </si>
  <si>
    <t>ONLY for slave mode: configure 1 cycle supplementary Tx/RX delay.
0: NO_DLY:  No supplementary Tx/Rx delay
1: DLY:          One cycle supplementary Tx/Rx delay</t>
    <phoneticPr fontId="3" type="noConversion"/>
  </si>
  <si>
    <t>0E8</t>
    <phoneticPr fontId="3" type="noConversion"/>
  </si>
  <si>
    <t>APC_I2S0_CFG1</t>
    <phoneticPr fontId="24" type="noConversion"/>
  </si>
  <si>
    <t>i2s0_out_src</t>
    <phoneticPr fontId="24" type="noConversion"/>
  </si>
  <si>
    <t>for debug test only: select data source of i2s tx data
0: data from tx fifo 
1: adc0/adc1 - i2s loop, i2s tx data_l from adc0, i2s tx data_r from adc1</t>
    <phoneticPr fontId="24" type="noConversion"/>
  </si>
  <si>
    <t>0: the edge of internal bck and bckout are inversed.
1: internal bck and bckout have same edge. 
only used in master mode</t>
    <phoneticPr fontId="3" type="noConversion"/>
  </si>
  <si>
    <t>0EC</t>
    <phoneticPr fontId="3" type="noConversion"/>
  </si>
  <si>
    <t>APC_I2S1_CFG0</t>
    <phoneticPr fontId="24" type="noConversion"/>
  </si>
  <si>
    <t>i2s1_enable</t>
    <phoneticPr fontId="24" type="noConversion"/>
  </si>
  <si>
    <t>i2s1_sw_reset</t>
    <phoneticPr fontId="24" type="noConversion"/>
  </si>
  <si>
    <t>i2s1_rstn_bypass</t>
    <phoneticPr fontId="24" type="noConversion"/>
  </si>
  <si>
    <t>i2s1_en_force_on</t>
    <phoneticPr fontId="24" type="noConversion"/>
  </si>
  <si>
    <t>i2s1_bck_force_on</t>
    <phoneticPr fontId="24" type="noConversion"/>
  </si>
  <si>
    <t>i2s1_bypass_fifovld</t>
    <phoneticPr fontId="24" type="noConversion"/>
  </si>
  <si>
    <t>i2s1_tx_mode</t>
    <phoneticPr fontId="24" type="noConversion"/>
  </si>
  <si>
    <t>i2s1_serial_mode</t>
    <phoneticPr fontId="24" type="noConversion"/>
  </si>
  <si>
    <t>i2s1_master_mode</t>
    <phoneticPr fontId="24" type="noConversion"/>
  </si>
  <si>
    <t>i2s1_tx_dly</t>
    <phoneticPr fontId="24" type="noConversion"/>
  </si>
  <si>
    <t>i2s1_tx_rx_dly_s</t>
    <phoneticPr fontId="24" type="noConversion"/>
  </si>
  <si>
    <t>i2s1_rx_dly</t>
    <phoneticPr fontId="24" type="noConversion"/>
  </si>
  <si>
    <t>i2s1_tx_half_cycle_dly</t>
    <phoneticPr fontId="24" type="noConversion"/>
  </si>
  <si>
    <t>i2s1_rx_half_cycle_dly</t>
    <phoneticPr fontId="24" type="noConversion"/>
  </si>
  <si>
    <t>i2s1_bckout_gate</t>
    <phoneticPr fontId="24" type="noConversion"/>
  </si>
  <si>
    <t>i2s1_bck_pol</t>
    <phoneticPr fontId="24" type="noConversion"/>
  </si>
  <si>
    <t>i2s1_lrck_pol</t>
    <phoneticPr fontId="24" type="noConversion"/>
  </si>
  <si>
    <t>i2s1_wlen</t>
    <phoneticPr fontId="24" type="noConversion"/>
  </si>
  <si>
    <t>i2s1_bck_lrck</t>
    <phoneticPr fontId="24" type="noConversion"/>
  </si>
  <si>
    <t>i2s1_right_justified</t>
    <phoneticPr fontId="24" type="noConversion"/>
  </si>
  <si>
    <t>i2s1_lsb</t>
    <phoneticPr fontId="24" type="noConversion"/>
  </si>
  <si>
    <t>i2s1_loop_back</t>
    <phoneticPr fontId="24" type="noConversion"/>
  </si>
  <si>
    <t>i2s1_swap_chlr</t>
    <phoneticPr fontId="24" type="noConversion"/>
  </si>
  <si>
    <t>0F0</t>
    <phoneticPr fontId="3" type="noConversion"/>
  </si>
  <si>
    <t>APC_I2S1_CFG1</t>
    <phoneticPr fontId="24" type="noConversion"/>
  </si>
  <si>
    <t>i2s1_out_src</t>
    <phoneticPr fontId="24" type="noConversion"/>
  </si>
  <si>
    <t>i2s1_same_edge</t>
    <phoneticPr fontId="24" type="noConversion"/>
  </si>
  <si>
    <t>i2s1_bck_div_ld</t>
    <phoneticPr fontId="24" type="noConversion"/>
  </si>
  <si>
    <t>i2s1_bck_div</t>
    <phoneticPr fontId="24" type="noConversion"/>
  </si>
  <si>
    <t>i2s1_slot_lrck</t>
    <phoneticPr fontId="24" type="noConversion"/>
  </si>
  <si>
    <t>i2s1_longsync</t>
    <phoneticPr fontId="24" type="noConversion"/>
  </si>
  <si>
    <t>i2s1_slotnum</t>
    <phoneticPr fontId="24" type="noConversion"/>
  </si>
  <si>
    <t>0F4</t>
    <phoneticPr fontId="3" type="noConversion"/>
  </si>
  <si>
    <t>APC_TX_CH0_L_DATA</t>
    <phoneticPr fontId="24" type="noConversion"/>
  </si>
  <si>
    <t>0F8</t>
    <phoneticPr fontId="3" type="noConversion"/>
  </si>
  <si>
    <t>APC_TX_CH0_R_DATA</t>
    <phoneticPr fontId="24" type="noConversion"/>
  </si>
  <si>
    <t>0FC</t>
    <phoneticPr fontId="3" type="noConversion"/>
  </si>
  <si>
    <t>APC_TX_CH1_L_DATA</t>
    <phoneticPr fontId="24" type="noConversion"/>
  </si>
  <si>
    <t>tx_ch1_l_data</t>
    <phoneticPr fontId="24" type="noConversion"/>
  </si>
  <si>
    <t>100</t>
    <phoneticPr fontId="3" type="noConversion"/>
  </si>
  <si>
    <t>APC_TX_CH1_R_DATA</t>
    <phoneticPr fontId="24" type="noConversion"/>
  </si>
  <si>
    <t>tx_ch1_r_data</t>
    <phoneticPr fontId="24" type="noConversion"/>
  </si>
  <si>
    <t>104</t>
    <phoneticPr fontId="3" type="noConversion"/>
  </si>
  <si>
    <t>APC_RX_CH0_L_DATA</t>
    <phoneticPr fontId="24" type="noConversion"/>
  </si>
  <si>
    <t>108</t>
    <phoneticPr fontId="3" type="noConversion"/>
  </si>
  <si>
    <t>APC_RX_CH0_R_DATA</t>
    <phoneticPr fontId="24" type="noConversion"/>
  </si>
  <si>
    <t>10C</t>
    <phoneticPr fontId="3" type="noConversion"/>
  </si>
  <si>
    <t>APC_RX_CH1_L_DATA</t>
    <phoneticPr fontId="24" type="noConversion"/>
  </si>
  <si>
    <t>rx_ch1_l_data</t>
    <phoneticPr fontId="24" type="noConversion"/>
  </si>
  <si>
    <t>110</t>
    <phoneticPr fontId="3" type="noConversion"/>
  </si>
  <si>
    <t>APC_RX_CH1_R_DATA</t>
    <phoneticPr fontId="24" type="noConversion"/>
  </si>
  <si>
    <t>rx_ch1_r_data</t>
    <phoneticPr fontId="24" type="noConversion"/>
  </si>
  <si>
    <t>114</t>
    <phoneticPr fontId="3" type="noConversion"/>
  </si>
  <si>
    <t>i2s1_err_msk</t>
    <phoneticPr fontId="24" type="noConversion"/>
  </si>
  <si>
    <t>tx_ch1_fifo_vld_msk</t>
  </si>
  <si>
    <t>tx_ch1_r_dma_req_msk</t>
  </si>
  <si>
    <t>tx_ch1_r_fifo_ovflow_msk</t>
  </si>
  <si>
    <t>tx_ch1_r_fifo_unflow_msk</t>
  </si>
  <si>
    <t>tx_ch1_r_fifo_ful_msk</t>
  </si>
  <si>
    <t>tx_ch1_r_fifo_emp_msk</t>
  </si>
  <si>
    <t>tx_ch1_l_dma_req_msk</t>
  </si>
  <si>
    <t>tx_ch1_l_fifo_ovflow_msk</t>
  </si>
  <si>
    <t>tx_ch1_l_fifo_unflow_msk</t>
  </si>
  <si>
    <t>tx_ch1_l_fifo_ful_msk</t>
  </si>
  <si>
    <t>tx_ch1_l_fifo_emp_msk</t>
  </si>
  <si>
    <t>118</t>
    <phoneticPr fontId="3" type="noConversion"/>
  </si>
  <si>
    <t>rx_ch1_r_dma_req_msk</t>
  </si>
  <si>
    <t>rx_ch1_r_fifo_ovflow_msk</t>
  </si>
  <si>
    <t>rx_ch1_r_fifo_unflow_msk</t>
  </si>
  <si>
    <t>rx_ch1_r_fifo_ful_msk</t>
  </si>
  <si>
    <t>rx_ch1_r_fifo_emp_msk</t>
  </si>
  <si>
    <t>rx_ch1_l_dma_req_msk</t>
  </si>
  <si>
    <t>rx_ch1_l_fifo_ovflow_msk</t>
  </si>
  <si>
    <t>rx_ch1_l_fifo_unflow_msk</t>
  </si>
  <si>
    <t>rx_ch1_l_fifo_ful_msk</t>
  </si>
  <si>
    <t>rx_ch1_l_fifo_emp_msk</t>
  </si>
  <si>
    <t>11C</t>
    <phoneticPr fontId="3" type="noConversion"/>
  </si>
  <si>
    <t>i2s1_err_clr</t>
    <phoneticPr fontId="24" type="noConversion"/>
  </si>
  <si>
    <t>tx_ch1_fifo_vld_clr</t>
  </si>
  <si>
    <t>tx_ch1_r_dma_req_clr</t>
  </si>
  <si>
    <t>tx_ch1_r_fifo_ovflow_clr</t>
  </si>
  <si>
    <t>tx_ch1_r_fifo_unflow_clr</t>
  </si>
  <si>
    <t>tx_ch1_r_fifo_ful_clr</t>
  </si>
  <si>
    <t>tx_ch1_r_fifo_emp_clr</t>
  </si>
  <si>
    <t>tx_ch1_l_dma_req_clr</t>
  </si>
  <si>
    <t>tx_ch1_l_fifo_ovflow_clr</t>
  </si>
  <si>
    <t>tx_ch1_l_fifo_unflow_clr</t>
  </si>
  <si>
    <t>tx_ch1_l_fifo_ful_clr</t>
  </si>
  <si>
    <t>tx_ch1_l_fifo_emp_clr</t>
  </si>
  <si>
    <t>120</t>
    <phoneticPr fontId="3" type="noConversion"/>
  </si>
  <si>
    <t>rx_ch1_r_dma_req_clr</t>
  </si>
  <si>
    <t>rx_ch1_r_fifo_ovflow_clr</t>
  </si>
  <si>
    <t>rx_ch1_r_fifo_unflow_clr</t>
  </si>
  <si>
    <t>rx_ch1_r_fifo_ful_clr</t>
  </si>
  <si>
    <t>rx_ch1_r_fifo_emp_clr</t>
  </si>
  <si>
    <t>rx_ch1_l_dma_req_clr</t>
  </si>
  <si>
    <t>rx_ch1_l_fifo_ovflow_clr</t>
  </si>
  <si>
    <t>rx_ch1_l_fifo_unflow_clr</t>
  </si>
  <si>
    <t>rx_ch1_l_fifo_ful_clr</t>
  </si>
  <si>
    <t>rx_ch1_l_fifo_emp_clr</t>
  </si>
  <si>
    <t>124</t>
    <phoneticPr fontId="3" type="noConversion"/>
  </si>
  <si>
    <t>i2s1_err_irsr</t>
    <phoneticPr fontId="24" type="noConversion"/>
  </si>
  <si>
    <t>tx_ch1_fifo_vld_irsr</t>
  </si>
  <si>
    <t>tx_ch1_r_dma_req_irsr</t>
  </si>
  <si>
    <t>tx_ch1_r_fifo_ovflow_irsr</t>
  </si>
  <si>
    <t>tx_ch1_r_fifo_unflow_irsr</t>
  </si>
  <si>
    <t>tx_ch1_r_fifo_ful_irsr</t>
  </si>
  <si>
    <t>tx_ch1_r_fifo_emp_irsr</t>
  </si>
  <si>
    <t>tx_ch1_l_dma_req_irsr</t>
  </si>
  <si>
    <t>tx_ch1_l_fifo_ovflow_irsr</t>
  </si>
  <si>
    <t>tx_ch1_l_fifo_unflow_irsr</t>
  </si>
  <si>
    <t>tx_ch1_l_fifo_ful_irsr</t>
  </si>
  <si>
    <t>tx_ch1_l_fifo_emp_irsr</t>
  </si>
  <si>
    <t>128</t>
    <phoneticPr fontId="3" type="noConversion"/>
  </si>
  <si>
    <t>rx_ch1_r_dma_req_irsr</t>
  </si>
  <si>
    <t>rx_ch1_r_fifo_ovflow_irsr</t>
  </si>
  <si>
    <t>rx_ch1_r_fifo_unflow_irsr</t>
  </si>
  <si>
    <t>rx_ch1_r_fifo_ful_irsr</t>
  </si>
  <si>
    <t>rx_ch1_r_fifo_emp_irsr</t>
  </si>
  <si>
    <t>rx_ch1_l_dma_req_irsr</t>
  </si>
  <si>
    <t>rx_ch1_l_fifo_ovflow_irsr</t>
  </si>
  <si>
    <t>rx_ch1_l_fifo_unflow_irsr</t>
  </si>
  <si>
    <t>rx_ch1_l_fifo_ful_irsr</t>
  </si>
  <si>
    <t>rx_ch1_l_fifo_emp_irsr</t>
  </si>
  <si>
    <t>12C</t>
    <phoneticPr fontId="3" type="noConversion"/>
  </si>
  <si>
    <t>i2s1_err_isr</t>
    <phoneticPr fontId="24" type="noConversion"/>
  </si>
  <si>
    <t>tx_ch1_fifo_vld_isr</t>
  </si>
  <si>
    <t>tx_ch1_r_dma_req_isr</t>
  </si>
  <si>
    <t>tx_ch1_r_fifo_ovflow_isr</t>
  </si>
  <si>
    <t>tx_ch1_r_fifo_unflow_isr</t>
  </si>
  <si>
    <t>tx_ch1_r_fifo_ful_isr</t>
  </si>
  <si>
    <t>tx_ch1_r_fifo_emp_isr</t>
  </si>
  <si>
    <t>tx_ch1_l_dma_req_isr</t>
  </si>
  <si>
    <t>tx_ch1_l_fifo_ovflow_isr</t>
  </si>
  <si>
    <t>tx_ch1_l_fifo_unflow_isr</t>
  </si>
  <si>
    <t>tx_ch1_l_fifo_ful_isr</t>
  </si>
  <si>
    <t>tx_ch1_l_fifo_emp_isr</t>
  </si>
  <si>
    <t>130</t>
    <phoneticPr fontId="3" type="noConversion"/>
  </si>
  <si>
    <t>rx_ch1_r_dma_req_isr</t>
  </si>
  <si>
    <t>rx_ch1_r_fifo_ovflow_isr</t>
  </si>
  <si>
    <t>rx_ch1_r_fifo_unflow_isr</t>
  </si>
  <si>
    <t>rx_ch1_r_fifo_ful_isr</t>
  </si>
  <si>
    <t>rx_ch1_r_fifo_emp_isr</t>
  </si>
  <si>
    <t>rx_ch1_l_dma_req_isr</t>
  </si>
  <si>
    <t>rx_ch1_l_fifo_ovflow_isr</t>
  </si>
  <si>
    <t>rx_ch1_l_fifo_unflow_isr</t>
  </si>
  <si>
    <t>rx_ch1_l_fifo_ful_isr</t>
  </si>
  <si>
    <t>rx_ch1_l_fifo_emp_isr</t>
  </si>
  <si>
    <t>134</t>
    <phoneticPr fontId="3" type="noConversion"/>
  </si>
  <si>
    <t>APC_DAC_PATH_CTRL</t>
    <phoneticPr fontId="3" type="noConversion"/>
  </si>
  <si>
    <t>dac_data_r_select</t>
    <phoneticPr fontId="3" type="noConversion"/>
  </si>
  <si>
    <t>138</t>
    <phoneticPr fontId="3" type="noConversion"/>
  </si>
  <si>
    <t>13C</t>
    <phoneticPr fontId="3" type="noConversion"/>
  </si>
  <si>
    <t>140</t>
    <phoneticPr fontId="3" type="noConversion"/>
  </si>
  <si>
    <t>144</t>
    <phoneticPr fontId="3" type="noConversion"/>
  </si>
  <si>
    <t>lpga_zcen_force</t>
    <phoneticPr fontId="3" type="noConversion"/>
  </si>
  <si>
    <t>lpga_zcen</t>
    <phoneticPr fontId="3" type="noConversion"/>
  </si>
  <si>
    <t>Zero Crossing digital logic enable for ADC Left PGA.
1: enable                               0: disable</t>
    <phoneticPr fontId="3" type="noConversion"/>
  </si>
  <si>
    <t>Left PGA Zero Crossing control:
0: controlled by digital logic
1: controlled by register lpga_zcen_reg</t>
    <phoneticPr fontId="24" type="noConversion"/>
  </si>
  <si>
    <t>Zero Crossing enable for ADC Left PGA. Only valid when register lpga_zcen_force = 1
1: enable                               0: disable</t>
    <phoneticPr fontId="3" type="noConversion"/>
  </si>
  <si>
    <t>rpga_zcen_force</t>
    <phoneticPr fontId="3" type="noConversion"/>
  </si>
  <si>
    <t>rpga_zcen</t>
    <phoneticPr fontId="3" type="noConversion"/>
  </si>
  <si>
    <t>Zero Crossing enable for ADC Right PGA. Only valid when register rpga_zcen_force = 1
1: enable                               0: disable</t>
    <phoneticPr fontId="3" type="noConversion"/>
  </si>
  <si>
    <t>Right PGA Zero Crossing control:
0: controlled by digital logic
1: controlled by register rpga_zcen_reg</t>
    <phoneticPr fontId="24" type="noConversion"/>
  </si>
  <si>
    <t>gpio0_reset</t>
  </si>
  <si>
    <t>ena_gpio0_clk</t>
  </si>
  <si>
    <t>RF7~RF0  Output  Output high once the redundancy bit has been used.for low 128*32 efuse block</t>
    <phoneticPr fontId="24" type="noConversion"/>
  </si>
  <si>
    <t>GPIO1</t>
    <phoneticPr fontId="3" type="noConversion"/>
  </si>
  <si>
    <t>GPIO0</t>
    <phoneticPr fontId="3" type="noConversion"/>
  </si>
  <si>
    <t>ir debug mux signal sel
0: {ir_ana, ir_ana_decode, ir_datin, ir_datin_dec, rx_cr_dec_dbgout}
1: {1'b0, ir_tx_cst, ir_tx_en_irclk_sync1, ir_tx_en_txclk_sync1, ir_tx_out, ir_tx_out_sync1, ir_tx_carry}</t>
    <phoneticPr fontId="24" type="noConversion"/>
  </si>
  <si>
    <t>ir_rx_in_pol</t>
    <phoneticPr fontId="24" type="noConversion"/>
  </si>
  <si>
    <t>rx_cr_filter</t>
    <phoneticPr fontId="24" type="noConversion"/>
  </si>
  <si>
    <t>skip carrier counter</t>
    <phoneticPr fontId="24" type="noConversion"/>
  </si>
  <si>
    <t>rx_cr_start</t>
  </si>
  <si>
    <t>cnt calculate start</t>
    <phoneticPr fontId="24" type="noConversion"/>
  </si>
  <si>
    <t>RO</t>
    <phoneticPr fontId="24" type="noConversion"/>
  </si>
  <si>
    <t>carrier_divid</t>
    <phoneticPr fontId="24" type="noConversion"/>
  </si>
  <si>
    <t>rx carrier freq divid by ir_tx_clk</t>
    <phoneticPr fontId="24" type="noConversion"/>
  </si>
  <si>
    <t>rx_cr_exp</t>
    <phoneticPr fontId="24" type="noConversion"/>
  </si>
  <si>
    <t>2^rx_cr_exp</t>
    <phoneticPr fontId="24" type="noConversion"/>
  </si>
  <si>
    <t>not used</t>
    <phoneticPr fontId="24" type="noConversion"/>
  </si>
  <si>
    <t>ir_ana_tx_test_en</t>
    <phoneticPr fontId="24" type="noConversion"/>
  </si>
  <si>
    <t>test enable active high</t>
    <phoneticPr fontId="24" type="noConversion"/>
  </si>
  <si>
    <t>ir_integrator_vref_sel</t>
  </si>
  <si>
    <r>
      <t>IR  INTEGRATOR VREF SELECT:</t>
    </r>
    <r>
      <rPr>
        <sz val="11"/>
        <rFont val="宋体"/>
        <family val="3"/>
        <charset val="134"/>
      </rPr>
      <t xml:space="preserve">
</t>
    </r>
    <r>
      <rPr>
        <sz val="11"/>
        <rFont val="Calibri"/>
        <family val="2"/>
      </rPr>
      <t xml:space="preserve"> 00        0.91*VDD
 01        0.86*VDD
10        0.83*VDD (default)
11       0.80*VDD</t>
    </r>
    <phoneticPr fontId="24" type="noConversion"/>
  </si>
  <si>
    <t>ir_rx_sel</t>
    <phoneticPr fontId="24" type="noConversion"/>
  </si>
  <si>
    <t>RX select</t>
    <phoneticPr fontId="24" type="noConversion"/>
  </si>
  <si>
    <t>RW</t>
    <phoneticPr fontId="24" type="noConversion"/>
  </si>
  <si>
    <t>ir_tx_current_sel</t>
    <phoneticPr fontId="24" type="noConversion"/>
  </si>
  <si>
    <t>IBP_TX:
00 60uA;(default)
01 72uA;
10 84uA;
11 96uA.</t>
    <phoneticPr fontId="24" type="noConversion"/>
  </si>
  <si>
    <t>RO</t>
    <phoneticPr fontId="29" type="noConversion"/>
  </si>
  <si>
    <t>RO</t>
    <phoneticPr fontId="29" type="noConversion"/>
  </si>
  <si>
    <t>00C</t>
    <phoneticPr fontId="24" type="noConversion"/>
  </si>
  <si>
    <t>010</t>
    <phoneticPr fontId="24" type="noConversion"/>
  </si>
  <si>
    <t>Write 1 to clear timer_wakeup_irsr, ane clear the timer_wakeup_isr at the same time.</t>
    <phoneticPr fontId="24" type="noConversion"/>
  </si>
  <si>
    <t>rco32k_rtrim</t>
    <phoneticPr fontId="3" type="noConversion"/>
  </si>
  <si>
    <t>BUS_CLK_CFG0</t>
    <phoneticPr fontId="24" type="noConversion"/>
  </si>
  <si>
    <t>div_hclk_ld</t>
    <phoneticPr fontId="3" type="noConversion"/>
  </si>
  <si>
    <t>div_hclk_m</t>
    <phoneticPr fontId="3" type="noConversion"/>
  </si>
  <si>
    <t>dis_sys_pll_unlock</t>
    <phoneticPr fontId="3" type="noConversion"/>
  </si>
  <si>
    <t>Disable SYSPLL unlock fuction
0: do not disable 
1: disable</t>
    <phoneticPr fontId="3" type="noConversion"/>
  </si>
  <si>
    <t>004</t>
    <phoneticPr fontId="3" type="noConversion"/>
  </si>
  <si>
    <t>BUS_CLK_CFG1</t>
    <phoneticPr fontId="24" type="noConversion"/>
  </si>
  <si>
    <t>div_aon_cfg_pclk_ld</t>
    <phoneticPr fontId="3" type="noConversion"/>
  </si>
  <si>
    <t>div_aon_cfg_pclk_m</t>
    <phoneticPr fontId="3" type="noConversion"/>
  </si>
  <si>
    <t>div_cmn_peri_pclk_ld</t>
    <phoneticPr fontId="3" type="noConversion"/>
  </si>
  <si>
    <t>div_cmn_peri_pclk_m</t>
    <phoneticPr fontId="3" type="noConversion"/>
  </si>
  <si>
    <t>008</t>
    <phoneticPr fontId="3" type="noConversion"/>
  </si>
  <si>
    <t>SYSPLL_CFG0</t>
    <phoneticPr fontId="3" type="noConversion"/>
  </si>
  <si>
    <t>RO</t>
    <phoneticPr fontId="3" type="noConversion"/>
  </si>
  <si>
    <t>Reserved</t>
    <phoneticPr fontId="3" type="noConversion"/>
  </si>
  <si>
    <t>syspll_lock</t>
    <phoneticPr fontId="3" type="noConversion"/>
  </si>
  <si>
    <t>syspll_lock_cnt</t>
    <phoneticPr fontId="3" type="noConversion"/>
  </si>
  <si>
    <t>syspll_fc_en_cnt</t>
    <phoneticPr fontId="3" type="noConversion"/>
  </si>
  <si>
    <t>The counter for the pclk puls width  D2A_CORE_VCO_LDO_FC_EN</t>
    <phoneticPr fontId="3" type="noConversion"/>
  </si>
  <si>
    <t>RW</t>
    <phoneticPr fontId="3" type="noConversion"/>
  </si>
  <si>
    <t>syspll_enable</t>
    <phoneticPr fontId="3" type="noConversion"/>
  </si>
  <si>
    <t>enable syspll</t>
    <phoneticPr fontId="3" type="noConversion"/>
  </si>
  <si>
    <t>00C</t>
    <phoneticPr fontId="3" type="noConversion"/>
  </si>
  <si>
    <t>SYSPLL_CFG1</t>
    <phoneticPr fontId="3" type="noConversion"/>
  </si>
  <si>
    <t>syspll_lpf_c3</t>
    <phoneticPr fontId="3" type="noConversion"/>
  </si>
  <si>
    <t>syspll_lpf_r2</t>
    <phoneticPr fontId="3" type="noConversion"/>
  </si>
  <si>
    <t>syspll_vco_ibit</t>
    <phoneticPr fontId="3" type="noConversion"/>
  </si>
  <si>
    <t>syspll_vco_kvco</t>
    <phoneticPr fontId="3" type="noConversion"/>
  </si>
  <si>
    <t>syspll_postdiv_peri_div_sel</t>
    <phoneticPr fontId="3" type="noConversion"/>
  </si>
  <si>
    <t>syspll_postdiv_flash_div_sel</t>
    <phoneticPr fontId="3" type="noConversion"/>
  </si>
  <si>
    <t>SYSPLL_CFG2</t>
    <phoneticPr fontId="3" type="noConversion"/>
  </si>
  <si>
    <t>syspll_postdiv_psram_div_sel</t>
    <phoneticPr fontId="3" type="noConversion"/>
  </si>
  <si>
    <t>syspll_cp_cpi_off</t>
    <phoneticPr fontId="3" type="noConversion"/>
  </si>
  <si>
    <t>syspll_cp_cpi</t>
    <phoneticPr fontId="3" type="noConversion"/>
  </si>
  <si>
    <t>syspll_lpf_c2</t>
    <phoneticPr fontId="3" type="noConversion"/>
  </si>
  <si>
    <t>SYSPLL_FORCE</t>
    <phoneticPr fontId="3" type="noConversion"/>
  </si>
  <si>
    <t>Reserved</t>
    <phoneticPr fontId="24" type="noConversion"/>
  </si>
  <si>
    <t>usbc_cfg_vbusvalid</t>
    <phoneticPr fontId="3" type="noConversion"/>
  </si>
  <si>
    <t>AON_WDT</t>
    <phoneticPr fontId="3" type="noConversion"/>
  </si>
  <si>
    <t>OS_TIMER</t>
    <phoneticPr fontId="3" type="noConversion"/>
  </si>
  <si>
    <t>repeat_mode</t>
    <phoneticPr fontId="24" type="noConversion"/>
  </si>
  <si>
    <t>008</t>
    <phoneticPr fontId="24" type="noConversion"/>
  </si>
  <si>
    <t>OS_TIMER_IRQ_MASK</t>
    <phoneticPr fontId="24" type="noConversion"/>
  </si>
  <si>
    <t>00c</t>
    <phoneticPr fontId="24" type="noConversion"/>
  </si>
  <si>
    <t>OS_TIMER_IRQ_CLR</t>
    <phoneticPr fontId="24" type="noConversion"/>
  </si>
  <si>
    <t>010</t>
    <phoneticPr fontId="24" type="noConversion"/>
  </si>
  <si>
    <t>OS_TIMER_IRQ_CAUSE</t>
    <phoneticPr fontId="24" type="noConversion"/>
  </si>
  <si>
    <t>aontime_irq_cause</t>
    <phoneticPr fontId="24" type="noConversion"/>
  </si>
  <si>
    <t>0: generate wakeup/reset while all zero after an uncleared int
1: generate only reset when all zero</t>
    <phoneticPr fontId="24" type="noConversion"/>
  </si>
  <si>
    <t>004</t>
    <phoneticPr fontId="24" type="noConversion"/>
  </si>
  <si>
    <t>RW</t>
    <phoneticPr fontId="24" type="noConversion"/>
  </si>
  <si>
    <t>stop_lock</t>
    <phoneticPr fontId="24" type="noConversion"/>
  </si>
  <si>
    <t>When lock is 1, writing stop bit won't take effect.
Write [31:0] with 0xDEADFACE to set lock
Write [31:0] with 0xBABEBEEF to release lock (high_keys=32'hdeadface,low_keys=32'hbabebeef)</t>
    <phoneticPr fontId="24" type="noConversion"/>
  </si>
  <si>
    <t>008</t>
    <phoneticPr fontId="24" type="noConversion"/>
  </si>
  <si>
    <t>start_load_lock</t>
    <phoneticPr fontId="24" type="noConversion"/>
  </si>
  <si>
    <t>When lock is 1, writing start or load bit wont take effect.
Write [31:0] with 0xbadbee01 to set lock
Write [31:0] with 0xbadbee00 to release lock1: reset generated in mode1 could reset pmu ctrl.
(high_keys=32'hbadbee01,low_keys=32'hbadbee00)</t>
    <phoneticPr fontId="24" type="noConversion"/>
  </si>
  <si>
    <t>00C</t>
    <phoneticPr fontId="24" type="noConversion"/>
  </si>
  <si>
    <t>wdt_reset_pmu_en</t>
    <phoneticPr fontId="24" type="noConversion"/>
  </si>
  <si>
    <t>1: reset generated in mode1 could reset pmu ctrl.
0: reset generated in mode1 could only reset dbb
Write [31:0] with 0x5856E201 to set lock
Write [31:0] with 0x5856e200 to release lock (high_keys=32'h5856e201,low_keys=32'h5856e200)</t>
    <phoneticPr fontId="24" type="noConversion"/>
  </si>
  <si>
    <t>010</t>
    <phoneticPr fontId="24" type="noConversion"/>
  </si>
  <si>
    <t>AON_WDT_IRQ_CLR</t>
    <phoneticPr fontId="24" type="noConversion"/>
  </si>
  <si>
    <t>018</t>
    <phoneticPr fontId="24" type="noConversion"/>
  </si>
  <si>
    <t>AON_WDT_IRQ_CAUSE</t>
    <phoneticPr fontId="24" type="noConversion"/>
  </si>
  <si>
    <t>aonwdt_irq_cause</t>
    <phoneticPr fontId="24" type="noConversion"/>
  </si>
  <si>
    <t>for debug test only: select data source of i2s tx data
0: data from tx fifo 
1: adc0/adc1 - i2s loop, i2s tx data_l from adc0, i2s tx data_r from adc1</t>
    <phoneticPr fontId="24" type="noConversion"/>
  </si>
  <si>
    <t>0: the edge of internal bck and bckout are inversed.
1: internal bck and bckout have same edge. 
only used in master mode</t>
    <phoneticPr fontId="3" type="noConversion"/>
  </si>
  <si>
    <t>PAD_AON_GPIOB[10]</t>
    <phoneticPr fontId="24" type="noConversion"/>
  </si>
  <si>
    <t>HM0</t>
    <phoneticPr fontId="3" type="noConversion"/>
  </si>
  <si>
    <t>HM3</t>
  </si>
  <si>
    <t>HM4</t>
  </si>
  <si>
    <t>junlin</t>
    <phoneticPr fontId="24" type="noConversion"/>
  </si>
  <si>
    <r>
      <t>1</t>
    </r>
    <r>
      <rPr>
        <sz val="11"/>
        <color theme="1"/>
        <rFont val="宋体"/>
        <family val="3"/>
        <charset val="134"/>
      </rPr>
      <t>、</t>
    </r>
    <r>
      <rPr>
        <sz val="11"/>
        <color theme="1"/>
        <rFont val="Calibri"/>
        <family val="2"/>
      </rPr>
      <t>ap</t>
    </r>
    <r>
      <rPr>
        <sz val="11"/>
        <color theme="1"/>
        <rFont val="宋体"/>
        <family val="3"/>
        <charset val="134"/>
      </rPr>
      <t>的</t>
    </r>
    <r>
      <rPr>
        <sz val="11"/>
        <color theme="1"/>
        <rFont val="Calibri"/>
        <family val="2"/>
      </rPr>
      <t>mcu</t>
    </r>
    <r>
      <rPr>
        <sz val="11"/>
        <color theme="1"/>
        <rFont val="宋体"/>
        <family val="3"/>
        <charset val="134"/>
      </rPr>
      <t>改成</t>
    </r>
    <r>
      <rPr>
        <sz val="11"/>
        <color theme="1"/>
        <rFont val="Calibri"/>
        <family val="2"/>
      </rPr>
      <t>16k icache 64k ilm rom 16k ilm ram 8k dcache 8k dram,ap</t>
    </r>
    <r>
      <rPr>
        <sz val="11"/>
        <color theme="1"/>
        <rFont val="宋体"/>
        <family val="3"/>
        <charset val="134"/>
      </rPr>
      <t>的</t>
    </r>
    <r>
      <rPr>
        <sz val="11"/>
        <color theme="1"/>
        <rFont val="Calibri"/>
        <family val="2"/>
      </rPr>
      <t>mcu</t>
    </r>
    <r>
      <rPr>
        <sz val="11"/>
        <color theme="1"/>
        <rFont val="宋体"/>
        <family val="3"/>
        <charset val="134"/>
      </rPr>
      <t>改成</t>
    </r>
    <r>
      <rPr>
        <sz val="11"/>
        <color theme="1"/>
        <rFont val="Calibri"/>
        <family val="2"/>
      </rPr>
      <t>16k icache 32k ilm rom 16k ilm ram 8k dcache 8k dram,</t>
    </r>
    <r>
      <rPr>
        <sz val="11"/>
        <color theme="1"/>
        <rFont val="宋体"/>
        <family val="3"/>
        <charset val="134"/>
      </rPr>
      <t>新版的</t>
    </r>
    <r>
      <rPr>
        <sz val="11"/>
        <color theme="1"/>
        <rFont val="Calibri"/>
        <family val="2"/>
      </rPr>
      <t>mcu</t>
    </r>
    <r>
      <rPr>
        <sz val="11"/>
        <color theme="1"/>
        <rFont val="宋体"/>
        <family val="3"/>
        <charset val="134"/>
      </rPr>
      <t>增加了PMP功能.</t>
    </r>
    <r>
      <rPr>
        <sz val="11"/>
        <color theme="1"/>
        <rFont val="Calibri"/>
        <family val="2"/>
      </rPr>
      <t xml:space="preserve">
2</t>
    </r>
    <r>
      <rPr>
        <sz val="11"/>
        <color theme="1"/>
        <rFont val="宋体"/>
        <family val="3"/>
        <charset val="134"/>
      </rPr>
      <t>、原来的</t>
    </r>
    <r>
      <rPr>
        <sz val="11"/>
        <color theme="1"/>
        <rFont val="Calibri"/>
        <family val="2"/>
      </rPr>
      <t>cmn_ram1</t>
    </r>
    <r>
      <rPr>
        <sz val="11"/>
        <color theme="1"/>
        <rFont val="宋体"/>
        <family val="3"/>
        <charset val="134"/>
      </rPr>
      <t>删除了，</t>
    </r>
    <r>
      <rPr>
        <sz val="11"/>
        <color theme="1"/>
        <rFont val="Calibri"/>
        <family val="2"/>
      </rPr>
      <t>cmn_ram0</t>
    </r>
    <r>
      <rPr>
        <sz val="11"/>
        <color theme="1"/>
        <rFont val="宋体"/>
        <family val="3"/>
        <charset val="134"/>
      </rPr>
      <t>改成了</t>
    </r>
    <r>
      <rPr>
        <sz val="11"/>
        <color theme="1"/>
        <rFont val="Calibri"/>
        <family val="2"/>
      </rPr>
      <t>64k,</t>
    </r>
    <r>
      <rPr>
        <sz val="11"/>
        <color theme="1"/>
        <rFont val="宋体"/>
        <family val="3"/>
        <charset val="134"/>
      </rPr>
      <t>基地址改成了</t>
    </r>
    <r>
      <rPr>
        <sz val="11"/>
        <color theme="1"/>
        <rFont val="Calibri"/>
        <family val="2"/>
      </rPr>
      <t>0x20040000
3</t>
    </r>
    <r>
      <rPr>
        <sz val="11"/>
        <color theme="1"/>
        <rFont val="宋体"/>
        <family val="3"/>
        <charset val="134"/>
      </rPr>
      <t>、</t>
    </r>
    <r>
      <rPr>
        <sz val="11"/>
        <color theme="1"/>
        <rFont val="Calibri"/>
        <family val="2"/>
      </rPr>
      <t>wifi_ram</t>
    </r>
    <r>
      <rPr>
        <sz val="11"/>
        <color theme="1"/>
        <rFont val="宋体"/>
        <family val="3"/>
        <charset val="134"/>
      </rPr>
      <t>的地址偏移量改成了</t>
    </r>
    <r>
      <rPr>
        <sz val="11"/>
        <color theme="1"/>
        <rFont val="Calibri"/>
        <family val="2"/>
      </rPr>
      <t>0x20000000
4</t>
    </r>
    <r>
      <rPr>
        <sz val="11"/>
        <color theme="1"/>
        <rFont val="宋体"/>
        <family val="3"/>
        <charset val="134"/>
      </rPr>
      <t>、</t>
    </r>
    <r>
      <rPr>
        <sz val="11"/>
        <color theme="1"/>
        <rFont val="Calibri"/>
        <family val="2"/>
      </rPr>
      <t>ap share memory</t>
    </r>
    <r>
      <rPr>
        <sz val="11"/>
        <color theme="1"/>
        <rFont val="宋体"/>
        <family val="3"/>
        <charset val="134"/>
      </rPr>
      <t>的地址偏移量改成了</t>
    </r>
    <r>
      <rPr>
        <sz val="11"/>
        <color theme="1"/>
        <rFont val="Calibri"/>
        <family val="2"/>
      </rPr>
      <t>0x20050000
6</t>
    </r>
    <r>
      <rPr>
        <sz val="11"/>
        <color theme="1"/>
        <rFont val="宋体"/>
        <family val="3"/>
        <charset val="134"/>
      </rPr>
      <t>、</t>
    </r>
    <r>
      <rPr>
        <sz val="11"/>
        <color theme="1"/>
        <rFont val="Calibri"/>
        <family val="2"/>
      </rPr>
      <t>luma_ram</t>
    </r>
    <r>
      <rPr>
        <sz val="11"/>
        <color theme="1"/>
        <rFont val="宋体"/>
        <family val="3"/>
        <charset val="134"/>
      </rPr>
      <t>的地址偏移量改成了</t>
    </r>
    <r>
      <rPr>
        <sz val="11"/>
        <color theme="1"/>
        <rFont val="Calibri"/>
        <family val="2"/>
      </rPr>
      <t>0x200b0000
7</t>
    </r>
    <r>
      <rPr>
        <sz val="11"/>
        <color theme="1"/>
        <rFont val="宋体"/>
        <family val="3"/>
        <charset val="134"/>
      </rPr>
      <t>、</t>
    </r>
    <r>
      <rPr>
        <sz val="11"/>
        <color theme="1"/>
        <rFont val="Calibri"/>
        <family val="2"/>
      </rPr>
      <t>bt ram</t>
    </r>
    <r>
      <rPr>
        <sz val="11"/>
        <color theme="1"/>
        <rFont val="宋体"/>
        <family val="3"/>
        <charset val="134"/>
      </rPr>
      <t>的地址偏移量改成了</t>
    </r>
    <r>
      <rPr>
        <sz val="11"/>
        <color theme="1"/>
        <rFont val="Calibri"/>
        <family val="2"/>
      </rPr>
      <t>0x200c0000
8</t>
    </r>
    <r>
      <rPr>
        <sz val="11"/>
        <color theme="1"/>
        <rFont val="宋体"/>
        <family val="3"/>
        <charset val="134"/>
      </rPr>
      <t>、</t>
    </r>
    <r>
      <rPr>
        <sz val="11"/>
        <color theme="1"/>
        <rFont val="Calibri"/>
        <family val="2"/>
      </rPr>
      <t>busmatrix</t>
    </r>
    <r>
      <rPr>
        <sz val="11"/>
        <color theme="1"/>
        <rFont val="宋体"/>
        <family val="3"/>
        <charset val="134"/>
      </rPr>
      <t>删除了</t>
    </r>
    <r>
      <rPr>
        <sz val="11"/>
        <color theme="1"/>
        <rFont val="Calibri"/>
        <family val="2"/>
      </rPr>
      <t>cmn_ram1</t>
    </r>
    <r>
      <rPr>
        <sz val="11"/>
        <color theme="1"/>
        <rFont val="宋体"/>
        <family val="3"/>
        <charset val="134"/>
      </rPr>
      <t>的</t>
    </r>
    <r>
      <rPr>
        <sz val="11"/>
        <color theme="1"/>
        <rFont val="Calibri"/>
        <family val="2"/>
      </rPr>
      <t>hm1</t>
    </r>
    <r>
      <rPr>
        <sz val="11"/>
        <color theme="1"/>
        <rFont val="宋体"/>
        <family val="3"/>
        <charset val="134"/>
      </rPr>
      <t>，后面的</t>
    </r>
    <r>
      <rPr>
        <sz val="11"/>
        <color theme="1"/>
        <rFont val="Calibri"/>
        <family val="2"/>
      </rPr>
      <t>hm</t>
    </r>
    <r>
      <rPr>
        <sz val="11"/>
        <color theme="1"/>
        <rFont val="宋体"/>
        <family val="3"/>
        <charset val="134"/>
      </rPr>
      <t>顺序递减</t>
    </r>
    <r>
      <rPr>
        <sz val="11"/>
        <color theme="1"/>
        <rFont val="Calibri"/>
        <family val="2"/>
      </rPr>
      <t>1</t>
    </r>
    <r>
      <rPr>
        <sz val="11"/>
        <color theme="1"/>
        <rFont val="宋体"/>
        <family val="3"/>
        <charset val="134"/>
      </rPr>
      <t>直到原来的</t>
    </r>
    <r>
      <rPr>
        <sz val="11"/>
        <color theme="1"/>
        <rFont val="Calibri"/>
        <family val="2"/>
      </rPr>
      <t>hm8</t>
    </r>
    <r>
      <rPr>
        <sz val="11"/>
        <color theme="1"/>
        <rFont val="宋体"/>
        <family val="3"/>
        <charset val="134"/>
      </rPr>
      <t>变成</t>
    </r>
    <r>
      <rPr>
        <sz val="11"/>
        <color theme="1"/>
        <rFont val="Calibri"/>
        <family val="2"/>
      </rPr>
      <t>hm7</t>
    </r>
    <r>
      <rPr>
        <sz val="11"/>
        <color theme="1"/>
        <rFont val="宋体"/>
        <family val="3"/>
        <charset val="134"/>
      </rPr>
      <t>，把原来</t>
    </r>
    <r>
      <rPr>
        <sz val="11"/>
        <color theme="1"/>
        <rFont val="Calibri"/>
        <family val="2"/>
      </rPr>
      <t>hm9</t>
    </r>
    <r>
      <rPr>
        <sz val="11"/>
        <color theme="1"/>
        <rFont val="宋体"/>
        <family val="3"/>
        <charset val="134"/>
      </rPr>
      <t>的一个</t>
    </r>
    <r>
      <rPr>
        <sz val="11"/>
        <color theme="1"/>
        <rFont val="Calibri"/>
        <family val="2"/>
      </rPr>
      <t>hm</t>
    </r>
    <r>
      <rPr>
        <sz val="11"/>
        <color theme="1"/>
        <rFont val="宋体"/>
        <family val="3"/>
        <charset val="134"/>
      </rPr>
      <t>拆成</t>
    </r>
    <r>
      <rPr>
        <sz val="11"/>
        <color theme="1"/>
        <rFont val="Calibri"/>
        <family val="2"/>
      </rPr>
      <t>hm8(crypto)</t>
    </r>
    <r>
      <rPr>
        <sz val="11"/>
        <color theme="1"/>
        <rFont val="宋体"/>
        <family val="3"/>
        <charset val="134"/>
      </rPr>
      <t>和</t>
    </r>
    <r>
      <rPr>
        <sz val="11"/>
        <color theme="1"/>
        <rFont val="Calibri"/>
        <family val="2"/>
      </rPr>
      <t>hm9(vp)
9</t>
    </r>
    <r>
      <rPr>
        <sz val="11"/>
        <color theme="1"/>
        <rFont val="宋体"/>
        <family val="3"/>
        <charset val="134"/>
      </rPr>
      <t>、调整</t>
    </r>
    <r>
      <rPr>
        <sz val="11"/>
        <color theme="1"/>
        <rFont val="Calibri"/>
        <family val="2"/>
      </rPr>
      <t>crypto</t>
    </r>
    <r>
      <rPr>
        <sz val="11"/>
        <color theme="1"/>
        <rFont val="宋体"/>
        <family val="3"/>
        <charset val="134"/>
      </rPr>
      <t>的基地址</t>
    </r>
    <r>
      <rPr>
        <sz val="11"/>
        <color theme="1"/>
        <rFont val="Calibri"/>
        <family val="2"/>
      </rPr>
      <t>0x44000000</t>
    </r>
    <r>
      <rPr>
        <sz val="11"/>
        <color theme="1"/>
        <rFont val="宋体"/>
        <family val="3"/>
        <charset val="134"/>
      </rPr>
      <t>，共</t>
    </r>
    <r>
      <rPr>
        <sz val="11"/>
        <color theme="1"/>
        <rFont val="Calibri"/>
        <family val="2"/>
      </rPr>
      <t>16M</t>
    </r>
    <r>
      <rPr>
        <sz val="11"/>
        <color theme="1"/>
        <rFont val="宋体"/>
        <family val="3"/>
        <charset val="134"/>
      </rPr>
      <t>，</t>
    </r>
    <r>
      <rPr>
        <sz val="11"/>
        <color theme="1"/>
        <rFont val="Calibri"/>
        <family val="2"/>
      </rPr>
      <t>video</t>
    </r>
    <r>
      <rPr>
        <sz val="11"/>
        <color theme="1"/>
        <rFont val="宋体"/>
        <family val="3"/>
        <charset val="134"/>
      </rPr>
      <t>地址</t>
    </r>
    <r>
      <rPr>
        <sz val="11"/>
        <color theme="1"/>
        <rFont val="Calibri"/>
        <family val="2"/>
      </rPr>
      <t>0x45000000</t>
    </r>
    <r>
      <rPr>
        <sz val="11"/>
        <color theme="1"/>
        <rFont val="宋体"/>
        <family val="3"/>
        <charset val="134"/>
      </rPr>
      <t>，</t>
    </r>
    <r>
      <rPr>
        <sz val="11"/>
        <color theme="1"/>
        <rFont val="Calibri"/>
        <family val="2"/>
      </rPr>
      <t>ap_periphrerals</t>
    </r>
    <r>
      <rPr>
        <sz val="11"/>
        <color theme="1"/>
        <rFont val="宋体"/>
        <family val="3"/>
        <charset val="134"/>
      </rPr>
      <t>地址</t>
    </r>
    <r>
      <rPr>
        <sz val="11"/>
        <color theme="1"/>
        <rFont val="Calibri"/>
        <family val="2"/>
      </rPr>
      <t>0x45800000,</t>
    </r>
    <r>
      <rPr>
        <sz val="11"/>
        <color theme="1"/>
        <rFont val="宋体"/>
        <family val="3"/>
        <charset val="134"/>
      </rPr>
      <t>各</t>
    </r>
    <r>
      <rPr>
        <sz val="11"/>
        <color theme="1"/>
        <rFont val="Calibri"/>
        <family val="2"/>
      </rPr>
      <t xml:space="preserve">8M
</t>
    </r>
    <phoneticPr fontId="3" type="noConversion"/>
  </si>
  <si>
    <t>ATCSPI200_QUADSPI_SUPPORT defined, reset value is 1</t>
    <phoneticPr fontId="24" type="noConversion"/>
  </si>
  <si>
    <t>ATCSPI200_QUADSPI_SUPPORT defined, reset value is 1</t>
    <phoneticPr fontId="24" type="noConversion"/>
  </si>
  <si>
    <t>ATCSPI200_QUADSPI_SUPPORT defined, tied to 1</t>
    <phoneticPr fontId="24" type="noConversion"/>
  </si>
  <si>
    <t>ATCSPI200_QUADSPI_SUPPORT defined, tied to 1</t>
    <phoneticPr fontId="24" type="noConversion"/>
  </si>
  <si>
    <t>018</t>
    <phoneticPr fontId="24" type="noConversion"/>
  </si>
  <si>
    <t>WR_LEN</t>
    <phoneticPr fontId="24" type="noConversion"/>
  </si>
  <si>
    <t>RW</t>
    <phoneticPr fontId="24" type="noConversion"/>
  </si>
  <si>
    <t>wr_len</t>
    <phoneticPr fontId="24" type="noConversion"/>
  </si>
  <si>
    <t>RD_LEN</t>
    <phoneticPr fontId="24" type="noConversion"/>
  </si>
  <si>
    <t>rd_len</t>
    <phoneticPr fontId="24" type="noConversion"/>
  </si>
  <si>
    <t>RO</t>
    <phoneticPr fontId="24" type="noConversion"/>
  </si>
  <si>
    <t>spi_cs_from_reg</t>
    <phoneticPr fontId="24" type="noConversion"/>
  </si>
  <si>
    <t>spi_cs_reg_cfg_en</t>
    <phoneticPr fontId="24" type="noConversion"/>
  </si>
  <si>
    <t>SYSPLL_CFG3</t>
    <phoneticPr fontId="3" type="noConversion"/>
  </si>
  <si>
    <t>syspll_sdm_divn_frac</t>
    <phoneticPr fontId="3" type="noConversion"/>
  </si>
  <si>
    <t>sdm integ part</t>
  </si>
  <si>
    <t>SYSPLL_CFG4</t>
    <phoneticPr fontId="3" type="noConversion"/>
  </si>
  <si>
    <t>sdm frac part</t>
    <phoneticPr fontId="24" type="noConversion"/>
  </si>
  <si>
    <t>sdm enable signal,high active</t>
  </si>
  <si>
    <t>syspll_sdm_en</t>
    <phoneticPr fontId="24" type="noConversion"/>
  </si>
  <si>
    <t>sdm order select</t>
  </si>
  <si>
    <t>syspll_sdm_order</t>
    <phoneticPr fontId="3" type="noConversion"/>
  </si>
  <si>
    <t>sdm dither enable signal</t>
  </si>
  <si>
    <t>syspll_sdm_dither_en</t>
    <phoneticPr fontId="3" type="noConversion"/>
  </si>
  <si>
    <t>sdm testmode enable signal</t>
  </si>
  <si>
    <t>syspll_sdm_divn_integ</t>
    <phoneticPr fontId="3" type="noConversion"/>
  </si>
  <si>
    <t>syspll_sdm_testmode</t>
    <phoneticPr fontId="3" type="noConversion"/>
  </si>
  <si>
    <t>014</t>
    <phoneticPr fontId="3" type="noConversion"/>
  </si>
  <si>
    <t>018</t>
    <phoneticPr fontId="3" type="noConversion"/>
  </si>
  <si>
    <t>03c</t>
    <phoneticPr fontId="3" type="noConversion"/>
  </si>
  <si>
    <t>for debug test only: select data source of dac
0: data from tx fifo0
1: adc0 - dac loop
2: adc1 - dac loop
3: i2s0 - dac loop,  only i2s0 left channel is valid
4: i2s1 - dac loop,  only i2s1 left channel is valid</t>
    <phoneticPr fontId="24" type="noConversion"/>
  </si>
  <si>
    <t>0x1FFF_FFFF</t>
    <phoneticPr fontId="3" type="noConversion"/>
  </si>
  <si>
    <t>select the destination of tx_ch01
0: DAC
1: i2s0</t>
    <phoneticPr fontId="24" type="noConversion"/>
  </si>
  <si>
    <t>loader</t>
    <phoneticPr fontId="24" type="noConversion"/>
  </si>
  <si>
    <t>068</t>
    <phoneticPr fontId="51" type="noConversion"/>
  </si>
  <si>
    <t>wcnt</t>
    <phoneticPr fontId="51" type="noConversion"/>
  </si>
  <si>
    <t>RCNT</t>
    <phoneticPr fontId="51" type="noConversion"/>
  </si>
  <si>
    <t>WCNT</t>
    <phoneticPr fontId="51" type="noConversion"/>
  </si>
  <si>
    <t>1MB</t>
    <phoneticPr fontId="3" type="noConversion"/>
  </si>
  <si>
    <t>IDU</t>
    <phoneticPr fontId="3" type="noConversion"/>
  </si>
  <si>
    <t>0x0050_0000</t>
    <phoneticPr fontId="3" type="noConversion"/>
  </si>
  <si>
    <t>0x2002_0000</t>
    <phoneticPr fontId="3" type="noConversion"/>
  </si>
  <si>
    <t>0x2007_FFFF</t>
    <phoneticPr fontId="3" type="noConversion"/>
  </si>
  <si>
    <t>384KB</t>
    <phoneticPr fontId="3" type="noConversion"/>
  </si>
  <si>
    <t>LUNA_SHARE_MEM(actual size : 384KB)</t>
    <phoneticPr fontId="24" type="noConversion"/>
  </si>
  <si>
    <t>LUNA_LOCAL_MEM(actual size : 128KB)</t>
    <phoneticPr fontId="24" type="noConversion"/>
  </si>
  <si>
    <t>0x2008_0000</t>
    <phoneticPr fontId="24" type="noConversion"/>
  </si>
  <si>
    <t>0x200F_FFFF</t>
    <phoneticPr fontId="24" type="noConversion"/>
  </si>
  <si>
    <t>512KB</t>
    <phoneticPr fontId="24" type="noConversion"/>
  </si>
  <si>
    <t>0x2FFF_FFFF</t>
    <phoneticPr fontId="24" type="noConversion"/>
  </si>
  <si>
    <t>255MB</t>
    <phoneticPr fontId="24" type="noConversion"/>
  </si>
  <si>
    <t>32MB</t>
    <phoneticPr fontId="3" type="noConversion"/>
  </si>
  <si>
    <t>16MB</t>
    <phoneticPr fontId="3" type="noConversion"/>
  </si>
  <si>
    <t>0x4800_0000</t>
    <phoneticPr fontId="24" type="noConversion"/>
  </si>
  <si>
    <t>CORE0 Region</t>
    <phoneticPr fontId="3" type="noConversion"/>
  </si>
  <si>
    <t>CORE1 Region</t>
    <phoneticPr fontId="3" type="noConversion"/>
  </si>
  <si>
    <r>
      <t>CORE0 ILM region: ROM (actual size : 32K</t>
    </r>
    <r>
      <rPr>
        <sz val="12"/>
        <color rgb="FFFF0000"/>
        <rFont val="Calibri"/>
        <family val="2"/>
      </rPr>
      <t>B ROM</t>
    </r>
    <r>
      <rPr>
        <sz val="12"/>
        <color indexed="63"/>
        <rFont val="Calibri"/>
        <family val="2"/>
      </rPr>
      <t>)</t>
    </r>
    <phoneticPr fontId="3" type="noConversion"/>
  </si>
  <si>
    <r>
      <t>CORE0 ILM region: RAM (actual size : 8</t>
    </r>
    <r>
      <rPr>
        <sz val="12"/>
        <color indexed="10"/>
        <rFont val="Calibri"/>
        <family val="2"/>
      </rPr>
      <t>KB RAM</t>
    </r>
    <r>
      <rPr>
        <sz val="12"/>
        <color indexed="63"/>
        <rFont val="Calibri"/>
        <family val="2"/>
      </rPr>
      <t>)</t>
    </r>
    <phoneticPr fontId="3" type="noConversion"/>
  </si>
  <si>
    <t>GPDMA2D-0</t>
    <phoneticPr fontId="3" type="noConversion"/>
  </si>
  <si>
    <t>IDU</t>
    <phoneticPr fontId="3" type="noConversion"/>
  </si>
  <si>
    <t>Slave INDEX</t>
    <phoneticPr fontId="3" type="noConversion"/>
  </si>
  <si>
    <t>HM0</t>
    <phoneticPr fontId="3" type="noConversion"/>
  </si>
  <si>
    <t>HM2</t>
    <phoneticPr fontId="3" type="noConversion"/>
  </si>
  <si>
    <t>AHB_MUX</t>
    <phoneticPr fontId="3" type="noConversion"/>
  </si>
  <si>
    <t>HM4</t>
    <phoneticPr fontId="3" type="noConversion"/>
  </si>
  <si>
    <t>0x4300_0000</t>
    <phoneticPr fontId="3" type="noConversion"/>
  </si>
  <si>
    <t>0x44FF_FFFF</t>
    <phoneticPr fontId="24" type="noConversion"/>
  </si>
  <si>
    <t>0x4500_0000</t>
    <phoneticPr fontId="24" type="noConversion"/>
  </si>
  <si>
    <t>0x45FF_FFFF</t>
    <phoneticPr fontId="24" type="noConversion"/>
  </si>
  <si>
    <t>0x4600_0000</t>
    <phoneticPr fontId="24" type="noConversion"/>
  </si>
  <si>
    <t>0x46FF_FFFF</t>
    <phoneticPr fontId="24" type="noConversion"/>
  </si>
  <si>
    <t>144MB</t>
    <phoneticPr fontId="24" type="noConversion"/>
  </si>
  <si>
    <t>512KB</t>
    <phoneticPr fontId="3" type="noConversion"/>
  </si>
  <si>
    <t>512KB</t>
    <phoneticPr fontId="3" type="noConversion"/>
  </si>
  <si>
    <t>0x2010_0000</t>
    <phoneticPr fontId="24" type="noConversion"/>
  </si>
  <si>
    <t>0x4700_0000</t>
    <phoneticPr fontId="24" type="noConversion"/>
  </si>
  <si>
    <t>0x47FF_FFFF</t>
    <phoneticPr fontId="24" type="noConversion"/>
  </si>
  <si>
    <t>512MB-4MB</t>
    <phoneticPr fontId="3" type="noConversion"/>
  </si>
  <si>
    <t>apc_dma_tx[1]</t>
  </si>
  <si>
    <t>apc_dma_tx[2]</t>
  </si>
  <si>
    <t>apc_dma_rx[1]</t>
  </si>
  <si>
    <t>apc_dma_rx[2]</t>
  </si>
  <si>
    <r>
      <t>CORE1 ILM region: RAM (actual size : 8K</t>
    </r>
    <r>
      <rPr>
        <sz val="12"/>
        <color rgb="FFFF0000"/>
        <rFont val="Calibri"/>
        <family val="2"/>
      </rPr>
      <t>B RAM</t>
    </r>
    <r>
      <rPr>
        <sz val="12"/>
        <color indexed="63"/>
        <rFont val="Calibri"/>
        <family val="2"/>
      </rPr>
      <t>)</t>
    </r>
    <phoneticPr fontId="3" type="noConversion"/>
  </si>
  <si>
    <t>0x2000_FFFF</t>
    <phoneticPr fontId="3" type="noConversion"/>
  </si>
  <si>
    <t>64KB</t>
    <phoneticPr fontId="3" type="noConversion"/>
  </si>
  <si>
    <t>CMN RAM 0 (actual size : 64KB)</t>
    <phoneticPr fontId="3" type="noConversion"/>
  </si>
  <si>
    <t>CMN RAM 1 (actual size : 64KB)</t>
    <phoneticPr fontId="3" type="noConversion"/>
  </si>
  <si>
    <t>0x4350_0000</t>
  </si>
  <si>
    <t>0x435F_FFFF</t>
  </si>
  <si>
    <t>0x4360_0000</t>
  </si>
  <si>
    <t>0x436F_FFFF</t>
  </si>
  <si>
    <t>0x4370_0000</t>
  </si>
  <si>
    <t>0x437F_FFFF</t>
  </si>
  <si>
    <t>0x4400_0000-0x43FF_FFFF</t>
  </si>
  <si>
    <t>0x4300_0000</t>
  </si>
  <si>
    <t>0x430F_FFFF</t>
  </si>
  <si>
    <t>0x4310_0000</t>
  </si>
  <si>
    <t>0x431F_FFFF</t>
  </si>
  <si>
    <t>0x4320_0000</t>
  </si>
  <si>
    <t>0x432F_FFFF</t>
  </si>
  <si>
    <t>0x4330_0000</t>
  </si>
  <si>
    <t>0x433F_FFFF</t>
  </si>
  <si>
    <t>0x4340_0000</t>
  </si>
  <si>
    <t>0x434F_FFFF</t>
  </si>
  <si>
    <t>0x4380_0000</t>
  </si>
  <si>
    <t>0x438F_FFFF</t>
  </si>
  <si>
    <t>0x4390_0000</t>
  </si>
  <si>
    <t>0x439F_FFFF</t>
  </si>
  <si>
    <t>0x43A0_0000</t>
  </si>
  <si>
    <t>0x43AF_FFFF</t>
  </si>
  <si>
    <t>0x43B0_0000</t>
  </si>
  <si>
    <t>0x43BF_FFFF</t>
  </si>
  <si>
    <t>0x43C0_0000</t>
  </si>
  <si>
    <t>0x43CF_FFFF</t>
  </si>
  <si>
    <t>0x43D0_0000</t>
  </si>
  <si>
    <t>0x43DF_FFFF</t>
  </si>
  <si>
    <t>0x43E0_0000</t>
  </si>
  <si>
    <t>0x43EF_FFFF</t>
  </si>
  <si>
    <t>0x43F0_0000</t>
  </si>
  <si>
    <t>0x43FF_FFFF</t>
  </si>
  <si>
    <t>0x4400_0000</t>
  </si>
  <si>
    <t>0x440F_FFFF</t>
  </si>
  <si>
    <t>0x4410_0000</t>
  </si>
  <si>
    <t>0x441F_FFFF</t>
  </si>
  <si>
    <t>0x4420_0000</t>
  </si>
  <si>
    <t>0x442F_FFFF</t>
  </si>
  <si>
    <t>0x4430_0000</t>
  </si>
  <si>
    <t>0x443F_FFFF</t>
  </si>
  <si>
    <t>0x4440_0000</t>
  </si>
  <si>
    <t>0x444F_FFFF</t>
  </si>
  <si>
    <t>0x4450_0000</t>
  </si>
  <si>
    <t>0x445F_FFFF</t>
  </si>
  <si>
    <t>0x4460_0000</t>
  </si>
  <si>
    <t>0x446F_FFFF</t>
  </si>
  <si>
    <t>0x4470_0000</t>
  </si>
  <si>
    <t>0x447F_FFFF</t>
  </si>
  <si>
    <t>0x4480_0000</t>
  </si>
  <si>
    <t>0x448F_FFFF</t>
  </si>
  <si>
    <t>0x4490_0000</t>
  </si>
  <si>
    <t>0x449F_FFFF</t>
  </si>
  <si>
    <t>0x44A0_0000</t>
  </si>
  <si>
    <t>0x44AF_FFFF</t>
  </si>
  <si>
    <t>0x44FF_FFFF</t>
  </si>
  <si>
    <t>0x4500_0000</t>
  </si>
  <si>
    <t>0x450F_FFFF</t>
  </si>
  <si>
    <t>0x4510_0000</t>
  </si>
  <si>
    <t>0x451F_FFFF</t>
  </si>
  <si>
    <t>0x4520_0000</t>
  </si>
  <si>
    <t>0x452F_FFFF</t>
  </si>
  <si>
    <t>0x4530_0000</t>
  </si>
  <si>
    <t>0x453F_FFFF</t>
  </si>
  <si>
    <t>0x4540_0000</t>
  </si>
  <si>
    <t>0x454F_FFFF</t>
  </si>
  <si>
    <t>0x4550_0000</t>
  </si>
  <si>
    <t>0x455F_FFFF</t>
  </si>
  <si>
    <t>0x45FF_FFFF</t>
  </si>
  <si>
    <t>0x4560_0000</t>
    <phoneticPr fontId="38" type="noConversion"/>
  </si>
  <si>
    <t>10MB</t>
    <phoneticPr fontId="38" type="noConversion"/>
  </si>
  <si>
    <t>core0_wdt</t>
    <phoneticPr fontId="38" type="noConversion"/>
  </si>
  <si>
    <t>core1_wdt</t>
    <phoneticPr fontId="38" type="noConversion"/>
  </si>
  <si>
    <t>APC</t>
    <phoneticPr fontId="3" type="noConversion"/>
  </si>
  <si>
    <t>APC</t>
    <phoneticPr fontId="3" type="noConversion"/>
  </si>
  <si>
    <t>CODEC</t>
    <phoneticPr fontId="38" type="noConversion"/>
  </si>
  <si>
    <t>CODEC</t>
    <phoneticPr fontId="38" type="noConversion"/>
  </si>
  <si>
    <t>SDIOH</t>
    <phoneticPr fontId="38" type="noConversion"/>
  </si>
  <si>
    <t>SDIOH</t>
    <phoneticPr fontId="38" type="noConversion"/>
  </si>
  <si>
    <t>0x44B0_0000</t>
    <phoneticPr fontId="38" type="noConversion"/>
  </si>
  <si>
    <t>5MB</t>
    <phoneticPr fontId="38" type="noConversion"/>
  </si>
  <si>
    <t>CMN_SYSCFG</t>
    <phoneticPr fontId="3" type="noConversion"/>
  </si>
  <si>
    <t>CMN_BUSCFG</t>
    <phoneticPr fontId="3" type="noConversion"/>
  </si>
  <si>
    <t>Module</t>
    <phoneticPr fontId="38" type="noConversion"/>
  </si>
  <si>
    <t>DUALTIMERS</t>
    <phoneticPr fontId="3" type="noConversion"/>
  </si>
  <si>
    <t>DUALTIMERS1</t>
    <phoneticPr fontId="38" type="noConversion"/>
  </si>
  <si>
    <t>Sheet name</t>
    <phoneticPr fontId="38" type="noConversion"/>
  </si>
  <si>
    <t>WDT</t>
    <phoneticPr fontId="38" type="noConversion"/>
  </si>
  <si>
    <t>PSRAM_MC</t>
    <phoneticPr fontId="38" type="noConversion"/>
  </si>
  <si>
    <t>Channel 0 Divider Load Enable.</t>
  </si>
  <si>
    <t>Pre Divider Load Enable.</t>
  </si>
  <si>
    <t>Channel 0 Clock Invert.</t>
  </si>
  <si>
    <t>Counter Clock Gate Enable.</t>
  </si>
  <si>
    <t>Channel 0 Clock Select.
- 0x0: clk_t0
- 0x1: external clk , clk_t1
- 0x2: pclk
- 0x3: reserved</t>
  </si>
  <si>
    <t>Channel 0 Clock Divider.
Fcount_clk=Fpre/2^div</t>
  </si>
  <si>
    <t>Channel 0 Clock Pre Divider.
Fpre=Fclk_sel/(1+pre)</t>
  </si>
  <si>
    <t>Channel 1 Divider Load Enable.</t>
  </si>
  <si>
    <t>Channel 1 Clock Invert.</t>
  </si>
  <si>
    <t>Channel 1 Clock Select.
- 0x0: clk_t0
- 0x1: external clk , clk_t1
- 0x2: pclk
- 0x3: reserved</t>
  </si>
  <si>
    <t>Channel 1 Clock Pre Divider.
Fpre=Fclk_sel/(1+pre)</t>
  </si>
  <si>
    <t>Start Channel 0 Operation.</t>
  </si>
  <si>
    <t>Stop Channel 0 Operation.</t>
  </si>
  <si>
    <t>Channel 0 Counter Clock Gating Enable.</t>
  </si>
  <si>
    <t>ch1_pwm_polarity_init</t>
  </si>
  <si>
    <t>Start Channel 1 Operation.</t>
  </si>
  <si>
    <t>Stop Channel 1 Operation.</t>
  </si>
  <si>
    <t>Channel 1 Counter Clock Gating Enable.</t>
  </si>
  <si>
    <t>Current Counter Value for Channel 0 Timer/PWM.
Refers to chn_reload description for the field definition with different ch_mode.</t>
  </si>
  <si>
    <t>PWM Cycle Interrupt Clear. 
[30:29]:ch1-ch0</t>
  </si>
  <si>
    <t>Timer 1 Interrupt Clear.  
[25:24]: ch1 - ch0</t>
  </si>
  <si>
    <t>Timer 0 Interrupt Clear.  
[23:22]: ch1 - ch0</t>
  </si>
  <si>
    <t>PWM Cycle Interrupt Raw Status.
[14:13:]ch1-ch0</t>
  </si>
  <si>
    <t>Timer 1 Interrupt Raw Status. 
[9:8]: ch1 - ch0</t>
  </si>
  <si>
    <t>Timer 0 Interrupt Raw Status. 
[7:6]: ch1 - ch0</t>
  </si>
  <si>
    <t>gpio_wakeup_icr</t>
    <phoneticPr fontId="3" type="noConversion"/>
  </si>
  <si>
    <t>Write 1 to enable gpio_wakeup_ctrl module</t>
    <phoneticPr fontId="24" type="noConversion"/>
  </si>
  <si>
    <t>Reset
Value
(Dec)</t>
  </si>
  <si>
    <t>Reset
Value
(Hex)</t>
  </si>
  <si>
    <t>Regfile
Prefix</t>
    <phoneticPr fontId="24" type="noConversion"/>
  </si>
  <si>
    <t>ADC_CTRL0</t>
  </si>
  <si>
    <t>ADC_CTRL1</t>
  </si>
  <si>
    <t>10</t>
    <phoneticPr fontId="3" type="noConversion"/>
  </si>
  <si>
    <t>Mask FIFO empty interrupt of ADC channnel 0-5. High active.</t>
  </si>
  <si>
    <t>Mask FIFO threshold reach interrupt of ADC channnel 0-5.High active.</t>
  </si>
  <si>
    <t>Mask FIFO full interrupt of ADC channnel 0-5. High active.</t>
  </si>
  <si>
    <t>Mask FIFO underflow interrupt of ADC channnel 0-5.High active.</t>
  </si>
  <si>
    <t>Mask FIFO overflow interrupt of ADC channnel 0-5. High active.</t>
  </si>
  <si>
    <t xml:space="preserve"> FIFO empty raw status of ADC channnel 0-5.  Active high. Write 1 to clear.</t>
  </si>
  <si>
    <t xml:space="preserve"> FIFO threshold reach raw status of ADC channnel 0-5. Active high. Write 1 to clear.</t>
  </si>
  <si>
    <t xml:space="preserve"> FIFO full raw status of ADC channnel 0-5. Active high. Write 1 to clear.</t>
  </si>
  <si>
    <t xml:space="preserve"> FIFO underflow raw status of ADC channnel 0-5. Active high. Write 1 to clear.</t>
  </si>
  <si>
    <t xml:space="preserve"> FIFO overflow raw status of ADC channnel 0-5. Active high. Write 1 to clear.</t>
  </si>
  <si>
    <t xml:space="preserve"> FIFO empty status after mask of ADC channnel 0-5. High active.</t>
  </si>
  <si>
    <t xml:space="preserve"> FIFO threshold reach status after mask of ADC channnel 0-5. High active</t>
  </si>
  <si>
    <t xml:space="preserve"> FIFO full status after mask of ADC channnel 0-5. High active.</t>
  </si>
  <si>
    <t xml:space="preserve"> FIFO underflow status after mask of ADC channnel 0-5. High active</t>
  </si>
  <si>
    <t xml:space="preserve"> FIFO overflow status after mask of ADC channnel 0-5. High active.</t>
  </si>
  <si>
    <t>Bit
Width</t>
    <phoneticPr fontId="3" type="noConversion"/>
  </si>
  <si>
    <t>Default
Value</t>
    <phoneticPr fontId="3" type="noConversion"/>
  </si>
  <si>
    <t>R/W
Property</t>
    <phoneticPr fontId="3" type="noConversion"/>
  </si>
  <si>
    <t>Register
Name</t>
    <phoneticPr fontId="3" type="noConversion"/>
  </si>
  <si>
    <t>00</t>
    <phoneticPr fontId="24" type="noConversion"/>
  </si>
  <si>
    <t>F_HOR</t>
  </si>
  <si>
    <t>Reserved</t>
    <phoneticPr fontId="3" type="noConversion"/>
  </si>
  <si>
    <t>RW</t>
    <phoneticPr fontId="3" type="noConversion"/>
  </si>
  <si>
    <t>04</t>
    <phoneticPr fontId="3" type="noConversion"/>
  </si>
  <si>
    <t>F_VER</t>
  </si>
  <si>
    <t>Reserved</t>
    <phoneticPr fontId="24" type="noConversion"/>
  </si>
  <si>
    <t>2d0</t>
    <phoneticPr fontId="24" type="noConversion"/>
  </si>
  <si>
    <t>08</t>
    <phoneticPr fontId="3" type="noConversion"/>
  </si>
  <si>
    <t>P_OFFSET</t>
  </si>
  <si>
    <t>RO</t>
    <phoneticPr fontId="3" type="noConversion"/>
  </si>
  <si>
    <t>RW</t>
    <phoneticPr fontId="3" type="noConversion"/>
  </si>
  <si>
    <t>0c</t>
    <phoneticPr fontId="3" type="noConversion"/>
  </si>
  <si>
    <t>L_OFFSET</t>
  </si>
  <si>
    <t>RO</t>
    <phoneticPr fontId="3" type="noConversion"/>
  </si>
  <si>
    <t>Reserved</t>
    <phoneticPr fontId="3" type="noConversion"/>
  </si>
  <si>
    <t>IMAGE_VIC_CTRL</t>
    <phoneticPr fontId="24" type="noConversion"/>
  </si>
  <si>
    <t>fifo_rd_clr</t>
    <phoneticPr fontId="24" type="noConversion"/>
  </si>
  <si>
    <t>fifo_wr_clr</t>
    <phoneticPr fontId="24" type="noConversion"/>
  </si>
  <si>
    <t>rg_gb_reverse</t>
    <phoneticPr fontId="3" type="noConversion"/>
  </si>
  <si>
    <t>for grb555 and rgb565 , sensor may  priority send rg component
 or gb componeng
-0x0: rg priority  ,indicate sensor send rg-gb
-0x1: gb priority ,indicate sensor send gb-rg</t>
    <phoneticPr fontId="3" type="noConversion"/>
  </si>
  <si>
    <t>RW</t>
    <phoneticPr fontId="3" type="noConversion"/>
  </si>
  <si>
    <t>vsel_v_sync</t>
    <phoneticPr fontId="3" type="noConversion"/>
  </si>
  <si>
    <t>vsel_h_sync</t>
    <phoneticPr fontId="3" type="noConversion"/>
  </si>
  <si>
    <t>data_bus_align</t>
    <phoneticPr fontId="24" type="noConversion"/>
  </si>
  <si>
    <t>sample_edge_sel</t>
    <phoneticPr fontId="3" type="noConversion"/>
  </si>
  <si>
    <t>14</t>
    <phoneticPr fontId="3" type="noConversion"/>
  </si>
  <si>
    <t>FREQ_OUT</t>
    <phoneticPr fontId="24" type="noConversion"/>
  </si>
  <si>
    <t>dvp_clk_outen</t>
    <phoneticPr fontId="24" type="noConversion"/>
  </si>
  <si>
    <t>freq_out</t>
    <phoneticPr fontId="3" type="noConversion"/>
  </si>
  <si>
    <t>18</t>
    <phoneticPr fontId="3" type="noConversion"/>
  </si>
  <si>
    <t>INPUT_FORM</t>
    <phoneticPr fontId="24" type="noConversion"/>
  </si>
  <si>
    <t>modesel</t>
    <phoneticPr fontId="3" type="noConversion"/>
  </si>
  <si>
    <t>input_form</t>
    <phoneticPr fontId="24" type="noConversion"/>
  </si>
  <si>
    <t>Specify the components order of the pixel data bus(left -&gt; right) 
In YUV=4:2:2 mode
-0x0: YUYV(default)
-0x1: UYUV
-0x2: YVYU
-0x3: VYUY
In RGB=555 mode (x represents the position of complement 0)
-0x0: x555(default)
-0x1: 5x55
-0x2: 55x5
-0x3: 555x
In YUV=4:4:4 mode
YUV
Others: Reserved.</t>
    <phoneticPr fontId="3" type="noConversion"/>
  </si>
  <si>
    <t>1c</t>
    <phoneticPr fontId="3" type="noConversion"/>
  </si>
  <si>
    <t xml:space="preserve">Video controller enable.
-0x0: Disabled.
-0x1: Enabled.
This register also controls the write accessibility of all above registers. When this register is set to 1, the value of all above registers can not be changed.
</t>
    <phoneticPr fontId="3" type="noConversion"/>
  </si>
  <si>
    <t>20</t>
    <phoneticPr fontId="3" type="noConversion"/>
  </si>
  <si>
    <t>DMA_BURST_THD</t>
    <phoneticPr fontId="24" type="noConversion"/>
  </si>
  <si>
    <t>Reserved</t>
    <phoneticPr fontId="24" type="noConversion"/>
  </si>
  <si>
    <t>dma_burst_thd</t>
    <phoneticPr fontId="24" type="noConversion"/>
  </si>
  <si>
    <t>24</t>
    <phoneticPr fontId="3" type="noConversion"/>
  </si>
  <si>
    <t>IMAGE_VIC_INTR_MASK</t>
    <phoneticPr fontId="3" type="noConversion"/>
  </si>
  <si>
    <t>RO</t>
    <phoneticPr fontId="3" type="noConversion"/>
  </si>
  <si>
    <t>Reserved</t>
    <phoneticPr fontId="3" type="noConversion"/>
  </si>
  <si>
    <t>eof_cnt_abnor_mask</t>
    <phoneticPr fontId="24" type="noConversion"/>
  </si>
  <si>
    <t>disable interrupt source
-0x0: enable
-0x1: disable</t>
    <phoneticPr fontId="24" type="noConversion"/>
  </si>
  <si>
    <t>sof_mask</t>
    <phoneticPr fontId="24" type="noConversion"/>
  </si>
  <si>
    <t>eof_mask</t>
    <phoneticPr fontId="24" type="noConversion"/>
  </si>
  <si>
    <t>disable interrupt source
-0x0: enable
-0x1: disable</t>
    <phoneticPr fontId="24" type="noConversion"/>
  </si>
  <si>
    <t>fifo_rd_full_mask</t>
    <phoneticPr fontId="24" type="noConversion"/>
  </si>
  <si>
    <t>fifo_rd_empty_mask</t>
    <phoneticPr fontId="24" type="noConversion"/>
  </si>
  <si>
    <t>fifo_ovflow_mask</t>
    <phoneticPr fontId="24" type="noConversion"/>
  </si>
  <si>
    <t>fifo_unflow_mask</t>
    <phoneticPr fontId="24" type="noConversion"/>
  </si>
  <si>
    <t>dma_vic_req_mask</t>
    <phoneticPr fontId="24" type="noConversion"/>
  </si>
  <si>
    <t>dma_vic_single_mask</t>
    <phoneticPr fontId="24" type="noConversion"/>
  </si>
  <si>
    <t>28</t>
    <phoneticPr fontId="3" type="noConversion"/>
  </si>
  <si>
    <t>IMAGE_VIC_INTR_CLR</t>
    <phoneticPr fontId="24" type="noConversion"/>
  </si>
  <si>
    <t>W1P</t>
    <phoneticPr fontId="3" type="noConversion"/>
  </si>
  <si>
    <t>eof_cnt_abnor_clr</t>
    <phoneticPr fontId="24" type="noConversion"/>
  </si>
  <si>
    <t>sof_clr</t>
    <phoneticPr fontId="24" type="noConversion"/>
  </si>
  <si>
    <t>eof_clr</t>
    <phoneticPr fontId="24" type="noConversion"/>
  </si>
  <si>
    <t>fifo_rd_full_clr</t>
    <phoneticPr fontId="24" type="noConversion"/>
  </si>
  <si>
    <t>fifo_rd_empty_clr</t>
    <phoneticPr fontId="24" type="noConversion"/>
  </si>
  <si>
    <t>fifo_ovflow_clr</t>
    <phoneticPr fontId="24" type="noConversion"/>
  </si>
  <si>
    <t>fifo_unflow_clr</t>
    <phoneticPr fontId="24" type="noConversion"/>
  </si>
  <si>
    <t>dma_vic_req_clr</t>
    <phoneticPr fontId="24" type="noConversion"/>
  </si>
  <si>
    <t>dma_vic_single_clr</t>
    <phoneticPr fontId="24" type="noConversion"/>
  </si>
  <si>
    <t>2c</t>
    <phoneticPr fontId="3" type="noConversion"/>
  </si>
  <si>
    <t>IMAGE_VIC_IRQ</t>
    <phoneticPr fontId="24" type="noConversion"/>
  </si>
  <si>
    <t>irq</t>
    <phoneticPr fontId="24" type="noConversion"/>
  </si>
  <si>
    <t>vic interrup</t>
    <phoneticPr fontId="24" type="noConversion"/>
  </si>
  <si>
    <t>30</t>
    <phoneticPr fontId="3" type="noConversion"/>
  </si>
  <si>
    <t>IMAGE_VIC_INT_STATUS</t>
    <phoneticPr fontId="24" type="noConversion"/>
  </si>
  <si>
    <t>eof_cnt_abnor_isr</t>
    <phoneticPr fontId="24" type="noConversion"/>
  </si>
  <si>
    <t>sof_isr</t>
    <phoneticPr fontId="24" type="noConversion"/>
  </si>
  <si>
    <t>eof_isr</t>
    <phoneticPr fontId="24" type="noConversion"/>
  </si>
  <si>
    <t>fifo_rd_full_isr</t>
    <phoneticPr fontId="24" type="noConversion"/>
  </si>
  <si>
    <t>fifo_rd_empty_isr</t>
    <phoneticPr fontId="24" type="noConversion"/>
  </si>
  <si>
    <t>fifo_ovflow_isr</t>
    <phoneticPr fontId="24" type="noConversion"/>
  </si>
  <si>
    <t>fifo_unflow_isr</t>
    <phoneticPr fontId="24" type="noConversion"/>
  </si>
  <si>
    <t>dma_vic_req_isr</t>
    <phoneticPr fontId="24" type="noConversion"/>
  </si>
  <si>
    <t>dma_vic_single_isr</t>
    <phoneticPr fontId="24" type="noConversion"/>
  </si>
  <si>
    <t>34</t>
    <phoneticPr fontId="3" type="noConversion"/>
  </si>
  <si>
    <t>IMAGE_VIC_INT_RAW_STATUS</t>
    <phoneticPr fontId="24" type="noConversion"/>
  </si>
  <si>
    <t>eof_cnt_abnor_irsr</t>
    <phoneticPr fontId="24" type="noConversion"/>
  </si>
  <si>
    <t>sof_irsr</t>
    <phoneticPr fontId="24" type="noConversion"/>
  </si>
  <si>
    <t>eof_irsr</t>
    <phoneticPr fontId="24" type="noConversion"/>
  </si>
  <si>
    <t>fifo_rd_full_irsr</t>
    <phoneticPr fontId="24" type="noConversion"/>
  </si>
  <si>
    <t>fifo_rd_empty_irsr</t>
    <phoneticPr fontId="24" type="noConversion"/>
  </si>
  <si>
    <t>fifo_ovflow_irsr</t>
    <phoneticPr fontId="24" type="noConversion"/>
  </si>
  <si>
    <t>fifo_unflow_irsr</t>
    <phoneticPr fontId="24" type="noConversion"/>
  </si>
  <si>
    <t>dma_vic_req_irsr</t>
    <phoneticPr fontId="24" type="noConversion"/>
  </si>
  <si>
    <t>dma_vic_single_irsr</t>
    <phoneticPr fontId="24" type="noConversion"/>
  </si>
  <si>
    <t>38</t>
    <phoneticPr fontId="3" type="noConversion"/>
  </si>
  <si>
    <t>IMAGE_VIC_DEBUG</t>
    <phoneticPr fontId="24" type="noConversion"/>
  </si>
  <si>
    <t>pixel_cnt</t>
    <phoneticPr fontId="24" type="noConversion"/>
  </si>
  <si>
    <t>line_cnt</t>
    <phoneticPr fontId="24" type="noConversion"/>
  </si>
  <si>
    <t>3c</t>
    <phoneticPr fontId="3" type="noConversion"/>
  </si>
  <si>
    <t>ST_DEBUG</t>
    <phoneticPr fontId="24" type="noConversion"/>
  </si>
  <si>
    <t>sampler_st</t>
    <phoneticPr fontId="3" type="noConversion"/>
  </si>
  <si>
    <t>sampler_line_cnt</t>
    <phoneticPr fontId="3" type="noConversion"/>
  </si>
  <si>
    <t>Bit[12:0]: This value specify the p_in_clk clock cycles from the deactivation of the h_sync to the first active image pixel data.0 denotes zero cycle offset</t>
    <phoneticPr fontId="24" type="noConversion"/>
  </si>
  <si>
    <t>Bit[12:0]: This value defines the first valid image line offset from the line in which the v_sync is deactivated. 0 denotes zero line offset.</t>
    <phoneticPr fontId="24" type="noConversion"/>
  </si>
  <si>
    <t>Polarity of the field synchronous signal h_sync.
-0x0: Active low. (Logic 0 resides in the field interval).
-0x1: Active high. (Logic 1 resides in the field interval).</t>
    <phoneticPr fontId="3" type="noConversion"/>
  </si>
  <si>
    <t>Mode  select
-0x0: YUV422
-0x1: YUV444
-0x2: RGB555
-0x3: RGB565
-0x4: RGB888
-0x5: raw8</t>
    <phoneticPr fontId="3" type="noConversion"/>
  </si>
  <si>
    <t>disable interrupt source
-0x0: enable
-0x1: disable</t>
    <phoneticPr fontId="24" type="noConversion"/>
  </si>
  <si>
    <t>disable interrupt source
-0x0: enable
-0x1: disable</t>
    <phoneticPr fontId="24" type="noConversion"/>
  </si>
  <si>
    <t>Polarity of the field synchronous signal v_sync.
-0x0: Active low. (Logic 0 resides in the field interval).
-0x1: Active high. (Logic 1 resides in the field interval).</t>
    <phoneticPr fontId="3" type="noConversion"/>
  </si>
  <si>
    <r>
      <t>data bus align
-0x0</t>
    </r>
    <r>
      <rPr>
        <sz val="10.5"/>
        <color theme="1"/>
        <rFont val="宋体"/>
        <family val="3"/>
        <charset val="134"/>
      </rPr>
      <t>：</t>
    </r>
    <r>
      <rPr>
        <sz val="10.5"/>
        <color theme="1"/>
        <rFont val="Times New Roman"/>
        <family val="1"/>
      </rPr>
      <t>LSB</t>
    </r>
    <r>
      <rPr>
        <sz val="10.5"/>
        <color theme="1"/>
        <rFont val="宋体"/>
        <family val="3"/>
        <charset val="134"/>
      </rPr>
      <t xml:space="preserve">
</t>
    </r>
    <r>
      <rPr>
        <sz val="10.5"/>
        <color theme="1"/>
        <rFont val="Times New Roman"/>
        <family val="1"/>
      </rPr>
      <t>-0x1</t>
    </r>
    <r>
      <rPr>
        <sz val="10.5"/>
        <color theme="1"/>
        <rFont val="宋体"/>
        <family val="3"/>
        <charset val="134"/>
      </rPr>
      <t>：</t>
    </r>
    <r>
      <rPr>
        <sz val="10.5"/>
        <color theme="1"/>
        <rFont val="Times New Roman"/>
        <family val="1"/>
      </rPr>
      <t>MSB</t>
    </r>
    <phoneticPr fontId="24" type="noConversion"/>
  </si>
  <si>
    <t>dvp clk out enable</t>
    <phoneticPr fontId="24" type="noConversion"/>
  </si>
  <si>
    <t>Fout=Fhclk/2/(freq_out+1);</t>
    <phoneticPr fontId="24" type="noConversion"/>
  </si>
  <si>
    <t>fifo rd full interrput clr pulse</t>
    <phoneticPr fontId="24" type="noConversion"/>
  </si>
  <si>
    <t>fifo rd empty interrput clr pulse</t>
    <phoneticPr fontId="24" type="noConversion"/>
  </si>
  <si>
    <t>eof clr pulse</t>
    <phoneticPr fontId="24" type="noConversion"/>
  </si>
  <si>
    <t>eof cnt err clr pulse</t>
    <phoneticPr fontId="24" type="noConversion"/>
  </si>
  <si>
    <t>sof clr pulse</t>
    <phoneticPr fontId="24" type="noConversion"/>
  </si>
  <si>
    <t>fifo overflow interrput clr pulse</t>
    <phoneticPr fontId="24" type="noConversion"/>
  </si>
  <si>
    <t>fifo underflow interrput clr pulse</t>
    <phoneticPr fontId="24" type="noConversion"/>
  </si>
  <si>
    <t>dma vic req interrput clr pulse</t>
    <phoneticPr fontId="24" type="noConversion"/>
  </si>
  <si>
    <t>dma vic single interrput clr pulse</t>
    <phoneticPr fontId="24" type="noConversion"/>
  </si>
  <si>
    <t>eof cnt err interrput, can be clr or mask</t>
    <phoneticPr fontId="24" type="noConversion"/>
  </si>
  <si>
    <t>sof interrput, can be clr or mask</t>
    <phoneticPr fontId="24" type="noConversion"/>
  </si>
  <si>
    <t>eof interrput, can be clr or mask</t>
    <phoneticPr fontId="24" type="noConversion"/>
  </si>
  <si>
    <t>fifo rd full interrput, can be clr or mask</t>
    <phoneticPr fontId="24" type="noConversion"/>
  </si>
  <si>
    <t>fifo rd empty interrput, can be clr or mask</t>
    <phoneticPr fontId="24" type="noConversion"/>
  </si>
  <si>
    <t>fifo underflow interrput, can be clr or mask</t>
    <phoneticPr fontId="24" type="noConversion"/>
  </si>
  <si>
    <t>fifo overflow interrput, can be clr or mask</t>
    <phoneticPr fontId="24" type="noConversion"/>
  </si>
  <si>
    <t>dma vic req interrput, can be clr or mask</t>
    <phoneticPr fontId="24" type="noConversion"/>
  </si>
  <si>
    <t>dma vic single interrput, can be clr or mask</t>
    <phoneticPr fontId="24" type="noConversion"/>
  </si>
  <si>
    <t>eof cnt err interrput, can be clr</t>
    <phoneticPr fontId="24" type="noConversion"/>
  </si>
  <si>
    <t>sof interrput, can be clr</t>
    <phoneticPr fontId="24" type="noConversion"/>
  </si>
  <si>
    <t>eof interrput, can be clr</t>
    <phoneticPr fontId="24" type="noConversion"/>
  </si>
  <si>
    <t>fifo rd full interrput, can be clr</t>
    <phoneticPr fontId="24" type="noConversion"/>
  </si>
  <si>
    <t>fifo overflow interrput, can be clr</t>
    <phoneticPr fontId="24" type="noConversion"/>
  </si>
  <si>
    <t>fifo underflow interrput, can be clr</t>
    <phoneticPr fontId="24" type="noConversion"/>
  </si>
  <si>
    <t>dma vic req interrput, can be clr</t>
    <phoneticPr fontId="24" type="noConversion"/>
  </si>
  <si>
    <t>fifo rd empty interrput, can be clr</t>
    <phoneticPr fontId="24" type="noConversion"/>
  </si>
  <si>
    <t>dma vic single interrput, can be clr</t>
    <phoneticPr fontId="24" type="noConversion"/>
  </si>
  <si>
    <t>pixel cnt of every line</t>
    <phoneticPr fontId="24" type="noConversion"/>
  </si>
  <si>
    <t>line cnt of frame</t>
    <phoneticPr fontId="24" type="noConversion"/>
  </si>
  <si>
    <t>dvp_in machine state(debug)</t>
    <phoneticPr fontId="24" type="noConversion"/>
  </si>
  <si>
    <t>line cnt bit0(debug)</t>
    <phoneticPr fontId="24" type="noConversion"/>
  </si>
  <si>
    <t>fifo wr rpt clr pulse</t>
    <phoneticPr fontId="24" type="noConversion"/>
  </si>
  <si>
    <t>fifo rd rpt clr pulse</t>
    <phoneticPr fontId="24" type="noConversion"/>
  </si>
  <si>
    <t>Polarity of the pixel input clock p_in_clk.
-0x0: post edge sampling.
-0x1: negative edge sampling.</t>
    <phoneticPr fontId="3" type="noConversion"/>
  </si>
  <si>
    <t>dma_req_enable</t>
    <phoneticPr fontId="24" type="noConversion"/>
  </si>
  <si>
    <t>dma_single_enable</t>
    <phoneticPr fontId="24" type="noConversion"/>
  </si>
  <si>
    <t>dma burst thd,default is single transaction,max burst length can be config to 63.</t>
    <phoneticPr fontId="3" type="noConversion"/>
  </si>
  <si>
    <t>dma single enable</t>
    <phoneticPr fontId="24" type="noConversion"/>
  </si>
  <si>
    <t>dma req enbale</t>
    <phoneticPr fontId="24" type="noConversion"/>
  </si>
  <si>
    <r>
      <t xml:space="preserve">Bit[12:0]: This value define the input valid image width counted in unit of one pixel. For example, It should be a multiple of 16 due to the JPEG MCU limitation.
</t>
    </r>
    <r>
      <rPr>
        <sz val="10.5"/>
        <color rgb="FFFF0000"/>
        <rFont val="Times New Roman"/>
        <family val="1"/>
      </rPr>
      <t>Pixel width</t>
    </r>
    <phoneticPr fontId="24" type="noConversion"/>
  </si>
  <si>
    <r>
      <t xml:space="preserve">Bit[12:0]: This value define the input valid image height counted in unit of one line. For example, It should be a multiple of 8 due to the JPEG MCU limitation.
</t>
    </r>
    <r>
      <rPr>
        <sz val="10.5"/>
        <color rgb="FFFF0000"/>
        <rFont val="Times New Roman"/>
        <family val="1"/>
      </rPr>
      <t>Pixel height</t>
    </r>
    <phoneticPr fontId="24" type="noConversion"/>
  </si>
  <si>
    <t>enable output powre supply</t>
    <phoneticPr fontId="24" type="noConversion"/>
  </si>
  <si>
    <t>POWER_EXT_CTRL</t>
    <phoneticPr fontId="3" type="noConversion"/>
  </si>
  <si>
    <t>When 1,the data load from reg data</t>
  </si>
  <si>
    <t>Bit
Width</t>
    <phoneticPr fontId="3" type="noConversion"/>
  </si>
  <si>
    <t>Default
Value</t>
    <phoneticPr fontId="3" type="noConversion"/>
  </si>
  <si>
    <t>R/W
Property</t>
    <phoneticPr fontId="3" type="noConversion"/>
  </si>
  <si>
    <t>Register
Name</t>
    <phoneticPr fontId="3" type="noConversion"/>
  </si>
  <si>
    <t>00</t>
    <phoneticPr fontId="24" type="noConversion"/>
  </si>
  <si>
    <t>BLENDER_EN</t>
    <phoneticPr fontId="24" type="noConversion"/>
  </si>
  <si>
    <t>BLENDER ENABLE</t>
    <phoneticPr fontId="24" type="noConversion"/>
  </si>
  <si>
    <t>RO</t>
    <phoneticPr fontId="3" type="noConversion"/>
  </si>
  <si>
    <t>Reserved</t>
    <phoneticPr fontId="3" type="noConversion"/>
  </si>
  <si>
    <t>RW</t>
    <phoneticPr fontId="3" type="noConversion"/>
  </si>
  <si>
    <t>blender_en</t>
    <phoneticPr fontId="24" type="noConversion"/>
  </si>
  <si>
    <t>blender enable</t>
    <phoneticPr fontId="24" type="noConversion"/>
  </si>
  <si>
    <t>04</t>
    <phoneticPr fontId="3" type="noConversion"/>
  </si>
  <si>
    <t>BLENDER_CTRL</t>
    <phoneticPr fontId="24" type="noConversion"/>
  </si>
  <si>
    <t>BLENDER CTRL</t>
    <phoneticPr fontId="24" type="noConversion"/>
  </si>
  <si>
    <t>Reserved</t>
    <phoneticPr fontId="3" type="noConversion"/>
  </si>
  <si>
    <t>not used</t>
    <phoneticPr fontId="24" type="noConversion"/>
  </si>
  <si>
    <t>W1P</t>
    <phoneticPr fontId="3" type="noConversion"/>
  </si>
  <si>
    <t>d2blender_soft_clr</t>
    <phoneticPr fontId="24" type="noConversion"/>
  </si>
  <si>
    <t>d2blender soft clr</t>
    <phoneticPr fontId="24" type="noConversion"/>
  </si>
  <si>
    <t>W1P</t>
    <phoneticPr fontId="3" type="noConversion"/>
  </si>
  <si>
    <t>d2out_fifo_clr</t>
    <phoneticPr fontId="24" type="noConversion"/>
  </si>
  <si>
    <t>d2out fifo clr</t>
    <phoneticPr fontId="24" type="noConversion"/>
  </si>
  <si>
    <t>d2mask_fifo_clr</t>
    <phoneticPr fontId="24" type="noConversion"/>
  </si>
  <si>
    <t>d2mask fifo clr</t>
    <phoneticPr fontId="24" type="noConversion"/>
  </si>
  <si>
    <t>W1P</t>
    <phoneticPr fontId="3" type="noConversion"/>
  </si>
  <si>
    <t>d2back_fifo_clr</t>
    <phoneticPr fontId="24" type="noConversion"/>
  </si>
  <si>
    <t>d2back fifo clr</t>
    <phoneticPr fontId="24" type="noConversion"/>
  </si>
  <si>
    <t>d2fore_fifo_clr</t>
    <phoneticPr fontId="24" type="noConversion"/>
  </si>
  <si>
    <t>d2fore fifo clr</t>
    <phoneticPr fontId="24" type="noConversion"/>
  </si>
  <si>
    <t>premult_en</t>
    <phoneticPr fontId="24" type="noConversion"/>
  </si>
  <si>
    <t>blender_mode</t>
    <phoneticPr fontId="24" type="noConversion"/>
  </si>
  <si>
    <r>
      <t>blender mode.
-0x</t>
    </r>
    <r>
      <rPr>
        <sz val="10.5"/>
        <color theme="1"/>
        <rFont val="Calibri"/>
        <family val="2"/>
      </rPr>
      <t>0</t>
    </r>
    <r>
      <rPr>
        <sz val="10.5"/>
        <color theme="1"/>
        <rFont val="宋体"/>
        <family val="3"/>
        <charset val="134"/>
      </rPr>
      <t>：</t>
    </r>
    <r>
      <rPr>
        <sz val="10.5"/>
        <color theme="1"/>
        <rFont val="Calibri"/>
        <family val="2"/>
      </rPr>
      <t>fill mode(alpha_mode !=0 &amp;&amp; fore_color_mode invalid)
-0x1</t>
    </r>
    <r>
      <rPr>
        <sz val="10.5"/>
        <color theme="1"/>
        <rFont val="宋体"/>
        <family val="3"/>
        <charset val="134"/>
      </rPr>
      <t>：</t>
    </r>
    <r>
      <rPr>
        <sz val="10.5"/>
        <color theme="1"/>
        <rFont val="Calibri"/>
        <family val="2"/>
      </rPr>
      <t>map mode</t>
    </r>
    <phoneticPr fontId="24" type="noConversion"/>
  </si>
  <si>
    <t>RW</t>
    <phoneticPr fontId="3" type="noConversion"/>
  </si>
  <si>
    <t>back_alpha_mode</t>
    <phoneticPr fontId="24" type="noConversion"/>
  </si>
  <si>
    <t>fore_alpha_mode</t>
    <phoneticPr fontId="24" type="noConversion"/>
  </si>
  <si>
    <t>08</t>
    <phoneticPr fontId="3" type="noConversion"/>
  </si>
  <si>
    <t>ALPHA</t>
    <phoneticPr fontId="24" type="noConversion"/>
  </si>
  <si>
    <t>back_alpha</t>
    <phoneticPr fontId="24" type="noConversion"/>
  </si>
  <si>
    <t>fore_alpha</t>
    <phoneticPr fontId="24" type="noConversion"/>
  </si>
  <si>
    <t>0c</t>
    <phoneticPr fontId="3" type="noConversion"/>
  </si>
  <si>
    <t>COLOR</t>
    <phoneticPr fontId="24" type="noConversion"/>
  </si>
  <si>
    <t>Reserved</t>
    <phoneticPr fontId="3" type="noConversion"/>
  </si>
  <si>
    <t>color_b</t>
    <phoneticPr fontId="24" type="noConversion"/>
  </si>
  <si>
    <t>color_g</t>
    <phoneticPr fontId="24" type="noConversion"/>
  </si>
  <si>
    <t>color_r</t>
    <phoneticPr fontId="24" type="noConversion"/>
  </si>
  <si>
    <t>10</t>
    <phoneticPr fontId="3" type="noConversion"/>
  </si>
  <si>
    <t>D2BLENDER_SIZE</t>
    <phoneticPr fontId="24" type="noConversion"/>
  </si>
  <si>
    <t>D2BLENDER SIZE</t>
    <phoneticPr fontId="24" type="noConversion"/>
  </si>
  <si>
    <t>d2blender_size</t>
    <phoneticPr fontId="24" type="noConversion"/>
  </si>
  <si>
    <t>14</t>
    <phoneticPr fontId="3" type="noConversion"/>
  </si>
  <si>
    <t>D2BLENDER_BREXCHANGE_EN</t>
    <phoneticPr fontId="24" type="noConversion"/>
  </si>
  <si>
    <t>D2BLENDER B_R EXCHANGE ENABLE</t>
    <phoneticPr fontId="24" type="noConversion"/>
  </si>
  <si>
    <t>d2back_brexchange_en</t>
    <phoneticPr fontId="24" type="noConversion"/>
  </si>
  <si>
    <t>d2fore_brexchange_en</t>
    <phoneticPr fontId="24" type="noConversion"/>
  </si>
  <si>
    <t>18</t>
    <phoneticPr fontId="3" type="noConversion"/>
  </si>
  <si>
    <t>D2BLENDER_DMA_CTRL</t>
    <phoneticPr fontId="24" type="noConversion"/>
  </si>
  <si>
    <t>D2BLENDER DMA CTRL</t>
    <phoneticPr fontId="24" type="noConversion"/>
  </si>
  <si>
    <t>dma_d2out_burst_thd</t>
    <phoneticPr fontId="24" type="noConversion"/>
  </si>
  <si>
    <t>dma_d2mask_burst_thd</t>
    <phoneticPr fontId="24" type="noConversion"/>
  </si>
  <si>
    <t>dma_d2back_burst_thd</t>
    <phoneticPr fontId="24" type="noConversion"/>
  </si>
  <si>
    <t>dma_d2fore_burst_thd</t>
    <phoneticPr fontId="24" type="noConversion"/>
  </si>
  <si>
    <t>dma_d2out_req_en</t>
    <phoneticPr fontId="24" type="noConversion"/>
  </si>
  <si>
    <t>dma_d2out_single_en</t>
    <phoneticPr fontId="24" type="noConversion"/>
  </si>
  <si>
    <t>dma_d2mask_req_en</t>
    <phoneticPr fontId="24" type="noConversion"/>
  </si>
  <si>
    <t>dma_d2mask_single_en</t>
    <phoneticPr fontId="24" type="noConversion"/>
  </si>
  <si>
    <t>dma_d2back_req_en</t>
    <phoneticPr fontId="24" type="noConversion"/>
  </si>
  <si>
    <t>dma_d2back_single_en</t>
    <phoneticPr fontId="24" type="noConversion"/>
  </si>
  <si>
    <t>dma_d2fore_req_en</t>
    <phoneticPr fontId="24" type="noConversion"/>
  </si>
  <si>
    <t>dma_d2fore_single_en</t>
    <phoneticPr fontId="24" type="noConversion"/>
  </si>
  <si>
    <t>D2BLENDER_INTR_MASK</t>
    <phoneticPr fontId="3" type="noConversion"/>
  </si>
  <si>
    <t>Reserved</t>
    <phoneticPr fontId="24" type="noConversion"/>
  </si>
  <si>
    <t>blender_complete_mask</t>
    <phoneticPr fontId="24" type="noConversion"/>
  </si>
  <si>
    <t>d2out_fifo_underflow_mask</t>
    <phoneticPr fontId="24" type="noConversion"/>
  </si>
  <si>
    <t>d2out_fifo_overflow_mask</t>
    <phoneticPr fontId="24" type="noConversion"/>
  </si>
  <si>
    <t>d2mask_fifo_underflow_mask</t>
    <phoneticPr fontId="24" type="noConversion"/>
  </si>
  <si>
    <t>d2mask_fifo_overflow_mask</t>
    <phoneticPr fontId="24" type="noConversion"/>
  </si>
  <si>
    <t>d2back_fifo_underflow_mask</t>
    <phoneticPr fontId="24" type="noConversion"/>
  </si>
  <si>
    <t>d2back_fifo_overflow_mask</t>
    <phoneticPr fontId="24" type="noConversion"/>
  </si>
  <si>
    <t>d2fore_fifo_underflow_mask</t>
    <phoneticPr fontId="24" type="noConversion"/>
  </si>
  <si>
    <t>d2fore_fifo_overflow_mask</t>
    <phoneticPr fontId="24" type="noConversion"/>
  </si>
  <si>
    <t>D2BLENDER_INTR_CLR</t>
    <phoneticPr fontId="24" type="noConversion"/>
  </si>
  <si>
    <t>blender_complete_clr</t>
    <phoneticPr fontId="24" type="noConversion"/>
  </si>
  <si>
    <t>blender complete clr pulse</t>
    <phoneticPr fontId="24" type="noConversion"/>
  </si>
  <si>
    <t>d2out_fifo_underflow_clr</t>
    <phoneticPr fontId="24" type="noConversion"/>
  </si>
  <si>
    <t>d2out fifo underflow interrput clr pulse</t>
    <phoneticPr fontId="24" type="noConversion"/>
  </si>
  <si>
    <t>d2out_fifo_overflow_clr</t>
    <phoneticPr fontId="24" type="noConversion"/>
  </si>
  <si>
    <t>d2out fifo overflow interrput clr pulse</t>
    <phoneticPr fontId="24" type="noConversion"/>
  </si>
  <si>
    <t>d2mask_fifo_underflow_clr</t>
    <phoneticPr fontId="24" type="noConversion"/>
  </si>
  <si>
    <t>d2mask fifo underflow interrput clr pulse</t>
    <phoneticPr fontId="24" type="noConversion"/>
  </si>
  <si>
    <t>d2mask_fifo_overflow_clr</t>
    <phoneticPr fontId="24" type="noConversion"/>
  </si>
  <si>
    <t>d2mask fifo overflow interrput clr pulse</t>
    <phoneticPr fontId="24" type="noConversion"/>
  </si>
  <si>
    <t>d2back_fifo_underflow_clr</t>
    <phoneticPr fontId="24" type="noConversion"/>
  </si>
  <si>
    <t>d2back fifo underflow interrput clr pulse</t>
    <phoneticPr fontId="24" type="noConversion"/>
  </si>
  <si>
    <t>d2back_fifo_overflow_clr</t>
    <phoneticPr fontId="24" type="noConversion"/>
  </si>
  <si>
    <t>d2back fifo overflow interrput clr pulse</t>
    <phoneticPr fontId="24" type="noConversion"/>
  </si>
  <si>
    <t>d2fore_fifo_underflow_clr</t>
    <phoneticPr fontId="24" type="noConversion"/>
  </si>
  <si>
    <t>d2fore fifo underflow interrput clr pulse</t>
    <phoneticPr fontId="24" type="noConversion"/>
  </si>
  <si>
    <t>d2fore_fifo_overflow_clr</t>
    <phoneticPr fontId="24" type="noConversion"/>
  </si>
  <si>
    <t>d2fore fifo overflow interrput clr pulse</t>
    <phoneticPr fontId="24" type="noConversion"/>
  </si>
  <si>
    <t>D2BLENDER_IRQ</t>
    <phoneticPr fontId="24" type="noConversion"/>
  </si>
  <si>
    <t>irq</t>
    <phoneticPr fontId="24" type="noConversion"/>
  </si>
  <si>
    <t>d2blender interrup</t>
    <phoneticPr fontId="24" type="noConversion"/>
  </si>
  <si>
    <t>D2BLENDER_INT_STATUS</t>
    <phoneticPr fontId="24" type="noConversion"/>
  </si>
  <si>
    <t>blender_complete_isr</t>
    <phoneticPr fontId="24" type="noConversion"/>
  </si>
  <si>
    <t>blender complete interrput, can be clr or mask</t>
    <phoneticPr fontId="24" type="noConversion"/>
  </si>
  <si>
    <t>d2out_fifo_underflow_isr</t>
    <phoneticPr fontId="24" type="noConversion"/>
  </si>
  <si>
    <t>d2out fifo underflow interrput, can be clr or mask</t>
    <phoneticPr fontId="24" type="noConversion"/>
  </si>
  <si>
    <t>d2out_fifo_overflow_isr</t>
    <phoneticPr fontId="24" type="noConversion"/>
  </si>
  <si>
    <t>d2out fifo overflow interrput, can be clr or mask</t>
    <phoneticPr fontId="24" type="noConversion"/>
  </si>
  <si>
    <t>d2mask_fifo_underflow_isr</t>
    <phoneticPr fontId="24" type="noConversion"/>
  </si>
  <si>
    <t>d2mask fifo underflow interrput, can be clr or mask</t>
    <phoneticPr fontId="24" type="noConversion"/>
  </si>
  <si>
    <t>d2mask_fifo_overflow_isr</t>
    <phoneticPr fontId="24" type="noConversion"/>
  </si>
  <si>
    <t>d2mask fifo overflow interrput, can be clr or mask</t>
    <phoneticPr fontId="24" type="noConversion"/>
  </si>
  <si>
    <t>d2back_fifo_underflow_isr</t>
    <phoneticPr fontId="24" type="noConversion"/>
  </si>
  <si>
    <t>d2back fifo underflow interrput, can be clr or mask</t>
    <phoneticPr fontId="24" type="noConversion"/>
  </si>
  <si>
    <t>d2back_fifo_overflow_isr</t>
    <phoneticPr fontId="24" type="noConversion"/>
  </si>
  <si>
    <t>d2back fifo overflow interrput, can be clr or mask</t>
    <phoneticPr fontId="24" type="noConversion"/>
  </si>
  <si>
    <t>d2fore_fifo_underflow_isr</t>
    <phoneticPr fontId="24" type="noConversion"/>
  </si>
  <si>
    <t>d2fore fifo underflow interrput, can be clr or mask</t>
    <phoneticPr fontId="24" type="noConversion"/>
  </si>
  <si>
    <t>d2fore_fifo_overflow_isr</t>
    <phoneticPr fontId="24" type="noConversion"/>
  </si>
  <si>
    <t>d2fore fifo overflow interrput, can be clr or mask</t>
    <phoneticPr fontId="24" type="noConversion"/>
  </si>
  <si>
    <t>D2BLENDER_INT_RAW_STATUS</t>
    <phoneticPr fontId="24" type="noConversion"/>
  </si>
  <si>
    <t>blender_complete_irsr</t>
    <phoneticPr fontId="24" type="noConversion"/>
  </si>
  <si>
    <t>blender complete raw interrput, can be clr or mask</t>
    <phoneticPr fontId="24" type="noConversion"/>
  </si>
  <si>
    <t>d2out_fifo_underflow_irsr</t>
    <phoneticPr fontId="24" type="noConversion"/>
  </si>
  <si>
    <t>d2out fifo underflow raw interrput, can be clr or mask</t>
    <phoneticPr fontId="24" type="noConversion"/>
  </si>
  <si>
    <t>d2out_fifo_overflow_irsr</t>
    <phoneticPr fontId="24" type="noConversion"/>
  </si>
  <si>
    <t>d2out fifo overflow raw interrput, can be clr or mask</t>
    <phoneticPr fontId="24" type="noConversion"/>
  </si>
  <si>
    <t>d2mask_fifo_underflow_irsr</t>
    <phoneticPr fontId="24" type="noConversion"/>
  </si>
  <si>
    <t>d2mask fifo underflow raw interrput, can be clr or mask</t>
    <phoneticPr fontId="24" type="noConversion"/>
  </si>
  <si>
    <t>d2mask_fifo_overflow_irsr</t>
    <phoneticPr fontId="24" type="noConversion"/>
  </si>
  <si>
    <t>d2mask fifo overflow raw interrput, can be clr or mask</t>
    <phoneticPr fontId="24" type="noConversion"/>
  </si>
  <si>
    <t>d2back_fifo_underflow_irsr</t>
    <phoneticPr fontId="24" type="noConversion"/>
  </si>
  <si>
    <t>d2back fifo underflow raw interrput, can be clr or mask</t>
    <phoneticPr fontId="24" type="noConversion"/>
  </si>
  <si>
    <t>d2back_fifo_overflow_irsr</t>
    <phoneticPr fontId="24" type="noConversion"/>
  </si>
  <si>
    <t>d2back fifo overflow raw interrput, can be clr or mask</t>
    <phoneticPr fontId="24" type="noConversion"/>
  </si>
  <si>
    <t>d2fore_fifo_underflow_irsr</t>
    <phoneticPr fontId="24" type="noConversion"/>
  </si>
  <si>
    <t>d2fore fifo underflow raw interrput, can be clr or mask</t>
    <phoneticPr fontId="24" type="noConversion"/>
  </si>
  <si>
    <t>d2fore_fifo_overflow_irsr</t>
    <phoneticPr fontId="24" type="noConversion"/>
  </si>
  <si>
    <t>d2fore fifo overflow raw interrput, can be clr or mask</t>
    <phoneticPr fontId="24" type="noConversion"/>
  </si>
  <si>
    <r>
      <rPr>
        <sz val="10.5"/>
        <color theme="1"/>
        <rFont val="Calibri"/>
        <family val="2"/>
      </rPr>
      <t>premult</t>
    </r>
    <r>
      <rPr>
        <sz val="10.5"/>
        <color theme="1"/>
        <rFont val="Times New Roman"/>
        <family val="1"/>
      </rPr>
      <t xml:space="preserve"> enable
-0x</t>
    </r>
    <r>
      <rPr>
        <sz val="10.5"/>
        <color theme="1"/>
        <rFont val="Calibri"/>
        <family val="2"/>
      </rPr>
      <t>0</t>
    </r>
    <r>
      <rPr>
        <sz val="10.5"/>
        <color theme="1"/>
        <rFont val="宋体"/>
        <family val="3"/>
        <charset val="134"/>
      </rPr>
      <t>：</t>
    </r>
    <r>
      <rPr>
        <sz val="10.5"/>
        <color theme="1"/>
        <rFont val="Calibri"/>
        <family val="2"/>
      </rPr>
      <t>premult disable
-0</t>
    </r>
    <r>
      <rPr>
        <sz val="10.5"/>
        <color theme="1"/>
        <rFont val="Times New Roman"/>
        <family val="1"/>
      </rPr>
      <t>x</t>
    </r>
    <r>
      <rPr>
        <sz val="10.5"/>
        <color theme="1"/>
        <rFont val="Calibri"/>
        <family val="2"/>
      </rPr>
      <t>1</t>
    </r>
    <r>
      <rPr>
        <sz val="10.5"/>
        <color theme="1"/>
        <rFont val="宋体"/>
        <family val="3"/>
        <charset val="134"/>
      </rPr>
      <t>：</t>
    </r>
    <r>
      <rPr>
        <sz val="10.5"/>
        <color theme="1"/>
        <rFont val="Calibri"/>
        <family val="2"/>
      </rPr>
      <t>premult enable, support premult output</t>
    </r>
    <phoneticPr fontId="24" type="noConversion"/>
  </si>
  <si>
    <r>
      <t>back alpha mode select.
-0x0</t>
    </r>
    <r>
      <rPr>
        <sz val="10.5"/>
        <color theme="1"/>
        <rFont val="宋体"/>
        <family val="3"/>
        <charset val="134"/>
      </rPr>
      <t>：</t>
    </r>
    <r>
      <rPr>
        <sz val="10.5"/>
        <color theme="1"/>
        <rFont val="Calibri"/>
        <family val="2"/>
      </rPr>
      <t>use background image alpha value
-0x1</t>
    </r>
    <r>
      <rPr>
        <sz val="10.5"/>
        <color theme="1"/>
        <rFont val="宋体"/>
        <family val="3"/>
        <charset val="134"/>
      </rPr>
      <t>：</t>
    </r>
    <r>
      <rPr>
        <sz val="10.5"/>
        <color theme="1"/>
        <rFont val="Calibri"/>
        <family val="2"/>
      </rPr>
      <t>use register config alpha value</t>
    </r>
    <phoneticPr fontId="24" type="noConversion"/>
  </si>
  <si>
    <r>
      <t>fore alpha mode select.
-0x0</t>
    </r>
    <r>
      <rPr>
        <sz val="10.5"/>
        <color theme="1"/>
        <rFont val="宋体"/>
        <family val="3"/>
        <charset val="134"/>
      </rPr>
      <t>：</t>
    </r>
    <r>
      <rPr>
        <sz val="10.5"/>
        <color theme="1"/>
        <rFont val="Calibri"/>
        <family val="2"/>
      </rPr>
      <t>use foreground image alpha value
-0x1</t>
    </r>
    <r>
      <rPr>
        <sz val="10.5"/>
        <color theme="1"/>
        <rFont val="宋体"/>
        <family val="3"/>
        <charset val="134"/>
      </rPr>
      <t>：</t>
    </r>
    <r>
      <rPr>
        <sz val="10.5"/>
        <color theme="1"/>
        <rFont val="Calibri"/>
        <family val="2"/>
      </rPr>
      <t>use mask value
-0x2</t>
    </r>
    <r>
      <rPr>
        <sz val="10.5"/>
        <color theme="1"/>
        <rFont val="宋体"/>
        <family val="3"/>
        <charset val="134"/>
      </rPr>
      <t>：</t>
    </r>
    <r>
      <rPr>
        <sz val="10.5"/>
        <color theme="1"/>
        <rFont val="Calibri"/>
        <family val="2"/>
      </rPr>
      <t>no mask</t>
    </r>
    <r>
      <rPr>
        <sz val="10.5"/>
        <color theme="1"/>
        <rFont val="宋体"/>
        <family val="3"/>
        <charset val="134"/>
      </rPr>
      <t>，</t>
    </r>
    <r>
      <rPr>
        <sz val="10.5"/>
        <color theme="1"/>
        <rFont val="Calibri"/>
        <family val="2"/>
      </rPr>
      <t>alpha come from register config 
-0x3</t>
    </r>
    <r>
      <rPr>
        <sz val="10.5"/>
        <color theme="1"/>
        <rFont val="宋体"/>
        <family val="3"/>
        <charset val="134"/>
      </rPr>
      <t>：</t>
    </r>
    <r>
      <rPr>
        <sz val="10.5"/>
        <color theme="1"/>
        <rFont val="Calibri"/>
        <family val="2"/>
      </rPr>
      <t>reserved</t>
    </r>
    <phoneticPr fontId="24" type="noConversion"/>
  </si>
  <si>
    <t>when back_alpha mode = 2. use this alpha</t>
    <phoneticPr fontId="24" type="noConversion"/>
  </si>
  <si>
    <t>when fore_alpha mode = 2. use this alpha</t>
    <phoneticPr fontId="24" type="noConversion"/>
  </si>
  <si>
    <t>when blender_mode = 0, use this color as fore color_b</t>
    <phoneticPr fontId="24" type="noConversion"/>
  </si>
  <si>
    <t>when blender_mode = 0, use this color as fore color_r</t>
    <phoneticPr fontId="24" type="noConversion"/>
  </si>
  <si>
    <t>when blender_mode = 0, use this color as fore color_g</t>
    <phoneticPr fontId="24" type="noConversion"/>
  </si>
  <si>
    <r>
      <t>blender data size</t>
    </r>
    <r>
      <rPr>
        <sz val="10.5"/>
        <color theme="1"/>
        <rFont val="宋体"/>
        <family val="3"/>
        <charset val="134"/>
      </rPr>
      <t>，</t>
    </r>
    <r>
      <rPr>
        <sz val="10.5"/>
        <color theme="1"/>
        <rFont val="Times New Roman"/>
        <family val="1"/>
      </rPr>
      <t>equal to fore pixel size</t>
    </r>
    <phoneticPr fontId="24" type="noConversion"/>
  </si>
  <si>
    <t>d2back brexchange enable
-0x0: d2back br exchange disable
-0x1: d2back br exchange enable</t>
    <phoneticPr fontId="24" type="noConversion"/>
  </si>
  <si>
    <t>d2fore brexchange enable
-0x0: d2fore br exchange disable
-0x1: d2fore br exchange enable</t>
    <phoneticPr fontId="24" type="noConversion"/>
  </si>
  <si>
    <t>d2out dma req mask
-0x0: d2out req disable
-0x1: d2out req enable</t>
    <phoneticPr fontId="24" type="noConversion"/>
  </si>
  <si>
    <t>d2out dma single enable
-0x0: d2out single disable
-0x1: d2out single enable</t>
    <phoneticPr fontId="24" type="noConversion"/>
  </si>
  <si>
    <t>d2out dma req enable
-0x0: d2out req disable
-0x1: d2out req enable</t>
    <phoneticPr fontId="24" type="noConversion"/>
  </si>
  <si>
    <t>d2mask dma req enable
-0x0: d2mask req disable
-0x1: d2mask req enable</t>
    <phoneticPr fontId="24" type="noConversion"/>
  </si>
  <si>
    <t>d2fore dma single enable
-0x0: d2fore single disable
-0x1: d2fore single enable</t>
    <phoneticPr fontId="24" type="noConversion"/>
  </si>
  <si>
    <t>d2fore dma req enable
-0x0: d2fore req disable
-0x1: d2fore req enable</t>
    <phoneticPr fontId="24" type="noConversion"/>
  </si>
  <si>
    <t>d2back dma single enable
-0x0: d2back single disable
-0x1: d2back single enable</t>
    <phoneticPr fontId="24" type="noConversion"/>
  </si>
  <si>
    <t>d2mask dma single enable
-0x0: d2mask single disable
-0x1: d2mask single enable</t>
    <phoneticPr fontId="24" type="noConversion"/>
  </si>
  <si>
    <t>d2back dma req enable
-0x0: d2fore req disable
-0x1: d2fore req enable</t>
    <phoneticPr fontId="24" type="noConversion"/>
  </si>
  <si>
    <t>disable interrupt source
-0x0: enable
-0x1: disable</t>
    <phoneticPr fontId="24" type="noConversion"/>
  </si>
  <si>
    <t>disable interrupt source
-0x0: enable
-0x1: disable</t>
    <phoneticPr fontId="24" type="noConversion"/>
  </si>
  <si>
    <t>disable interrupt source
-0x0: enable
-0x1: disable</t>
    <phoneticPr fontId="24" type="noConversion"/>
  </si>
  <si>
    <t>disable interrupt source
-0x0: enable
-0x1: disable</t>
    <phoneticPr fontId="24" type="noConversion"/>
  </si>
  <si>
    <t>1c</t>
    <phoneticPr fontId="3" type="noConversion"/>
  </si>
  <si>
    <t>20</t>
    <phoneticPr fontId="3" type="noConversion"/>
  </si>
  <si>
    <t>24</t>
    <phoneticPr fontId="3" type="noConversion"/>
  </si>
  <si>
    <t>28</t>
    <phoneticPr fontId="3" type="noConversion"/>
  </si>
  <si>
    <t>2c</t>
    <phoneticPr fontId="3" type="noConversion"/>
  </si>
  <si>
    <t>sys_rst_cause_5</t>
  </si>
  <si>
    <t>RO</t>
    <phoneticPr fontId="3" type="noConversion"/>
  </si>
  <si>
    <t>dbg_out_hl_exchange</t>
    <phoneticPr fontId="3" type="noConversion"/>
  </si>
  <si>
    <t>Write 1 to generate a SW reset to SDIOH</t>
    <phoneticPr fontId="3" type="noConversion"/>
  </si>
  <si>
    <t>RW</t>
    <phoneticPr fontId="3" type="noConversion"/>
  </si>
  <si>
    <t>syspll_sdm_rst_forcedata</t>
  </si>
  <si>
    <t>syspll_postdiv_rst_forcedata</t>
  </si>
  <si>
    <t>syspll_vco_en_forcedata</t>
  </si>
  <si>
    <t>syspll_fbdiv_en_forcedata</t>
  </si>
  <si>
    <t>syspll_cp_en_forcedata</t>
  </si>
  <si>
    <t>syspll_pfd_en_forcedata</t>
  </si>
  <si>
    <t>syspll_vco_ldo_en_forcedata</t>
  </si>
  <si>
    <t>syspll_sdm_rst_force</t>
  </si>
  <si>
    <t>syspll_postdiv_rst_force</t>
  </si>
  <si>
    <t>syspll_vco_en_force</t>
  </si>
  <si>
    <t>syspll_fbdiv_en_force</t>
  </si>
  <si>
    <t>syspll_cp_en_force</t>
  </si>
  <si>
    <t>syspll_pfd_en_force</t>
  </si>
  <si>
    <t>syspll_vco_ldo_en_force</t>
  </si>
  <si>
    <t>Channel 1 Clock Divider.
Fcount_clk=Fpre/2^div</t>
    <phoneticPr fontId="24" type="noConversion"/>
  </si>
  <si>
    <t>ch0_pwm_out_en</t>
    <phoneticPr fontId="24" type="noConversion"/>
  </si>
  <si>
    <t>Channel 0 PWM Output Enable.
Control PWM3-PWM0 whether output independently by[27:24]</t>
    <phoneticPr fontId="24" type="noConversion"/>
  </si>
  <si>
    <t>Channel 0  PWM Output Polarity.
- 0x0: dutylow comes before dutyhi within PWM period
- 0x1:dutyhi comes before dutylow within PWM period
[23:20]: PWM3-PWM0</t>
    <phoneticPr fontId="24" type="noConversion"/>
  </si>
  <si>
    <t>ch0_pwm_polarity_init</t>
    <phoneticPr fontId="24" type="noConversion"/>
  </si>
  <si>
    <t>Channel 0  PWM Initially Output Polarity.
- 0x0: the PWM output is low when the channel is disabled
- 0x1:the PWM output is high when the channel is disabled
[21:18]: PWM3-PWM0</t>
    <phoneticPr fontId="24" type="noConversion"/>
  </si>
  <si>
    <t>Channel 0 Channel Mode.
- 0x0: reserved
- 0x1: 16-bit timer
- 0x2: 8-bit timers
- 0x3: reserved
- 0x4: PWM
- 0x5-0x7: reserved</t>
    <phoneticPr fontId="24" type="noConversion"/>
  </si>
  <si>
    <t>ch0_operation</t>
    <phoneticPr fontId="24" type="noConversion"/>
  </si>
  <si>
    <t>Channel 0 Operation.
- 0x0:  input capture time (ch_mode = 1)
- 0x1: input capture count (ch_mode = 1)
- 0x2: one pulse (ch_mode = 1)
- 0x3: PWM (ch_mode = 4 )
- 0x4:  LEDC (ch_mode = 4)
- 0x5-0x7: reserved</t>
    <phoneticPr fontId="24" type="noConversion"/>
  </si>
  <si>
    <t>CH1_CTRL</t>
    <phoneticPr fontId="24" type="noConversion"/>
  </si>
  <si>
    <t>ch1_pwm_out_en</t>
    <phoneticPr fontId="24" type="noConversion"/>
  </si>
  <si>
    <t>Channel 1 PWM Output Enable.
Control PWM3-PWM0 whether output independently by[27:24]</t>
    <phoneticPr fontId="24" type="noConversion"/>
  </si>
  <si>
    <t>Channel 1  PWM Output Polarity.
- 0x0: dutylow comes before dutyhi within PWM period
- 0x1:dutyhi comes before dutylow within PWM period
[23:20]: PWM3-PWM0</t>
    <phoneticPr fontId="24" type="noConversion"/>
  </si>
  <si>
    <t>Channel 1  PWM Initially Output Polarity.
- 0x0: the PWM output is low when the channel is disabled
- 0x1:the PWM output is high when the channel is disabled
[21:18]: PWM3-PWM0</t>
    <phoneticPr fontId="24" type="noConversion"/>
  </si>
  <si>
    <t>Channel 1 Channel Mode.
- 0x0: reserved
- 0x1: 16-bit timer
- 0x2: 8-bit timers
- 0x3: reserved
- 0x4: PWM
- 0x5-0x7: reserved</t>
    <phoneticPr fontId="24" type="noConversion"/>
  </si>
  <si>
    <t>Channel 1 Operation.
- 0x0:  input capture time (ch_mode = 1)
- 0x1: input capture count (ch_mode = 1)
- 0x2: one pulse (ch_mode = 1)
- 0x3: PWM (ch_mode = 4 )
- 0x4:  reserved
- 0x5:  breath(ch_mode = 4))
- 0x6-0x7: reserved</t>
    <phoneticPr fontId="24" type="noConversion"/>
  </si>
  <si>
    <t>014</t>
    <phoneticPr fontId="24" type="noConversion"/>
  </si>
  <si>
    <t xml:space="preserve">Channel 0 Reload Value:
1. when ch_mode=1, reload value for 16-bit timer0.
2. when ch_mode=2, [15:8]: reload value for 8-bit timer1; [7:0]: reload value for 8-bit timer0.
3. when ch_mode=4, operation = PWM  ,reload value for PWM period; 
4.when ch_mode=4, operation = LEDC,reload value for PWM period when ledc send 1; </t>
    <phoneticPr fontId="24" type="noConversion"/>
  </si>
  <si>
    <t>018</t>
    <phoneticPr fontId="24" type="noConversion"/>
  </si>
  <si>
    <t>CH1_RELOAD</t>
    <phoneticPr fontId="24" type="noConversion"/>
  </si>
  <si>
    <t>ch1_counter_value</t>
    <phoneticPr fontId="24" type="noConversion"/>
  </si>
  <si>
    <t>Current Counter Value for Channel 1 Timer/PWM.
Refers to chn_reload description for the field definition with different ch_mode.</t>
    <phoneticPr fontId="24" type="noConversion"/>
  </si>
  <si>
    <t>ch1_reload_up_cfg</t>
    <phoneticPr fontId="24" type="noConversion"/>
  </si>
  <si>
    <t xml:space="preserve">Channel 1 Reload Value:
1. when ch_mode=1, reload value for 16-bit timer0.
2. when ch_mode=2, [15:8]: reload value for 8-bit timer1; [7:0]: reload value for 8-bit timer0.
3. when ch_mode=4, operation = PWM  or breath,reload value for PWM period; </t>
    <phoneticPr fontId="24" type="noConversion"/>
  </si>
  <si>
    <t>01C</t>
    <phoneticPr fontId="24" type="noConversion"/>
  </si>
  <si>
    <t>CH_CNT_CTRL</t>
    <phoneticPr fontId="24" type="noConversion"/>
  </si>
  <si>
    <t>Channel Sync Mode Enable. [29:28]: ch1-ch0
- 0x0:this channel is in normal mode;
- 0x1:this channel is in sync mode;
Note: when choose sync mode, channel 0 must be choosed, and the channel 0 counter enable is  choosed channels counter enable signal. It is controlled by CH_CNT_EN.cnt_start[0], CH_CNT_EN.cnt_stop[0];</t>
    <phoneticPr fontId="24" type="noConversion"/>
  </si>
  <si>
    <t>timer1_pwm_en</t>
    <phoneticPr fontId="24" type="noConversion"/>
  </si>
  <si>
    <t>Timer 1 PWM Enable.
-When ch_mode=2,set to 1: timer 1 enable
-When ch_mode=4, set to 1:  pwm start enable
 [27:26]: ch1 - ch0</t>
    <phoneticPr fontId="24" type="noConversion"/>
  </si>
  <si>
    <t>Timer 0 Enable.
when ch_mode=1, 2 set to 1: timer 0 enable
 [25:24]: ch1 - ch0</t>
    <phoneticPr fontId="24" type="noConversion"/>
  </si>
  <si>
    <t>Channel Number.
Indicates occupied channels.
[23:22]: ch1 - ch0</t>
    <phoneticPr fontId="24" type="noConversion"/>
  </si>
  <si>
    <t>Timer Run Mode.
- 0x0: single mode (from 0 to reload value or from reload value to 0, run once)
- 0x1: repeat mode (from 0 to reload value or from reload value to 0, repeat)
- 0x2: free_run mode (loop count from 0 to maximal value)
- 0x3: keepgo mode (after re-enabling the counter, it will continue counting from the counted value when the timer is disabled)</t>
    <phoneticPr fontId="24" type="noConversion"/>
  </si>
  <si>
    <t>Count Direction. 
- 0x0: up
- 0x1: down
- 0x2: up/down
- 0x3: reserved</t>
    <phoneticPr fontId="24" type="noConversion"/>
  </si>
  <si>
    <t>Counter Reset.
 [5:4]: ch1-ch0</t>
    <phoneticPr fontId="24" type="noConversion"/>
  </si>
  <si>
    <t>Counter Stop. 
[3:2]: ch1-ch0</t>
    <phoneticPr fontId="24" type="noConversion"/>
  </si>
  <si>
    <t>Counter Start. 
[1:0]: ch1-ch0</t>
    <phoneticPr fontId="24" type="noConversion"/>
  </si>
  <si>
    <t>020</t>
    <phoneticPr fontId="24" type="noConversion"/>
  </si>
  <si>
    <t>CH_MATCH_0</t>
    <phoneticPr fontId="24" type="noConversion"/>
  </si>
  <si>
    <t>Channel 1 Match 0.
when operation=CH_ONE_PULSE: pulse generation point</t>
    <phoneticPr fontId="24" type="noConversion"/>
  </si>
  <si>
    <t>Channel 0 Match 0.
1. when operation=CH_LEDC: for PWM period when ledc send 0; 
2. when operation=CH_ONE_PULSE: pulse generation point</t>
    <phoneticPr fontId="24" type="noConversion"/>
  </si>
  <si>
    <t>024</t>
    <phoneticPr fontId="24" type="noConversion"/>
  </si>
  <si>
    <t>CH0_PWM_CFG0</t>
    <phoneticPr fontId="24" type="noConversion"/>
  </si>
  <si>
    <t>ch0_pwm1_duty_high</t>
    <phoneticPr fontId="24" type="noConversion"/>
  </si>
  <si>
    <t>Channel 0 PWM1 Ouput Duty High Configure Value
1. when ch_mode=4, operation = PWM, configure PWM1 ouput high duty; 
2.when ch_mode=4, operation = LEDC, configure  PWM ouput high duty when ledc send 1;</t>
    <phoneticPr fontId="24" type="noConversion"/>
  </si>
  <si>
    <t>ch0_pwm0_duty_high</t>
    <phoneticPr fontId="24" type="noConversion"/>
  </si>
  <si>
    <t>Channel 0 PWM0 Ouput Duty High Configure Value
1.when ch_mode=4, operation = PWM, configure PWM0 ouput high duty; 
2.when ch_mode=4, operation = LEDC, configure  PWM ouput high duty when ledc send 0;</t>
    <phoneticPr fontId="24" type="noConversion"/>
  </si>
  <si>
    <t>028</t>
    <phoneticPr fontId="24" type="noConversion"/>
  </si>
  <si>
    <t>CH0_PWM_CFG1</t>
    <phoneticPr fontId="24" type="noConversion"/>
  </si>
  <si>
    <t>ch0_pwm3_duty_high</t>
    <phoneticPr fontId="24" type="noConversion"/>
  </si>
  <si>
    <t xml:space="preserve">Channel 0 PWM3 Ouput Duty High Configure Value
 when ch_mode=4, operation = PWM, configure PWM2 ouput high duty; </t>
    <phoneticPr fontId="24" type="noConversion"/>
  </si>
  <si>
    <t>ch0_pwm2_duty_high</t>
    <phoneticPr fontId="24" type="noConversion"/>
  </si>
  <si>
    <t xml:space="preserve">Channel 0 PWM2 Ouput Duty High Configure Value
 when ch_mode=4, operation = PWM, configure PWM2 ouput high duty; </t>
    <phoneticPr fontId="24" type="noConversion"/>
  </si>
  <si>
    <t>02C</t>
    <phoneticPr fontId="24" type="noConversion"/>
  </si>
  <si>
    <t>CH0_PWM_CFG2</t>
    <phoneticPr fontId="24" type="noConversion"/>
  </si>
  <si>
    <t>ch0_pwm_start_dly_time</t>
    <phoneticPr fontId="24" type="noConversion"/>
  </si>
  <si>
    <t>Channel 0 PWM Phase Dealy Time.
Channel 0 PWM2-PWM0 output delay time after timer1_pwm_en set</t>
    <phoneticPr fontId="24" type="noConversion"/>
  </si>
  <si>
    <t>ch0_pwm_start_dly_en</t>
    <phoneticPr fontId="24" type="noConversion"/>
  </si>
  <si>
    <t>Channel 0 PWM Phase Dealy Enable.</t>
    <phoneticPr fontId="24" type="noConversion"/>
  </si>
  <si>
    <t>030</t>
    <phoneticPr fontId="24" type="noConversion"/>
  </si>
  <si>
    <t>CH0_PWM_CFG3</t>
    <phoneticPr fontId="24" type="noConversion"/>
  </si>
  <si>
    <t>ch0_pwm1_ph_dly</t>
    <phoneticPr fontId="24" type="noConversion"/>
  </si>
  <si>
    <t>ch0_pwm0_ph_dly</t>
    <phoneticPr fontId="24" type="noConversion"/>
  </si>
  <si>
    <t>034</t>
    <phoneticPr fontId="24" type="noConversion"/>
  </si>
  <si>
    <t>CH0_PWM_CFG4</t>
    <phoneticPr fontId="24" type="noConversion"/>
  </si>
  <si>
    <t>ch0_pwm3_ph_dly</t>
    <phoneticPr fontId="24" type="noConversion"/>
  </si>
  <si>
    <t>ch0_pwm2_ph_dly</t>
    <phoneticPr fontId="24" type="noConversion"/>
  </si>
  <si>
    <t>040</t>
    <phoneticPr fontId="24" type="noConversion"/>
  </si>
  <si>
    <t>CH1_PWM_CFG0</t>
    <phoneticPr fontId="24" type="noConversion"/>
  </si>
  <si>
    <t>ch1_pwm1_duty_high</t>
    <phoneticPr fontId="24" type="noConversion"/>
  </si>
  <si>
    <t>Channel 1 PWM1 Ouput Duty High Configure Value
1.when ch_mode=4, operation = PWM, configure PWM1 ouput high duty; 
2.when ch_mode=4,operation=breath,configure PWM1 start duty of repeat stage;</t>
    <phoneticPr fontId="24" type="noConversion"/>
  </si>
  <si>
    <t>ch1_pwm0_duty_high</t>
    <phoneticPr fontId="24" type="noConversion"/>
  </si>
  <si>
    <t>Channel 1 PWM0 Ouput Duty High Configure Value
1.when ch_mode=4, operation = PWM, configure PWM0 ouput high duty; 
2.when ch_mode=4,operation=breath,configure PWM0 start duty of repeat stage;</t>
    <phoneticPr fontId="24" type="noConversion"/>
  </si>
  <si>
    <t>044</t>
    <phoneticPr fontId="24" type="noConversion"/>
  </si>
  <si>
    <t>CH1_PWM_CFG1</t>
    <phoneticPr fontId="24" type="noConversion"/>
  </si>
  <si>
    <t>ch1_pwm3_duty_high</t>
    <phoneticPr fontId="24" type="noConversion"/>
  </si>
  <si>
    <t>Channel 1 PWM3 Ouput Duty High Configure Value
1.when ch_mode=4, operation = PWM, configure PWM1 ouput high duty; 
2.when ch_mode=4,operation=breath,configure PWM1 start duty of repeat stage;</t>
    <phoneticPr fontId="24" type="noConversion"/>
  </si>
  <si>
    <t>ch1_pwm2_duty_high</t>
    <phoneticPr fontId="24" type="noConversion"/>
  </si>
  <si>
    <t>Channel 1 PWM2 Ouput Duty High Configure Value
1.when ch_mode=4, operation = PWM, configure pwm2 ouput high duty; 
2.when ch_mode=4,operation=breath,configure pwm2 start duty of repeat stage;</t>
    <phoneticPr fontId="24" type="noConversion"/>
  </si>
  <si>
    <t>048</t>
    <phoneticPr fontId="24" type="noConversion"/>
  </si>
  <si>
    <t>CH1_PWM_CFG2</t>
    <phoneticPr fontId="24" type="noConversion"/>
  </si>
  <si>
    <t>ch1_pwm_start_dly_time</t>
    <phoneticPr fontId="24" type="noConversion"/>
  </si>
  <si>
    <t>Channel 1 PWM Phase Dealy Time.
Channel 1 PWM2-PWM0 output delay time after timer1_pwm_en set</t>
    <phoneticPr fontId="24" type="noConversion"/>
  </si>
  <si>
    <t>ch1_pwm_start_dly_en</t>
    <phoneticPr fontId="24" type="noConversion"/>
  </si>
  <si>
    <t>Channel 1 PWM Phase Dealy Enable.</t>
    <phoneticPr fontId="24" type="noConversion"/>
  </si>
  <si>
    <t>04C</t>
    <phoneticPr fontId="24" type="noConversion"/>
  </si>
  <si>
    <t>CH1_PWM_CFG3</t>
    <phoneticPr fontId="24" type="noConversion"/>
  </si>
  <si>
    <t>ch1_pwm1_ph_dly</t>
    <phoneticPr fontId="24" type="noConversion"/>
  </si>
  <si>
    <t>ch1_pwm0_ph_dly</t>
    <phoneticPr fontId="24" type="noConversion"/>
  </si>
  <si>
    <t>050</t>
    <phoneticPr fontId="24" type="noConversion"/>
  </si>
  <si>
    <t>CH1_PWM_CFG4</t>
    <phoneticPr fontId="24" type="noConversion"/>
  </si>
  <si>
    <t>ch1_pwm3_ph_dly</t>
    <phoneticPr fontId="24" type="noConversion"/>
  </si>
  <si>
    <t>ch1_pwm2_ph_dly</t>
    <phoneticPr fontId="24" type="noConversion"/>
  </si>
  <si>
    <t>060</t>
    <phoneticPr fontId="24" type="noConversion"/>
  </si>
  <si>
    <t>DEBUG_SEL</t>
    <phoneticPr fontId="24" type="noConversion"/>
  </si>
  <si>
    <t>ch1_debug_sel</t>
    <phoneticPr fontId="24" type="noConversion"/>
  </si>
  <si>
    <t>Channel 1 Debug Port select.</t>
    <phoneticPr fontId="24" type="noConversion"/>
  </si>
  <si>
    <t>ch0_debug_sel</t>
    <phoneticPr fontId="24" type="noConversion"/>
  </si>
  <si>
    <t>Channel 0 Debug Port select.</t>
    <phoneticPr fontId="24" type="noConversion"/>
  </si>
  <si>
    <t>debug_sel_ch</t>
    <phoneticPr fontId="24" type="noConversion"/>
  </si>
  <si>
    <t>Debug Channel select.
- 0x0: select Channel 0
- 0x1: select Channel 1</t>
    <phoneticPr fontId="24" type="noConversion"/>
  </si>
  <si>
    <t>080</t>
    <phoneticPr fontId="24" type="noConversion"/>
  </si>
  <si>
    <t>IMR_ISR_GPT</t>
    <phoneticPr fontId="24" type="noConversion"/>
  </si>
  <si>
    <t>reserved</t>
    <phoneticPr fontId="24" type="noConversion"/>
  </si>
  <si>
    <t>pwm_cycle_int_isr</t>
    <phoneticPr fontId="24" type="noConversion"/>
  </si>
  <si>
    <t>PWM Cycle Interrupt Status. 
[30:29]:ch1-ch0</t>
    <phoneticPr fontId="24" type="noConversion"/>
  </si>
  <si>
    <t>pwm_repeat_int_isr</t>
    <phoneticPr fontId="24" type="noConversion"/>
  </si>
  <si>
    <t>PWM repeat Interrupt Status. 
[28:27]:ch1-ch0</t>
    <phoneticPr fontId="24" type="noConversion"/>
  </si>
  <si>
    <t>reserved</t>
    <phoneticPr fontId="24" type="noConversion"/>
  </si>
  <si>
    <t>timer1_int_isr</t>
    <phoneticPr fontId="24" type="noConversion"/>
  </si>
  <si>
    <t>Timer 1 Interrupt Status.  
[25:24]: ch1 - ch0</t>
    <phoneticPr fontId="24" type="noConversion"/>
  </si>
  <si>
    <t>timer0_int_isr</t>
    <phoneticPr fontId="24" type="noConversion"/>
  </si>
  <si>
    <t>Timer 0 Interrupt Status.  
[23:22]: ch1 - ch0</t>
    <phoneticPr fontId="24" type="noConversion"/>
  </si>
  <si>
    <t>pwm_cycle_int_mask</t>
    <phoneticPr fontId="24" type="noConversion"/>
  </si>
  <si>
    <t>PWM Cycle Interrupt Mask.
[14:13:]ch1-ch0</t>
    <phoneticPr fontId="24" type="noConversion"/>
  </si>
  <si>
    <t>pwm_repeat_int_mask</t>
    <phoneticPr fontId="24" type="noConversion"/>
  </si>
  <si>
    <t>PWM repeat Interrupt Mask.
[12:11:]ch1-ch0</t>
    <phoneticPr fontId="24" type="noConversion"/>
  </si>
  <si>
    <t>reserved</t>
    <phoneticPr fontId="24" type="noConversion"/>
  </si>
  <si>
    <t>Timer 1 Interrupt Mask. 
[9:8]: ch1 - ch0</t>
    <phoneticPr fontId="24" type="noConversion"/>
  </si>
  <si>
    <t>Timer 0 Interrupt Mask. 
[7:6]: ch1 - ch0</t>
    <phoneticPr fontId="24" type="noConversion"/>
  </si>
  <si>
    <t>reserved</t>
    <phoneticPr fontId="24" type="noConversion"/>
  </si>
  <si>
    <t>084</t>
    <phoneticPr fontId="24" type="noConversion"/>
  </si>
  <si>
    <t>IRSR_ICR_GPT</t>
    <phoneticPr fontId="24" type="noConversion"/>
  </si>
  <si>
    <t>pwm_cycle_int_clr</t>
    <phoneticPr fontId="24" type="noConversion"/>
  </si>
  <si>
    <t>W1C</t>
    <phoneticPr fontId="24" type="noConversion"/>
  </si>
  <si>
    <t>pwm_repeat_int_clr</t>
    <phoneticPr fontId="24" type="noConversion"/>
  </si>
  <si>
    <t>PWM repeat Interrupt Clear. 
[28:27]:ch1-ch0</t>
    <phoneticPr fontId="24" type="noConversion"/>
  </si>
  <si>
    <t>W1C</t>
    <phoneticPr fontId="24" type="noConversion"/>
  </si>
  <si>
    <t>pwm_cycle_int_irsr</t>
    <phoneticPr fontId="24" type="noConversion"/>
  </si>
  <si>
    <t>pwm_repeat_int_irsr</t>
    <phoneticPr fontId="24" type="noConversion"/>
  </si>
  <si>
    <t>PWM repeat Interrupt Raw Status.
[12:11:]ch1-ch0</t>
    <phoneticPr fontId="24" type="noConversion"/>
  </si>
  <si>
    <t>090</t>
    <phoneticPr fontId="24" type="noConversion"/>
  </si>
  <si>
    <t>PWM_REPEAT</t>
    <phoneticPr fontId="24" type="noConversion"/>
  </si>
  <si>
    <t>ch1_pwm_repeat</t>
    <phoneticPr fontId="24" type="noConversion"/>
  </si>
  <si>
    <t>ch0_pwm_repeat</t>
    <phoneticPr fontId="24" type="noConversion"/>
  </si>
  <si>
    <t>0A0</t>
    <phoneticPr fontId="24" type="noConversion"/>
  </si>
  <si>
    <t>shadow_load_imme</t>
    <phoneticPr fontId="24" type="noConversion"/>
  </si>
  <si>
    <r>
      <t xml:space="preserve">Shadow Load Immediately Config, </t>
    </r>
    <r>
      <rPr>
        <b/>
        <sz val="11"/>
        <rFont val="Calibri"/>
        <family val="2"/>
      </rPr>
      <t>update</t>
    </r>
    <r>
      <rPr>
        <sz val="11"/>
        <rFont val="Calibri"/>
        <family val="2"/>
      </rPr>
      <t xml:space="preserve"> reload_up_cfg/duty_high0~3/phy_dly0~3 </t>
    </r>
    <r>
      <rPr>
        <b/>
        <sz val="11"/>
        <rFont val="Calibri"/>
        <family val="2"/>
      </rPr>
      <t>immediately</t>
    </r>
    <r>
      <rPr>
        <sz val="11"/>
        <rFont val="Calibri"/>
        <family val="2"/>
      </rPr>
      <t xml:space="preserve"> load into shadow register
</t>
    </r>
    <phoneticPr fontId="24" type="noConversion"/>
  </si>
  <si>
    <t>shadow_load_active</t>
    <phoneticPr fontId="24" type="noConversion"/>
  </si>
  <si>
    <t>0x2001_0000</t>
    <phoneticPr fontId="3" type="noConversion"/>
  </si>
  <si>
    <t>0x2001_FFFF</t>
    <phoneticPr fontId="3" type="noConversion"/>
  </si>
  <si>
    <t>adc_trig_num</t>
    <phoneticPr fontId="24" type="noConversion"/>
  </si>
  <si>
    <t>ADC periodical sampling 
-0x0: infinite trigger mode,ADC will infinitely trigger the selected channel.
-0x1~255: multi-trigger.  After n-round ADC sampling done, stops the ADC</t>
    <phoneticPr fontId="3" type="noConversion"/>
  </si>
  <si>
    <r>
      <t>y</t>
    </r>
    <r>
      <rPr>
        <sz val="11"/>
        <color theme="1"/>
        <rFont val="宋体"/>
        <family val="3"/>
        <charset val="134"/>
        <scheme val="minor"/>
      </rPr>
      <t>es</t>
    </r>
    <phoneticPr fontId="24" type="noConversion"/>
  </si>
  <si>
    <t>adc_setup_wait</t>
    <phoneticPr fontId="3" type="noConversion"/>
  </si>
  <si>
    <t>Set waiting time after setting adc_en=1 for ADC to be setup. After waiting, adc_ready flag in adc_sr will be set HIGH.
-0x0: no wait time 
-0x1~255: N * ADC conversion period (conversion time)</t>
    <phoneticPr fontId="3" type="noConversion"/>
  </si>
  <si>
    <t>sample_time</t>
    <phoneticPr fontId="3" type="noConversion"/>
  </si>
  <si>
    <t>set ADC sample time clock cycles</t>
    <phoneticPr fontId="3" type="noConversion"/>
  </si>
  <si>
    <t>tsensor_coef</t>
    <phoneticPr fontId="3" type="noConversion"/>
  </si>
  <si>
    <t>sample time for Tsensor:
Time = tsensor_coef*128 + sample_time</t>
    <phoneticPr fontId="3" type="noConversion"/>
  </si>
  <si>
    <t>ks_trig_en</t>
    <phoneticPr fontId="3" type="noConversion"/>
  </si>
  <si>
    <t>keysense trigger enable for ks0 and ks1
-0x0:keysense trigger disable
-0x1:keysense trigger enable</t>
    <phoneticPr fontId="3" type="noConversion"/>
  </si>
  <si>
    <t>RW</t>
    <phoneticPr fontId="3" type="noConversion"/>
  </si>
  <si>
    <t>gpt_trig_en</t>
    <phoneticPr fontId="3" type="noConversion"/>
  </si>
  <si>
    <t>gpt trigger enable
-0x0:gpt trigger disable
-0x1:gpt trigger enable</t>
    <phoneticPr fontId="3" type="noConversion"/>
  </si>
  <si>
    <t>W1P</t>
    <phoneticPr fontId="3" type="noConversion"/>
  </si>
  <si>
    <t>soft_trig</t>
    <phoneticPr fontId="3" type="noConversion"/>
  </si>
  <si>
    <t>software trigger
write 1 create a soft trigger pluse
write 0 no effect</t>
    <phoneticPr fontId="3" type="noConversion"/>
  </si>
  <si>
    <t>force_vin_sel</t>
    <phoneticPr fontId="3" type="noConversion"/>
  </si>
  <si>
    <t>sar_vin_sel can be forced by this field</t>
    <phoneticPr fontId="3" type="noConversion"/>
  </si>
  <si>
    <t>RO</t>
    <phoneticPr fontId="3" type="noConversion"/>
  </si>
  <si>
    <t>RO</t>
    <phoneticPr fontId="3" type="noConversion"/>
  </si>
  <si>
    <t>adc_busy</t>
    <phoneticPr fontId="3" type="noConversion"/>
  </si>
  <si>
    <t xml:space="preserve">ADC conversion is ongoing. </t>
    <phoneticPr fontId="24" type="noConversion"/>
  </si>
  <si>
    <t>debug_sel</t>
    <phoneticPr fontId="3" type="noConversion"/>
  </si>
  <si>
    <t>Debug Bus selection signal</t>
    <phoneticPr fontId="3" type="noConversion"/>
  </si>
  <si>
    <t>calibr_opt</t>
    <phoneticPr fontId="3" type="noConversion"/>
  </si>
  <si>
    <t>Calibr option :
0x0: From Reg
0x1: From Efuse</t>
    <phoneticPr fontId="24" type="noConversion"/>
  </si>
  <si>
    <t>RW</t>
    <phoneticPr fontId="3" type="noConversion"/>
  </si>
  <si>
    <t>dma_ch_num_v</t>
    <phoneticPr fontId="3" type="noConversion"/>
  </si>
  <si>
    <t>Indicate whether to insert channel number in DMA read data register or not
-0x0:  Do not insert channel number in DMA read data register
-0x1.  Insert channel number in bit[15:12] of DMA read data register</t>
    <phoneticPr fontId="3" type="noConversion"/>
  </si>
  <si>
    <t>data_cnt_sel</t>
    <phoneticPr fontId="3" type="noConversion"/>
  </si>
  <si>
    <t xml:space="preserve">Indicate which number of data in ADC fifo is stored in register 
ADC_FIFO_DATA_CNT0/1.
-0x0: the number on read side is stored
-0x1: the number on write side is stored </t>
    <phoneticPr fontId="3" type="noConversion"/>
  </si>
  <si>
    <t>W1C</t>
    <phoneticPr fontId="3" type="noConversion"/>
  </si>
  <si>
    <t>W1C</t>
    <phoneticPr fontId="3" type="noConversion"/>
  </si>
  <si>
    <t>hard_trig</t>
    <phoneticPr fontId="3" type="noConversion"/>
  </si>
  <si>
    <t>Clear hard trigger</t>
    <phoneticPr fontId="3" type="noConversion"/>
  </si>
  <si>
    <t>adc_en</t>
    <phoneticPr fontId="3" type="noConversion"/>
  </si>
  <si>
    <t>Clear adc_en</t>
    <phoneticPr fontId="3" type="noConversion"/>
  </si>
  <si>
    <t>008</t>
    <phoneticPr fontId="3" type="noConversion"/>
  </si>
  <si>
    <t>ext_trig_en</t>
    <phoneticPr fontId="3" type="noConversion"/>
  </si>
  <si>
    <t>Enable external trig</t>
    <phoneticPr fontId="3" type="noConversion"/>
  </si>
  <si>
    <t>8</t>
    <phoneticPr fontId="24" type="noConversion"/>
  </si>
  <si>
    <t>9</t>
    <phoneticPr fontId="3" type="noConversion"/>
  </si>
  <si>
    <t>ana_test_en</t>
    <phoneticPr fontId="3" type="noConversion"/>
  </si>
  <si>
    <t>Enable signal for ADC analog test.
2'b00: no test; 
2'b01: no test;
2'b10: VDAC_TEST connect to GPADC_TST_0, GPADC VIN connect to GPADC_TST_1;
2'b11: VREF_TEST connect to GPADC_TST_0.</t>
    <phoneticPr fontId="3" type="noConversion"/>
  </si>
  <si>
    <t>7</t>
    <phoneticPr fontId="3" type="noConversion"/>
  </si>
  <si>
    <t>7</t>
    <phoneticPr fontId="3" type="noConversion"/>
  </si>
  <si>
    <t>dig_test_en</t>
    <phoneticPr fontId="3" type="noConversion"/>
  </si>
  <si>
    <t>Enable signal for ADC digital test.
1'b0: disenable; 
1'b1: enable, A2D_CORE_GPADC_COMP_OUT_TEST/A2D_CORE_GPADC_LATCH_TEST/
A2D_CORE_GPADC_SAMPLE_TEST to digital.</t>
    <phoneticPr fontId="3" type="noConversion"/>
  </si>
  <si>
    <t>6</t>
    <phoneticPr fontId="3" type="noConversion"/>
  </si>
  <si>
    <t>6</t>
    <phoneticPr fontId="3" type="noConversion"/>
  </si>
  <si>
    <t>clk_mode</t>
    <phoneticPr fontId="3" type="noConversion"/>
  </si>
  <si>
    <t>4</t>
    <phoneticPr fontId="24" type="noConversion"/>
  </si>
  <si>
    <t>5</t>
    <phoneticPr fontId="24" type="noConversion"/>
  </si>
  <si>
    <t>vref_sel</t>
    <phoneticPr fontId="3" type="noConversion"/>
  </si>
  <si>
    <t>Vref select signal. 
-0x0: VBG 1.2V(Default)
-0x1: VDD*2/3
-0x2: VBAT*1/2
-0x3: VBAT*1/3</t>
    <phoneticPr fontId="24" type="noConversion"/>
  </si>
  <si>
    <t>3</t>
    <phoneticPr fontId="24" type="noConversion"/>
  </si>
  <si>
    <t>3</t>
    <phoneticPr fontId="24" type="noConversion"/>
  </si>
  <si>
    <t>vin_buf_en_force</t>
    <phoneticPr fontId="3" type="noConversion"/>
  </si>
  <si>
    <t>force vin buf</t>
    <phoneticPr fontId="3" type="noConversion"/>
  </si>
  <si>
    <t>2</t>
    <phoneticPr fontId="24" type="noConversion"/>
  </si>
  <si>
    <t>2</t>
    <phoneticPr fontId="24" type="noConversion"/>
  </si>
  <si>
    <t>vin_buf_en</t>
    <phoneticPr fontId="3" type="noConversion"/>
  </si>
  <si>
    <t>Enable the shared Vin amplifier (a buffer for enhancing the driving capability)
-0x0: disable
-0x1: enable</t>
    <phoneticPr fontId="3" type="noConversion"/>
  </si>
  <si>
    <t>0</t>
    <phoneticPr fontId="24" type="noConversion"/>
  </si>
  <si>
    <t>1</t>
    <phoneticPr fontId="24" type="noConversion"/>
  </si>
  <si>
    <t>comp_samp_mode</t>
    <phoneticPr fontId="3" type="noConversion"/>
  </si>
  <si>
    <t>GPADC COMP sample mode setting</t>
    <phoneticPr fontId="3" type="noConversion"/>
  </si>
  <si>
    <t>00C</t>
    <phoneticPr fontId="3" type="noConversion"/>
  </si>
  <si>
    <t>ADC_CH_SEL</t>
    <phoneticPr fontId="3" type="noConversion"/>
  </si>
  <si>
    <t>22</t>
    <phoneticPr fontId="3" type="noConversion"/>
  </si>
  <si>
    <t>31</t>
    <phoneticPr fontId="3" type="noConversion"/>
  </si>
  <si>
    <t>31</t>
    <phoneticPr fontId="3" type="noConversion"/>
  </si>
  <si>
    <t>16</t>
    <phoneticPr fontId="3" type="noConversion"/>
  </si>
  <si>
    <t>21</t>
    <phoneticPr fontId="3" type="noConversion"/>
  </si>
  <si>
    <t>dma_ch_en</t>
    <phoneticPr fontId="3" type="noConversion"/>
  </si>
  <si>
    <t>DMA Channel Enable.One bit for each of the 5 channels,and supports more than one channel to be selected.</t>
    <phoneticPr fontId="3" type="noConversion"/>
  </si>
  <si>
    <t>15</t>
    <phoneticPr fontId="3" type="noConversion"/>
  </si>
  <si>
    <t>0</t>
    <phoneticPr fontId="3" type="noConversion"/>
  </si>
  <si>
    <t>5</t>
    <phoneticPr fontId="3" type="noConversion"/>
  </si>
  <si>
    <t>028</t>
    <phoneticPr fontId="3" type="noConversion"/>
  </si>
  <si>
    <t>ADC_DEBUG_BUS</t>
    <phoneticPr fontId="3" type="noConversion"/>
  </si>
  <si>
    <t>debug_bus</t>
    <phoneticPr fontId="3" type="noConversion"/>
  </si>
  <si>
    <t>Debug bus</t>
    <phoneticPr fontId="24" type="noConversion"/>
  </si>
  <si>
    <t>040</t>
    <phoneticPr fontId="3" type="noConversion"/>
  </si>
  <si>
    <t>ADC_GAIN_A_B</t>
    <phoneticPr fontId="3" type="noConversion"/>
  </si>
  <si>
    <t>cal_gain_b</t>
    <phoneticPr fontId="3" type="noConversion"/>
  </si>
  <si>
    <t>calibration gain for VREF=1/2 VDD_IO (the same gain for VIN amplifier on/off ) 
((Vmeas-Videal)/Videal)
bit8: sign
bit7-0: lower 8 bits of 11-bit fraction
the gain range: (-12.5%, +12.5%)
exampls:
for 3.1%, cal_gain = (0.031 * (2**11))=0x3f</t>
    <phoneticPr fontId="3" type="noConversion"/>
  </si>
  <si>
    <t>Reserved</t>
    <phoneticPr fontId="3" type="noConversion"/>
  </si>
  <si>
    <t>calibration gain for VREF=Vbg 1.2v or Vref_ext (the same gain for VIN amplifier on/off)
((Vmeas-Videal)/Videal)
bit8: sign
bit7-0: lower 8 bits of 11-bit fraction
the gain range: (-12.5%, +12.5%)
exampls:
for 3.1%, cal_gain = (0.031 * (2**11))=0x3f</t>
    <phoneticPr fontId="3" type="noConversion"/>
  </si>
  <si>
    <t>044</t>
    <phoneticPr fontId="3" type="noConversion"/>
  </si>
  <si>
    <t>ADC_GAIN_C_D</t>
    <phoneticPr fontId="3" type="noConversion"/>
  </si>
  <si>
    <t>cal_gain_d</t>
    <phoneticPr fontId="3" type="noConversion"/>
  </si>
  <si>
    <t>calibration gain for VREF=VDD_VA divived to 1.2v (the same gain for VIN amplifier on/off )  ((Vmeas-Videal)/Videal)
bit8: sign
bit7-0: lower 8 bits of 11-bit fraction
the gain range: (-12.5%, +12.5%)
exampls:
for 3.1%, cal_gain = (0.031 * (2**11))=0x3f</t>
    <phoneticPr fontId="3" type="noConversion"/>
  </si>
  <si>
    <t>RO</t>
    <phoneticPr fontId="3" type="noConversion"/>
  </si>
  <si>
    <t>Reserved</t>
    <phoneticPr fontId="3" type="noConversion"/>
  </si>
  <si>
    <t>cal_gain_c</t>
    <phoneticPr fontId="3" type="noConversion"/>
  </si>
  <si>
    <t>calibration gain for VREF=1/3 VDD_IO  (the same gain for VIN amplifier on/off )
((Vmeas-Videal)/Videal)
bit8: sign
bit7-0: lower 8 bits of 11-bit fraction
the gain range: (-12.5%, +12.5%)
exampls:
for 3.1%, cal_gain = (0.031 * (2**11))=0x3f</t>
    <phoneticPr fontId="3" type="noConversion"/>
  </si>
  <si>
    <t>048</t>
    <phoneticPr fontId="3" type="noConversion"/>
  </si>
  <si>
    <r>
      <t>calibration offset for VREF=Vbg 1.2v or Vref_ext, and VIN amplifier on
bit7: sign
bit6: 32 LSBs
bit5: 16 LSBs
bit4: 8 LSBs
bit3: 4 LSBs
bit2: 2 LSBs
bit1: 1 LSB
bit0: 0.5 LSB
the offset range</t>
    </r>
    <r>
      <rPr>
        <sz val="11"/>
        <rFont val="宋体"/>
        <family val="3"/>
        <charset val="134"/>
      </rPr>
      <t>：</t>
    </r>
    <r>
      <rPr>
        <sz val="11"/>
        <rFont val="Calibri"/>
        <family val="2"/>
      </rPr>
      <t>+/- 63.5 LSBs</t>
    </r>
    <phoneticPr fontId="3" type="noConversion"/>
  </si>
  <si>
    <r>
      <t>calibration offset for VREF=Vbg 1.2v or Vref_ext, and VIN amplifier off
bit7: sign
bit6: 32 LSBs
bit5: 16 LSBs
bit4: 8 LSBs
bit3: 4 LSBs
bit2: 2 LSBs
bit1: 1 LSB
bit0: 0.5 LSB
the offset range</t>
    </r>
    <r>
      <rPr>
        <sz val="11"/>
        <rFont val="宋体"/>
        <family val="3"/>
        <charset val="134"/>
      </rPr>
      <t>：</t>
    </r>
    <r>
      <rPr>
        <sz val="11"/>
        <rFont val="Calibri"/>
        <family val="2"/>
      </rPr>
      <t>+/- 63.5 LSBs</t>
    </r>
    <phoneticPr fontId="3" type="noConversion"/>
  </si>
  <si>
    <r>
      <t>calibration offset for VREF=1/2 VDD_IO, and VIN amplifier on
bit7: sign
bit6: 32 LSBs
bit5: 16 LSBs
bit4: 8 LSBs
bit3: 4 LSBs
bit2: 2 LSBs
bit1: 1 LSB
bit0: 0.5 LSB
the offset range</t>
    </r>
    <r>
      <rPr>
        <sz val="11"/>
        <rFont val="宋体"/>
        <family val="3"/>
        <charset val="134"/>
      </rPr>
      <t>：</t>
    </r>
    <r>
      <rPr>
        <sz val="11"/>
        <rFont val="Calibri"/>
        <family val="2"/>
      </rPr>
      <t>+/- 63.5 LSBs</t>
    </r>
    <phoneticPr fontId="3" type="noConversion"/>
  </si>
  <si>
    <r>
      <t>calibration offset for VREF=1/2 VDD_IO, and VIN amplifier off
bit7: sign
bit6: 32 LSBs
bit5: 16 LSBs
bit4: 8 LSBs
bit3: 4 LSBs
bit2: 2 LSBs
bit1: 1 LSB
bit0: 0.5 LSB
the offset range</t>
    </r>
    <r>
      <rPr>
        <sz val="11"/>
        <rFont val="宋体"/>
        <family val="3"/>
        <charset val="134"/>
      </rPr>
      <t>：</t>
    </r>
    <r>
      <rPr>
        <sz val="11"/>
        <rFont val="Calibri"/>
        <family val="2"/>
      </rPr>
      <t>+/- 63.5 LSBs</t>
    </r>
    <phoneticPr fontId="3" type="noConversion"/>
  </si>
  <si>
    <t>050</t>
    <phoneticPr fontId="3" type="noConversion"/>
  </si>
  <si>
    <r>
      <t>calibration offset for VREF=1/3 VDD_IO, and VIN amplifier on
bit7: sign
bit6: 32 LSBs
bit5: 16 LSBs
bit4: 8 LSBs
bit3: 4 LSBs
bit2: 2 LSBs
bit1: 1 LSB
bit0: 0.5 LSB
the offset range</t>
    </r>
    <r>
      <rPr>
        <sz val="11"/>
        <rFont val="宋体"/>
        <family val="3"/>
        <charset val="134"/>
      </rPr>
      <t>：</t>
    </r>
    <r>
      <rPr>
        <sz val="11"/>
        <rFont val="Calibri"/>
        <family val="2"/>
      </rPr>
      <t>+/- 63.5 LSBs</t>
    </r>
    <phoneticPr fontId="3" type="noConversion"/>
  </si>
  <si>
    <r>
      <t>calibration offset for VREF=1/3 VDD_IO, and VIN amplifier off
bit7: sign
bit6: 32 LSBs
bit5: 16 LSBs
bit4: 8 LSBs
bit3: 4 LSBs
bit2: 2 LSBs
bit1: 1 LSB
bit0: 0.5 LSB
the offset range</t>
    </r>
    <r>
      <rPr>
        <sz val="11"/>
        <rFont val="宋体"/>
        <family val="3"/>
        <charset val="134"/>
      </rPr>
      <t>：</t>
    </r>
    <r>
      <rPr>
        <sz val="11"/>
        <rFont val="Calibri"/>
        <family val="2"/>
      </rPr>
      <t>+/- 63.5 LSBs</t>
    </r>
    <phoneticPr fontId="3" type="noConversion"/>
  </si>
  <si>
    <t>054</t>
    <phoneticPr fontId="3" type="noConversion"/>
  </si>
  <si>
    <t>ADC_OFFSET_D</t>
    <phoneticPr fontId="3" type="noConversion"/>
  </si>
  <si>
    <t>cal_offset_d</t>
    <phoneticPr fontId="3" type="noConversion"/>
  </si>
  <si>
    <r>
      <t>calibration offset for VREF=VDD_VA divived to 1.2v (the same offset for VIN amplifier on/off ) 
bit7: sign
bit6: 32 LSBs
bit5: 16 LSBs
bit4: 8 LSBs
bit3: 4 LSBs
bit2: 2 LSBs
bit1: 1 LSB
bit0: 0.5 LSB
the offset range</t>
    </r>
    <r>
      <rPr>
        <sz val="11"/>
        <rFont val="宋体"/>
        <family val="3"/>
        <charset val="134"/>
      </rPr>
      <t>：</t>
    </r>
    <r>
      <rPr>
        <sz val="11"/>
        <rFont val="Calibri"/>
        <family val="2"/>
      </rPr>
      <t>+/- 63.5 LSBs</t>
    </r>
    <phoneticPr fontId="3" type="noConversion"/>
  </si>
  <si>
    <t>060</t>
    <phoneticPr fontId="3" type="noConversion"/>
  </si>
  <si>
    <t>ADC_IMR0</t>
    <phoneticPr fontId="3" type="noConversion"/>
  </si>
  <si>
    <t>RO</t>
    <phoneticPr fontId="3" type="noConversion"/>
  </si>
  <si>
    <t>fifo_empty_imr_ch</t>
    <phoneticPr fontId="24" type="noConversion"/>
  </si>
  <si>
    <t>RO</t>
    <phoneticPr fontId="3" type="noConversion"/>
  </si>
  <si>
    <t>RW</t>
    <phoneticPr fontId="3" type="noConversion"/>
  </si>
  <si>
    <t>adc_complete_imr</t>
    <phoneticPr fontId="3" type="noConversion"/>
  </si>
  <si>
    <t>Mask ADC complete interrupt</t>
    <phoneticPr fontId="3" type="noConversion"/>
  </si>
  <si>
    <t>RW</t>
    <phoneticPr fontId="3" type="noConversion"/>
  </si>
  <si>
    <t>eoc_err_imr</t>
    <phoneticPr fontId="3" type="noConversion"/>
  </si>
  <si>
    <t>Mask no EOC generated error  interrupt</t>
    <phoneticPr fontId="3" type="noConversion"/>
  </si>
  <si>
    <t>adc_ready_imr</t>
    <phoneticPr fontId="3" type="noConversion"/>
  </si>
  <si>
    <t>Mask adc ready interrupt</t>
    <phoneticPr fontId="3" type="noConversion"/>
  </si>
  <si>
    <t>channel_err_imr</t>
    <phoneticPr fontId="3" type="noConversion"/>
  </si>
  <si>
    <t>Mask channel select error interrupt</t>
    <phoneticPr fontId="3" type="noConversion"/>
  </si>
  <si>
    <t>064</t>
    <phoneticPr fontId="3" type="noConversion"/>
  </si>
  <si>
    <t>ADC_IMR1</t>
    <phoneticPr fontId="3" type="noConversion"/>
  </si>
  <si>
    <t>fifo_thd_imr_ch</t>
    <phoneticPr fontId="3" type="noConversion"/>
  </si>
  <si>
    <t>fifo_full_imr_ch</t>
    <phoneticPr fontId="3" type="noConversion"/>
  </si>
  <si>
    <t>068</t>
    <phoneticPr fontId="3" type="noConversion"/>
  </si>
  <si>
    <t>ADC_IMR2</t>
    <phoneticPr fontId="3" type="noConversion"/>
  </si>
  <si>
    <t>RO</t>
    <phoneticPr fontId="3" type="noConversion"/>
  </si>
  <si>
    <t>RW</t>
    <phoneticPr fontId="3" type="noConversion"/>
  </si>
  <si>
    <t>fifo_underflow_imr_ch</t>
    <phoneticPr fontId="3" type="noConversion"/>
  </si>
  <si>
    <t>fifo_overflow_imr_ch</t>
    <phoneticPr fontId="3" type="noConversion"/>
  </si>
  <si>
    <t>078</t>
    <phoneticPr fontId="3" type="noConversion"/>
  </si>
  <si>
    <t>ADC_IRSR0</t>
    <phoneticPr fontId="3" type="noConversion"/>
  </si>
  <si>
    <t>fifo_empty_irsr_ch</t>
    <phoneticPr fontId="24" type="noConversion"/>
  </si>
  <si>
    <t>adc_complete_irsr</t>
    <phoneticPr fontId="3" type="noConversion"/>
  </si>
  <si>
    <t>N-round ADC conversion complete raw status. Active high. Write 1 to clear.</t>
    <phoneticPr fontId="3" type="noConversion"/>
  </si>
  <si>
    <t xml:space="preserve"> no EOC generated error  raw status. Active high. Write 1 to clear.</t>
    <phoneticPr fontId="3" type="noConversion"/>
  </si>
  <si>
    <t xml:space="preserve"> adc ready raw status. Active high. Write 1 to clear.</t>
    <phoneticPr fontId="3" type="noConversion"/>
  </si>
  <si>
    <t xml:space="preserve"> channel select error raw status. Active high. Write 1 to clear.</t>
    <phoneticPr fontId="3" type="noConversion"/>
  </si>
  <si>
    <t>07C</t>
    <phoneticPr fontId="3" type="noConversion"/>
  </si>
  <si>
    <t>ADC_IRSR1</t>
    <phoneticPr fontId="3" type="noConversion"/>
  </si>
  <si>
    <t>RO</t>
    <phoneticPr fontId="3" type="noConversion"/>
  </si>
  <si>
    <t>fifo_thd_irsr_ch</t>
    <phoneticPr fontId="3" type="noConversion"/>
  </si>
  <si>
    <t>fifo_full_irsr_ch</t>
    <phoneticPr fontId="24" type="noConversion"/>
  </si>
  <si>
    <t>080</t>
    <phoneticPr fontId="3" type="noConversion"/>
  </si>
  <si>
    <t>ADC_IRSR2</t>
    <phoneticPr fontId="3" type="noConversion"/>
  </si>
  <si>
    <t>fifo_underflow_irsr_ch</t>
    <phoneticPr fontId="3" type="noConversion"/>
  </si>
  <si>
    <t>fifo_overflow_irsr_ch</t>
    <phoneticPr fontId="3" type="noConversion"/>
  </si>
  <si>
    <t>084</t>
    <phoneticPr fontId="3" type="noConversion"/>
  </si>
  <si>
    <t>ADC_ISR0</t>
    <phoneticPr fontId="3" type="noConversion"/>
  </si>
  <si>
    <t>RO</t>
    <phoneticPr fontId="3" type="noConversion"/>
  </si>
  <si>
    <t>fifo_empty_isr_ch</t>
    <phoneticPr fontId="24" type="noConversion"/>
  </si>
  <si>
    <t>adc_complete_isr</t>
    <phoneticPr fontId="3" type="noConversion"/>
  </si>
  <si>
    <t>N-round ADC conversion complete status after mask</t>
    <phoneticPr fontId="3" type="noConversion"/>
  </si>
  <si>
    <t>088</t>
    <phoneticPr fontId="3" type="noConversion"/>
  </si>
  <si>
    <t>ADC_ISR1</t>
    <phoneticPr fontId="3" type="noConversion"/>
  </si>
  <si>
    <t>RO</t>
    <phoneticPr fontId="3" type="noConversion"/>
  </si>
  <si>
    <t>fifo_thd_isr_ch</t>
    <phoneticPr fontId="24" type="noConversion"/>
  </si>
  <si>
    <t>fifo_full_isr_ch</t>
    <phoneticPr fontId="24" type="noConversion"/>
  </si>
  <si>
    <t>08C</t>
    <phoneticPr fontId="3" type="noConversion"/>
  </si>
  <si>
    <t>ADC_ISR2</t>
    <phoneticPr fontId="3" type="noConversion"/>
  </si>
  <si>
    <t>fifo_underflow_isr_ch</t>
    <phoneticPr fontId="3" type="noConversion"/>
  </si>
  <si>
    <t>fifo_overflow_isr_ch</t>
    <phoneticPr fontId="3" type="noConversion"/>
  </si>
  <si>
    <t>Reserved</t>
    <phoneticPr fontId="3" type="noConversion"/>
  </si>
  <si>
    <t>read_data_ch&lt;ARRAY_INDEX&gt;</t>
    <phoneticPr fontId="24" type="noConversion"/>
  </si>
  <si>
    <t>FIFO read data 0 register of ADC Channel X</t>
    <phoneticPr fontId="3" type="noConversion"/>
  </si>
  <si>
    <t>rdata_cnt_ch&lt;ARRAY_INDEX&gt;</t>
    <phoneticPr fontId="24" type="noConversion"/>
  </si>
  <si>
    <t>number of ADC data in fifo of ADC channel X
It represents the number on read side when data_cnt_sel is 0
It represents the number on write side when data_cnt_sel is 1</t>
    <phoneticPr fontId="3" type="noConversion"/>
  </si>
  <si>
    <t>FIFO read data 0 register of ADC Channel X</t>
    <phoneticPr fontId="3" type="noConversion"/>
  </si>
  <si>
    <t>DMA_RDR</t>
    <phoneticPr fontId="3" type="noConversion"/>
  </si>
  <si>
    <t>rdata_dma</t>
    <phoneticPr fontId="3" type="noConversion"/>
  </si>
  <si>
    <t>Read data Register of DMA 
{16'b0, channel_number[3:0]/4'b0, 2'b0, adc_data[9:0]} for ADC chanel 0~9
{6'b0, adc_data1[9:0], channel_number[3:0]/4'b0, 2'b0, adc_data0[9:0]} for ADC chanel 10~15</t>
    <phoneticPr fontId="3" type="noConversion"/>
  </si>
  <si>
    <t>cdc_static
(u_dig_top..u_cmn_sub_peri_wrap.u_gpadc_top.u_gpadc_regfile)</t>
    <phoneticPr fontId="24" type="noConversion"/>
  </si>
  <si>
    <t>80</t>
    <phoneticPr fontId="24" type="noConversion"/>
  </si>
  <si>
    <t>AUTO_LOAD[16]</t>
    <phoneticPr fontId="24" type="noConversion"/>
  </si>
  <si>
    <t>DIRECT_RD[16]</t>
    <phoneticPr fontId="24" type="noConversion"/>
  </si>
  <si>
    <t>OS_TIMER_CTRL</t>
    <phoneticPr fontId="24" type="noConversion"/>
  </si>
  <si>
    <t>OS_TIMER_CURVAL</t>
    <phoneticPr fontId="24" type="noConversion"/>
  </si>
  <si>
    <t>irq source</t>
    <phoneticPr fontId="44" type="noConversion"/>
  </si>
  <si>
    <t>idu</t>
    <phoneticPr fontId="44" type="noConversion"/>
  </si>
  <si>
    <t>cmn_timer0</t>
    <phoneticPr fontId="44" type="noConversion"/>
  </si>
  <si>
    <t>cmn_timer1</t>
    <phoneticPr fontId="44" type="noConversion"/>
  </si>
  <si>
    <t>calendar</t>
    <phoneticPr fontId="44" type="noConversion"/>
  </si>
  <si>
    <t>gpadc</t>
    <phoneticPr fontId="44" type="noConversion"/>
  </si>
  <si>
    <t>gpio0</t>
    <phoneticPr fontId="44" type="noConversion"/>
  </si>
  <si>
    <t>gpio1</t>
  </si>
  <si>
    <t>uart0</t>
    <phoneticPr fontId="44" type="noConversion"/>
  </si>
  <si>
    <t>uart1</t>
  </si>
  <si>
    <t>uart2</t>
  </si>
  <si>
    <t>i2c0</t>
    <phoneticPr fontId="44" type="noConversion"/>
  </si>
  <si>
    <t>i2c1</t>
    <phoneticPr fontId="44" type="noConversion"/>
  </si>
  <si>
    <t>ir</t>
    <phoneticPr fontId="44" type="noConversion"/>
  </si>
  <si>
    <t>spi0</t>
    <phoneticPr fontId="44" type="noConversion"/>
  </si>
  <si>
    <t>spi1</t>
  </si>
  <si>
    <t>gpt</t>
    <phoneticPr fontId="44" type="noConversion"/>
  </si>
  <si>
    <t>flashc</t>
    <phoneticPr fontId="44" type="noConversion"/>
  </si>
  <si>
    <t>core0_wdt</t>
    <phoneticPr fontId="44" type="noConversion"/>
  </si>
  <si>
    <t>core1_wdt</t>
    <phoneticPr fontId="44" type="noConversion"/>
  </si>
  <si>
    <t>psramc</t>
    <phoneticPr fontId="44" type="noConversion"/>
  </si>
  <si>
    <t>sdioh</t>
    <phoneticPr fontId="44" type="noConversion"/>
  </si>
  <si>
    <t>apc</t>
    <phoneticPr fontId="44" type="noConversion"/>
  </si>
  <si>
    <t>luna</t>
    <phoneticPr fontId="44" type="noConversion"/>
  </si>
  <si>
    <t>dwdma_0</t>
    <phoneticPr fontId="44" type="noConversion"/>
  </si>
  <si>
    <t>dwdma_1</t>
  </si>
  <si>
    <t>dwdma_2</t>
  </si>
  <si>
    <t>dwdma_3</t>
  </si>
  <si>
    <t>gpdma_0</t>
    <phoneticPr fontId="44" type="noConversion"/>
  </si>
  <si>
    <t>gpdma_1</t>
  </si>
  <si>
    <t>gpdma_2</t>
  </si>
  <si>
    <t>gpdma_3</t>
  </si>
  <si>
    <t>gpdma_4</t>
  </si>
  <si>
    <t>gpdma_5</t>
  </si>
  <si>
    <t>usbc</t>
    <phoneticPr fontId="44" type="noConversion"/>
  </si>
  <si>
    <t>dvp</t>
    <phoneticPr fontId="44" type="noConversion"/>
  </si>
  <si>
    <t>qspi_in</t>
    <phoneticPr fontId="44" type="noConversion"/>
  </si>
  <si>
    <t>qspi_out</t>
    <phoneticPr fontId="44" type="noConversion"/>
  </si>
  <si>
    <t>rgb</t>
    <phoneticPr fontId="44" type="noConversion"/>
  </si>
  <si>
    <t>jpeg</t>
    <phoneticPr fontId="44" type="noConversion"/>
  </si>
  <si>
    <t>aon_efuse</t>
    <phoneticPr fontId="44" type="noConversion"/>
  </si>
  <si>
    <t>aon_timer</t>
    <phoneticPr fontId="44" type="noConversion"/>
  </si>
  <si>
    <t>aon_wdt</t>
    <phoneticPr fontId="44" type="noConversion"/>
  </si>
  <si>
    <t>keysense</t>
    <phoneticPr fontId="44" type="noConversion"/>
  </si>
  <si>
    <t>aon_wakeup</t>
    <phoneticPr fontId="44" type="noConversion"/>
  </si>
  <si>
    <t>global_cnt_lsb</t>
    <phoneticPr fontId="24" type="noConversion"/>
  </si>
  <si>
    <t>global_cnt_ctrl1</t>
    <phoneticPr fontId="3" type="noConversion"/>
  </si>
  <si>
    <t>global_cnt_ctrl0</t>
    <phoneticPr fontId="3" type="noConversion"/>
  </si>
  <si>
    <t>LUNA_GLOBAL_CNT_MSB</t>
    <phoneticPr fontId="3" type="noConversion"/>
  </si>
  <si>
    <t>global_cnt_msb</t>
    <phoneticPr fontId="24" type="noConversion"/>
  </si>
  <si>
    <t>global_register2</t>
    <phoneticPr fontId="24" type="noConversion"/>
  </si>
  <si>
    <t>grp6_clk_en</t>
  </si>
  <si>
    <t>grp5_clk_en</t>
  </si>
  <si>
    <t>grp4_clk_en</t>
  </si>
  <si>
    <t>grp3_clk_en</t>
  </si>
  <si>
    <t>grp2_clk_en</t>
  </si>
  <si>
    <t xml:space="preserve">Fuse program/read byte address.
As the assignment of eFuse bits are always 32-bit.
Address [3:0]: 128bit word selection 0 ~ 32
Address [8:4]:
Not used in read operation
For 32bit selection in program operation.
Program a single bit in each STROBE high pulse.
</t>
    <phoneticPr fontId="24" type="noConversion"/>
  </si>
  <si>
    <t>HS9</t>
  </si>
  <si>
    <t>dwdma_4</t>
  </si>
  <si>
    <t>dwdma_5</t>
  </si>
  <si>
    <t>dma_hs_sel_x=1</t>
  </si>
  <si>
    <t>dma_hs_sel_31</t>
  </si>
  <si>
    <t>dma_hs_sel_30</t>
  </si>
  <si>
    <t>dma_hs_sel_29</t>
  </si>
  <si>
    <t>dma_hs_sel_28</t>
  </si>
  <si>
    <t>dma_hs_sel_27</t>
  </si>
  <si>
    <t>dma_hs_sel_26</t>
  </si>
  <si>
    <t>dma_hs_sel_25</t>
  </si>
  <si>
    <t>dma_hs_sel_24</t>
  </si>
  <si>
    <t>dma_hs_sel_23</t>
  </si>
  <si>
    <t>dma_hs_sel_22</t>
  </si>
  <si>
    <t>dma_hs_sel_21</t>
  </si>
  <si>
    <t>dma_hs_sel_20</t>
  </si>
  <si>
    <t>dma_hs_sel_19</t>
  </si>
  <si>
    <t>dma_hs_sel_18</t>
  </si>
  <si>
    <t>dma_hs_sel_17</t>
  </si>
  <si>
    <t>dma_hs_sel_16</t>
  </si>
  <si>
    <t>dma_hs_sel_15</t>
  </si>
  <si>
    <t>dma_hs_sel_14</t>
  </si>
  <si>
    <t>dma_hs_sel_13</t>
  </si>
  <si>
    <t>dma_hs_sel_12</t>
  </si>
  <si>
    <t>dma_hs_sel_11</t>
  </si>
  <si>
    <t>dma_hs_sel_10</t>
  </si>
  <si>
    <t>dma_hs_sel_09</t>
  </si>
  <si>
    <t>dma_hs_sel_08</t>
  </si>
  <si>
    <t>dma_hs_sel_07</t>
  </si>
  <si>
    <t>dma_hs_sel_06</t>
  </si>
  <si>
    <t>dma_hs_sel_05</t>
  </si>
  <si>
    <t>dma_hs_sel_04</t>
  </si>
  <si>
    <t>dma_hs_sel_03</t>
  </si>
  <si>
    <t>dma_hs_sel_02</t>
  </si>
  <si>
    <t>LUNA_CTRL</t>
    <phoneticPr fontId="3" type="noConversion"/>
  </si>
  <si>
    <t>LUNA</t>
    <phoneticPr fontId="24" type="noConversion"/>
  </si>
  <si>
    <t>RO</t>
    <phoneticPr fontId="3" type="noConversion"/>
  </si>
  <si>
    <t>cgc_dynamic_en</t>
    <phoneticPr fontId="3" type="noConversion"/>
  </si>
  <si>
    <t>com_mgr_router_clr_en</t>
    <phoneticPr fontId="3" type="noConversion"/>
  </si>
  <si>
    <t>com_mgr_en</t>
    <phoneticPr fontId="3" type="noConversion"/>
  </si>
  <si>
    <t>RO</t>
    <phoneticPr fontId="24" type="noConversion"/>
  </si>
  <si>
    <t>rst_ahbm_nonalign_flag</t>
    <phoneticPr fontId="3" type="noConversion"/>
  </si>
  <si>
    <t>RO</t>
    <phoneticPr fontId="24" type="noConversion"/>
  </si>
  <si>
    <t>move_on</t>
    <phoneticPr fontId="3" type="noConversion"/>
  </si>
  <si>
    <t>W1P</t>
    <phoneticPr fontId="24" type="noConversion"/>
  </si>
  <si>
    <t>pc_rst</t>
    <phoneticPr fontId="3" type="noConversion"/>
  </si>
  <si>
    <t>start</t>
    <phoneticPr fontId="3" type="noConversion"/>
  </si>
  <si>
    <t>004</t>
    <phoneticPr fontId="3" type="noConversion"/>
  </si>
  <si>
    <t>LUNA_CODE_BASE</t>
    <phoneticPr fontId="3" type="noConversion"/>
  </si>
  <si>
    <t>RW</t>
    <phoneticPr fontId="24" type="noConversion"/>
  </si>
  <si>
    <t>code_base</t>
    <phoneticPr fontId="24" type="noConversion"/>
  </si>
  <si>
    <t>008</t>
    <phoneticPr fontId="3" type="noConversion"/>
  </si>
  <si>
    <t>LUNA_EVENT_ID0</t>
    <phoneticPr fontId="3" type="noConversion"/>
  </si>
  <si>
    <t>SHRW</t>
    <phoneticPr fontId="24" type="noConversion"/>
  </si>
  <si>
    <t>event_id0</t>
    <phoneticPr fontId="24" type="noConversion"/>
  </si>
  <si>
    <t>010</t>
    <phoneticPr fontId="3" type="noConversion"/>
  </si>
  <si>
    <t>LUNA_GLOBAL_CNT_LSB</t>
    <phoneticPr fontId="3" type="noConversion"/>
  </si>
  <si>
    <t>W1S</t>
    <phoneticPr fontId="24" type="noConversion"/>
  </si>
  <si>
    <t>W1S</t>
    <phoneticPr fontId="24" type="noConversion"/>
  </si>
  <si>
    <t>014</t>
    <phoneticPr fontId="3" type="noConversion"/>
  </si>
  <si>
    <t>LUNA_GPR0</t>
    <phoneticPr fontId="3" type="noConversion"/>
  </si>
  <si>
    <t>global_register0</t>
    <phoneticPr fontId="24" type="noConversion"/>
  </si>
  <si>
    <t>024</t>
    <phoneticPr fontId="3" type="noConversion"/>
  </si>
  <si>
    <t>LUNA_GPR1</t>
    <phoneticPr fontId="3" type="noConversion"/>
  </si>
  <si>
    <t>global_register1</t>
    <phoneticPr fontId="24" type="noConversion"/>
  </si>
  <si>
    <t>028</t>
    <phoneticPr fontId="3" type="noConversion"/>
  </si>
  <si>
    <t>LUNA_GPR2</t>
    <phoneticPr fontId="3" type="noConversion"/>
  </si>
  <si>
    <t>02C</t>
    <phoneticPr fontId="3" type="noConversion"/>
  </si>
  <si>
    <t>LUNA_GPR3</t>
    <phoneticPr fontId="3" type="noConversion"/>
  </si>
  <si>
    <t>global_register3</t>
    <phoneticPr fontId="24" type="noConversion"/>
  </si>
  <si>
    <t>030</t>
    <phoneticPr fontId="3" type="noConversion"/>
  </si>
  <si>
    <t>LUNA_GPR4</t>
    <phoneticPr fontId="3" type="noConversion"/>
  </si>
  <si>
    <t>global_register4</t>
    <phoneticPr fontId="24" type="noConversion"/>
  </si>
  <si>
    <t>034</t>
    <phoneticPr fontId="3" type="noConversion"/>
  </si>
  <si>
    <t>LUNA_GPR5</t>
    <phoneticPr fontId="3" type="noConversion"/>
  </si>
  <si>
    <t>global_register5</t>
    <phoneticPr fontId="24" type="noConversion"/>
  </si>
  <si>
    <t>038</t>
    <phoneticPr fontId="3" type="noConversion"/>
  </si>
  <si>
    <t>LUNA_GPR6</t>
    <phoneticPr fontId="3" type="noConversion"/>
  </si>
  <si>
    <t>global_register6</t>
    <phoneticPr fontId="24" type="noConversion"/>
  </si>
  <si>
    <t>03C</t>
    <phoneticPr fontId="3" type="noConversion"/>
  </si>
  <si>
    <t>LUNA_GPR7</t>
    <phoneticPr fontId="3" type="noConversion"/>
  </si>
  <si>
    <t>global_register7</t>
    <phoneticPr fontId="24" type="noConversion"/>
  </si>
  <si>
    <t>040</t>
    <phoneticPr fontId="3" type="noConversion"/>
  </si>
  <si>
    <t>LUNA_GPR8</t>
    <phoneticPr fontId="3" type="noConversion"/>
  </si>
  <si>
    <t>global_register8</t>
    <phoneticPr fontId="24" type="noConversion"/>
  </si>
  <si>
    <t>044</t>
    <phoneticPr fontId="3" type="noConversion"/>
  </si>
  <si>
    <t>LUNA_GPR9</t>
    <phoneticPr fontId="3" type="noConversion"/>
  </si>
  <si>
    <t>global_register9</t>
    <phoneticPr fontId="24" type="noConversion"/>
  </si>
  <si>
    <t>048</t>
    <phoneticPr fontId="3" type="noConversion"/>
  </si>
  <si>
    <t>LUNA_GPR10</t>
    <phoneticPr fontId="3" type="noConversion"/>
  </si>
  <si>
    <t>global_register10</t>
    <phoneticPr fontId="24" type="noConversion"/>
  </si>
  <si>
    <t>04C</t>
    <phoneticPr fontId="3" type="noConversion"/>
  </si>
  <si>
    <t>LUNA_GPR11</t>
    <phoneticPr fontId="3" type="noConversion"/>
  </si>
  <si>
    <t>global_register11</t>
    <phoneticPr fontId="24" type="noConversion"/>
  </si>
  <si>
    <t>050</t>
    <phoneticPr fontId="3" type="noConversion"/>
  </si>
  <si>
    <t>LUNA_GPR12</t>
    <phoneticPr fontId="3" type="noConversion"/>
  </si>
  <si>
    <t>global_register12</t>
    <phoneticPr fontId="24" type="noConversion"/>
  </si>
  <si>
    <t>054</t>
    <phoneticPr fontId="3" type="noConversion"/>
  </si>
  <si>
    <t>LUNA_GPR13</t>
    <phoneticPr fontId="3" type="noConversion"/>
  </si>
  <si>
    <t>global_register13</t>
    <phoneticPr fontId="24" type="noConversion"/>
  </si>
  <si>
    <t>058</t>
    <phoneticPr fontId="3" type="noConversion"/>
  </si>
  <si>
    <t>LUNA_GPR14</t>
    <phoneticPr fontId="3" type="noConversion"/>
  </si>
  <si>
    <t>global_register14</t>
    <phoneticPr fontId="24" type="noConversion"/>
  </si>
  <si>
    <t>05C</t>
    <phoneticPr fontId="3" type="noConversion"/>
  </si>
  <si>
    <t>LUNA_GPR15</t>
    <phoneticPr fontId="3" type="noConversion"/>
  </si>
  <si>
    <t>global_register15</t>
    <phoneticPr fontId="24" type="noConversion"/>
  </si>
  <si>
    <t>060</t>
    <phoneticPr fontId="3" type="noConversion"/>
  </si>
  <si>
    <t>LUNA_GPR16</t>
    <phoneticPr fontId="3" type="noConversion"/>
  </si>
  <si>
    <t>global_register16</t>
    <phoneticPr fontId="24" type="noConversion"/>
  </si>
  <si>
    <t>064</t>
    <phoneticPr fontId="3" type="noConversion"/>
  </si>
  <si>
    <t>LUNA_GPR17</t>
    <phoneticPr fontId="3" type="noConversion"/>
  </si>
  <si>
    <t>global_register17</t>
    <phoneticPr fontId="24" type="noConversion"/>
  </si>
  <si>
    <t>068</t>
    <phoneticPr fontId="3" type="noConversion"/>
  </si>
  <si>
    <t>LUNA_GPR18</t>
    <phoneticPr fontId="3" type="noConversion"/>
  </si>
  <si>
    <t>global_register18</t>
    <phoneticPr fontId="24" type="noConversion"/>
  </si>
  <si>
    <t>06C</t>
    <phoneticPr fontId="3" type="noConversion"/>
  </si>
  <si>
    <t>LUNA_GPR19</t>
    <phoneticPr fontId="3" type="noConversion"/>
  </si>
  <si>
    <t>global_register19</t>
    <phoneticPr fontId="24" type="noConversion"/>
  </si>
  <si>
    <t>070</t>
    <phoneticPr fontId="3" type="noConversion"/>
  </si>
  <si>
    <t>LUNA_GPR20</t>
    <phoneticPr fontId="3" type="noConversion"/>
  </si>
  <si>
    <t>global_register20</t>
    <phoneticPr fontId="24" type="noConversion"/>
  </si>
  <si>
    <t>074</t>
    <phoneticPr fontId="3" type="noConversion"/>
  </si>
  <si>
    <t>LUNA_GPR21</t>
    <phoneticPr fontId="3" type="noConversion"/>
  </si>
  <si>
    <t>global_register21</t>
    <phoneticPr fontId="24" type="noConversion"/>
  </si>
  <si>
    <t>078</t>
    <phoneticPr fontId="3" type="noConversion"/>
  </si>
  <si>
    <t>LUNA_GPR22</t>
    <phoneticPr fontId="3" type="noConversion"/>
  </si>
  <si>
    <t>global_register22</t>
    <phoneticPr fontId="24" type="noConversion"/>
  </si>
  <si>
    <t>07C</t>
    <phoneticPr fontId="3" type="noConversion"/>
  </si>
  <si>
    <t>LUNA_GPR23</t>
    <phoneticPr fontId="3" type="noConversion"/>
  </si>
  <si>
    <t>global_register23</t>
    <phoneticPr fontId="24" type="noConversion"/>
  </si>
  <si>
    <t>080</t>
    <phoneticPr fontId="3" type="noConversion"/>
  </si>
  <si>
    <t>LUNA_GPR24</t>
    <phoneticPr fontId="3" type="noConversion"/>
  </si>
  <si>
    <t>global_register24</t>
    <phoneticPr fontId="24" type="noConversion"/>
  </si>
  <si>
    <t>084</t>
    <phoneticPr fontId="3" type="noConversion"/>
  </si>
  <si>
    <t>LUNA_GPR25</t>
    <phoneticPr fontId="3" type="noConversion"/>
  </si>
  <si>
    <t>global_register25</t>
    <phoneticPr fontId="24" type="noConversion"/>
  </si>
  <si>
    <t>088</t>
    <phoneticPr fontId="3" type="noConversion"/>
  </si>
  <si>
    <t>LUNA_GPR26</t>
    <phoneticPr fontId="3" type="noConversion"/>
  </si>
  <si>
    <t>global_register26</t>
    <phoneticPr fontId="24" type="noConversion"/>
  </si>
  <si>
    <t>08C</t>
    <phoneticPr fontId="3" type="noConversion"/>
  </si>
  <si>
    <t>LUNA_GPR27</t>
    <phoneticPr fontId="3" type="noConversion"/>
  </si>
  <si>
    <t>global_register27</t>
    <phoneticPr fontId="24" type="noConversion"/>
  </si>
  <si>
    <t>090</t>
    <phoneticPr fontId="3" type="noConversion"/>
  </si>
  <si>
    <t>LUNA_ST</t>
    <phoneticPr fontId="3" type="noConversion"/>
  </si>
  <si>
    <t>global_register28</t>
    <phoneticPr fontId="24" type="noConversion"/>
  </si>
  <si>
    <t>094</t>
    <phoneticPr fontId="3" type="noConversion"/>
  </si>
  <si>
    <t>LUNA_PC</t>
    <phoneticPr fontId="3" type="noConversion"/>
  </si>
  <si>
    <t>global_register29</t>
    <phoneticPr fontId="24" type="noConversion"/>
  </si>
  <si>
    <t>098</t>
    <phoneticPr fontId="3" type="noConversion"/>
  </si>
  <si>
    <t>LUNA_LR</t>
    <phoneticPr fontId="3" type="noConversion"/>
  </si>
  <si>
    <t>global_register30</t>
    <phoneticPr fontId="24" type="noConversion"/>
  </si>
  <si>
    <t>09C</t>
    <phoneticPr fontId="3" type="noConversion"/>
  </si>
  <si>
    <t>LUNA_SP</t>
    <phoneticPr fontId="3" type="noConversion"/>
  </si>
  <si>
    <t>global_register31</t>
    <phoneticPr fontId="24" type="noConversion"/>
  </si>
  <si>
    <t>0A0</t>
    <phoneticPr fontId="3" type="noConversion"/>
  </si>
  <si>
    <t>LUNA_VERSION</t>
    <phoneticPr fontId="3" type="noConversion"/>
  </si>
  <si>
    <t>RO</t>
    <phoneticPr fontId="24" type="noConversion"/>
  </si>
  <si>
    <t>version</t>
    <phoneticPr fontId="24" type="noConversion"/>
  </si>
  <si>
    <t>0A4</t>
    <phoneticPr fontId="3" type="noConversion"/>
  </si>
  <si>
    <t>LUNA_AHB_MST0</t>
    <phoneticPr fontId="3" type="noConversion"/>
  </si>
  <si>
    <t>RW</t>
    <phoneticPr fontId="24" type="noConversion"/>
  </si>
  <si>
    <t>master_config_mode_sel</t>
    <phoneticPr fontId="24" type="noConversion"/>
  </si>
  <si>
    <t>Reserved</t>
    <phoneticPr fontId="3" type="noConversion"/>
  </si>
  <si>
    <t>sys_param_burst_length</t>
    <phoneticPr fontId="3" type="noConversion"/>
  </si>
  <si>
    <t>Reserved</t>
    <phoneticPr fontId="3" type="noConversion"/>
  </si>
  <si>
    <t>sys_param_burst_num</t>
    <phoneticPr fontId="3" type="noConversion"/>
  </si>
  <si>
    <t>RW</t>
    <phoneticPr fontId="3" type="noConversion"/>
  </si>
  <si>
    <t>sys_param_burst_bsize</t>
    <phoneticPr fontId="3" type="noConversion"/>
  </si>
  <si>
    <t>RO</t>
    <phoneticPr fontId="3" type="noConversion"/>
  </si>
  <si>
    <t>0B0</t>
    <phoneticPr fontId="3" type="noConversion"/>
  </si>
  <si>
    <t>LUNA_INS_IDX</t>
    <phoneticPr fontId="24" type="noConversion"/>
  </si>
  <si>
    <t>ROW</t>
    <phoneticPr fontId="24" type="noConversion"/>
  </si>
  <si>
    <t>instruction</t>
    <phoneticPr fontId="24" type="noConversion"/>
  </si>
  <si>
    <t>0BC</t>
    <phoneticPr fontId="3" type="noConversion"/>
  </si>
  <si>
    <t>LUNA_CLK_EN</t>
    <phoneticPr fontId="3" type="noConversion"/>
  </si>
  <si>
    <t>SHRW</t>
    <phoneticPr fontId="3" type="noConversion"/>
  </si>
  <si>
    <t>pe_clk_en</t>
    <phoneticPr fontId="24" type="noConversion"/>
  </si>
  <si>
    <t>busrd_clk_en</t>
    <phoneticPr fontId="24" type="noConversion"/>
  </si>
  <si>
    <t>iowr_clk_en</t>
    <phoneticPr fontId="24" type="noConversion"/>
  </si>
  <si>
    <t>iord_clk_en</t>
    <phoneticPr fontId="24" type="noConversion"/>
  </si>
  <si>
    <t>slave0_clk_en</t>
    <phoneticPr fontId="24" type="noConversion"/>
  </si>
  <si>
    <t>master0_clk_en</t>
    <phoneticPr fontId="3" type="noConversion"/>
  </si>
  <si>
    <t>0C0</t>
    <phoneticPr fontId="3" type="noConversion"/>
  </si>
  <si>
    <t>LUNA_SOFT_RST</t>
    <phoneticPr fontId="3" type="noConversion"/>
  </si>
  <si>
    <t>W1P</t>
    <phoneticPr fontId="24" type="noConversion"/>
  </si>
  <si>
    <t>regtab_24_27_rst</t>
    <phoneticPr fontId="24" type="noConversion"/>
  </si>
  <si>
    <t>regtab_16_23_rst</t>
    <phoneticPr fontId="24" type="noConversion"/>
  </si>
  <si>
    <t>regtab_08_15_rst</t>
    <phoneticPr fontId="24" type="noConversion"/>
  </si>
  <si>
    <t>regtab_00_07_rst</t>
    <phoneticPr fontId="24" type="noConversion"/>
  </si>
  <si>
    <t>ahb_ins_if_rst</t>
    <phoneticPr fontId="24" type="noConversion"/>
  </si>
  <si>
    <t>router_rst</t>
    <phoneticPr fontId="24" type="noConversion"/>
  </si>
  <si>
    <t>pe_rst</t>
    <phoneticPr fontId="24" type="noConversion"/>
  </si>
  <si>
    <t>busrd_rst</t>
    <phoneticPr fontId="24" type="noConversion"/>
  </si>
  <si>
    <t>iowr_rst</t>
    <phoneticPr fontId="24" type="noConversion"/>
  </si>
  <si>
    <t>iord_rst</t>
    <phoneticPr fontId="24" type="noConversion"/>
  </si>
  <si>
    <t>slave0_rst</t>
    <phoneticPr fontId="24" type="noConversion"/>
  </si>
  <si>
    <t>master0_rst</t>
    <phoneticPr fontId="3" type="noConversion"/>
  </si>
  <si>
    <t>0C4</t>
    <phoneticPr fontId="3" type="noConversion"/>
  </si>
  <si>
    <t>LUNA_MEM_CFG</t>
    <phoneticPr fontId="3" type="noConversion"/>
  </si>
  <si>
    <t>SHRW</t>
    <phoneticPr fontId="24" type="noConversion"/>
  </si>
  <si>
    <t>lm_dynamic_ckg_dis</t>
    <phoneticPr fontId="24" type="noConversion"/>
  </si>
  <si>
    <t>lm_ahb_dis</t>
    <phoneticPr fontId="24" type="noConversion"/>
  </si>
  <si>
    <t>grp7_clk_en</t>
    <phoneticPr fontId="24" type="noConversion"/>
  </si>
  <si>
    <t>grp1_clk_en</t>
    <phoneticPr fontId="3" type="noConversion"/>
  </si>
  <si>
    <t>grp0_clk_en</t>
    <phoneticPr fontId="3" type="noConversion"/>
  </si>
  <si>
    <t>0C8</t>
    <phoneticPr fontId="3" type="noConversion"/>
  </si>
  <si>
    <t>LUNA_AHB_BADDR</t>
    <phoneticPr fontId="3" type="noConversion"/>
  </si>
  <si>
    <t>ahb_baddr</t>
    <phoneticPr fontId="24" type="noConversion"/>
  </si>
  <si>
    <t>0D0</t>
    <phoneticPr fontId="3" type="noConversion"/>
  </si>
  <si>
    <t>LUNA_IRQ_CLR</t>
    <phoneticPr fontId="3" type="noConversion"/>
  </si>
  <si>
    <t>W1P</t>
    <phoneticPr fontId="3" type="noConversion"/>
  </si>
  <si>
    <t>thread3_done_clr</t>
    <phoneticPr fontId="24" type="noConversion"/>
  </si>
  <si>
    <t>thread2_done_clr</t>
    <phoneticPr fontId="24" type="noConversion"/>
  </si>
  <si>
    <t>thread1_done_clr</t>
    <phoneticPr fontId="24" type="noConversion"/>
  </si>
  <si>
    <t>thread0_done_clr</t>
    <phoneticPr fontId="24" type="noConversion"/>
  </si>
  <si>
    <t>Reserved</t>
    <phoneticPr fontId="24" type="noConversion"/>
  </si>
  <si>
    <t>ahb2topctrl_err_clr</t>
    <phoneticPr fontId="24" type="noConversion"/>
  </si>
  <si>
    <t>io_ahbm_rd_st_clr</t>
    <phoneticPr fontId="24" type="noConversion"/>
  </si>
  <si>
    <t>hw_s_nonalign_clr</t>
    <phoneticPr fontId="24" type="noConversion"/>
  </si>
  <si>
    <t>w_s_nonalign_clr</t>
    <phoneticPr fontId="24" type="noConversion"/>
  </si>
  <si>
    <t>hw_l_nonalign_clr</t>
    <phoneticPr fontId="24" type="noConversion"/>
  </si>
  <si>
    <t>w_l_nonalign_clr</t>
    <phoneticPr fontId="24" type="noConversion"/>
  </si>
  <si>
    <t>i_l_nonalign_clr</t>
    <phoneticPr fontId="24" type="noConversion"/>
  </si>
  <si>
    <t>illegal_ins_clr</t>
    <phoneticPr fontId="24" type="noConversion"/>
  </si>
  <si>
    <t>lsl_ovf_clr</t>
    <phoneticPr fontId="24" type="noConversion"/>
  </si>
  <si>
    <t>add_ovf_clr</t>
    <phoneticPr fontId="24" type="noConversion"/>
  </si>
  <si>
    <t>op_done_clr</t>
    <phoneticPr fontId="24" type="noConversion"/>
  </si>
  <si>
    <t>0D4</t>
    <phoneticPr fontId="3" type="noConversion"/>
  </si>
  <si>
    <t>LUNA_IRQ_MASK</t>
    <phoneticPr fontId="3" type="noConversion"/>
  </si>
  <si>
    <t>RW</t>
    <phoneticPr fontId="3" type="noConversion"/>
  </si>
  <si>
    <t>thread3_done_msk</t>
    <phoneticPr fontId="24" type="noConversion"/>
  </si>
  <si>
    <t>thread2_done_msk</t>
    <phoneticPr fontId="24" type="noConversion"/>
  </si>
  <si>
    <t>thread1_done_msk</t>
    <phoneticPr fontId="24" type="noConversion"/>
  </si>
  <si>
    <t>thread0_done_msk</t>
    <phoneticPr fontId="24" type="noConversion"/>
  </si>
  <si>
    <t>ahb2topctrl_err_msk</t>
    <phoneticPr fontId="24" type="noConversion"/>
  </si>
  <si>
    <t>io_ahbm_rd_st_msk</t>
    <phoneticPr fontId="24" type="noConversion"/>
  </si>
  <si>
    <t>hw_s_nonalign_msk</t>
    <phoneticPr fontId="24" type="noConversion"/>
  </si>
  <si>
    <t>w_s_nonalign_msk</t>
    <phoneticPr fontId="24" type="noConversion"/>
  </si>
  <si>
    <t>hw_l_nonalign_msk</t>
    <phoneticPr fontId="24" type="noConversion"/>
  </si>
  <si>
    <t>w_l_nonalign_msk</t>
    <phoneticPr fontId="24" type="noConversion"/>
  </si>
  <si>
    <t>i_l_nonalign_msk</t>
    <phoneticPr fontId="24" type="noConversion"/>
  </si>
  <si>
    <t>illegal_ins_msk</t>
    <phoneticPr fontId="24" type="noConversion"/>
  </si>
  <si>
    <t>lsl_ovf_msk</t>
    <phoneticPr fontId="24" type="noConversion"/>
  </si>
  <si>
    <t>add_ovf_msk</t>
    <phoneticPr fontId="24" type="noConversion"/>
  </si>
  <si>
    <t>op_done_msk</t>
    <phoneticPr fontId="24" type="noConversion"/>
  </si>
  <si>
    <t>0D8</t>
    <phoneticPr fontId="3" type="noConversion"/>
  </si>
  <si>
    <t>LUNA_IRQ_STAT</t>
    <phoneticPr fontId="3" type="noConversion"/>
  </si>
  <si>
    <t>thread3_done_st</t>
    <phoneticPr fontId="24" type="noConversion"/>
  </si>
  <si>
    <t>thread2_done_st</t>
    <phoneticPr fontId="24" type="noConversion"/>
  </si>
  <si>
    <t>thread1_done_st</t>
    <phoneticPr fontId="24" type="noConversion"/>
  </si>
  <si>
    <t>thread0_done_st</t>
    <phoneticPr fontId="24" type="noConversion"/>
  </si>
  <si>
    <t>ahb2topctrl_err_st</t>
    <phoneticPr fontId="24" type="noConversion"/>
  </si>
  <si>
    <t>io_ahbm_rd_st_st</t>
    <phoneticPr fontId="24" type="noConversion"/>
  </si>
  <si>
    <t>hw_s_nonalign_st</t>
    <phoneticPr fontId="24" type="noConversion"/>
  </si>
  <si>
    <t>w_s_nonalign_st</t>
    <phoneticPr fontId="24" type="noConversion"/>
  </si>
  <si>
    <t>hw_l_nonalign_st</t>
    <phoneticPr fontId="24" type="noConversion"/>
  </si>
  <si>
    <t>w_l_nonalign_st</t>
    <phoneticPr fontId="24" type="noConversion"/>
  </si>
  <si>
    <t>i_l_nonalign_st</t>
    <phoneticPr fontId="24" type="noConversion"/>
  </si>
  <si>
    <t>illegal_ins_st</t>
    <phoneticPr fontId="24" type="noConversion"/>
  </si>
  <si>
    <t>lsl_ovf_st</t>
    <phoneticPr fontId="24" type="noConversion"/>
  </si>
  <si>
    <t>add_ovf_st</t>
    <phoneticPr fontId="24" type="noConversion"/>
  </si>
  <si>
    <t>op_done_st</t>
    <phoneticPr fontId="24" type="noConversion"/>
  </si>
  <si>
    <t>0DC</t>
    <phoneticPr fontId="3" type="noConversion"/>
  </si>
  <si>
    <t>LUNA_IRQ_STAT_RAW</t>
    <phoneticPr fontId="3" type="noConversion"/>
  </si>
  <si>
    <t>thread3_done_st_raw</t>
    <phoneticPr fontId="24" type="noConversion"/>
  </si>
  <si>
    <t>thread2_done_st_raw</t>
    <phoneticPr fontId="24" type="noConversion"/>
  </si>
  <si>
    <t>thread1_done_st_raw</t>
    <phoneticPr fontId="24" type="noConversion"/>
  </si>
  <si>
    <t>thread0_done_st_raw</t>
    <phoneticPr fontId="24" type="noConversion"/>
  </si>
  <si>
    <t>ahb2topctrl_err_st_raw</t>
    <phoneticPr fontId="24" type="noConversion"/>
  </si>
  <si>
    <t>io_ahbm_rd_st_st_raw</t>
    <phoneticPr fontId="24" type="noConversion"/>
  </si>
  <si>
    <t>hw_s_nonalign_st_raw</t>
    <phoneticPr fontId="24" type="noConversion"/>
  </si>
  <si>
    <t>w_s_nonalign_st_raw</t>
    <phoneticPr fontId="24" type="noConversion"/>
  </si>
  <si>
    <t>hw_l_nonalign_st_raw</t>
    <phoneticPr fontId="24" type="noConversion"/>
  </si>
  <si>
    <t>w_l_nonalign_st_raw</t>
    <phoneticPr fontId="24" type="noConversion"/>
  </si>
  <si>
    <t>i_l_nonalign_st_raw</t>
    <phoneticPr fontId="24" type="noConversion"/>
  </si>
  <si>
    <t>illegal_ins_st_raw</t>
    <phoneticPr fontId="24" type="noConversion"/>
  </si>
  <si>
    <t>lsl_ovf_st_raw</t>
    <phoneticPr fontId="24" type="noConversion"/>
  </si>
  <si>
    <t>add_ovf_st_raw</t>
    <phoneticPr fontId="24" type="noConversion"/>
  </si>
  <si>
    <t>op_done_st_raw</t>
    <phoneticPr fontId="24" type="noConversion"/>
  </si>
  <si>
    <t>0F0</t>
    <phoneticPr fontId="3" type="noConversion"/>
  </si>
  <si>
    <t>LUNA_RSVD</t>
    <phoneticPr fontId="3" type="noConversion"/>
  </si>
  <si>
    <t>luna_rsvd</t>
    <phoneticPr fontId="24" type="noConversion"/>
  </si>
  <si>
    <t>ID Number for ATCSPI200.</t>
  </si>
  <si>
    <t>004</t>
    <phoneticPr fontId="24" type="noConversion"/>
  </si>
  <si>
    <t>SPI_CNT_TH</t>
    <phoneticPr fontId="24" type="noConversion"/>
  </si>
  <si>
    <t>RW</t>
    <phoneticPr fontId="24" type="noConversion"/>
  </si>
  <si>
    <t>spi_cnt_th</t>
    <phoneticPr fontId="24" type="noConversion"/>
  </si>
  <si>
    <t>all data receive mode detect clk no change threshold</t>
    <phoneticPr fontId="24" type="noConversion"/>
  </si>
  <si>
    <t>Address Length in Bytes.
 0x0: 1 bytes 
 0x1: 2 bytes
 0x2: 3 bytes
 0x3: 4 bytes</t>
  </si>
  <si>
    <t>The Length of Each Data Unit in Bits. 
The actual bit number of a data unit is (DataLen + 1)</t>
  </si>
  <si>
    <t>Enable Data Merge Mode.
It splits automatic data on write and data coaleasing on read.</t>
  </si>
  <si>
    <t>Bi-directional MOSI in Regular (single) Mode. 
- 0x0: MOSI is uni-directional signal in regular mode. 
- 0x1: MOSI is bi-directional signal in regular mode.</t>
  </si>
  <si>
    <t>Transfer Data with Least Significant Bit First. 
- 0x0: Most significant bit first 
- 0x1: Least significant bit first</t>
  </si>
  <si>
    <t>SPI Master/Slave Mode Selection.
- 0x0: Master mode 
- 0x1: Slave mode</t>
  </si>
  <si>
    <t>SPI Clock Polarity. 
- 0x0: SCLK is LOW in the idle states 
- 0x1: SCLK is HIGH in the idle states</t>
  </si>
  <si>
    <t>SPI Clock Phase.
- 0x0: Sampling data at odd SCLK edges 
- 0x1: Sampling data at even SCLK edges</t>
  </si>
  <si>
    <t>Enable Direct I/O.
0x0: Disable 
0x1: Enable</t>
  </si>
  <si>
    <t xml:space="preserve">Output Enable for the SPI Flash Hold Signal. </t>
  </si>
  <si>
    <t>Output Enable for the SPI Flash Write Protect Signal.</t>
  </si>
  <si>
    <t>Output Enable fo the SPI MISO Signal.</t>
  </si>
  <si>
    <t>Output Enable for the SPI MOSI Signal.</t>
  </si>
  <si>
    <t>Output Enable for the SPI SCLK Signal.</t>
  </si>
  <si>
    <t>Output Enable for SPI CS (Chip Select) Signal.</t>
  </si>
  <si>
    <t>Output Value for the SPI Flash Hold Signal.</t>
  </si>
  <si>
    <t>Output Value for the SPI Flash Write Protect Signal.</t>
  </si>
  <si>
    <t>Output Value for the SPI MISO Signal.</t>
  </si>
  <si>
    <t>Output Value for the SPI MOSI Signal.</t>
  </si>
  <si>
    <t>Output Value for the SPI SCLK Signal.</t>
  </si>
  <si>
    <t>Output Value for the SPI CS (Chip Select) Signal.</t>
  </si>
  <si>
    <t>Status of the SPI Flash Hold Signal.</t>
  </si>
  <si>
    <t>Status of the SPI Flash Write Protect Signal.</t>
  </si>
  <si>
    <t>Status of the SPI MISO Signal.</t>
  </si>
  <si>
    <t>Status of the SPI MOSI Signal.</t>
  </si>
  <si>
    <t>Status of the SPI SCLK Signal.</t>
  </si>
  <si>
    <t>Status of the SPI CS (Chip Select) Signal.</t>
  </si>
  <si>
    <t>The SPI Command Phase Enable. 
- 0x0: Disable the command phase 
- 0x1: Enable the command phase (Master mode only)</t>
  </si>
  <si>
    <t>The SPI Address Phase Enable.
- 0x0: Disable the address phase 
- 0x1: Enable the address phase(Master mode only)</t>
  </si>
  <si>
    <t>The SPI Address Phase Format.
0x0: Address phase is the regular (single) mode 
0x1: The format of the address phase is the same as the data phase (DualQuad). (Master mode only)</t>
  </si>
  <si>
    <t>The Transfer Mode. 
The transfer sequence could be 
- 0x0: Write and read at the same time 
- 0x1: Write only 
- 0x2: Read only 
- 0x3: Write, Read 
- 0x4: Read, Write 
- 0x5: Write, Dummy, Read 
- 0x6: Read, Dummy, Write 
- 0x7: None Data (must enable CmdEn or AddrEn in Master mode) 
- 0x8: Dummy, Write 
- 0x9: Dummy, Read 
- 0xA to 0xF: Reserved</t>
  </si>
  <si>
    <t>The SPI Data Phase Format.
- 0x0: Regular (Single) mode 
- 0x1: Dual I/O mode 
- 0x2: Quad I/O mode 
- 0x3: Reserved</t>
  </si>
  <si>
    <t>Append an One-byte Special Token Following the Address Phase for SPI Read Transfers. 
The value of the special token should be selected in the TokenValue. 
- 0x0: Disable the one-byte special token 
- 0x1: Enable the one-byte special token (Master mode only)</t>
  </si>
  <si>
    <t>The Value of the One-byte Special Token following the Address Phase for SPI Read Transfers. 
- 0x0: token value = 0x00 
- 0x1: token value = 0x69 (Master mode only)</t>
  </si>
  <si>
    <t>Dummy Data Count. 
The actual dummy count is (DummyCnt +1).</t>
  </si>
  <si>
    <t>RW</t>
    <phoneticPr fontId="3" type="noConversion"/>
  </si>
  <si>
    <t>wire_type</t>
    <phoneticPr fontId="3" type="noConversion"/>
  </si>
  <si>
    <t>Data lsb or msb</t>
    <phoneticPr fontId="24" type="noConversion"/>
  </si>
  <si>
    <t>s_of</t>
    <phoneticPr fontId="3" type="noConversion"/>
  </si>
  <si>
    <t>start of frame status</t>
    <phoneticPr fontId="24" type="noConversion"/>
  </si>
  <si>
    <t>e_of</t>
    <phoneticPr fontId="3" type="noConversion"/>
  </si>
  <si>
    <t>end of frame status</t>
    <phoneticPr fontId="24" type="noConversion"/>
  </si>
  <si>
    <t>s_ol</t>
    <phoneticPr fontId="3" type="noConversion"/>
  </si>
  <si>
    <t>start of line status</t>
    <phoneticPr fontId="24" type="noConversion"/>
  </si>
  <si>
    <t>e_ol</t>
    <phoneticPr fontId="3" type="noConversion"/>
  </si>
  <si>
    <t>end of line status</t>
    <phoneticPr fontId="24" type="noConversion"/>
  </si>
  <si>
    <t>ctrl_cs_debug</t>
    <phoneticPr fontId="3" type="noConversion"/>
  </si>
  <si>
    <t>Current state</t>
    <phoneticPr fontId="24" type="noConversion"/>
  </si>
  <si>
    <t>02C</t>
    <phoneticPr fontId="24" type="noConversion"/>
  </si>
  <si>
    <t>RD_DATA</t>
    <phoneticPr fontId="24" type="noConversion"/>
  </si>
  <si>
    <t>rxf_rd_data</t>
    <phoneticPr fontId="24" type="noConversion"/>
  </si>
  <si>
    <t>rx fifo data</t>
    <phoneticPr fontId="24" type="noConversion"/>
  </si>
  <si>
    <t>1'h0</t>
    <phoneticPr fontId="24" type="noConversion"/>
  </si>
  <si>
    <t>spi_cs_from_reg</t>
    <phoneticPr fontId="24" type="noConversion"/>
  </si>
  <si>
    <t>Config CS Value for SPI in Slave Mode. 
(only vaild when spi_cs_reg_cfg_en is 1 )</t>
  </si>
  <si>
    <t>spi_cs_reg_cfg_en</t>
    <phoneticPr fontId="24" type="noConversion"/>
  </si>
  <si>
    <t>Enable Software Configuration CS for SPI in Slave Mode.</t>
  </si>
  <si>
    <t>RO</t>
    <phoneticPr fontId="24" type="noConversion"/>
  </si>
  <si>
    <t>rx fifo threshold</t>
    <phoneticPr fontId="24" type="noConversion"/>
  </si>
  <si>
    <t>rx dma enable</t>
    <phoneticPr fontId="24" type="noConversion"/>
  </si>
  <si>
    <t>RO</t>
    <phoneticPr fontId="24" type="noConversion"/>
  </si>
  <si>
    <t>rx fifo clr</t>
    <phoneticPr fontId="24" type="noConversion"/>
  </si>
  <si>
    <t>spi reset</t>
    <phoneticPr fontId="24" type="noConversion"/>
  </si>
  <si>
    <t>rx fifo full</t>
    <phoneticPr fontId="24" type="noConversion"/>
  </si>
  <si>
    <t>rx fifo empty</t>
    <phoneticPr fontId="24" type="noConversion"/>
  </si>
  <si>
    <t>rx number</t>
    <phoneticPr fontId="24" type="noConversion"/>
  </si>
  <si>
    <t>SPI Direct Register Programming is in Progress.</t>
  </si>
  <si>
    <t>1'h0</t>
    <phoneticPr fontId="24" type="noConversion"/>
  </si>
  <si>
    <t>line_start_err_en</t>
    <phoneticPr fontId="24" type="noConversion"/>
  </si>
  <si>
    <t>Enable the frame start interrupt .</t>
    <phoneticPr fontId="24" type="noConversion"/>
  </si>
  <si>
    <t>line_end_err_en</t>
    <phoneticPr fontId="24" type="noConversion"/>
  </si>
  <si>
    <t>Enable the line end interrupt .</t>
    <phoneticPr fontId="24" type="noConversion"/>
  </si>
  <si>
    <t>frame_end_en</t>
    <phoneticPr fontId="24" type="noConversion"/>
  </si>
  <si>
    <t>Enable the frame end interrupt .</t>
    <phoneticPr fontId="24" type="noConversion"/>
  </si>
  <si>
    <t>frame_start_en</t>
    <phoneticPr fontId="24" type="noConversion"/>
  </si>
  <si>
    <t>crc_err_inten</t>
    <phoneticPr fontId="24" type="noConversion"/>
  </si>
  <si>
    <t>Enable the error interrupt .</t>
    <phoneticPr fontId="24" type="noConversion"/>
  </si>
  <si>
    <t>Enable the Slave Command Interrupt. 
Control whether interrupts are triggered whenever slave commands are received in the Slave mode. (Slave mode only)</t>
  </si>
  <si>
    <t>Enable the End of SPI Transfer Interrupt. 
Control whether interrupts are triggered when SPI transfers end.</t>
  </si>
  <si>
    <t>mtk_trans_err_inten</t>
    <phoneticPr fontId="24" type="noConversion"/>
  </si>
  <si>
    <t>Enable the mtk trans Transfer Interrupt. 
Control whether interrupts are triggered when mtk trans error.</t>
    <phoneticPr fontId="24" type="noConversion"/>
  </si>
  <si>
    <t>W1C</t>
    <phoneticPr fontId="24" type="noConversion"/>
  </si>
  <si>
    <t>line_start_err_int</t>
    <phoneticPr fontId="24" type="noConversion"/>
  </si>
  <si>
    <t>Line start Interrupt. 
This bit is set when line start  Transfer interrupts occur.</t>
    <phoneticPr fontId="24" type="noConversion"/>
  </si>
  <si>
    <t>line_end_err_int</t>
    <phoneticPr fontId="24" type="noConversion"/>
  </si>
  <si>
    <t>Line end  Interrupt. 
This bit is set when line end Transfer interrupts occur.</t>
    <phoneticPr fontId="24" type="noConversion"/>
  </si>
  <si>
    <t>frame_end_int</t>
    <phoneticPr fontId="24" type="noConversion"/>
  </si>
  <si>
    <t>frame end  Interrupt. 
This bit is set when frame end Transfer interrupts occur.</t>
    <phoneticPr fontId="24" type="noConversion"/>
  </si>
  <si>
    <t>frame_start_int</t>
    <phoneticPr fontId="24" type="noConversion"/>
  </si>
  <si>
    <t>frame start  Interrupt. 
This bit is set when frame start Transfer interrupts occur.</t>
    <phoneticPr fontId="24" type="noConversion"/>
  </si>
  <si>
    <t>crc_err_int</t>
    <phoneticPr fontId="24" type="noConversion"/>
  </si>
  <si>
    <t>crc err  Interrupt. 
This bit is set when data transfer error interrupts occur.</t>
    <phoneticPr fontId="24" type="noConversion"/>
  </si>
  <si>
    <t>Slave Command Interrupt. 
This bit is set when Slave Command interrupts occur. (Slave mode only)</t>
    <phoneticPr fontId="24" type="noConversion"/>
  </si>
  <si>
    <t>End of SPI Transfer Interrupt. 
This bit is set when End of SPI Transfer interrupts occur.</t>
    <phoneticPr fontId="24" type="noConversion"/>
  </si>
  <si>
    <t>mtk_trans_err_int</t>
    <phoneticPr fontId="24" type="noConversion"/>
  </si>
  <si>
    <t>err of mtk trans. 
This bit is set when End of interrupts occur.</t>
    <phoneticPr fontId="24" type="noConversion"/>
  </si>
  <si>
    <t>The Minimum Time between the Edges of SPI Chip Select (CS) and the Edges of SCLK.</t>
  </si>
  <si>
    <t>The Minimum Time that SPI CS should Stay High.</t>
  </si>
  <si>
    <t>The Clock Frequency Ratio between the Clock Source and SPI Interface SCLK.</t>
  </si>
  <si>
    <t>044</t>
    <phoneticPr fontId="24" type="noConversion"/>
  </si>
  <si>
    <t>PIXEL_FRAME</t>
    <phoneticPr fontId="24" type="noConversion"/>
  </si>
  <si>
    <t>rg_pixel_width</t>
    <phoneticPr fontId="24" type="noConversion"/>
  </si>
  <si>
    <t>frame pixel width</t>
    <phoneticPr fontId="24" type="noConversion"/>
  </si>
  <si>
    <t>rg_pixel_height</t>
    <phoneticPr fontId="24" type="noConversion"/>
  </si>
  <si>
    <t>frame pixel height</t>
    <phoneticPr fontId="24" type="noConversion"/>
  </si>
  <si>
    <t>048</t>
    <phoneticPr fontId="24" type="noConversion"/>
  </si>
  <si>
    <t>VER_CROP</t>
    <phoneticPr fontId="24" type="noConversion"/>
  </si>
  <si>
    <t>rg_crop_left</t>
    <phoneticPr fontId="24" type="noConversion"/>
  </si>
  <si>
    <t>crop left pixel numbel</t>
    <phoneticPr fontId="24" type="noConversion"/>
  </si>
  <si>
    <t>04c</t>
    <phoneticPr fontId="24" type="noConversion"/>
  </si>
  <si>
    <t>rg_crop_up</t>
    <phoneticPr fontId="24" type="noConversion"/>
  </si>
  <si>
    <t>crop up pixel numbel</t>
    <phoneticPr fontId="24" type="noConversion"/>
  </si>
  <si>
    <t>Set this bit to indicate that the ATCSPI200 is ready for data transaction.</t>
  </si>
  <si>
    <t>User Defined Status Flags.</t>
  </si>
  <si>
    <t>wcnt_clr</t>
    <phoneticPr fontId="3" type="noConversion"/>
  </si>
  <si>
    <t>wcnt counter clear. High active</t>
    <phoneticPr fontId="3" type="noConversion"/>
  </si>
  <si>
    <t>rcnt_clr</t>
    <phoneticPr fontId="3" type="noConversion"/>
  </si>
  <si>
    <t>rcnt counter clear. High active</t>
    <phoneticPr fontId="3" type="noConversion"/>
  </si>
  <si>
    <t>068</t>
    <phoneticPr fontId="24" type="noConversion"/>
  </si>
  <si>
    <t>PACKET_ID</t>
    <phoneticPr fontId="24" type="noConversion"/>
  </si>
  <si>
    <t>frame_end</t>
    <phoneticPr fontId="24" type="noConversion"/>
  </si>
  <si>
    <t>Pack ID , config frame end sync code to match the sensor.</t>
    <phoneticPr fontId="24" type="noConversion"/>
  </si>
  <si>
    <t>line_end</t>
    <phoneticPr fontId="24" type="noConversion"/>
  </si>
  <si>
    <t>Pack ID , config line end sync code to match the sensor.</t>
    <phoneticPr fontId="24" type="noConversion"/>
  </si>
  <si>
    <t>line_start</t>
    <phoneticPr fontId="24" type="noConversion"/>
  </si>
  <si>
    <t>Pack ID , config line start sync code to match the sensor.</t>
    <phoneticPr fontId="24" type="noConversion"/>
  </si>
  <si>
    <t>8'h0</t>
    <phoneticPr fontId="24" type="noConversion"/>
  </si>
  <si>
    <t>frame_start</t>
    <phoneticPr fontId="24" type="noConversion"/>
  </si>
  <si>
    <t>Pack ID , config frame start sync code to match the sensor.</t>
    <phoneticPr fontId="24" type="noConversion"/>
  </si>
  <si>
    <t>06C</t>
    <phoneticPr fontId="24" type="noConversion"/>
  </si>
  <si>
    <t>SYNC_CODE</t>
    <phoneticPr fontId="24" type="noConversion"/>
  </si>
  <si>
    <t>Reserved</t>
    <phoneticPr fontId="24" type="noConversion"/>
  </si>
  <si>
    <t>sync_code</t>
    <phoneticPr fontId="24" type="noConversion"/>
  </si>
  <si>
    <t>Sync code as special characters for identifying the start and end of frames, as well as the start and end of lines</t>
    <phoneticPr fontId="24" type="noConversion"/>
  </si>
  <si>
    <t>070</t>
    <phoneticPr fontId="24" type="noConversion"/>
  </si>
  <si>
    <t>SPI_CAMERA_CTRL</t>
    <phoneticPr fontId="24" type="noConversion"/>
  </si>
  <si>
    <t>RO</t>
    <phoneticPr fontId="24" type="noConversion"/>
  </si>
  <si>
    <t>pk_size_r</t>
    <phoneticPr fontId="24" type="noConversion"/>
  </si>
  <si>
    <t xml:space="preserve"> Check if entering the frame start  state</t>
    <phoneticPr fontId="3" type="noConversion"/>
  </si>
  <si>
    <t>RO</t>
    <phoneticPr fontId="3" type="noConversion"/>
  </si>
  <si>
    <t>data_id_r</t>
    <phoneticPr fontId="3" type="noConversion"/>
  </si>
  <si>
    <t>sync_code_lsb</t>
    <phoneticPr fontId="3" type="noConversion"/>
  </si>
  <si>
    <t>config LSB or MSB for sync code phase</t>
    <phoneticPr fontId="3" type="noConversion"/>
  </si>
  <si>
    <t>line_end_en</t>
    <phoneticPr fontId="24" type="noConversion"/>
  </si>
  <si>
    <t xml:space="preserve"> Check if entering the line end  state</t>
    <phoneticPr fontId="24" type="noConversion"/>
  </si>
  <si>
    <t>line_start_en</t>
    <phoneticPr fontId="24" type="noConversion"/>
  </si>
  <si>
    <t xml:space="preserve"> Check if entering the line start state</t>
    <phoneticPr fontId="24" type="noConversion"/>
  </si>
  <si>
    <t xml:space="preserve"> Check if entering the frame end state</t>
    <phoneticPr fontId="24" type="noConversion"/>
  </si>
  <si>
    <t xml:space="preserve"> Check if entering the frame start  state</t>
    <phoneticPr fontId="24" type="noConversion"/>
  </si>
  <si>
    <t>all_data_rec_en</t>
    <phoneticPr fontId="24" type="noConversion"/>
  </si>
  <si>
    <t xml:space="preserve"> When enabled,  qspi enter normal mode, received all data from master.</t>
    <phoneticPr fontId="24" type="noConversion"/>
  </si>
  <si>
    <t>err_int_en</t>
    <phoneticPr fontId="24" type="noConversion"/>
  </si>
  <si>
    <t xml:space="preserve"> When enable this bit, states can enter the err state. </t>
    <phoneticPr fontId="24" type="noConversion"/>
  </si>
  <si>
    <t>mtk</t>
    <phoneticPr fontId="24" type="noConversion"/>
  </si>
  <si>
    <t xml:space="preserve"> Enable MTK camera mode</t>
    <phoneticPr fontId="24" type="noConversion"/>
  </si>
  <si>
    <t>074</t>
    <phoneticPr fontId="3" type="noConversion"/>
  </si>
  <si>
    <t>IMAGE_SIZE</t>
    <phoneticPr fontId="3" type="noConversion"/>
  </si>
  <si>
    <t>image_width_r</t>
    <phoneticPr fontId="3" type="noConversion"/>
  </si>
  <si>
    <t>Picture width read from receive messege</t>
    <phoneticPr fontId="24" type="noConversion"/>
  </si>
  <si>
    <t>image_height_r</t>
    <phoneticPr fontId="3" type="noConversion"/>
  </si>
  <si>
    <t>Picture height read from receive messege</t>
    <phoneticPr fontId="24" type="noConversion"/>
  </si>
  <si>
    <t>078</t>
    <phoneticPr fontId="3" type="noConversion"/>
  </si>
  <si>
    <t>LINE_NUM</t>
    <phoneticPr fontId="3" type="noConversion"/>
  </si>
  <si>
    <t>Reserved</t>
    <phoneticPr fontId="3" type="noConversion"/>
  </si>
  <si>
    <t>crc_r</t>
    <phoneticPr fontId="3" type="noConversion"/>
  </si>
  <si>
    <t>Indicates the current crc value</t>
    <phoneticPr fontId="24" type="noConversion"/>
  </si>
  <si>
    <t>line_num_r</t>
    <phoneticPr fontId="3" type="noConversion"/>
  </si>
  <si>
    <t>Indicates the current line number</t>
    <phoneticPr fontId="24" type="noConversion"/>
  </si>
  <si>
    <t>Support for SPI Slave Mode.</t>
  </si>
  <si>
    <t>Support for Memory Mapped Access.</t>
  </si>
  <si>
    <t>Support for Direct SPI I/O.</t>
  </si>
  <si>
    <t>Support for Quad I/O SPI.</t>
  </si>
  <si>
    <t>Support for Dual I/O SPI.</t>
  </si>
  <si>
    <t>AON_CHIP_VER</t>
    <phoneticPr fontId="3" type="noConversion"/>
  </si>
  <si>
    <t>RO</t>
    <phoneticPr fontId="3" type="noConversion"/>
  </si>
  <si>
    <t>Chip version
5660:ARCS
00:first version
00:analogy IP mask version</t>
    <phoneticPr fontId="3" type="noConversion"/>
  </si>
  <si>
    <t>PMU_FOR_TEST</t>
    <phoneticPr fontId="3" type="noConversion"/>
  </si>
  <si>
    <t>test_rsvd1</t>
    <phoneticPr fontId="3" type="noConversion"/>
  </si>
  <si>
    <t>reversed register</t>
    <phoneticPr fontId="3" type="noConversion"/>
  </si>
  <si>
    <t>RW</t>
    <phoneticPr fontId="3" type="noConversion"/>
  </si>
  <si>
    <t>aon_dbg_out_sel</t>
    <phoneticPr fontId="3" type="noConversion"/>
  </si>
  <si>
    <t>aon_dbg_out bus sel</t>
    <phoneticPr fontId="3" type="noConversion"/>
  </si>
  <si>
    <t>dft_mode</t>
    <phoneticPr fontId="3" type="noConversion"/>
  </si>
  <si>
    <t>The whole chip will enter the test mode, when dft_mode=1</t>
    <phoneticPr fontId="3" type="noConversion"/>
  </si>
  <si>
    <t>008</t>
    <phoneticPr fontId="3" type="noConversion"/>
  </si>
  <si>
    <t>PWON_CNT_CFG0</t>
    <phoneticPr fontId="3" type="noConversion"/>
  </si>
  <si>
    <t>RW</t>
    <phoneticPr fontId="3" type="noConversion"/>
  </si>
  <si>
    <t>pwon_cnt3</t>
    <phoneticPr fontId="3" type="noConversion"/>
  </si>
  <si>
    <t xml:space="preserve">Initial cnt2 value(for EN_NORMON) when the chip power up </t>
    <phoneticPr fontId="3" type="noConversion"/>
  </si>
  <si>
    <t>pwon_cnt2</t>
    <phoneticPr fontId="3" type="noConversion"/>
  </si>
  <si>
    <t xml:space="preserve">Initial cnt2 value(for EN_BG) when the chip power up </t>
    <phoneticPr fontId="3" type="noConversion"/>
  </si>
  <si>
    <t>pwon_cnt1</t>
    <phoneticPr fontId="3" type="noConversion"/>
  </si>
  <si>
    <t xml:space="preserve">Initial cnt1 value(for DET_VBAT) when the chip power up </t>
    <phoneticPr fontId="3" type="noConversion"/>
  </si>
  <si>
    <t>Initial cnt0 value(for rco32k stable) when the chip power up.Can be set 10 before wakeup.</t>
    <phoneticPr fontId="3" type="noConversion"/>
  </si>
  <si>
    <t>00C</t>
    <phoneticPr fontId="24" type="noConversion"/>
  </si>
  <si>
    <t>PWON_CNT_CFG1</t>
    <phoneticPr fontId="3" type="noConversion"/>
  </si>
  <si>
    <t>pwon_cnt5</t>
    <phoneticPr fontId="24" type="noConversion"/>
  </si>
  <si>
    <t>Initial cnt2 value (for EN_CORE)when the chip power up</t>
    <phoneticPr fontId="24" type="noConversion"/>
  </si>
  <si>
    <t>pwon_cnt4</t>
    <phoneticPr fontId="24" type="noConversion"/>
  </si>
  <si>
    <t xml:space="preserve">Initial cnt3 value (for EN_LDO_VMEM)when the chip power up </t>
    <phoneticPr fontId="3" type="noConversion"/>
  </si>
  <si>
    <t>010</t>
    <phoneticPr fontId="24" type="noConversion"/>
  </si>
  <si>
    <t>WAKEUP_ENABLE</t>
    <phoneticPr fontId="3" type="noConversion"/>
  </si>
  <si>
    <t>Reserved</t>
    <phoneticPr fontId="3" type="noConversion"/>
  </si>
  <si>
    <t>ena_gpio_wakeup</t>
    <phoneticPr fontId="3" type="noConversion"/>
  </si>
  <si>
    <t>Enable wakeup from gpiob pad , when it equals 1.</t>
    <phoneticPr fontId="24" type="noConversion"/>
  </si>
  <si>
    <t>ena_rtc_wakeup</t>
    <phoneticPr fontId="3" type="noConversion"/>
  </si>
  <si>
    <t>Enable wakeup from rtc module,  when it equals 1.</t>
    <phoneticPr fontId="3" type="noConversion"/>
  </si>
  <si>
    <t>ena_key_wakeup</t>
    <phoneticPr fontId="3" type="noConversion"/>
  </si>
  <si>
    <t>Enable wakeup from keysense module,  when it equals 1.</t>
    <phoneticPr fontId="24" type="noConversion"/>
  </si>
  <si>
    <t>ena_iwdt_wakeup</t>
    <phoneticPr fontId="3" type="noConversion"/>
  </si>
  <si>
    <t>Enable wakeup from watch dog module, when it equals 1.</t>
    <phoneticPr fontId="24" type="noConversion"/>
  </si>
  <si>
    <t>ena_timer_wakeup</t>
    <phoneticPr fontId="3" type="noConversion"/>
  </si>
  <si>
    <t>Enable wakeup from aon timer module, when it equals 1.</t>
    <phoneticPr fontId="24" type="noConversion"/>
  </si>
  <si>
    <t>014</t>
    <phoneticPr fontId="24" type="noConversion"/>
  </si>
  <si>
    <t>WAKEUP_IRSR</t>
    <phoneticPr fontId="3" type="noConversion"/>
  </si>
  <si>
    <t>gpio_wakeup_irsr</t>
    <phoneticPr fontId="3" type="noConversion"/>
  </si>
  <si>
    <t>The state of gpio when the chip is waked up. At the same time, It is the state of aon wakeup interrupt from gpio pad</t>
    <phoneticPr fontId="24" type="noConversion"/>
  </si>
  <si>
    <t>rtc_wakeup_irsr</t>
    <phoneticPr fontId="3" type="noConversion"/>
  </si>
  <si>
    <t>The state of rtc when the chip is waked up. At the same time, It is the state of aon wakeup interrupt from aon_wdt module.</t>
    <phoneticPr fontId="24" type="noConversion"/>
  </si>
  <si>
    <t>key_wakeup_irsr</t>
    <phoneticPr fontId="3" type="noConversion"/>
  </si>
  <si>
    <t>The state of keysense when the chip is waked up. At the same time, It is the state of aon wakeup interrupt from keysense module.</t>
    <phoneticPr fontId="24" type="noConversion"/>
  </si>
  <si>
    <t>iwdt_wakeup_irsr</t>
    <phoneticPr fontId="3" type="noConversion"/>
  </si>
  <si>
    <t>The state of watch dog when the chip is waked up. At the same time, It is the state of aon wakeup interrupt from aon_wdt module.</t>
    <phoneticPr fontId="24" type="noConversion"/>
  </si>
  <si>
    <t>timer_wakeup_irsr</t>
    <phoneticPr fontId="3" type="noConversion"/>
  </si>
  <si>
    <t>The state of aon_timer when the chip is waked up. At the same time, It is the state of aon wakeup interrupt from aon_timer module</t>
    <phoneticPr fontId="24" type="noConversion"/>
  </si>
  <si>
    <t>018</t>
    <phoneticPr fontId="24" type="noConversion"/>
  </si>
  <si>
    <t>WAKEUP_IMR</t>
    <phoneticPr fontId="3" type="noConversion"/>
  </si>
  <si>
    <t>gpio_wakeup_imr</t>
    <phoneticPr fontId="3" type="noConversion"/>
  </si>
  <si>
    <t>Mask aon_wakeup_irq from gpiob pad .
-0x0: enable aon wakeup from gpio pad
-0x1: disable aon wakeup from gpio pad</t>
    <phoneticPr fontId="24" type="noConversion"/>
  </si>
  <si>
    <t>rtc_wakeup_imr</t>
    <phoneticPr fontId="3" type="noConversion"/>
  </si>
  <si>
    <t>Mask aon_wakeup_irq from keysense module
-0x0: enable aon wakeup from keysense module
-0x0: disable aon wakeup from keysense module</t>
    <phoneticPr fontId="3" type="noConversion"/>
  </si>
  <si>
    <t>key_wakeup_imr</t>
    <phoneticPr fontId="3" type="noConversion"/>
  </si>
  <si>
    <t>Mask aon_wakeup_irq from keysense module
-0x0: enable aon wakeup from keysense module
-0x1: disable aon wakeup from keysense module</t>
    <phoneticPr fontId="24" type="noConversion"/>
  </si>
  <si>
    <t>iwdt_wakeup_imr</t>
    <phoneticPr fontId="3" type="noConversion"/>
  </si>
  <si>
    <t>Mask aon_wakeup_irq from watch dog module
-0x0: enable aon wakeup from watch dog module
-0x1: disable aon wakeup from watch dog module</t>
    <phoneticPr fontId="24" type="noConversion"/>
  </si>
  <si>
    <t>timer_wakeup_imr</t>
    <phoneticPr fontId="3" type="noConversion"/>
  </si>
  <si>
    <t>Mask aon_wakeup_irq from aon_timer module
-0x0: enable aon wakeup from aon_timer module
-0x1: disable aon wakeup from aon_timer module</t>
    <phoneticPr fontId="24" type="noConversion"/>
  </si>
  <si>
    <t>020</t>
    <phoneticPr fontId="24" type="noConversion"/>
  </si>
  <si>
    <t>WAKEUP_ICR</t>
    <phoneticPr fontId="3" type="noConversion"/>
  </si>
  <si>
    <t>W1P</t>
    <phoneticPr fontId="24" type="noConversion"/>
  </si>
  <si>
    <t>Write to clear gpio_wakeup_irsr, and clear gpio_wakeup_isr at the same time.</t>
    <phoneticPr fontId="3" type="noConversion"/>
  </si>
  <si>
    <t>rtc_wakeup_icr</t>
    <phoneticPr fontId="3" type="noConversion"/>
  </si>
  <si>
    <t>Write 1 to clear key_wakeup_irsr, and clear key_wakeup_isr at the same time</t>
    <phoneticPr fontId="3" type="noConversion"/>
  </si>
  <si>
    <t>W1P</t>
    <phoneticPr fontId="24" type="noConversion"/>
  </si>
  <si>
    <t>key_wakeup_icr</t>
    <phoneticPr fontId="3" type="noConversion"/>
  </si>
  <si>
    <t>Write 1 to clear key_wakeup_irsr, and clear key_wakeup_isr at the same time</t>
    <phoneticPr fontId="24" type="noConversion"/>
  </si>
  <si>
    <t>iwdt_wakeup_icr</t>
    <phoneticPr fontId="3" type="noConversion"/>
  </si>
  <si>
    <t>Write 1 to clear_is_iwdt_wakeup, and clear iwdt_wakeup_isr at the same time</t>
    <phoneticPr fontId="24" type="noConversion"/>
  </si>
  <si>
    <t>timer_wakeup_icr</t>
    <phoneticPr fontId="3" type="noConversion"/>
  </si>
  <si>
    <t>024</t>
    <phoneticPr fontId="3" type="noConversion"/>
  </si>
  <si>
    <t>WAKEUP_ISR</t>
    <phoneticPr fontId="3" type="noConversion"/>
  </si>
  <si>
    <t>gpio_wakeup_isr</t>
    <phoneticPr fontId="3" type="noConversion"/>
  </si>
  <si>
    <t>gpio_wakeup_isr = (~gpio_wakeup_imr) &amp; gpio_wakeup_irsr</t>
    <phoneticPr fontId="3" type="noConversion"/>
  </si>
  <si>
    <t>rtc_wakeup_isr</t>
    <phoneticPr fontId="3" type="noConversion"/>
  </si>
  <si>
    <t>rtc_wakeup_isr = (~rtc_wakeup_imr)  &amp; rtc_wakeup_irsr</t>
    <phoneticPr fontId="24" type="noConversion"/>
  </si>
  <si>
    <t>key_wakeup_isr</t>
    <phoneticPr fontId="3" type="noConversion"/>
  </si>
  <si>
    <t>key_wakeup_isr = (~key_wakeup_imr)  &amp; key_wakeup_irsr</t>
    <phoneticPr fontId="24" type="noConversion"/>
  </si>
  <si>
    <t>iwdt_wakeup_isr</t>
    <phoneticPr fontId="3" type="noConversion"/>
  </si>
  <si>
    <t>iwdt_wakeup_isr = (~iwdt_wakeup_imr)  &amp; iwdt_wakeup_irsr</t>
    <phoneticPr fontId="24" type="noConversion"/>
  </si>
  <si>
    <t>timer_wakeup_isr</t>
    <phoneticPr fontId="3" type="noConversion"/>
  </si>
  <si>
    <t>timer_wakeup_isr = (~timer_wakeup_imr)  &amp; timer_wakeup_irsr</t>
    <phoneticPr fontId="24" type="noConversion"/>
  </si>
  <si>
    <t>028</t>
    <phoneticPr fontId="3" type="noConversion"/>
  </si>
  <si>
    <t>POWER_WKUP_CTRL0</t>
    <phoneticPr fontId="24" type="noConversion"/>
  </si>
  <si>
    <t>Reserved</t>
    <phoneticPr fontId="3" type="noConversion"/>
  </si>
  <si>
    <t>ena_psram_retention</t>
    <phoneticPr fontId="3" type="noConversion"/>
  </si>
  <si>
    <t>enable psram retention</t>
    <phoneticPr fontId="24" type="noConversion"/>
  </si>
  <si>
    <t>ena_outpower_trig</t>
    <phoneticPr fontId="3" type="noConversion"/>
  </si>
  <si>
    <t>RW</t>
    <phoneticPr fontId="3" type="noConversion"/>
  </si>
  <si>
    <t>mask_core0_enter_sleep</t>
    <phoneticPr fontId="3" type="noConversion"/>
  </si>
  <si>
    <t>when mask_core0_enter_sleep=1 ,the system will enter sleep mode by core1 sending cmd to enter deep sleep mode</t>
    <phoneticPr fontId="3" type="noConversion"/>
  </si>
  <si>
    <t>mask_core1_enter_sleep</t>
    <phoneticPr fontId="3" type="noConversion"/>
  </si>
  <si>
    <t>when mask_core1_enter_sleep=1 ,the system will enter sleep mode by core0 sending cmd to enter deep sleep mode</t>
    <phoneticPr fontId="3" type="noConversion"/>
  </si>
  <si>
    <t>pw_mode1_direct_run</t>
    <phoneticPr fontId="3" type="noConversion"/>
  </si>
  <si>
    <t>When pw_mode1_direct_run=1 in power mode1, the chip will not reset the core area</t>
    <phoneticPr fontId="3" type="noConversion"/>
  </si>
  <si>
    <t>pw_mode_24m_force_on</t>
    <phoneticPr fontId="3" type="noConversion"/>
  </si>
  <si>
    <t>When pw_mode_24m_force_on=1 in pw mode2,xo24M in low power mode
It is used in only powermode2</t>
    <phoneticPr fontId="3" type="noConversion"/>
  </si>
  <si>
    <t>pd_rco32k_in_pw_mode3</t>
    <phoneticPr fontId="3" type="noConversion"/>
  </si>
  <si>
    <t>When pd_rco32k_in_pw_mode3=1 in power mode3, close rco23</t>
    <phoneticPr fontId="3" type="noConversion"/>
  </si>
  <si>
    <t>ena_deepsleep</t>
    <phoneticPr fontId="3" type="noConversion"/>
  </si>
  <si>
    <t>enable enter sleep mode(power mode1 or 2) 
If you want mcu enter sleep mode and others remain on, please set ena_deepsleep zero, or keep ena_pwmode zero.</t>
    <phoneticPr fontId="3" type="noConversion"/>
  </si>
  <si>
    <t>ena_powermode</t>
    <phoneticPr fontId="3" type="noConversion"/>
  </si>
  <si>
    <r>
      <t>Make the system go-to power mode
-0x0:enable power mode 0</t>
    </r>
    <r>
      <rPr>
        <sz val="11"/>
        <rFont val="宋体"/>
        <family val="3"/>
        <charset val="134"/>
      </rPr>
      <t>（</t>
    </r>
    <r>
      <rPr>
        <sz val="11"/>
        <rFont val="Arial"/>
        <family val="2"/>
      </rPr>
      <t>normal run</t>
    </r>
    <r>
      <rPr>
        <sz val="11"/>
        <rFont val="宋体"/>
        <family val="3"/>
        <charset val="134"/>
      </rPr>
      <t>）</t>
    </r>
    <r>
      <rPr>
        <sz val="11"/>
        <rFont val="Arial"/>
        <family val="2"/>
      </rPr>
      <t xml:space="preserve">
-0x1:enable power mode 1 --all domain is power on
-0x2:enable power mode 2 --core domain  power  down,aon_sub domain  power  on
-0x3:enable power mode 3 --core domain  power  down,aon_sub domain  power  on
</t>
    </r>
    <phoneticPr fontId="3" type="noConversion"/>
  </si>
  <si>
    <t>030</t>
    <phoneticPr fontId="3" type="noConversion"/>
  </si>
  <si>
    <t>GPIO_WAKEUP_CTRL</t>
    <phoneticPr fontId="24" type="noConversion"/>
  </si>
  <si>
    <t>ena_gpio_wakeup_ctrl</t>
    <phoneticPr fontId="24" type="noConversion"/>
  </si>
  <si>
    <t>msk_release_wakeup_in_pr_mode</t>
    <phoneticPr fontId="3" type="noConversion"/>
  </si>
  <si>
    <t>Set msk_release_wakeup_in_pr_mode=1 to mask the  wakeup signal, when pressn_release_mode==1 &amp; ena_press_irq_in_pr_mode==1 and release the key and debounce cnt pass.</t>
    <phoneticPr fontId="24" type="noConversion"/>
  </si>
  <si>
    <t>ena_press_irq_in_pr_mode</t>
    <phoneticPr fontId="3" type="noConversion"/>
  </si>
  <si>
    <t xml:space="preserve">Enable generate irq and wake up signal in press release mode .
0: disable generate irq and wake up signal ,when press debounce is end in press release mode 
1: enable generate irq and wake up signal ,when press debounce is end in press release mode </t>
    <phoneticPr fontId="24" type="noConversion"/>
  </si>
  <si>
    <t>RO</t>
    <phoneticPr fontId="24" type="noConversion"/>
  </si>
  <si>
    <t>gpio_wakeup_db_status</t>
    <phoneticPr fontId="24" type="noConversion"/>
  </si>
  <si>
    <t>0x0: disable gpio debounce wake up
0x1: enable gpio debounce wake up</t>
    <phoneticPr fontId="24" type="noConversion"/>
  </si>
  <si>
    <t>pressn_release_mode</t>
    <phoneticPr fontId="24" type="noConversion"/>
  </si>
  <si>
    <t>enable key trig at press or press and release
1'b0: key press cause wake up; 
1'b1: kep press and release cause wake up.</t>
    <phoneticPr fontId="3" type="noConversion"/>
  </si>
  <si>
    <t>gpio_db_cnt</t>
    <phoneticPr fontId="24" type="noConversion"/>
  </si>
  <si>
    <t>gpiob pad wake up debounce counter value</t>
    <phoneticPr fontId="3" type="noConversion"/>
  </si>
  <si>
    <t xml:space="preserve"> </t>
    <phoneticPr fontId="24" type="noConversion"/>
  </si>
  <si>
    <t>GPIO_CTRL_POL</t>
    <phoneticPr fontId="24" type="noConversion"/>
  </si>
  <si>
    <t>gpio_wakeup_pol</t>
    <phoneticPr fontId="3" type="noConversion"/>
  </si>
  <si>
    <t>Configure the GPIO-B Pad wakeup polarity.(n is from 0~12)
bit n = 0: indicate gpiob[n] pad wake up high active.
bit n = 1: indicate gpiob[n] pad wake up low active.</t>
    <phoneticPr fontId="3" type="noConversion"/>
  </si>
  <si>
    <t>038</t>
    <phoneticPr fontId="3" type="noConversion"/>
  </si>
  <si>
    <t>GPIO_CTRL_DB_ENA</t>
    <phoneticPr fontId="24" type="noConversion"/>
  </si>
  <si>
    <t>Reserved</t>
    <phoneticPr fontId="3" type="noConversion"/>
  </si>
  <si>
    <t>gpio_wakeup_db_dis</t>
    <phoneticPr fontId="3" type="noConversion"/>
  </si>
  <si>
    <t>Configure the GPIO-B Pad wakeup enable debounce.(n is from 0~12)
bit n = 0: indicate gpiob[n] pad wake up enaable debounce.
bit n = 1: indicate gpiob[n] pad wake up disable debounce.</t>
    <phoneticPr fontId="3" type="noConversion"/>
  </si>
  <si>
    <t>03C</t>
    <phoneticPr fontId="3" type="noConversion"/>
  </si>
  <si>
    <t>GPIO_STATUS</t>
    <phoneticPr fontId="24" type="noConversion"/>
  </si>
  <si>
    <t>Reserved</t>
    <phoneticPr fontId="3" type="noConversion"/>
  </si>
  <si>
    <t>gpio_status</t>
    <phoneticPr fontId="3" type="noConversion"/>
  </si>
  <si>
    <t>The wakeup gpio line status 
NOTE1: The value depend on the GPIOB input</t>
    <phoneticPr fontId="3" type="noConversion"/>
  </si>
  <si>
    <t>040</t>
    <phoneticPr fontId="3" type="noConversion"/>
  </si>
  <si>
    <t>AON_GPIO_OUT</t>
    <phoneticPr fontId="3" type="noConversion"/>
  </si>
  <si>
    <t>RW</t>
    <phoneticPr fontId="3" type="noConversion"/>
  </si>
  <si>
    <t>aon_gpio_out</t>
    <phoneticPr fontId="3" type="noConversion"/>
  </si>
  <si>
    <t>aon gpiob output function</t>
    <phoneticPr fontId="3" type="noConversion"/>
  </si>
  <si>
    <t>044</t>
    <phoneticPr fontId="3" type="noConversion"/>
  </si>
  <si>
    <t>CHECK_UVLO_ENABLE</t>
    <phoneticPr fontId="3" type="noConversion"/>
  </si>
  <si>
    <t>Reserved</t>
    <phoneticPr fontId="3" type="noConversion"/>
  </si>
  <si>
    <t>check_uvlo</t>
    <phoneticPr fontId="3" type="noConversion"/>
  </si>
  <si>
    <t>write 16'hcafe to enable the uvlo function</t>
    <phoneticPr fontId="3" type="noConversion"/>
  </si>
  <si>
    <t>048</t>
    <phoneticPr fontId="3" type="noConversion"/>
  </si>
  <si>
    <t>Reserved</t>
    <phoneticPr fontId="3" type="noConversion"/>
  </si>
  <si>
    <t xml:space="preserve">ena_en_ldo_vmem_ext </t>
    <phoneticPr fontId="3" type="noConversion"/>
  </si>
  <si>
    <t>Enable external ldo vmem</t>
    <phoneticPr fontId="3" type="noConversion"/>
  </si>
  <si>
    <t xml:space="preserve">ena_en_ldo_core_ext </t>
    <phoneticPr fontId="3" type="noConversion"/>
  </si>
  <si>
    <t>Enable external ldo core.</t>
    <phoneticPr fontId="3" type="noConversion"/>
  </si>
  <si>
    <t>04C</t>
    <phoneticPr fontId="3" type="noConversion"/>
  </si>
  <si>
    <t>SYSRST_STATUS</t>
    <phoneticPr fontId="3" type="noConversion"/>
  </si>
  <si>
    <t>The record of CMN subsystem reset casue
Bit[3] cmn_sw1_reset</t>
    <phoneticPr fontId="3" type="noConversion"/>
  </si>
  <si>
    <t>sys_rst_cause_4</t>
    <phoneticPr fontId="3" type="noConversion"/>
  </si>
  <si>
    <t>The record of CMN subsystem reset casue
Bit[4] cmn_sw0_reset</t>
    <phoneticPr fontId="3" type="noConversion"/>
  </si>
  <si>
    <t>The record of CMN subsystem reset casue
Bit[3] core1_sysresetreq</t>
    <phoneticPr fontId="3" type="noConversion"/>
  </si>
  <si>
    <t>The record of CMN subsystem reset casue
Bit[2] core0_sysresetreq</t>
    <phoneticPr fontId="3" type="noConversion"/>
  </si>
  <si>
    <t>sys_rst_cause_1</t>
    <phoneticPr fontId="3" type="noConversion"/>
  </si>
  <si>
    <t>The record of CMN subsystem reset casue
Bit[1] core1_wdt_rst</t>
    <phoneticPr fontId="3" type="noConversion"/>
  </si>
  <si>
    <t>sys_rst_cause_0</t>
    <phoneticPr fontId="3" type="noConversion"/>
  </si>
  <si>
    <t>The record of CMN subsystem reset casue
Bit[0] core0_wdt_rst</t>
    <phoneticPr fontId="3" type="noConversion"/>
  </si>
  <si>
    <t>RO</t>
    <phoneticPr fontId="3" type="noConversion"/>
  </si>
  <si>
    <t>W1C</t>
    <phoneticPr fontId="3" type="noConversion"/>
  </si>
  <si>
    <t>aon_rst_status</t>
    <phoneticPr fontId="3" type="noConversion"/>
  </si>
  <si>
    <r>
      <t xml:space="preserve">Read-back: status of aon_sw /wdt reset
Reset to 1 after always-on subsystem reset. It can be ONLY clear by SW write 1.
</t>
    </r>
    <r>
      <rPr>
        <b/>
        <sz val="11"/>
        <rFont val="Calibri"/>
        <family val="2"/>
      </rPr>
      <t/>
    </r>
    <phoneticPr fontId="3" type="noConversion"/>
  </si>
  <si>
    <t>por_status</t>
    <phoneticPr fontId="3" type="noConversion"/>
  </si>
  <si>
    <t>Read-back: status of POR Reset
Reset to 1 after POR or Pad Reset. It can be ONLY clear by SW write 1.</t>
    <phoneticPr fontId="3" type="noConversion"/>
  </si>
  <si>
    <t>050</t>
    <phoneticPr fontId="3" type="noConversion"/>
  </si>
  <si>
    <t>AON_SW_RESET</t>
    <phoneticPr fontId="3" type="noConversion"/>
  </si>
  <si>
    <t>all_reset</t>
    <phoneticPr fontId="3" type="noConversion"/>
  </si>
  <si>
    <t>Write 0xCAFE000A to generate a SW reset to ARM Star Core or AP subsystem
The reset is a high active pulse, it is clear automatically.(keys=32'hCAFE000A)</t>
    <phoneticPr fontId="3" type="noConversion"/>
  </si>
  <si>
    <t>054</t>
    <phoneticPr fontId="3" type="noConversion"/>
  </si>
  <si>
    <t>AON_CLK_CTRL</t>
    <phoneticPr fontId="3" type="noConversion"/>
  </si>
  <si>
    <t>RW</t>
    <phoneticPr fontId="24" type="noConversion"/>
  </si>
  <si>
    <t>ena_wdt_clk</t>
    <phoneticPr fontId="24" type="noConversion"/>
  </si>
  <si>
    <t>ena_aon_iomux_clk</t>
    <phoneticPr fontId="24" type="noConversion"/>
  </si>
  <si>
    <t>enable aon iomux pclk</t>
    <phoneticPr fontId="24" type="noConversion"/>
  </si>
  <si>
    <t>ena_efuse_clk</t>
    <phoneticPr fontId="3" type="noConversion"/>
  </si>
  <si>
    <t>aon_sel_efuse_clk</t>
    <phoneticPr fontId="3" type="noConversion"/>
  </si>
  <si>
    <r>
      <t xml:space="preserve">Select the clock to efuse_ctrl
-0x0:from xtal_clk_24m
-0x1:from aon_cfg_pclk
Note: Software </t>
    </r>
    <r>
      <rPr>
        <b/>
        <sz val="11"/>
        <color rgb="FFFF0000"/>
        <rFont val="Arial"/>
        <family val="2"/>
      </rPr>
      <t xml:space="preserve">Must </t>
    </r>
    <r>
      <rPr>
        <sz val="11"/>
        <rFont val="Arial"/>
        <family val="2"/>
      </rPr>
      <t>configure the field to 0x1 before software access efuse even if the system clock is xtal_clk_24m</t>
    </r>
    <phoneticPr fontId="3" type="noConversion"/>
  </si>
  <si>
    <t>ena_calendar_clk</t>
    <phoneticPr fontId="3" type="noConversion"/>
  </si>
  <si>
    <t>enable calendar clock</t>
    <phoneticPr fontId="24" type="noConversion"/>
  </si>
  <si>
    <t>ena_keysense_clk</t>
    <phoneticPr fontId="3" type="noConversion"/>
  </si>
  <si>
    <t>enable keysense0 clock</t>
    <phoneticPr fontId="24" type="noConversion"/>
  </si>
  <si>
    <t>ena_aon_timer_clk</t>
    <phoneticPr fontId="24" type="noConversion"/>
  </si>
  <si>
    <t>enable aon timer clock</t>
    <phoneticPr fontId="24" type="noConversion"/>
  </si>
  <si>
    <t>aon_slp_clk_sel</t>
    <phoneticPr fontId="3" type="noConversion"/>
  </si>
  <si>
    <t>058</t>
    <phoneticPr fontId="3" type="noConversion"/>
  </si>
  <si>
    <t>AON_RST_CTRL</t>
    <phoneticPr fontId="3" type="noConversion"/>
  </si>
  <si>
    <t>aon_iomux_reset</t>
    <phoneticPr fontId="24" type="noConversion"/>
  </si>
  <si>
    <t>reset aon iomux sub module</t>
    <phoneticPr fontId="24" type="noConversion"/>
  </si>
  <si>
    <t>calendar_reset</t>
    <phoneticPr fontId="24" type="noConversion"/>
  </si>
  <si>
    <t>reset calendar sub module</t>
    <phoneticPr fontId="24" type="noConversion"/>
  </si>
  <si>
    <t>W1P</t>
    <phoneticPr fontId="24" type="noConversion"/>
  </si>
  <si>
    <t>efuse_reset</t>
    <phoneticPr fontId="24" type="noConversion"/>
  </si>
  <si>
    <t>reset efuse sub module</t>
    <phoneticPr fontId="24" type="noConversion"/>
  </si>
  <si>
    <t>aon_timer_reset</t>
    <phoneticPr fontId="24" type="noConversion"/>
  </si>
  <si>
    <t>reset aon_timer sub module</t>
    <phoneticPr fontId="24" type="noConversion"/>
  </si>
  <si>
    <t>keysense_reset</t>
    <phoneticPr fontId="24" type="noConversion"/>
  </si>
  <si>
    <t>reset keysense sub module</t>
    <phoneticPr fontId="24" type="noConversion"/>
  </si>
  <si>
    <t>080</t>
    <phoneticPr fontId="3" type="noConversion"/>
  </si>
  <si>
    <t>WDT_FEED_EN</t>
    <phoneticPr fontId="3" type="noConversion"/>
  </si>
  <si>
    <t>Reserved</t>
    <phoneticPr fontId="3" type="noConversion"/>
  </si>
  <si>
    <t>core1_wdt_feed_en</t>
    <phoneticPr fontId="3" type="noConversion"/>
  </si>
  <si>
    <t>The aon watch dog is fed by core1 watch dog.</t>
    <phoneticPr fontId="3" type="noConversion"/>
  </si>
  <si>
    <t>core0_wdt_feed_en</t>
    <phoneticPr fontId="3" type="noConversion"/>
  </si>
  <si>
    <t>The aon watch dog is fed by core0 watch dog.</t>
    <phoneticPr fontId="3" type="noConversion"/>
  </si>
  <si>
    <t>AON_GPADC_CTRL</t>
    <phoneticPr fontId="3" type="noConversion"/>
  </si>
  <si>
    <t>Not used</t>
    <phoneticPr fontId="3" type="noConversion"/>
  </si>
  <si>
    <t>RW</t>
    <phoneticPr fontId="3" type="noConversion"/>
  </si>
  <si>
    <t>gpadc_vdd_io_div_sel</t>
    <phoneticPr fontId="3" type="noConversion"/>
  </si>
  <si>
    <t>Select signal for VDD_IO divider value for GPADC VREF.
-0x0: divide 3; 
-0x1: divide 2.</t>
    <phoneticPr fontId="3" type="noConversion"/>
  </si>
  <si>
    <t>Enable signal for keysense0 detect.
-0x0: disenable; 
-0x1: enable.</t>
    <phoneticPr fontId="3" type="noConversion"/>
  </si>
  <si>
    <t>088</t>
    <phoneticPr fontId="3" type="noConversion"/>
  </si>
  <si>
    <t>XO24M_CTRL</t>
    <phoneticPr fontId="3" type="noConversion"/>
  </si>
  <si>
    <t>RO</t>
    <phoneticPr fontId="3" type="noConversion"/>
  </si>
  <si>
    <t>Reserved</t>
    <phoneticPr fontId="3" type="noConversion"/>
  </si>
  <si>
    <t>RW</t>
    <phoneticPr fontId="3" type="noConversion"/>
  </si>
  <si>
    <t>xo24m_cap_cnt</t>
    <phoneticPr fontId="3" type="noConversion"/>
  </si>
  <si>
    <t>The counter for xo24m_cap is 16</t>
    <phoneticPr fontId="3" type="noConversion"/>
  </si>
  <si>
    <t>xo24m current select
-0x0:min
-0xf:max</t>
    <phoneticPr fontId="3" type="noConversion"/>
  </si>
  <si>
    <t>xo24m_cap_reg</t>
    <phoneticPr fontId="3" type="noConversion"/>
  </si>
  <si>
    <t>xo24m cabnk select
-0x0:min
-0x10:default
-0x1g:max</t>
    <phoneticPr fontId="3" type="noConversion"/>
  </si>
  <si>
    <t>xo24m amp select
-0x0:min
-0x4:default
-0x7:max</t>
    <phoneticPr fontId="3" type="noConversion"/>
  </si>
  <si>
    <t>090</t>
    <phoneticPr fontId="3" type="noConversion"/>
  </si>
  <si>
    <t>RTC_CALIB_CTRL0</t>
    <phoneticPr fontId="3" type="noConversion"/>
  </si>
  <si>
    <t>Calib trig mode
-0x0: calibration one time when calibration is enabled, 
-0x1: always do calibration</t>
    <phoneticPr fontId="3" type="noConversion"/>
  </si>
  <si>
    <t>Enable calib trig</t>
    <phoneticPr fontId="3" type="noConversion"/>
  </si>
  <si>
    <t>calib_switch_mode_pclk</t>
    <phoneticPr fontId="3" type="noConversion"/>
  </si>
  <si>
    <t>calib data switch mode
-0x0: apply the calibration value at once, 
-0x1: apply the calibration value at the end of the second</t>
    <phoneticPr fontId="3" type="noConversion"/>
  </si>
  <si>
    <t>calib_time_sel_pclk</t>
    <phoneticPr fontId="3" type="noConversion"/>
  </si>
  <si>
    <t>calib_cnt_max_shift=calib_cnt_max*2^(calib_time_sel_pclk)</t>
    <phoneticPr fontId="3" type="noConversion"/>
  </si>
  <si>
    <r>
      <t>When div_cnt_disable_pclk=1</t>
    </r>
    <r>
      <rPr>
        <sz val="11"/>
        <rFont val="宋体"/>
        <family val="3"/>
        <charset val="134"/>
      </rPr>
      <t>，</t>
    </r>
    <r>
      <rPr>
        <sz val="11"/>
        <rFont val="Arial"/>
        <family val="2"/>
      </rPr>
      <t xml:space="preserve"> disable the rtc div counter function</t>
    </r>
    <phoneticPr fontId="3" type="noConversion"/>
  </si>
  <si>
    <t>094</t>
    <phoneticPr fontId="3" type="noConversion"/>
  </si>
  <si>
    <t>RTC_CALIB_CTRL1</t>
    <phoneticPr fontId="3" type="noConversion"/>
  </si>
  <si>
    <t>calib_interval_second_pclk</t>
    <phoneticPr fontId="3" type="noConversion"/>
  </si>
  <si>
    <t>The seconds of the trig time</t>
    <phoneticPr fontId="3" type="noConversion"/>
  </si>
  <si>
    <t>calib_interval_minute_pclk</t>
    <phoneticPr fontId="3" type="noConversion"/>
  </si>
  <si>
    <t>The minutes of the trig time</t>
    <phoneticPr fontId="3" type="noConversion"/>
  </si>
  <si>
    <t>The hours of the trig time</t>
    <phoneticPr fontId="3" type="noConversion"/>
  </si>
  <si>
    <t>098</t>
    <phoneticPr fontId="3" type="noConversion"/>
  </si>
  <si>
    <t>RTC_CALIB_STATUS</t>
    <phoneticPr fontId="3" type="noConversion"/>
  </si>
  <si>
    <t>calib_done_status</t>
    <phoneticPr fontId="3" type="noConversion"/>
  </si>
  <si>
    <t>After calib_done_status=1, the calendar calib has been done.</t>
    <phoneticPr fontId="3" type="noConversion"/>
  </si>
  <si>
    <t>calib value</t>
    <phoneticPr fontId="3" type="noConversion"/>
  </si>
  <si>
    <t>0A0</t>
    <phoneticPr fontId="3" type="noConversion"/>
  </si>
  <si>
    <t>AON_TUNE0</t>
    <phoneticPr fontId="3" type="noConversion"/>
  </si>
  <si>
    <t>en_curlimit_ldo_va</t>
    <phoneticPr fontId="3" type="noConversion"/>
  </si>
  <si>
    <t>Enable signal for LDO_VA current limit</t>
    <phoneticPr fontId="3" type="noConversion"/>
  </si>
  <si>
    <t>Enable signal for LDO_VA current limit</t>
    <phoneticPr fontId="3" type="noConversion"/>
  </si>
  <si>
    <t>ldo_va_pg</t>
    <phoneticPr fontId="3" type="noConversion"/>
  </si>
  <si>
    <t>LDO_VA OK</t>
    <phoneticPr fontId="3" type="noConversion"/>
  </si>
  <si>
    <t>sel_vout_ldova</t>
    <phoneticPr fontId="3" type="noConversion"/>
  </si>
  <si>
    <t>Select signal for LDOVA output.
-0x0: 1.8V; 
-0x1: 2.0V;
-0x2: 2.2V; (default)
-0x3: 2.4V;</t>
    <phoneticPr fontId="3" type="noConversion"/>
  </si>
  <si>
    <t>tune_ldova</t>
    <phoneticPr fontId="3" type="noConversion"/>
  </si>
  <si>
    <t>TUNE for LDOVA output, 15mV/Step.
When SEL_VOUT_LDOVA=0:
-0x0: 1.8V; (default)
-0x1: 1.815V; 
-0x7: 1.905V; 
-0x8: 1.68V; 
-0xf: 1.785V.</t>
    <phoneticPr fontId="24" type="noConversion"/>
  </si>
  <si>
    <t>en_ldo_va</t>
    <phoneticPr fontId="3" type="noConversion"/>
  </si>
  <si>
    <t>Enable ldo va</t>
    <phoneticPr fontId="3" type="noConversion"/>
  </si>
  <si>
    <t>vcc_ok</t>
    <phoneticPr fontId="3" type="noConversion"/>
  </si>
  <si>
    <t>Output signal of UVLO of VCC,   make sure VCC_OK=1
 when normal voltage.</t>
    <phoneticPr fontId="3" type="noConversion"/>
  </si>
  <si>
    <t>tune_uvlo_vcc</t>
    <phoneticPr fontId="3" type="noConversion"/>
  </si>
  <si>
    <t>tune_bg_fine</t>
    <phoneticPr fontId="3" type="noConversion"/>
  </si>
  <si>
    <t>Bandgap ouput tune bits, 2mV/Step</t>
    <phoneticPr fontId="3" type="noConversion"/>
  </si>
  <si>
    <t>AON_TUNE1</t>
    <phoneticPr fontId="3" type="noConversion"/>
  </si>
  <si>
    <t>rco32k_vcas_sel</t>
    <phoneticPr fontId="3" type="noConversion"/>
  </si>
  <si>
    <t>Cascode voltage selection:
-0x0: avss33;
-0x1: avdd09.</t>
    <phoneticPr fontId="24" type="noConversion"/>
  </si>
  <si>
    <t>RCO frequency control
-0x0:32kHz(default)
…
-0x1f:highest frequency
-0x3f:lowest frequency</t>
    <phoneticPr fontId="24" type="noConversion"/>
  </si>
  <si>
    <t>pmu_rsv</t>
    <phoneticPr fontId="3" type="noConversion"/>
  </si>
  <si>
    <t>en_curlimit_ldocore</t>
    <phoneticPr fontId="3" type="noConversion"/>
  </si>
  <si>
    <t>tune_ldocore</t>
    <phoneticPr fontId="3" type="noConversion"/>
  </si>
  <si>
    <r>
      <t>LDOCORE ouput tune bits, 10mV/step</t>
    </r>
    <r>
      <rPr>
        <sz val="11"/>
        <rFont val="宋体"/>
        <family val="3"/>
        <charset val="134"/>
      </rPr>
      <t>，</t>
    </r>
    <r>
      <rPr>
        <sz val="11"/>
        <rFont val="Arial"/>
        <family val="2"/>
      </rPr>
      <t>0.58V to 1.21V</t>
    </r>
    <r>
      <rPr>
        <sz val="11"/>
        <rFont val="宋体"/>
        <family val="3"/>
        <charset val="134"/>
      </rPr>
      <t xml:space="preserve">：
</t>
    </r>
    <r>
      <rPr>
        <sz val="11"/>
        <rFont val="Arial"/>
        <family val="2"/>
      </rPr>
      <t>-0x0: 0.9V; (default)
-0x26: 0.8V;
-0xa: 1V;
-0x1f: 1.21V;
-0x20: 0.58V;
-0x3f: 0.89V;</t>
    </r>
    <phoneticPr fontId="24" type="noConversion"/>
  </si>
  <si>
    <t>0A8</t>
    <phoneticPr fontId="3" type="noConversion"/>
  </si>
  <si>
    <t>AON_BG</t>
    <phoneticPr fontId="3" type="noConversion"/>
  </si>
  <si>
    <t>BG test sel
00: VREF1P2; 
01: VREF1P24_ATB;
10: AON_BG_ATB;
11: AGND.</t>
    <phoneticPr fontId="24" type="noConversion"/>
  </si>
  <si>
    <t>tune_bg_aon</t>
    <phoneticPr fontId="3" type="noConversion"/>
  </si>
  <si>
    <r>
      <t>AON_LDO 1.24V vout trim</t>
    </r>
    <r>
      <rPr>
        <sz val="11"/>
        <rFont val="宋体"/>
        <family val="3"/>
        <charset val="134"/>
      </rPr>
      <t>，</t>
    </r>
    <r>
      <rPr>
        <sz val="11"/>
        <rFont val="Arial"/>
        <family val="2"/>
      </rPr>
      <t>3.5mV/step</t>
    </r>
    <r>
      <rPr>
        <sz val="11"/>
        <rFont val="宋体"/>
        <family val="3"/>
        <charset val="134"/>
      </rPr>
      <t>，</t>
    </r>
    <r>
      <rPr>
        <sz val="11"/>
        <rFont val="Arial"/>
        <family val="2"/>
      </rPr>
      <t>1.135V to 1.355V</t>
    </r>
    <r>
      <rPr>
        <sz val="11"/>
        <rFont val="宋体"/>
        <family val="3"/>
        <charset val="134"/>
      </rPr>
      <t xml:space="preserve">：
</t>
    </r>
    <r>
      <rPr>
        <sz val="11"/>
        <rFont val="Arial"/>
        <family val="2"/>
      </rPr>
      <t>-0x0: 1.247V; (default)
-0x1f: 1.355V;
-0x20: 1.135V;
-0x3f: 1.244V;</t>
    </r>
    <phoneticPr fontId="3" type="noConversion"/>
  </si>
  <si>
    <t>0AC</t>
    <phoneticPr fontId="3" type="noConversion"/>
  </si>
  <si>
    <t>AON_LDOVAON</t>
    <phoneticPr fontId="3" type="noConversion"/>
  </si>
  <si>
    <t>tune_ldo_aon</t>
    <phoneticPr fontId="3" type="noConversion"/>
  </si>
  <si>
    <r>
      <t>AON_LDO 0.9V vout trim</t>
    </r>
    <r>
      <rPr>
        <sz val="11"/>
        <rFont val="宋体"/>
        <family val="3"/>
        <charset val="134"/>
      </rPr>
      <t>，</t>
    </r>
    <r>
      <rPr>
        <sz val="11"/>
        <rFont val="Arial"/>
        <family val="2"/>
      </rPr>
      <t>10mV/step</t>
    </r>
    <r>
      <rPr>
        <sz val="11"/>
        <rFont val="宋体"/>
        <family val="3"/>
        <charset val="134"/>
      </rPr>
      <t>，</t>
    </r>
    <r>
      <rPr>
        <sz val="11"/>
        <rFont val="Arial"/>
        <family val="2"/>
      </rPr>
      <t>0.58V to 1.21V</t>
    </r>
    <r>
      <rPr>
        <sz val="11"/>
        <rFont val="宋体"/>
        <family val="3"/>
        <charset val="134"/>
      </rPr>
      <t xml:space="preserve">：
</t>
    </r>
    <r>
      <rPr>
        <sz val="11"/>
        <rFont val="Arial"/>
        <family val="2"/>
      </rPr>
      <t>-0x0: 0.9V; (default)
-0x1f: 1.21V;
-0x20: 0.58V;
-0x3f: 0.89V;</t>
    </r>
    <phoneticPr fontId="3" type="noConversion"/>
  </si>
  <si>
    <t>0B0</t>
    <phoneticPr fontId="3" type="noConversion"/>
  </si>
  <si>
    <t>AON_LDO_VMEM</t>
    <phoneticPr fontId="3" type="noConversion"/>
  </si>
  <si>
    <t>tune_ldovmem</t>
    <phoneticPr fontId="3" type="noConversion"/>
  </si>
  <si>
    <r>
      <t>LDOVMEM ouput tune bits, 20mV/step</t>
    </r>
    <r>
      <rPr>
        <sz val="11"/>
        <rFont val="宋体"/>
        <family val="3"/>
        <charset val="134"/>
      </rPr>
      <t>，</t>
    </r>
    <r>
      <rPr>
        <sz val="11"/>
        <rFont val="Arial"/>
        <family val="2"/>
      </rPr>
      <t>1.48V to 2.1V</t>
    </r>
    <r>
      <rPr>
        <sz val="11"/>
        <rFont val="宋体"/>
        <family val="3"/>
        <charset val="134"/>
      </rPr>
      <t xml:space="preserve">：
</t>
    </r>
    <r>
      <rPr>
        <sz val="11"/>
        <rFont val="Arial"/>
        <family val="2"/>
      </rPr>
      <t>-0x0: 1.8V; (default)
-0x1: 1.82V;
-0xf: 2.1V;
-0x10: 1.48V;
-0x1f: 1.78V.</t>
    </r>
    <phoneticPr fontId="24" type="noConversion"/>
  </si>
  <si>
    <t>ldo_vmem_pg</t>
    <phoneticPr fontId="3" type="noConversion"/>
  </si>
  <si>
    <t>0C0</t>
    <phoneticPr fontId="3" type="noConversion"/>
  </si>
  <si>
    <t>AON_FRC_CTRL0</t>
    <phoneticPr fontId="3" type="noConversion"/>
  </si>
  <si>
    <t>xo24m_cap_forcedata</t>
    <phoneticPr fontId="3" type="noConversion"/>
  </si>
  <si>
    <t>Debug force data signal</t>
    <phoneticPr fontId="3" type="noConversion"/>
  </si>
  <si>
    <t>Debug force data signal</t>
    <phoneticPr fontId="3" type="noConversion"/>
  </si>
  <si>
    <t>RW</t>
    <phoneticPr fontId="3" type="noConversion"/>
  </si>
  <si>
    <t>xo24m_cap_force</t>
    <phoneticPr fontId="3" type="noConversion"/>
  </si>
  <si>
    <t>Debug force signal</t>
    <phoneticPr fontId="3" type="noConversion"/>
  </si>
  <si>
    <t>Debug force signal</t>
    <phoneticPr fontId="3" type="noConversion"/>
  </si>
  <si>
    <t>RO</t>
    <phoneticPr fontId="3" type="noConversion"/>
  </si>
  <si>
    <t>Reserved</t>
    <phoneticPr fontId="3" type="noConversion"/>
  </si>
  <si>
    <t>normon_ldoaon_forcedata</t>
    <phoneticPr fontId="3" type="noConversion"/>
  </si>
  <si>
    <t>Debug force data signal</t>
    <phoneticPr fontId="3" type="noConversion"/>
  </si>
  <si>
    <t>RW</t>
    <phoneticPr fontId="3" type="noConversion"/>
  </si>
  <si>
    <t>normon_ldoaon_force</t>
    <phoneticPr fontId="3" type="noConversion"/>
  </si>
  <si>
    <t>normon_vref_ldoaon_forcedata</t>
    <phoneticPr fontId="3" type="noConversion"/>
  </si>
  <si>
    <t>Debug force data signal</t>
    <phoneticPr fontId="3" type="noConversion"/>
  </si>
  <si>
    <t>normon_vref_ldoaon_force</t>
    <phoneticPr fontId="3" type="noConversion"/>
  </si>
  <si>
    <t>en_ldo_vmem_forcedata</t>
    <phoneticPr fontId="3" type="noConversion"/>
  </si>
  <si>
    <t>en_ldo_vmem_force</t>
    <phoneticPr fontId="3" type="noConversion"/>
  </si>
  <si>
    <t>Debug force signal</t>
    <phoneticPr fontId="3" type="noConversion"/>
  </si>
  <si>
    <t>iso_ana_forcedata</t>
    <phoneticPr fontId="3" type="noConversion"/>
  </si>
  <si>
    <t>iso_ana_force</t>
    <phoneticPr fontId="3" type="noConversion"/>
  </si>
  <si>
    <t>xo24m_buf_core_en_forcedata</t>
    <phoneticPr fontId="3" type="noConversion"/>
  </si>
  <si>
    <t>xo24m_buf_core_en_force</t>
    <phoneticPr fontId="3" type="noConversion"/>
  </si>
  <si>
    <t>xo24m_buf_aon_en_forcedata</t>
    <phoneticPr fontId="3" type="noConversion"/>
  </si>
  <si>
    <t>xo24m_buf_aon_en_force</t>
    <phoneticPr fontId="3" type="noConversion"/>
  </si>
  <si>
    <t>xo24m_core_en_forcedata</t>
    <phoneticPr fontId="3" type="noConversion"/>
  </si>
  <si>
    <t>xo24m_core_en_force</t>
    <phoneticPr fontId="3" type="noConversion"/>
  </si>
  <si>
    <t>0C4</t>
    <phoneticPr fontId="3" type="noConversion"/>
  </si>
  <si>
    <t>AON_FRC_CTRL1</t>
    <phoneticPr fontId="3" type="noConversion"/>
  </si>
  <si>
    <t>RO</t>
    <phoneticPr fontId="3" type="noConversion"/>
  </si>
  <si>
    <t>Reserved</t>
    <phoneticPr fontId="3" type="noConversion"/>
  </si>
  <si>
    <t>xo24m_buf_en_forcedata</t>
    <phoneticPr fontId="3" type="noConversion"/>
  </si>
  <si>
    <t>xo24m_buf_en_force</t>
    <phoneticPr fontId="3" type="noConversion"/>
  </si>
  <si>
    <t>psramio_iso_forcedata</t>
    <phoneticPr fontId="3" type="noConversion"/>
  </si>
  <si>
    <t>psramio_iso_force</t>
    <phoneticPr fontId="3" type="noConversion"/>
  </si>
  <si>
    <t>rco32k_pd_forcedata</t>
    <phoneticPr fontId="3" type="noConversion"/>
  </si>
  <si>
    <t>rco32k_pd_force</t>
    <phoneticPr fontId="3" type="noConversion"/>
  </si>
  <si>
    <t>en_ldo_core_forcedata</t>
    <phoneticPr fontId="3" type="noConversion"/>
  </si>
  <si>
    <t>en_ldo_core_force</t>
    <phoneticPr fontId="3" type="noConversion"/>
  </si>
  <si>
    <t>en_uvlo_forcedata</t>
    <phoneticPr fontId="3" type="noConversion"/>
  </si>
  <si>
    <t>en_uvlo_force</t>
    <phoneticPr fontId="3" type="noConversion"/>
  </si>
  <si>
    <t>en_bg_fine_forcedata</t>
    <phoneticPr fontId="3" type="noConversion"/>
  </si>
  <si>
    <t>en_bg_fine_force</t>
    <phoneticPr fontId="3" type="noConversion"/>
  </si>
  <si>
    <t>0C8</t>
    <phoneticPr fontId="3" type="noConversion"/>
  </si>
  <si>
    <t>AON_ANA_RSVD</t>
    <phoneticPr fontId="3" type="noConversion"/>
  </si>
  <si>
    <t>RW</t>
    <phoneticPr fontId="24" type="noConversion"/>
  </si>
  <si>
    <t>aon_ana_rsvd</t>
    <phoneticPr fontId="3" type="noConversion"/>
  </si>
  <si>
    <t>reserved register bit to analogy IP</t>
    <phoneticPr fontId="24" type="noConversion"/>
  </si>
  <si>
    <t>0CC</t>
    <phoneticPr fontId="3" type="noConversion"/>
  </si>
  <si>
    <t>AON_DIG_RSVD0</t>
    <phoneticPr fontId="3" type="noConversion"/>
  </si>
  <si>
    <t>test_rsvd</t>
    <phoneticPr fontId="3" type="noConversion"/>
  </si>
  <si>
    <t>reserved register bit for digital aon</t>
    <phoneticPr fontId="24" type="noConversion"/>
  </si>
  <si>
    <t>0D0</t>
    <phoneticPr fontId="3" type="noConversion"/>
  </si>
  <si>
    <t>AON_DIG_RSVD1</t>
    <phoneticPr fontId="3" type="noConversion"/>
  </si>
  <si>
    <t>test_rsvda</t>
    <phoneticPr fontId="3" type="noConversion"/>
  </si>
  <si>
    <t>0D4</t>
    <phoneticPr fontId="3" type="noConversion"/>
  </si>
  <si>
    <t>AON_DIG_RSVD2</t>
    <phoneticPr fontId="3" type="noConversion"/>
  </si>
  <si>
    <t>test_rsvdb</t>
    <phoneticPr fontId="3" type="noConversion"/>
  </si>
  <si>
    <t>0D8</t>
    <phoneticPr fontId="3" type="noConversion"/>
  </si>
  <si>
    <t>AON_DIG_RSVD3</t>
    <phoneticPr fontId="3" type="noConversion"/>
  </si>
  <si>
    <t>test_rsvdc</t>
    <phoneticPr fontId="3" type="noConversion"/>
  </si>
  <si>
    <t>0DC</t>
    <phoneticPr fontId="3" type="noConversion"/>
  </si>
  <si>
    <t>AON_DIG_RSVD4</t>
    <phoneticPr fontId="3" type="noConversion"/>
  </si>
  <si>
    <t>test_rsvdd</t>
    <phoneticPr fontId="3" type="noConversion"/>
  </si>
  <si>
    <t>0E0</t>
    <phoneticPr fontId="3" type="noConversion"/>
  </si>
  <si>
    <t>EFU_REGDATA_ROM</t>
    <phoneticPr fontId="24" type="noConversion"/>
  </si>
  <si>
    <t>efu_regdata_rom_config</t>
    <phoneticPr fontId="24" type="noConversion"/>
  </si>
  <si>
    <t>The register data for rom_config</t>
    <phoneticPr fontId="3" type="noConversion"/>
  </si>
  <si>
    <t>0E4</t>
    <phoneticPr fontId="3" type="noConversion"/>
  </si>
  <si>
    <t>EFU_REGDATA_SRAM</t>
    <phoneticPr fontId="24" type="noConversion"/>
  </si>
  <si>
    <t>efu_regdata_sram_config</t>
    <phoneticPr fontId="24" type="noConversion"/>
  </si>
  <si>
    <t>The register data for sram_config</t>
    <phoneticPr fontId="3" type="noConversion"/>
  </si>
  <si>
    <t>0E8</t>
    <phoneticPr fontId="3" type="noConversion"/>
  </si>
  <si>
    <t>EFU_REGDATA_SPRF</t>
    <phoneticPr fontId="24" type="noConversion"/>
  </si>
  <si>
    <t>efu_regdata_sprf_config</t>
    <phoneticPr fontId="24" type="noConversion"/>
  </si>
  <si>
    <t>The register data for sprf_config</t>
    <phoneticPr fontId="3" type="noConversion"/>
  </si>
  <si>
    <t>0EC</t>
    <phoneticPr fontId="3" type="noConversion"/>
  </si>
  <si>
    <t>EFU_REGDATA_SRAM_2P</t>
    <phoneticPr fontId="24" type="noConversion"/>
  </si>
  <si>
    <t>efu_regdata_sram_2p_config</t>
    <phoneticPr fontId="24" type="noConversion"/>
  </si>
  <si>
    <t>The register data for sram_2p_config</t>
    <phoneticPr fontId="3" type="noConversion"/>
  </si>
  <si>
    <t>0F0</t>
    <phoneticPr fontId="3" type="noConversion"/>
  </si>
  <si>
    <t>EFU_LOAD_REG</t>
    <phoneticPr fontId="3" type="noConversion"/>
  </si>
  <si>
    <t>ldefu_sram_2p_config</t>
    <phoneticPr fontId="3" type="noConversion"/>
  </si>
  <si>
    <t>ldefu_rom_config</t>
    <phoneticPr fontId="3" type="noConversion"/>
  </si>
  <si>
    <t>ldefu_sram_config</t>
    <phoneticPr fontId="3" type="noConversion"/>
  </si>
  <si>
    <t>When 1,the data load from reg data</t>
    <phoneticPr fontId="3" type="noConversion"/>
  </si>
  <si>
    <t>ldefu_sprf_config</t>
    <phoneticPr fontId="3" type="noConversion"/>
  </si>
  <si>
    <t>ldefu_rco32k_rtrim</t>
    <phoneticPr fontId="3" type="noConversion"/>
  </si>
  <si>
    <t>ldefu_tune_ldova</t>
    <phoneticPr fontId="3" type="noConversion"/>
  </si>
  <si>
    <t>ldefu_tune_bg_aon</t>
    <phoneticPr fontId="3" type="noConversion"/>
  </si>
  <si>
    <t xml:space="preserve">ldefu_tune_ldo_aon      </t>
    <phoneticPr fontId="3" type="noConversion"/>
  </si>
  <si>
    <r>
      <t>ldefu_tune_</t>
    </r>
    <r>
      <rPr>
        <sz val="11"/>
        <color indexed="8"/>
        <rFont val="Arial"/>
        <family val="2"/>
      </rPr>
      <t xml:space="preserve">bg_fine    </t>
    </r>
    <phoneticPr fontId="3" type="noConversion"/>
  </si>
  <si>
    <r>
      <t>ldefu_tune_</t>
    </r>
    <r>
      <rPr>
        <sz val="11"/>
        <color indexed="8"/>
        <rFont val="Arial"/>
        <family val="2"/>
      </rPr>
      <t>uvlo_vcc</t>
    </r>
    <phoneticPr fontId="3" type="noConversion"/>
  </si>
  <si>
    <t xml:space="preserve">ldefu_tune_ldocore </t>
    <phoneticPr fontId="3" type="noConversion"/>
  </si>
  <si>
    <r>
      <t>ldefu_</t>
    </r>
    <r>
      <rPr>
        <sz val="11"/>
        <color indexed="8"/>
        <rFont val="Arial"/>
        <family val="2"/>
      </rPr>
      <t xml:space="preserve">tune_ldovmem      </t>
    </r>
    <phoneticPr fontId="3" type="noConversion"/>
  </si>
  <si>
    <t>CMNDMA_1</t>
  </si>
  <si>
    <t>CMNDMA_2</t>
  </si>
  <si>
    <t>CMNDMA_3</t>
  </si>
  <si>
    <t>CMNDMA_4</t>
  </si>
  <si>
    <t>CMNDMA_5</t>
  </si>
  <si>
    <t>CMNDMA_6</t>
  </si>
  <si>
    <t>CMNDMA_7</t>
  </si>
  <si>
    <t>CMNDMA_8</t>
  </si>
  <si>
    <t>CMNDMA_9</t>
  </si>
  <si>
    <t>CMNDMA_10</t>
  </si>
  <si>
    <t>CMNDMA_11</t>
  </si>
  <si>
    <t>CMNDMA_12</t>
  </si>
  <si>
    <t>CMNDMA_13</t>
  </si>
  <si>
    <t>i2c0</t>
    <phoneticPr fontId="24" type="noConversion"/>
  </si>
  <si>
    <t>CMNDMA_14</t>
  </si>
  <si>
    <t>CMNDMA_15</t>
  </si>
  <si>
    <t>GPDMA2D_1</t>
  </si>
  <si>
    <t>GPDMA2D_2</t>
  </si>
  <si>
    <t>GPDMA2D_3</t>
  </si>
  <si>
    <t>GPDMA2D_4</t>
  </si>
  <si>
    <t>GPDMA2D_5</t>
  </si>
  <si>
    <t>GPDMA2D_6</t>
  </si>
  <si>
    <t>GPDMA2D_7</t>
  </si>
  <si>
    <t>GPDMA2D_8</t>
  </si>
  <si>
    <t>GPDMA2D_9</t>
  </si>
  <si>
    <t>GPDMA2D_10</t>
  </si>
  <si>
    <t>GPDMA2D_11</t>
  </si>
  <si>
    <t>GPDMA2D_12</t>
  </si>
  <si>
    <t>GPDMA2D_13</t>
  </si>
  <si>
    <t>GPDMA2D_14</t>
  </si>
  <si>
    <t>GPDMA2D_15</t>
  </si>
  <si>
    <t>aon_bg_test_sel</t>
    <phoneticPr fontId="3" type="noConversion"/>
  </si>
  <si>
    <t>ADC_FIFO_CNTL[6]</t>
    <phoneticPr fontId="3" type="noConversion"/>
  </si>
  <si>
    <t>ADC_FIFO_DATA[6]</t>
    <phoneticPr fontId="3" type="noConversion"/>
  </si>
  <si>
    <t>094</t>
    <phoneticPr fontId="3" type="noConversion"/>
  </si>
  <si>
    <t>0D4</t>
    <phoneticPr fontId="3" type="noConversion"/>
  </si>
  <si>
    <t>ldo_tune</t>
    <phoneticPr fontId="3" type="noConversion"/>
  </si>
  <si>
    <t>ldo_en</t>
    <phoneticPr fontId="3" type="noConversion"/>
  </si>
  <si>
    <t>Enable signal for GPADC_LDO.
1'b0: disenable; 
1'b1: enable.</t>
    <phoneticPr fontId="3" type="noConversion"/>
  </si>
  <si>
    <t xml:space="preserve"> LDO Tune Value</t>
    <phoneticPr fontId="3" type="noConversion"/>
  </si>
  <si>
    <t>flashc_adr_offset0</t>
    <phoneticPr fontId="3" type="noConversion"/>
  </si>
  <si>
    <t>flashc_adr_offset1</t>
  </si>
  <si>
    <t>FLASHC_ADDR_OFFSET</t>
    <phoneticPr fontId="3" type="noConversion"/>
  </si>
  <si>
    <t>keyin_detect_en</t>
    <phoneticPr fontId="3" type="noConversion"/>
  </si>
  <si>
    <t>Write 1 to generate a SW reset to RGB</t>
    <phoneticPr fontId="3" type="noConversion"/>
  </si>
  <si>
    <t>Module</t>
  </si>
  <si>
    <t>Class</t>
  </si>
  <si>
    <t>2KB</t>
    <phoneticPr fontId="3" type="noConversion"/>
  </si>
  <si>
    <t>IMAGE_VIC</t>
    <phoneticPr fontId="3" type="noConversion"/>
  </si>
  <si>
    <t>JPEG</t>
    <phoneticPr fontId="3" type="noConversion"/>
  </si>
  <si>
    <t>QSPI_SENSOR_IN</t>
    <phoneticPr fontId="3" type="noConversion"/>
  </si>
  <si>
    <t>QSPI_LCD</t>
    <phoneticPr fontId="3" type="noConversion"/>
  </si>
  <si>
    <t>2KB</t>
    <phoneticPr fontId="3" type="noConversion"/>
  </si>
  <si>
    <t>RGB_INTERFACE</t>
    <phoneticPr fontId="3" type="noConversion"/>
  </si>
  <si>
    <t>0x4200_0000-0x42FF_FFFF</t>
    <phoneticPr fontId="61" type="noConversion"/>
  </si>
  <si>
    <t>VIDEO WRAP</t>
    <phoneticPr fontId="61" type="noConversion"/>
  </si>
  <si>
    <t>DVP_IN</t>
    <phoneticPr fontId="3" type="noConversion"/>
  </si>
  <si>
    <t>JPEG_TOP</t>
    <phoneticPr fontId="3" type="noConversion"/>
  </si>
  <si>
    <t>QSPI_IN</t>
    <phoneticPr fontId="3" type="noConversion"/>
  </si>
  <si>
    <t>QSPI_OUT</t>
    <phoneticPr fontId="3" type="noConversion"/>
  </si>
  <si>
    <t>RGB_OUT</t>
    <phoneticPr fontId="3" type="noConversion"/>
  </si>
  <si>
    <t>0x4200_1800</t>
    <phoneticPr fontId="3" type="noConversion"/>
  </si>
  <si>
    <t>0x4200_A000</t>
    <phoneticPr fontId="3" type="noConversion"/>
  </si>
  <si>
    <t>0x4200_A800</t>
    <phoneticPr fontId="3" type="noConversion"/>
  </si>
  <si>
    <t>0x4200_B000</t>
    <phoneticPr fontId="3" type="noConversion"/>
  </si>
  <si>
    <t>0x4200_A7FF</t>
    <phoneticPr fontId="3" type="noConversion"/>
  </si>
  <si>
    <t>0x4200_AFFF</t>
    <phoneticPr fontId="3" type="noConversion"/>
  </si>
  <si>
    <t>0x4200_B7FF</t>
    <phoneticPr fontId="3" type="noConversion"/>
  </si>
  <si>
    <t>pwm_th_int_isr</t>
    <phoneticPr fontId="24" type="noConversion"/>
  </si>
  <si>
    <t>PWM th Interrupt Status. 
ch1-ch0</t>
    <phoneticPr fontId="24" type="noConversion"/>
  </si>
  <si>
    <t>pwm_th_int_mask</t>
    <phoneticPr fontId="24" type="noConversion"/>
  </si>
  <si>
    <t>PWM th Interrupt Mask.
ch1-ch0</t>
    <phoneticPr fontId="24" type="noConversion"/>
  </si>
  <si>
    <t>pwm_th_int_clr</t>
    <phoneticPr fontId="24" type="noConversion"/>
  </si>
  <si>
    <t>PWM th Interrupt Clear. 
ch1-ch0</t>
    <phoneticPr fontId="24" type="noConversion"/>
  </si>
  <si>
    <t>pwm_th_int_irsr</t>
    <phoneticPr fontId="24" type="noConversion"/>
  </si>
  <si>
    <t>PWM th Interrupt Raw Status.
ch1-ch0</t>
    <phoneticPr fontId="24" type="noConversion"/>
  </si>
  <si>
    <r>
      <t xml:space="preserve">Shadow Load Active Config, </t>
    </r>
    <r>
      <rPr>
        <b/>
        <sz val="11"/>
        <rFont val="Calibri"/>
        <family val="2"/>
      </rPr>
      <t xml:space="preserve">update </t>
    </r>
    <r>
      <rPr>
        <sz val="11"/>
        <rFont val="Calibri"/>
        <family val="2"/>
      </rPr>
      <t xml:space="preserve"> reload_up_cfg/duty_high0~3/phy_dly0~3/pwm_th</t>
    </r>
    <r>
      <rPr>
        <b/>
        <sz val="11"/>
        <rFont val="Calibri"/>
        <family val="2"/>
      </rPr>
      <t xml:space="preserve"> when PWM period end</t>
    </r>
    <r>
      <rPr>
        <sz val="11"/>
        <rFont val="Calibri"/>
        <family val="2"/>
      </rPr>
      <t xml:space="preserve">(when timer1_pwm_en =1)
load into shadow register.
load immediately  into shadow register(when </t>
    </r>
    <phoneticPr fontId="24" type="noConversion"/>
  </si>
  <si>
    <t>PWM_TH</t>
    <phoneticPr fontId="24" type="noConversion"/>
  </si>
  <si>
    <t>ch1_pwm_th</t>
    <phoneticPr fontId="24" type="noConversion"/>
  </si>
  <si>
    <t>ch0_pwm_th</t>
    <phoneticPr fontId="24" type="noConversion"/>
  </si>
  <si>
    <t>094</t>
    <phoneticPr fontId="24" type="noConversion"/>
  </si>
  <si>
    <t>PWM th int  config value</t>
    <phoneticPr fontId="29" type="noConversion"/>
  </si>
  <si>
    <t>PWM repeat int config value</t>
    <phoneticPr fontId="29" type="noConversion"/>
  </si>
  <si>
    <t>PWM repeat int config value</t>
    <phoneticPr fontId="29" type="noConversion"/>
  </si>
  <si>
    <t>Address(HEX)</t>
    <phoneticPr fontId="24" type="noConversion"/>
  </si>
  <si>
    <t>Sub-Addr(Hex)</t>
    <phoneticPr fontId="24" type="noConversion"/>
  </si>
  <si>
    <t>Start Bit</t>
    <phoneticPr fontId="24" type="noConversion"/>
  </si>
  <si>
    <t>End Bit</t>
    <phoneticPr fontId="24" type="noConversion"/>
  </si>
  <si>
    <t>Bit Width</t>
    <phoneticPr fontId="24" type="noConversion"/>
  </si>
  <si>
    <t>Default Value</t>
    <phoneticPr fontId="24" type="noConversion"/>
  </si>
  <si>
    <t>R/W Property</t>
    <phoneticPr fontId="24" type="noConversion"/>
  </si>
  <si>
    <t>Register Name</t>
    <phoneticPr fontId="24" type="noConversion"/>
  </si>
  <si>
    <t>Register Description</t>
    <phoneticPr fontId="24" type="noConversion"/>
  </si>
  <si>
    <t>Reset Value(Dec)</t>
    <phoneticPr fontId="24" type="noConversion"/>
  </si>
  <si>
    <t>Reset Value(Hex)</t>
    <phoneticPr fontId="24" type="noConversion"/>
  </si>
  <si>
    <t>Reset Value(Sum)</t>
    <phoneticPr fontId="24" type="noConversion"/>
  </si>
  <si>
    <t>ADDRWIDTH</t>
    <phoneticPr fontId="24" type="noConversion"/>
  </si>
  <si>
    <t>000</t>
    <phoneticPr fontId="24" type="noConversion"/>
  </si>
  <si>
    <t>RGB_CONTROL0</t>
    <phoneticPr fontId="24" type="noConversion"/>
  </si>
  <si>
    <t>RO</t>
    <phoneticPr fontId="24" type="noConversion"/>
  </si>
  <si>
    <t>reserved</t>
    <phoneticPr fontId="24" type="noConversion"/>
  </si>
  <si>
    <t>RW</t>
    <phoneticPr fontId="24" type="noConversion"/>
  </si>
  <si>
    <t>data_align</t>
    <phoneticPr fontId="24" type="noConversion"/>
  </si>
  <si>
    <t>RO</t>
    <phoneticPr fontId="24" type="noConversion"/>
  </si>
  <si>
    <t>W1P</t>
    <phoneticPr fontId="24" type="noConversion"/>
  </si>
  <si>
    <t>rgb_start</t>
    <phoneticPr fontId="24" type="noConversion"/>
  </si>
  <si>
    <t>rgb start pulse</t>
    <phoneticPr fontId="24" type="noConversion"/>
  </si>
  <si>
    <t>RO</t>
    <phoneticPr fontId="24" type="noConversion"/>
  </si>
  <si>
    <t>RW</t>
    <phoneticPr fontId="24" type="noConversion"/>
  </si>
  <si>
    <t>frms_en</t>
    <phoneticPr fontId="24" type="noConversion"/>
  </si>
  <si>
    <t>mult frms output function control
-0x0: disable mult frms function, only one frm output
-0x1: enable mult frms function</t>
    <phoneticPr fontId="24" type="noConversion"/>
  </si>
  <si>
    <t>RO</t>
    <phoneticPr fontId="24" type="noConversion"/>
  </si>
  <si>
    <t>rgb_en</t>
    <phoneticPr fontId="24" type="noConversion"/>
  </si>
  <si>
    <t>rgb interface enable 
-0x0: rgb interface disable;
-0x1: rgb interface enable</t>
    <phoneticPr fontId="24" type="noConversion"/>
  </si>
  <si>
    <t>004</t>
    <phoneticPr fontId="24" type="noConversion"/>
  </si>
  <si>
    <t>RGB_CONTROL1</t>
    <phoneticPr fontId="24" type="noConversion"/>
  </si>
  <si>
    <t>fifo_wr_clr</t>
    <phoneticPr fontId="24" type="noConversion"/>
  </si>
  <si>
    <t>fifo wr clr setting
-0x0: no fifo wr clr
-0x1: fifo wr clr</t>
    <phoneticPr fontId="24" type="noConversion"/>
  </si>
  <si>
    <t>fifo_rd_clr</t>
    <phoneticPr fontId="24" type="noConversion"/>
  </si>
  <si>
    <t>fifo rd clr setting
-0x0: no fifo rd clr
-0x1: fifo rd clr</t>
    <phoneticPr fontId="24" type="noConversion"/>
  </si>
  <si>
    <t>rgb_serial_mode</t>
    <phoneticPr fontId="24" type="noConversion"/>
  </si>
  <si>
    <t>rgb output mode select
-0x0: rgb 24-wires mode
-0x1: rgb serial mode（8-wires mode）</t>
    <phoneticPr fontId="24" type="noConversion"/>
  </si>
  <si>
    <t>rgb_mode_sel</t>
    <phoneticPr fontId="24" type="noConversion"/>
  </si>
  <si>
    <t>rgb mode select
-0x0: SYNC Mode
-0x1: SYNC- DE Mode
-0x2: DE Mode
-0x3: reserved</t>
    <phoneticPr fontId="24" type="noConversion"/>
  </si>
  <si>
    <t>rgb_output_format_sel</t>
    <phoneticPr fontId="24" type="noConversion"/>
  </si>
  <si>
    <t>rgb format select
-0x0: rgb888 mode
-0x1: rgb666 mode
-0x2: rgb565 mode
-0x3: reserved(rgb666 mode)</t>
    <phoneticPr fontId="24" type="noConversion"/>
  </si>
  <si>
    <t>rgb_input_format_sel</t>
    <phoneticPr fontId="24" type="noConversion"/>
  </si>
  <si>
    <t>rgb format select
-0x0: rgb888 mode
-0x1: xrgb8888 mode
-0x2: rgb565 mode
-0x3: reserved(rgb888 mode)</t>
    <phoneticPr fontId="24" type="noConversion"/>
  </si>
  <si>
    <t>rgb_soft_rst</t>
    <phoneticPr fontId="24" type="noConversion"/>
  </si>
  <si>
    <t>Reset register setting
-0x0: reset all registers to default value;
-0x1: normal operation.</t>
    <phoneticPr fontId="24" type="noConversion"/>
  </si>
  <si>
    <t>008</t>
    <phoneticPr fontId="24" type="noConversion"/>
  </si>
  <si>
    <t>SEQUENTIAL_CONTROL0</t>
    <phoneticPr fontId="24" type="noConversion"/>
  </si>
  <si>
    <t>rgb_burst_thd</t>
    <phoneticPr fontId="24" type="noConversion"/>
  </si>
  <si>
    <t>rgb burst thd
-0x0: 1 data unit
-0x1: 2 data unit
-0x2: 4 data unit
-0x3: 8 data unit</t>
    <phoneticPr fontId="24" type="noConversion"/>
  </si>
  <si>
    <t>sbgr</t>
    <phoneticPr fontId="24" type="noConversion"/>
  </si>
  <si>
    <t>Data of red and blue exchange
-0x0: normal, DR[7:0] -&gt; DR[7:0] and DB[7:0] -&gt; DB[7:0]
-0x1: exchange, DR[7:0] -&gt; DB[7:0] and DB[7:0] -&gt; DR[7:0]</t>
    <phoneticPr fontId="24" type="noConversion"/>
  </si>
  <si>
    <t>vdpol</t>
    <phoneticPr fontId="24" type="noConversion"/>
  </si>
  <si>
    <t>VSYNC polarity setting
-0x0: positive polarity
-0x1: negative polarity</t>
    <phoneticPr fontId="24" type="noConversion"/>
  </si>
  <si>
    <t>hdpol</t>
    <phoneticPr fontId="24" type="noConversion"/>
  </si>
  <si>
    <t>HSYNC polarity setting
-0x0: positive polarity
-0x1: negative polarity</t>
    <phoneticPr fontId="24" type="noConversion"/>
  </si>
  <si>
    <t>depol</t>
    <phoneticPr fontId="24" type="noConversion"/>
  </si>
  <si>
    <t>DE polarity setting
-0x0: positive polarity
-0x1: negative polarity</t>
    <phoneticPr fontId="24" type="noConversion"/>
  </si>
  <si>
    <t>RW</t>
    <phoneticPr fontId="24" type="noConversion"/>
  </si>
  <si>
    <t>dclkpol</t>
    <phoneticPr fontId="24" type="noConversion"/>
  </si>
  <si>
    <t>DCLK polarity setting
-0x0: positive polarity
-0x1: negative polarity</t>
    <phoneticPr fontId="24" type="noConversion"/>
  </si>
  <si>
    <t>v_pulse_width</t>
    <phoneticPr fontId="24" type="noConversion"/>
  </si>
  <si>
    <t>The VSYNC pulse width setting of rgb interface</t>
    <phoneticPr fontId="24" type="noConversion"/>
  </si>
  <si>
    <t>h_pulse_width</t>
    <phoneticPr fontId="24" type="noConversion"/>
  </si>
  <si>
    <t>The HSYNC pulse width setting of rgb interface</t>
    <phoneticPr fontId="24" type="noConversion"/>
  </si>
  <si>
    <t>v_blanking</t>
    <phoneticPr fontId="24" type="noConversion"/>
  </si>
  <si>
    <t>The VSYNC back porch setting of RGB interface</t>
    <phoneticPr fontId="24" type="noConversion"/>
  </si>
  <si>
    <t>h_blanking</t>
    <phoneticPr fontId="24" type="noConversion"/>
  </si>
  <si>
    <t>The HSYNC back porch setting of RGB interface</t>
    <phoneticPr fontId="24" type="noConversion"/>
  </si>
  <si>
    <t>00c</t>
    <phoneticPr fontId="24" type="noConversion"/>
  </si>
  <si>
    <t>SEQUENTIAL_CONTROL1</t>
    <phoneticPr fontId="24" type="noConversion"/>
  </si>
  <si>
    <t>de_sequential_sel</t>
    <phoneticPr fontId="24" type="noConversion"/>
  </si>
  <si>
    <t>de sequential sel
-0x0: ST de sequential sel
-0x1: other de sequential sel</t>
    <phoneticPr fontId="24" type="noConversion"/>
  </si>
  <si>
    <t>RW</t>
    <phoneticPr fontId="24" type="noConversion"/>
  </si>
  <si>
    <t>v_front_blanking</t>
    <phoneticPr fontId="24" type="noConversion"/>
  </si>
  <si>
    <t>The VSYNC front porch setting of RGB interface</t>
    <phoneticPr fontId="24" type="noConversion"/>
  </si>
  <si>
    <t>h_front_blanking</t>
    <phoneticPr fontId="24" type="noConversion"/>
  </si>
  <si>
    <t>The HSYNC front porch setting of RGB interface</t>
    <phoneticPr fontId="24" type="noConversion"/>
  </si>
  <si>
    <t>010</t>
    <phoneticPr fontId="24" type="noConversion"/>
  </si>
  <si>
    <t>IMAGE_SIZE</t>
    <phoneticPr fontId="24" type="noConversion"/>
  </si>
  <si>
    <t>height_in</t>
    <phoneticPr fontId="24" type="noConversion"/>
  </si>
  <si>
    <t>The image height of rgb interface output</t>
    <phoneticPr fontId="24" type="noConversion"/>
  </si>
  <si>
    <t>width_in</t>
    <phoneticPr fontId="24" type="noConversion"/>
  </si>
  <si>
    <t>The image width of rgb interface output</t>
    <phoneticPr fontId="24" type="noConversion"/>
  </si>
  <si>
    <t>014</t>
    <phoneticPr fontId="24" type="noConversion"/>
  </si>
  <si>
    <t>RGB_IRQ</t>
    <phoneticPr fontId="24" type="noConversion"/>
  </si>
  <si>
    <t>rgb_irq</t>
    <phoneticPr fontId="24" type="noConversion"/>
  </si>
  <si>
    <t>rgb interface interrupt</t>
    <phoneticPr fontId="24" type="noConversion"/>
  </si>
  <si>
    <t>018</t>
    <phoneticPr fontId="24" type="noConversion"/>
  </si>
  <si>
    <t>RGB_INTR_MSK</t>
    <phoneticPr fontId="24" type="noConversion"/>
  </si>
  <si>
    <t>fifo_wr_full_msk</t>
    <phoneticPr fontId="24" type="noConversion"/>
  </si>
  <si>
    <t>disable interrupt source
-0x0: enable
-0x1: disable</t>
    <phoneticPr fontId="24" type="noConversion"/>
  </si>
  <si>
    <t>RW</t>
    <phoneticPr fontId="24" type="noConversion"/>
  </si>
  <si>
    <t>fifo_wr_empty_msk</t>
    <phoneticPr fontId="24" type="noConversion"/>
  </si>
  <si>
    <t>fifo_rd_full_msk</t>
    <phoneticPr fontId="24" type="noConversion"/>
  </si>
  <si>
    <t>disable interrupt source
-0x0: enable
-0x1: disable</t>
    <phoneticPr fontId="24" type="noConversion"/>
  </si>
  <si>
    <t>fifo_rd_empty_msk</t>
    <phoneticPr fontId="24" type="noConversion"/>
  </si>
  <si>
    <t>disable interrupt source
-0x0: enable
-0x1: disable</t>
    <phoneticPr fontId="24" type="noConversion"/>
  </si>
  <si>
    <t>sof_flag_msk</t>
    <phoneticPr fontId="24" type="noConversion"/>
  </si>
  <si>
    <t>eof_flag_msk</t>
    <phoneticPr fontId="24" type="noConversion"/>
  </si>
  <si>
    <t>01c</t>
    <phoneticPr fontId="24" type="noConversion"/>
  </si>
  <si>
    <t>RGB_INTR_CLR</t>
    <phoneticPr fontId="24" type="noConversion"/>
  </si>
  <si>
    <t>RO</t>
    <phoneticPr fontId="24" type="noConversion"/>
  </si>
  <si>
    <t>reserved</t>
    <phoneticPr fontId="24" type="noConversion"/>
  </si>
  <si>
    <t>W1P</t>
    <phoneticPr fontId="24" type="noConversion"/>
  </si>
  <si>
    <t>fifo_wr_full_clr</t>
    <phoneticPr fontId="24" type="noConversion"/>
  </si>
  <si>
    <t>rgb interface interrupt</t>
    <phoneticPr fontId="24" type="noConversion"/>
  </si>
  <si>
    <t>fifo_wr_empty_clr</t>
    <phoneticPr fontId="24" type="noConversion"/>
  </si>
  <si>
    <t>fifo_rd_full_clr</t>
    <phoneticPr fontId="24" type="noConversion"/>
  </si>
  <si>
    <t>fifo_rd_empty_clr</t>
    <phoneticPr fontId="24" type="noConversion"/>
  </si>
  <si>
    <t>sof_flag_clr</t>
    <phoneticPr fontId="24" type="noConversion"/>
  </si>
  <si>
    <t>eof_flag_clr</t>
    <phoneticPr fontId="24" type="noConversion"/>
  </si>
  <si>
    <t>020</t>
    <phoneticPr fontId="24" type="noConversion"/>
  </si>
  <si>
    <t>RGB_INTR_STATUS</t>
    <phoneticPr fontId="24" type="noConversion"/>
  </si>
  <si>
    <t>fifo_wr_full_isr</t>
    <phoneticPr fontId="24" type="noConversion"/>
  </si>
  <si>
    <t>fifo_wr_empty_isr</t>
    <phoneticPr fontId="24" type="noConversion"/>
  </si>
  <si>
    <t>fifo_rd_full_isr</t>
    <phoneticPr fontId="24" type="noConversion"/>
  </si>
  <si>
    <t>fifo_rd_empty_isr</t>
    <phoneticPr fontId="24" type="noConversion"/>
  </si>
  <si>
    <t>sof_flag_isr</t>
    <phoneticPr fontId="24" type="noConversion"/>
  </si>
  <si>
    <t>eof_flag_isr</t>
    <phoneticPr fontId="24" type="noConversion"/>
  </si>
  <si>
    <t>024</t>
    <phoneticPr fontId="24" type="noConversion"/>
  </si>
  <si>
    <t>RGB_INTR_RAW</t>
    <phoneticPr fontId="24" type="noConversion"/>
  </si>
  <si>
    <t>fifo_wr_full_irsr</t>
    <phoneticPr fontId="24" type="noConversion"/>
  </si>
  <si>
    <t>rgb interface interrupt</t>
    <phoneticPr fontId="24" type="noConversion"/>
  </si>
  <si>
    <t>fifo_wr_empty_irsr</t>
    <phoneticPr fontId="24" type="noConversion"/>
  </si>
  <si>
    <t>fifo_rd_full_irsr</t>
    <phoneticPr fontId="24" type="noConversion"/>
  </si>
  <si>
    <t>fifo_rd_empty_irsr</t>
    <phoneticPr fontId="24" type="noConversion"/>
  </si>
  <si>
    <t>sof_flag_irsr</t>
    <phoneticPr fontId="24" type="noConversion"/>
  </si>
  <si>
    <t>eof_flag_irsr</t>
    <phoneticPr fontId="24" type="noConversion"/>
  </si>
  <si>
    <t>sel_rgb_inv_clk</t>
    <phoneticPr fontId="24" type="noConversion"/>
  </si>
  <si>
    <t>control clk_rgb_out</t>
    <phoneticPr fontId="24" type="noConversion"/>
  </si>
  <si>
    <t>High or low alignment control registers.
-0x0: MSB
-0x1: LSB</t>
    <phoneticPr fontId="24" type="noConversion"/>
  </si>
  <si>
    <t>syspll_postdiv_system_en</t>
    <phoneticPr fontId="3" type="noConversion"/>
  </si>
  <si>
    <t>syspll_postdiv_sdio_en</t>
    <phoneticPr fontId="3" type="noConversion"/>
  </si>
  <si>
    <t>syspll_postdiv_psram_en</t>
    <phoneticPr fontId="3" type="noConversion"/>
  </si>
  <si>
    <t>syspll_postdiv_peri_en</t>
    <phoneticPr fontId="3" type="noConversion"/>
  </si>
  <si>
    <t>syspll_postdiv_flash_en</t>
    <phoneticPr fontId="3" type="noConversion"/>
  </si>
  <si>
    <t>syspll_postdiv_aud_en</t>
    <phoneticPr fontId="3" type="noConversion"/>
  </si>
  <si>
    <t>syspll_postdiv_sdio_div_sel</t>
    <phoneticPr fontId="3" type="noConversion"/>
  </si>
  <si>
    <t>SYSPLL POSTDIV psram div select
0000: /2
0001: /3
0010: /4
0011: /5
0100:/6
...
1000:/10</t>
    <phoneticPr fontId="24" type="noConversion"/>
  </si>
  <si>
    <t xml:space="preserve">Select the 32k clock sourse in aon sub.
-0x0:from aon_clk
-0x1:from xo24M divider to 32k
-0x2,3:from xin32K </t>
    <phoneticPr fontId="3" type="noConversion"/>
  </si>
  <si>
    <t>PAD_GPIOB[7]</t>
    <phoneticPr fontId="24" type="noConversion"/>
  </si>
  <si>
    <t>09c</t>
    <phoneticPr fontId="24" type="noConversion"/>
  </si>
  <si>
    <t>PAD_SDIO[6]</t>
    <phoneticPr fontId="24" type="noConversion"/>
  </si>
  <si>
    <t>pad_sdio_&lt;ARRAY_INDEX&gt;_sr</t>
    <phoneticPr fontId="24" type="noConversion"/>
  </si>
  <si>
    <t>pad_sdio_&lt;ARRAY_INDEX&gt;_st</t>
    <phoneticPr fontId="24" type="noConversion"/>
  </si>
  <si>
    <t>pad_sdio_&lt;ARRAY_INDEX&gt;_drv</t>
    <phoneticPr fontId="24" type="noConversion"/>
  </si>
  <si>
    <t>pad_sdio_&lt;ARRAY_INDEX&gt;_out_frc</t>
    <phoneticPr fontId="24" type="noConversion"/>
  </si>
  <si>
    <t>pad_sdio_&lt;ARRAY_INDEX&gt;_out_reg</t>
    <phoneticPr fontId="24" type="noConversion"/>
  </si>
  <si>
    <t>pad_sdio_&lt;ARRAY_INDEX&gt;_oen_frc</t>
    <phoneticPr fontId="24" type="noConversion"/>
  </si>
  <si>
    <t>pad_sdio_&lt;ARRAY_INDEX&gt;_oen_reg</t>
    <phoneticPr fontId="24" type="noConversion"/>
  </si>
  <si>
    <t>pad_sdio_&lt;ARRAY_INDEX&gt;_ie_frc</t>
    <phoneticPr fontId="24" type="noConversion"/>
  </si>
  <si>
    <t>pad_sdio_&lt;ARRAY_INDEX&gt;_ie_reg</t>
    <phoneticPr fontId="24" type="noConversion"/>
  </si>
  <si>
    <t>pad_sdio_&lt;ARRAY_INDEX&gt;_pull_frc</t>
    <phoneticPr fontId="24" type="noConversion"/>
  </si>
  <si>
    <t>pad_sdio_&lt;ARRAY_INDEX&gt;_pull_up</t>
    <phoneticPr fontId="24" type="noConversion"/>
  </si>
  <si>
    <t>pad_sdio_&lt;ARRAY_INDEX&gt;_pull_dn</t>
    <phoneticPr fontId="24" type="noConversion"/>
  </si>
  <si>
    <t>pad_sdio_&lt;ARRAY_INDEX&gt;_od_en</t>
    <phoneticPr fontId="24" type="noConversion"/>
  </si>
  <si>
    <t>pad_sdio_&lt;ARRAY_INDEX&gt;_ana_sel</t>
    <phoneticPr fontId="24" type="noConversion"/>
  </si>
  <si>
    <t>pad_sdio_&lt;ARRAY_INDEX&gt;_fsel</t>
    <phoneticPr fontId="24" type="noConversion"/>
  </si>
  <si>
    <t>0ac</t>
    <phoneticPr fontId="24" type="noConversion"/>
  </si>
  <si>
    <t>0c4</t>
    <phoneticPr fontId="24" type="noConversion"/>
  </si>
  <si>
    <t>PAD_GPIOC[4]</t>
    <phoneticPr fontId="24" type="noConversion"/>
  </si>
  <si>
    <t>pad_gpioc_&lt;ARRAY_INDEX&gt;_sr</t>
    <phoneticPr fontId="24" type="noConversion"/>
  </si>
  <si>
    <t>pad_gpioc_&lt;ARRAY_INDEX&gt;_st</t>
    <phoneticPr fontId="24" type="noConversion"/>
  </si>
  <si>
    <t>pad_gpioc_&lt;ARRAY_INDEX&gt;_drv</t>
    <phoneticPr fontId="24" type="noConversion"/>
  </si>
  <si>
    <t>pad_gpioc_&lt;ARRAY_INDEX&gt;_out_frc</t>
    <phoneticPr fontId="24" type="noConversion"/>
  </si>
  <si>
    <t>pad_gpioc_&lt;ARRAY_INDEX&gt;_out_reg</t>
    <phoneticPr fontId="24" type="noConversion"/>
  </si>
  <si>
    <t>pad_gpioc_&lt;ARRAY_INDEX&gt;_oen_frc</t>
    <phoneticPr fontId="24" type="noConversion"/>
  </si>
  <si>
    <t>pad_gpioc_&lt;ARRAY_INDEX&gt;_oen_reg</t>
    <phoneticPr fontId="24" type="noConversion"/>
  </si>
  <si>
    <t>pad_gpioc_&lt;ARRAY_INDEX&gt;_ie_frc</t>
    <phoneticPr fontId="24" type="noConversion"/>
  </si>
  <si>
    <t>pad_gpioc_&lt;ARRAY_INDEX&gt;_ie_reg</t>
    <phoneticPr fontId="24" type="noConversion"/>
  </si>
  <si>
    <t>pad_gpioc_&lt;ARRAY_INDEX&gt;_pull_frc</t>
    <phoneticPr fontId="24" type="noConversion"/>
  </si>
  <si>
    <t>pad_gpioc_&lt;ARRAY_INDEX&gt;_pull_up</t>
    <phoneticPr fontId="24" type="noConversion"/>
  </si>
  <si>
    <t>pad_gpioc_&lt;ARRAY_INDEX&gt;_pull_dn</t>
    <phoneticPr fontId="24" type="noConversion"/>
  </si>
  <si>
    <t>pad_gpioc_&lt;ARRAY_INDEX&gt;_od_en</t>
    <phoneticPr fontId="24" type="noConversion"/>
  </si>
  <si>
    <t>pad_gpioc_&lt;ARRAY_INDEX&gt;_ana_sel</t>
    <phoneticPr fontId="24" type="noConversion"/>
  </si>
  <si>
    <t>pad_gpioc_&lt;ARRAY_INDEX&gt;_fsel</t>
    <phoneticPr fontId="24" type="noConversion"/>
  </si>
  <si>
    <t>efuse_check_uvlo</t>
    <phoneticPr fontId="3" type="noConversion"/>
  </si>
  <si>
    <t>Denominator M of N/M divider</t>
    <phoneticPr fontId="3" type="noConversion"/>
  </si>
  <si>
    <t>spi0_rx</t>
    <phoneticPr fontId="24" type="noConversion"/>
  </si>
  <si>
    <t>09c</t>
    <phoneticPr fontId="3" type="noConversion"/>
  </si>
  <si>
    <t>flash address offset 1</t>
    <phoneticPr fontId="3" type="noConversion"/>
  </si>
  <si>
    <t>flash address offset 0</t>
    <phoneticPr fontId="3" type="noConversion"/>
  </si>
  <si>
    <t>enable syspll_clk_out_aud</t>
    <phoneticPr fontId="3" type="noConversion"/>
  </si>
  <si>
    <t>enable syspll_clk_out_flash</t>
    <phoneticPr fontId="3" type="noConversion"/>
  </si>
  <si>
    <t>enable syspll_clk_out_peri</t>
    <phoneticPr fontId="3" type="noConversion"/>
  </si>
  <si>
    <t>enable syspll_clk_out_psram</t>
    <phoneticPr fontId="3" type="noConversion"/>
  </si>
  <si>
    <t>enable syspll_clk_out_sdio</t>
    <phoneticPr fontId="3" type="noConversion"/>
  </si>
  <si>
    <t>enable syspll_clk_out_system</t>
    <phoneticPr fontId="3" type="noConversion"/>
  </si>
  <si>
    <t>SYSPLL POSTDIV SDIO div select
00: /3(400M)
01: /4
10: /5
11: /6(200M)</t>
    <phoneticPr fontId="24" type="noConversion"/>
  </si>
  <si>
    <t>SYSPLL POSTDIV peri div select
000: /5(240M)
001: /6
010: /7
011: /8
…
111:/12(100M)</t>
    <phoneticPr fontId="24" type="noConversion"/>
  </si>
  <si>
    <t>SYSPLL POSTDIV FLASH div select
000: /8(150M)
001: /9
010: /10
011: /11
…
111:/15(80M)</t>
    <phoneticPr fontId="24" type="noConversion"/>
  </si>
  <si>
    <t>SYSPLL POSTDIV system div select
0000: /2(600M)
0001: /3
0010: /4
0011: /5
0100:/6
...
1000:/10(120M)</t>
    <phoneticPr fontId="24" type="noConversion"/>
  </si>
  <si>
    <t>000</t>
    <phoneticPr fontId="24" type="noConversion"/>
  </si>
  <si>
    <t>i8080_cmd_len</t>
    <phoneticPr fontId="24" type="noConversion"/>
  </si>
  <si>
    <t>i8080_data_len</t>
    <phoneticPr fontId="24" type="noConversion"/>
  </si>
  <si>
    <t>i8080_trans_mode</t>
    <phoneticPr fontId="24" type="noConversion"/>
  </si>
  <si>
    <t>i8080_data_merge</t>
    <phoneticPr fontId="24" type="noConversion"/>
  </si>
  <si>
    <t>i8080_lsb</t>
    <phoneticPr fontId="24" type="noConversion"/>
  </si>
  <si>
    <t>004</t>
    <phoneticPr fontId="24" type="noConversion"/>
  </si>
  <si>
    <t>TRANSNUM</t>
    <phoneticPr fontId="24" type="noConversion"/>
  </si>
  <si>
    <t>i8080_dummy_num</t>
    <phoneticPr fontId="24" type="noConversion"/>
  </si>
  <si>
    <t>i8080_rd_num</t>
    <phoneticPr fontId="24" type="noConversion"/>
  </si>
  <si>
    <t>i8080_wr_num</t>
    <phoneticPr fontId="24" type="noConversion"/>
  </si>
  <si>
    <t>008</t>
    <phoneticPr fontId="24" type="noConversion"/>
  </si>
  <si>
    <t>cs_n_out</t>
    <phoneticPr fontId="24" type="noConversion"/>
  </si>
  <si>
    <t>direct_cs_io</t>
    <phoneticPr fontId="24" type="noConversion"/>
  </si>
  <si>
    <t>rs_out</t>
    <phoneticPr fontId="24" type="noConversion"/>
  </si>
  <si>
    <t>direct_rs_io</t>
    <phoneticPr fontId="24" type="noConversion"/>
  </si>
  <si>
    <t>i8080_cmd_en</t>
    <phoneticPr fontId="24" type="noConversion"/>
  </si>
  <si>
    <t>i8080_en</t>
    <phoneticPr fontId="24" type="noConversion"/>
  </si>
  <si>
    <t>00c</t>
    <phoneticPr fontId="24" type="noConversion"/>
  </si>
  <si>
    <t>cmd_opcode</t>
    <phoneticPr fontId="24" type="noConversion"/>
  </si>
  <si>
    <t>010</t>
    <phoneticPr fontId="24" type="noConversion"/>
  </si>
  <si>
    <t>FIFOCTRL</t>
    <phoneticPr fontId="24" type="noConversion"/>
  </si>
  <si>
    <t>W1P</t>
    <phoneticPr fontId="24" type="noConversion"/>
  </si>
  <si>
    <t>txfifo_rst</t>
    <phoneticPr fontId="24" type="noConversion"/>
  </si>
  <si>
    <t>rxfifo_rst</t>
    <phoneticPr fontId="24" type="noConversion"/>
  </si>
  <si>
    <t>i8080_soft_clr</t>
    <phoneticPr fontId="24" type="noConversion"/>
  </si>
  <si>
    <t>014</t>
    <phoneticPr fontId="24" type="noConversion"/>
  </si>
  <si>
    <t>STATUS</t>
    <phoneticPr fontId="24" type="noConversion"/>
  </si>
  <si>
    <t>i8080_busy</t>
    <phoneticPr fontId="24" type="noConversion"/>
  </si>
  <si>
    <t>018</t>
    <phoneticPr fontId="24" type="noConversion"/>
  </si>
  <si>
    <t>01c</t>
    <phoneticPr fontId="3" type="noConversion"/>
  </si>
  <si>
    <t>I8080_INTR_MASK</t>
    <phoneticPr fontId="3" type="noConversion"/>
  </si>
  <si>
    <t>trans_end_mask</t>
    <phoneticPr fontId="24" type="noConversion"/>
  </si>
  <si>
    <t>disable interrupt source
-0x0: enable
-0x1: disable</t>
    <phoneticPr fontId="24" type="noConversion"/>
  </si>
  <si>
    <t>RW</t>
    <phoneticPr fontId="3" type="noConversion"/>
  </si>
  <si>
    <t>txfifo_rd_empty_mask</t>
    <phoneticPr fontId="24" type="noConversion"/>
  </si>
  <si>
    <t>txfifo_wr_full_mask</t>
    <phoneticPr fontId="24" type="noConversion"/>
  </si>
  <si>
    <t>txfifo_underflow_mask</t>
    <phoneticPr fontId="24" type="noConversion"/>
  </si>
  <si>
    <t>txfifo_overflow_mask</t>
    <phoneticPr fontId="24" type="noConversion"/>
  </si>
  <si>
    <t>dma_req_mask</t>
    <phoneticPr fontId="24" type="noConversion"/>
  </si>
  <si>
    <t>dma_single_mask</t>
    <phoneticPr fontId="24" type="noConversion"/>
  </si>
  <si>
    <t>020</t>
    <phoneticPr fontId="3" type="noConversion"/>
  </si>
  <si>
    <t>I8080_INTR_CLR</t>
    <phoneticPr fontId="24" type="noConversion"/>
  </si>
  <si>
    <t>RO</t>
    <phoneticPr fontId="3" type="noConversion"/>
  </si>
  <si>
    <t>W1P</t>
    <phoneticPr fontId="3" type="noConversion"/>
  </si>
  <si>
    <t>trans_end_clr</t>
    <phoneticPr fontId="24" type="noConversion"/>
  </si>
  <si>
    <t>txfifo_rd_empty_clr</t>
    <phoneticPr fontId="24" type="noConversion"/>
  </si>
  <si>
    <t>txfifo_wr_full_clr</t>
    <phoneticPr fontId="24" type="noConversion"/>
  </si>
  <si>
    <t>txfifo_underflow_clr</t>
    <phoneticPr fontId="24" type="noConversion"/>
  </si>
  <si>
    <t>txfifo_overflow_clr</t>
    <phoneticPr fontId="24" type="noConversion"/>
  </si>
  <si>
    <t>dma_req_clr</t>
    <phoneticPr fontId="24" type="noConversion"/>
  </si>
  <si>
    <t>dma_single_clr</t>
    <phoneticPr fontId="24" type="noConversion"/>
  </si>
  <si>
    <t>024</t>
    <phoneticPr fontId="3" type="noConversion"/>
  </si>
  <si>
    <t>I8080_IRQ</t>
    <phoneticPr fontId="24" type="noConversion"/>
  </si>
  <si>
    <t>Reserved</t>
    <phoneticPr fontId="3" type="noConversion"/>
  </si>
  <si>
    <t>Reserved</t>
    <phoneticPr fontId="24" type="noConversion"/>
  </si>
  <si>
    <t>i8080_irq</t>
    <phoneticPr fontId="24" type="noConversion"/>
  </si>
  <si>
    <t>I8080_INT_STATUS</t>
    <phoneticPr fontId="24" type="noConversion"/>
  </si>
  <si>
    <t>trans_end_isr</t>
    <phoneticPr fontId="24" type="noConversion"/>
  </si>
  <si>
    <t>txfifo_rd_empty_isr</t>
    <phoneticPr fontId="24" type="noConversion"/>
  </si>
  <si>
    <t>txfifo_wr_full_isr</t>
    <phoneticPr fontId="24" type="noConversion"/>
  </si>
  <si>
    <t>txfifo_underflow_isr</t>
    <phoneticPr fontId="24" type="noConversion"/>
  </si>
  <si>
    <t>txfifo_overflow_isr</t>
    <phoneticPr fontId="24" type="noConversion"/>
  </si>
  <si>
    <t>dma_req_isr</t>
    <phoneticPr fontId="24" type="noConversion"/>
  </si>
  <si>
    <t>dma_single_isr</t>
    <phoneticPr fontId="24" type="noConversion"/>
  </si>
  <si>
    <t>dma vic single interrput, can be clr or mask</t>
    <phoneticPr fontId="24" type="noConversion"/>
  </si>
  <si>
    <t>02c</t>
    <phoneticPr fontId="3" type="noConversion"/>
  </si>
  <si>
    <t>I8080_INT_RAW_STATUS</t>
    <phoneticPr fontId="24" type="noConversion"/>
  </si>
  <si>
    <t>trans_end_irsr</t>
    <phoneticPr fontId="24" type="noConversion"/>
  </si>
  <si>
    <t>eof interrput, can be clr</t>
    <phoneticPr fontId="24" type="noConversion"/>
  </si>
  <si>
    <t>txfifo_rd_empty_irsr</t>
    <phoneticPr fontId="24" type="noConversion"/>
  </si>
  <si>
    <t>txfifo_wr_full_irsr</t>
    <phoneticPr fontId="24" type="noConversion"/>
  </si>
  <si>
    <t>txfifo_underflow_irsr</t>
    <phoneticPr fontId="24" type="noConversion"/>
  </si>
  <si>
    <t>txfifo_overflow_irsr</t>
    <phoneticPr fontId="24" type="noConversion"/>
  </si>
  <si>
    <t>dma_req_irsr</t>
    <phoneticPr fontId="24" type="noConversion"/>
  </si>
  <si>
    <t>dma vic req interrput, can be clr</t>
    <phoneticPr fontId="24" type="noConversion"/>
  </si>
  <si>
    <t>dma_single_irsr</t>
    <phoneticPr fontId="24" type="noConversion"/>
  </si>
  <si>
    <t>dma vic single interrput, can be clr</t>
    <phoneticPr fontId="24" type="noConversion"/>
  </si>
  <si>
    <t>i8080_565_byte_conv_en</t>
    <phoneticPr fontId="63" type="noConversion"/>
  </si>
  <si>
    <t>sof_cnt_irq</t>
    <phoneticPr fontId="44" type="noConversion"/>
  </si>
  <si>
    <t>i8080</t>
    <phoneticPr fontId="44" type="noConversion"/>
  </si>
  <si>
    <t>psramio_dqsdm_drv_cfg</t>
  </si>
  <si>
    <t>psramio_dqsdm_rx_diff_en</t>
  </si>
  <si>
    <t>psramio_dqsdm_rx_cfg</t>
  </si>
  <si>
    <t>psramio_dqsdm_rx_comp_en</t>
  </si>
  <si>
    <t>CMNDMAC-S</t>
    <phoneticPr fontId="3" type="noConversion"/>
  </si>
  <si>
    <t>VIEDO Wrap</t>
    <phoneticPr fontId="24" type="noConversion"/>
  </si>
  <si>
    <t>GPDMA2D</t>
    <phoneticPr fontId="38" type="noConversion"/>
  </si>
  <si>
    <t>0x4200_0000</t>
    <phoneticPr fontId="3" type="noConversion"/>
  </si>
  <si>
    <t>0x4200_17FF</t>
    <phoneticPr fontId="3" type="noConversion"/>
  </si>
  <si>
    <t>I8080_OUT</t>
    <phoneticPr fontId="3" type="noConversion"/>
  </si>
  <si>
    <t>I8080_TOP</t>
    <phoneticPr fontId="3" type="noConversion"/>
  </si>
  <si>
    <t>0x4200_07FF</t>
    <phoneticPr fontId="3" type="noConversion"/>
  </si>
  <si>
    <t>0x4200_0800</t>
    <phoneticPr fontId="3" type="noConversion"/>
  </si>
  <si>
    <t>4KB</t>
    <phoneticPr fontId="3" type="noConversion"/>
  </si>
  <si>
    <t>24KB</t>
    <phoneticPr fontId="3" type="noConversion"/>
  </si>
  <si>
    <t>0x4200_7800</t>
    <phoneticPr fontId="3" type="noConversion"/>
  </si>
  <si>
    <t>0x4200_77FF</t>
    <phoneticPr fontId="3" type="noConversion"/>
  </si>
  <si>
    <t>0x4200_9FFF</t>
    <phoneticPr fontId="3" type="noConversion"/>
  </si>
  <si>
    <t>0x4200_B800</t>
    <phoneticPr fontId="3" type="noConversion"/>
  </si>
  <si>
    <t>10KB</t>
    <phoneticPr fontId="3" type="noConversion"/>
  </si>
  <si>
    <t xml:space="preserve">Select the system root clock source
-0x0: XTAL 24MHz
-0x1:  If SYSPLL is locked or SYSPLL unlock function is disabled, SYSPLL high-speed output </t>
    <phoneticPr fontId="3" type="noConversion"/>
  </si>
  <si>
    <t>aud_adc_out_l</t>
    <phoneticPr fontId="3" type="noConversion"/>
  </si>
  <si>
    <t>aud_adc_out_r</t>
    <phoneticPr fontId="3" type="noConversion"/>
  </si>
  <si>
    <t>aud_dac_in</t>
    <phoneticPr fontId="3" type="noConversion"/>
  </si>
  <si>
    <t>for debug only</t>
    <phoneticPr fontId="24" type="noConversion"/>
  </si>
  <si>
    <t>AUD_MIC_CFG</t>
    <phoneticPr fontId="3" type="noConversion"/>
  </si>
  <si>
    <t>008</t>
    <phoneticPr fontId="3" type="noConversion"/>
  </si>
  <si>
    <t>00C</t>
    <phoneticPr fontId="3" type="noConversion"/>
  </si>
  <si>
    <t>014</t>
    <phoneticPr fontId="3" type="noConversion"/>
  </si>
  <si>
    <t>018</t>
    <phoneticPr fontId="3" type="noConversion"/>
  </si>
  <si>
    <t>01C</t>
    <phoneticPr fontId="3" type="noConversion"/>
  </si>
  <si>
    <t>030</t>
    <phoneticPr fontId="3" type="noConversion"/>
  </si>
  <si>
    <t>038</t>
    <phoneticPr fontId="3" type="noConversion"/>
  </si>
  <si>
    <t>03C</t>
    <phoneticPr fontId="3" type="noConversion"/>
  </si>
  <si>
    <t>044</t>
    <phoneticPr fontId="3" type="noConversion"/>
  </si>
  <si>
    <t>048</t>
    <phoneticPr fontId="3" type="noConversion"/>
  </si>
  <si>
    <t>04C</t>
    <phoneticPr fontId="3" type="noConversion"/>
  </si>
  <si>
    <t>050</t>
    <phoneticPr fontId="3" type="noConversion"/>
  </si>
  <si>
    <t>054</t>
    <phoneticPr fontId="3" type="noConversion"/>
  </si>
  <si>
    <t>058</t>
    <phoneticPr fontId="3" type="noConversion"/>
  </si>
  <si>
    <t>AUD_ADC_CTRL0</t>
    <phoneticPr fontId="3" type="noConversion"/>
  </si>
  <si>
    <t>AUD_ADC_CTRL1</t>
    <phoneticPr fontId="3" type="noConversion"/>
  </si>
  <si>
    <t>AUD_ADC_CTRL2</t>
    <phoneticPr fontId="3" type="noConversion"/>
  </si>
  <si>
    <t>AUD_ADC_CTRL3</t>
    <phoneticPr fontId="3" type="noConversion"/>
  </si>
  <si>
    <t>AUD_ADC_CTRL4</t>
    <phoneticPr fontId="3" type="noConversion"/>
  </si>
  <si>
    <t>AUD_ADC_CTRL5</t>
    <phoneticPr fontId="3" type="noConversion"/>
  </si>
  <si>
    <t>AUD_ADC_CTRL6</t>
    <phoneticPr fontId="3" type="noConversion"/>
  </si>
  <si>
    <t>AUD_ADC_CTRL7</t>
    <phoneticPr fontId="3" type="noConversion"/>
  </si>
  <si>
    <t>AUD_RSVD_REG0</t>
    <phoneticPr fontId="3" type="noConversion"/>
  </si>
  <si>
    <t>AUD_RSVD_REG1</t>
    <phoneticPr fontId="3" type="noConversion"/>
  </si>
  <si>
    <t>AUD_DAC_CTRL0</t>
    <phoneticPr fontId="3" type="noConversion"/>
  </si>
  <si>
    <t>AUD_DAC_CTRL1</t>
    <phoneticPr fontId="3" type="noConversion"/>
  </si>
  <si>
    <t>AUD_DAC_CTRL2</t>
    <phoneticPr fontId="3" type="noConversion"/>
  </si>
  <si>
    <t>AUD_DAC_CTRL3</t>
    <phoneticPr fontId="3" type="noConversion"/>
  </si>
  <si>
    <t>AUD_DAC_CTRL4</t>
    <phoneticPr fontId="3" type="noConversion"/>
  </si>
  <si>
    <t>AUD_DAC_CTRL5</t>
    <phoneticPr fontId="3" type="noConversion"/>
  </si>
  <si>
    <t>AUD_DAC_CTRL6</t>
    <phoneticPr fontId="3" type="noConversion"/>
  </si>
  <si>
    <t>AUD_ADC_CALI_STATUS</t>
    <phoneticPr fontId="3" type="noConversion"/>
  </si>
  <si>
    <t>AUD_ANA_RSVD_REG</t>
    <phoneticPr fontId="3" type="noConversion"/>
  </si>
  <si>
    <t>AUD_ADC0_OUT</t>
    <phoneticPr fontId="3" type="noConversion"/>
  </si>
  <si>
    <t>AUD_ADC1_OUT</t>
    <phoneticPr fontId="3" type="noConversion"/>
  </si>
  <si>
    <t>AUD_DAC_IN_REG</t>
    <phoneticPr fontId="3" type="noConversion"/>
  </si>
  <si>
    <t>AUD_DEBUG_CFG</t>
    <phoneticPr fontId="3" type="noConversion"/>
  </si>
  <si>
    <r>
      <t>i8080 command length
-0x0</t>
    </r>
    <r>
      <rPr>
        <sz val="11"/>
        <color theme="1"/>
        <rFont val="宋体"/>
        <family val="3"/>
        <charset val="134"/>
      </rPr>
      <t>：</t>
    </r>
    <r>
      <rPr>
        <sz val="11"/>
        <color theme="1"/>
        <rFont val="Calibri"/>
        <family val="2"/>
      </rPr>
      <t>1byte
-0x1</t>
    </r>
    <r>
      <rPr>
        <sz val="11"/>
        <color theme="1"/>
        <rFont val="宋体"/>
        <family val="3"/>
        <charset val="134"/>
      </rPr>
      <t>：</t>
    </r>
    <r>
      <rPr>
        <sz val="11"/>
        <color theme="1"/>
        <rFont val="Calibri"/>
        <family val="2"/>
      </rPr>
      <t>2byte
-0x2</t>
    </r>
    <r>
      <rPr>
        <sz val="11"/>
        <color theme="1"/>
        <rFont val="宋体"/>
        <family val="3"/>
        <charset val="134"/>
      </rPr>
      <t>：</t>
    </r>
    <r>
      <rPr>
        <sz val="11"/>
        <color theme="1"/>
        <rFont val="Calibri"/>
        <family val="2"/>
      </rPr>
      <t>3byte
-0x3</t>
    </r>
    <r>
      <rPr>
        <sz val="11"/>
        <color theme="1"/>
        <rFont val="宋体"/>
        <family val="3"/>
        <charset val="134"/>
      </rPr>
      <t>：</t>
    </r>
    <r>
      <rPr>
        <sz val="11"/>
        <color theme="1"/>
        <rFont val="Calibri"/>
        <family val="2"/>
      </rPr>
      <t>4byte</t>
    </r>
    <phoneticPr fontId="63" type="noConversion"/>
  </si>
  <si>
    <t>TRANSFORMAT</t>
    <phoneticPr fontId="63" type="noConversion"/>
  </si>
  <si>
    <t>i8080 data length(bit)
5'd7(8bit)\5'd23(24bit)\5'd31(32bit)</t>
    <phoneticPr fontId="63" type="noConversion"/>
  </si>
  <si>
    <r>
      <t>i8080 transmode
-0x0</t>
    </r>
    <r>
      <rPr>
        <sz val="11"/>
        <color theme="1"/>
        <rFont val="宋体"/>
        <family val="3"/>
        <charset val="134"/>
      </rPr>
      <t>：</t>
    </r>
    <r>
      <rPr>
        <sz val="11"/>
        <color theme="1"/>
        <rFont val="Calibri"/>
        <family val="2"/>
      </rPr>
      <t>write only
-0x1</t>
    </r>
    <r>
      <rPr>
        <sz val="11"/>
        <color theme="1"/>
        <rFont val="宋体"/>
        <family val="3"/>
        <charset val="134"/>
      </rPr>
      <t>：</t>
    </r>
    <r>
      <rPr>
        <sz val="11"/>
        <color theme="1"/>
        <rFont val="Calibri"/>
        <family val="2"/>
      </rPr>
      <t>read onlr
-0x2</t>
    </r>
    <r>
      <rPr>
        <sz val="11"/>
        <color theme="1"/>
        <rFont val="宋体"/>
        <family val="3"/>
        <charset val="134"/>
      </rPr>
      <t>：</t>
    </r>
    <r>
      <rPr>
        <sz val="11"/>
        <color theme="1"/>
        <rFont val="Calibri"/>
        <family val="2"/>
      </rPr>
      <t>nodata
-0x3</t>
    </r>
    <r>
      <rPr>
        <sz val="11"/>
        <color theme="1"/>
        <rFont val="宋体"/>
        <family val="3"/>
        <charset val="134"/>
      </rPr>
      <t>：</t>
    </r>
    <r>
      <rPr>
        <sz val="11"/>
        <color theme="1"/>
        <rFont val="Calibri"/>
        <family val="2"/>
      </rPr>
      <t>dummy and read</t>
    </r>
    <phoneticPr fontId="63" type="noConversion"/>
  </si>
  <si>
    <t>i8080 data merge</t>
    <phoneticPr fontId="63" type="noConversion"/>
  </si>
  <si>
    <t>dummy number</t>
    <phoneticPr fontId="63" type="noConversion"/>
  </si>
  <si>
    <t>read number</t>
    <phoneticPr fontId="63" type="noConversion"/>
  </si>
  <si>
    <t>write number</t>
    <phoneticPr fontId="63" type="noConversion"/>
  </si>
  <si>
    <t>little signification bit</t>
    <phoneticPr fontId="63" type="noConversion"/>
  </si>
  <si>
    <t>register control cs enable</t>
    <phoneticPr fontId="63" type="noConversion"/>
  </si>
  <si>
    <t>register control rs enable</t>
    <phoneticPr fontId="63" type="noConversion"/>
  </si>
  <si>
    <t>rs out value</t>
    <phoneticPr fontId="63" type="noConversion"/>
  </si>
  <si>
    <t>cs out value</t>
    <phoneticPr fontId="63" type="noConversion"/>
  </si>
  <si>
    <t>rgb565 byte conversion</t>
    <phoneticPr fontId="63" type="noConversion"/>
  </si>
  <si>
    <t>i8080 command enable</t>
    <phoneticPr fontId="63" type="noConversion"/>
  </si>
  <si>
    <t>i8080 enable</t>
    <phoneticPr fontId="63" type="noConversion"/>
  </si>
  <si>
    <t>command value</t>
    <phoneticPr fontId="63" type="noConversion"/>
  </si>
  <si>
    <t>TRANSNUMBER</t>
    <phoneticPr fontId="63" type="noConversion"/>
  </si>
  <si>
    <t>TRANSCONTRAL</t>
    <phoneticPr fontId="63" type="noConversion"/>
  </si>
  <si>
    <t>COMMAND VALUE</t>
    <phoneticPr fontId="63" type="noConversion"/>
  </si>
  <si>
    <t>FIFO CONTRAL</t>
    <phoneticPr fontId="63" type="noConversion"/>
  </si>
  <si>
    <t>tx dma enbale</t>
    <phoneticPr fontId="63" type="noConversion"/>
  </si>
  <si>
    <t>txfifo reset</t>
    <phoneticPr fontId="63" type="noConversion"/>
  </si>
  <si>
    <t>rxfifo reset</t>
    <phoneticPr fontId="63" type="noConversion"/>
  </si>
  <si>
    <t>i8080 soft reset</t>
    <phoneticPr fontId="63" type="noConversion"/>
  </si>
  <si>
    <t>rxfifo dma trigger threshold</t>
    <phoneticPr fontId="63" type="noConversion"/>
  </si>
  <si>
    <t>txfifo dma trigger threshold</t>
    <phoneticPr fontId="63" type="noConversion"/>
  </si>
  <si>
    <t>STATUS</t>
    <phoneticPr fontId="63" type="noConversion"/>
  </si>
  <si>
    <t>tx fifo full</t>
    <phoneticPr fontId="63" type="noConversion"/>
  </si>
  <si>
    <t>tx fifo empty</t>
    <phoneticPr fontId="63" type="noConversion"/>
  </si>
  <si>
    <t>tx fifo number</t>
    <phoneticPr fontId="63" type="noConversion"/>
  </si>
  <si>
    <t>rx fifo full</t>
    <phoneticPr fontId="63" type="noConversion"/>
  </si>
  <si>
    <t>rx fifo empty</t>
    <phoneticPr fontId="63" type="noConversion"/>
  </si>
  <si>
    <t>rx fifo number</t>
    <phoneticPr fontId="63" type="noConversion"/>
  </si>
  <si>
    <t>i8080 is in transmissing</t>
    <phoneticPr fontId="63" type="noConversion"/>
  </si>
  <si>
    <t>TIMING</t>
    <phoneticPr fontId="63" type="noConversion"/>
  </si>
  <si>
    <t>cs and rd (or wr) distance</t>
    <phoneticPr fontId="63" type="noConversion"/>
  </si>
  <si>
    <t>i8080_clk divide</t>
    <phoneticPr fontId="63" type="noConversion"/>
  </si>
  <si>
    <t>The minimum time that CS should stay HIGH.</t>
    <phoneticPr fontId="63" type="noConversion"/>
  </si>
  <si>
    <t>i8080 interrup</t>
    <phoneticPr fontId="24" type="noConversion"/>
  </si>
  <si>
    <t>trans end interrput, can be clr or mask</t>
    <phoneticPr fontId="24" type="noConversion"/>
  </si>
  <si>
    <t>fifo rd empty interrput, can be clr or mask</t>
    <phoneticPr fontId="24" type="noConversion"/>
  </si>
  <si>
    <t>fifo wr full interrput, can be clr or mask</t>
    <phoneticPr fontId="24" type="noConversion"/>
  </si>
  <si>
    <t>fifo underflow interrput, can be clr or mask</t>
    <phoneticPr fontId="24" type="noConversion"/>
  </si>
  <si>
    <t>fifo overflow interrput, can be clr or mask</t>
    <phoneticPr fontId="24" type="noConversion"/>
  </si>
  <si>
    <t>dma vic req interrput, can be clr or mask</t>
    <phoneticPr fontId="24" type="noConversion"/>
  </si>
  <si>
    <t>fifo overflow interrput, can be clr</t>
    <phoneticPr fontId="24" type="noConversion"/>
  </si>
  <si>
    <t>fifo underflow interrput, can be clr</t>
    <phoneticPr fontId="24" type="noConversion"/>
  </si>
  <si>
    <t>fifo wr full interrput, can be clr</t>
    <phoneticPr fontId="24" type="noConversion"/>
  </si>
  <si>
    <t>fifo rd empty interrput, can be clr</t>
    <phoneticPr fontId="24" type="noConversion"/>
  </si>
  <si>
    <t>fifo rd empty interrput clr pulse</t>
    <phoneticPr fontId="24" type="noConversion"/>
  </si>
  <si>
    <t>fifo wr full interrput clr pulse</t>
    <phoneticPr fontId="24" type="noConversion"/>
  </si>
  <si>
    <t>fifo underflow interrput clr pulse</t>
    <phoneticPr fontId="24" type="noConversion"/>
  </si>
  <si>
    <t>fifo overflow interrput clr pulse</t>
    <phoneticPr fontId="24" type="noConversion"/>
  </si>
  <si>
    <t>trans end clr pulse</t>
    <phoneticPr fontId="24" type="noConversion"/>
  </si>
  <si>
    <t>Vin channel select signal.
6'b000000: no select
6'b000001: VCC/3                                                        (vin_buf_en = 0)
6'b000010: Temperature sensor                                (vin_buf_en = 1)
6'b000100: Keysense0/3 or VIN&lt;0&gt;/3 or VIN&lt;0&gt;    (vin_buf_en = cfg)
6'b001000: VIN&lt;1&gt;/3 or VIN&lt;1&gt;                                (vin_buf_en = cfg)
6'b010000: VIN&lt;2&gt;/3 or VIN&lt;2&gt;                                (vin_buf_en = cfg)
6'b100000: VIN&lt;3&gt;/3 or VIN&lt;3&gt;                                (vin_buf_en = cfg)</t>
    <phoneticPr fontId="24" type="noConversion"/>
  </si>
  <si>
    <t>fifo_thd_ch&lt;ARRAY_INDEX&gt;</t>
    <phoneticPr fontId="24" type="noConversion"/>
  </si>
  <si>
    <t>fifo_ch&lt;ARRAY_INDEX&gt;</t>
    <phoneticPr fontId="3" type="noConversion"/>
  </si>
  <si>
    <t>Clear FIFO</t>
    <phoneticPr fontId="24" type="noConversion"/>
  </si>
  <si>
    <t>HS10</t>
  </si>
  <si>
    <t>HS11</t>
  </si>
  <si>
    <t>0x4200_CFFF</t>
    <phoneticPr fontId="3" type="noConversion"/>
  </si>
  <si>
    <t>6KB</t>
    <phoneticPr fontId="3" type="noConversion"/>
  </si>
  <si>
    <t>0E0</t>
    <phoneticPr fontId="3" type="noConversion"/>
  </si>
  <si>
    <t>W1P</t>
    <phoneticPr fontId="59" type="noConversion"/>
  </si>
  <si>
    <t>busrd_irq_clr</t>
    <phoneticPr fontId="59" type="noConversion"/>
  </si>
  <si>
    <t>RW</t>
    <phoneticPr fontId="59" type="noConversion"/>
  </si>
  <si>
    <t>busrd_irq_msk</t>
    <phoneticPr fontId="59" type="noConversion"/>
  </si>
  <si>
    <t>RO</t>
    <phoneticPr fontId="59" type="noConversion"/>
  </si>
  <si>
    <t>busrd_irq_st</t>
    <phoneticPr fontId="59" type="noConversion"/>
  </si>
  <si>
    <t>RO</t>
    <phoneticPr fontId="59" type="noConversion"/>
  </si>
  <si>
    <t>busrd_irq_st_raw</t>
    <phoneticPr fontId="59" type="noConversion"/>
  </si>
  <si>
    <t>LUNA_BUSRD_AHB_PARAM</t>
    <phoneticPr fontId="3" type="noConversion"/>
  </si>
  <si>
    <t>SHRW</t>
    <phoneticPr fontId="59" type="noConversion"/>
  </si>
  <si>
    <t>busrd_ahb_param</t>
    <phoneticPr fontId="24" type="noConversion"/>
  </si>
  <si>
    <t>busrd_debug_reg0</t>
    <phoneticPr fontId="59" type="noConversion"/>
  </si>
  <si>
    <t>LUNA_BUSRD_DEBUG_REG0</t>
    <phoneticPr fontId="3" type="noConversion"/>
  </si>
  <si>
    <t>0E8</t>
    <phoneticPr fontId="3" type="noConversion"/>
  </si>
  <si>
    <t>LUNA_BUSRD_DEBUG_REG1</t>
    <phoneticPr fontId="3" type="noConversion"/>
  </si>
  <si>
    <t>busrd_debug_reg1</t>
    <phoneticPr fontId="59" type="noConversion"/>
  </si>
  <si>
    <t>vic_en</t>
    <phoneticPr fontId="24" type="noConversion"/>
  </si>
  <si>
    <t>VIC_EN</t>
    <phoneticPr fontId="24" type="noConversion"/>
  </si>
  <si>
    <t>HOR_CROP</t>
    <phoneticPr fontId="24" type="noConversion"/>
  </si>
  <si>
    <t>rg_valid_width</t>
    <phoneticPr fontId="24" type="noConversion"/>
  </si>
  <si>
    <t>rg_valid_height</t>
    <phoneticPr fontId="24" type="noConversion"/>
  </si>
  <si>
    <t>fact height</t>
    <phoneticPr fontId="24" type="noConversion"/>
  </si>
  <si>
    <t>fact width</t>
    <phoneticPr fontId="24" type="noConversion"/>
  </si>
  <si>
    <t>Master</t>
    <phoneticPr fontId="3" type="noConversion"/>
  </si>
  <si>
    <t>N300-CORE0_D</t>
    <phoneticPr fontId="3" type="noConversion"/>
  </si>
  <si>
    <t>N300-CORE0_S</t>
    <phoneticPr fontId="3" type="noConversion"/>
  </si>
  <si>
    <t>N300-CORE1_D</t>
    <phoneticPr fontId="3" type="noConversion"/>
  </si>
  <si>
    <t>N300-CORE1_S</t>
    <phoneticPr fontId="3" type="noConversion"/>
  </si>
  <si>
    <t>LUNA-D</t>
    <phoneticPr fontId="3" type="noConversion"/>
  </si>
  <si>
    <t>LUNA-I</t>
    <phoneticPr fontId="3" type="noConversion"/>
  </si>
  <si>
    <t>GPDMA-1</t>
    <phoneticPr fontId="3" type="noConversion"/>
  </si>
  <si>
    <t>USB_CTRL-M</t>
    <phoneticPr fontId="3" type="noConversion"/>
  </si>
  <si>
    <t>SDIOH</t>
    <phoneticPr fontId="3" type="noConversion"/>
  </si>
  <si>
    <t>DW_DMAC</t>
    <phoneticPr fontId="3" type="noConversion"/>
  </si>
  <si>
    <t>Slave</t>
    <phoneticPr fontId="3" type="noConversion"/>
  </si>
  <si>
    <t>HS0</t>
    <phoneticPr fontId="3" type="noConversion"/>
  </si>
  <si>
    <t>√</t>
    <phoneticPr fontId="3" type="noConversion"/>
  </si>
  <si>
    <t>√</t>
    <phoneticPr fontId="3" type="noConversion"/>
  </si>
  <si>
    <t>√</t>
    <phoneticPr fontId="3" type="noConversion"/>
  </si>
  <si>
    <t>LUNA-S</t>
    <phoneticPr fontId="3" type="noConversion"/>
  </si>
  <si>
    <t>USBC-S</t>
    <phoneticPr fontId="3" type="noConversion"/>
  </si>
  <si>
    <t>DW_DMA-S</t>
    <phoneticPr fontId="3" type="noConversion"/>
  </si>
  <si>
    <t>CMN/AON Peripheral Wrap</t>
    <phoneticPr fontId="3" type="noConversion"/>
  </si>
  <si>
    <t>CMN_RAM_0</t>
    <phoneticPr fontId="3" type="noConversion"/>
  </si>
  <si>
    <r>
      <t>√</t>
    </r>
    <r>
      <rPr>
        <sz val="11"/>
        <color theme="1"/>
        <rFont val="宋体"/>
        <family val="2"/>
        <charset val="134"/>
        <scheme val="minor"/>
      </rPr>
      <t/>
    </r>
    <phoneticPr fontId="3" type="noConversion"/>
  </si>
  <si>
    <t>CMN_RAM_1</t>
    <phoneticPr fontId="3" type="noConversion"/>
  </si>
  <si>
    <t>FLASHC</t>
    <phoneticPr fontId="3" type="noConversion"/>
  </si>
  <si>
    <t>PSRAM</t>
    <phoneticPr fontId="3" type="noConversion"/>
  </si>
  <si>
    <t>AHB_MUX</t>
    <phoneticPr fontId="3" type="noConversion"/>
  </si>
  <si>
    <t>VIDEO_WARP</t>
    <phoneticPr fontId="3" type="noConversion"/>
  </si>
  <si>
    <t>HM8</t>
    <phoneticPr fontId="3" type="noConversion"/>
  </si>
  <si>
    <t>ACESS TYPE</t>
    <phoneticPr fontId="24" type="noConversion"/>
  </si>
  <si>
    <t>Type 1</t>
    <phoneticPr fontId="24" type="noConversion"/>
  </si>
  <si>
    <t>Type 2</t>
    <phoneticPr fontId="24" type="noConversion"/>
  </si>
  <si>
    <t>Type 2</t>
    <phoneticPr fontId="3" type="noConversion"/>
  </si>
  <si>
    <t>Type 3</t>
    <phoneticPr fontId="24" type="noConversion"/>
  </si>
  <si>
    <t>All Access</t>
    <phoneticPr fontId="24" type="noConversion"/>
  </si>
  <si>
    <t>DMA Access</t>
    <phoneticPr fontId="24" type="noConversion"/>
  </si>
  <si>
    <t>Main Memory Access</t>
    <phoneticPr fontId="24" type="noConversion"/>
  </si>
  <si>
    <t>DMAC Peripherals I/F NO.</t>
    <phoneticPr fontId="24" type="noConversion"/>
  </si>
  <si>
    <t>x</t>
    <phoneticPr fontId="24" type="noConversion"/>
  </si>
  <si>
    <t>dma_hs_sel_x=0</t>
    <phoneticPr fontId="24" type="noConversion"/>
  </si>
  <si>
    <t>CMNDMA_0</t>
    <phoneticPr fontId="24" type="noConversion"/>
  </si>
  <si>
    <t>uart0_rx</t>
    <phoneticPr fontId="24" type="noConversion"/>
  </si>
  <si>
    <t>uart0_rx</t>
    <phoneticPr fontId="24" type="noConversion"/>
  </si>
  <si>
    <t>rgb_dma</t>
    <phoneticPr fontId="24" type="noConversion"/>
  </si>
  <si>
    <t>uart0_tx</t>
    <phoneticPr fontId="24" type="noConversion"/>
  </si>
  <si>
    <t>uart0_tx</t>
    <phoneticPr fontId="24" type="noConversion"/>
  </si>
  <si>
    <t>qspi_out_dma</t>
    <phoneticPr fontId="24" type="noConversion"/>
  </si>
  <si>
    <t>uart1_rx</t>
    <phoneticPr fontId="24" type="noConversion"/>
  </si>
  <si>
    <t>qspi_in_dma</t>
    <phoneticPr fontId="24" type="noConversion"/>
  </si>
  <si>
    <t>qspi_in_dma</t>
    <phoneticPr fontId="24" type="noConversion"/>
  </si>
  <si>
    <t>uart1_tx</t>
    <phoneticPr fontId="24" type="noConversion"/>
  </si>
  <si>
    <t>dvp_dma</t>
    <phoneticPr fontId="24" type="noConversion"/>
  </si>
  <si>
    <t>uart2_rx</t>
    <phoneticPr fontId="24" type="noConversion"/>
  </si>
  <si>
    <t>jpg_dma_e</t>
    <phoneticPr fontId="24" type="noConversion"/>
  </si>
  <si>
    <t>uart2_tx</t>
    <phoneticPr fontId="24" type="noConversion"/>
  </si>
  <si>
    <t>uart2_tx</t>
    <phoneticPr fontId="24" type="noConversion"/>
  </si>
  <si>
    <t>jpg_dma_p</t>
    <phoneticPr fontId="24" type="noConversion"/>
  </si>
  <si>
    <t>uart1_rx</t>
    <phoneticPr fontId="24" type="noConversion"/>
  </si>
  <si>
    <t>spi0_tx</t>
    <phoneticPr fontId="24" type="noConversion"/>
  </si>
  <si>
    <t>uart1_tx</t>
    <phoneticPr fontId="24" type="noConversion"/>
  </si>
  <si>
    <t>spi1_rx</t>
    <phoneticPr fontId="24" type="noConversion"/>
  </si>
  <si>
    <t>apc_dma_tx[0]</t>
    <phoneticPr fontId="24" type="noConversion"/>
  </si>
  <si>
    <t>spi1_tx</t>
    <phoneticPr fontId="24" type="noConversion"/>
  </si>
  <si>
    <t>spi1_tx</t>
    <phoneticPr fontId="24" type="noConversion"/>
  </si>
  <si>
    <t>ir_rx</t>
    <phoneticPr fontId="24" type="noConversion"/>
  </si>
  <si>
    <t>ir_tx</t>
    <phoneticPr fontId="24" type="noConversion"/>
  </si>
  <si>
    <t>i8080_dma</t>
    <phoneticPr fontId="24" type="noConversion"/>
  </si>
  <si>
    <t>gpadc</t>
    <phoneticPr fontId="24" type="noConversion"/>
  </si>
  <si>
    <t>gpadc</t>
    <phoneticPr fontId="24" type="noConversion"/>
  </si>
  <si>
    <t>apc_dma_rx[0]</t>
    <phoneticPr fontId="24" type="noConversion"/>
  </si>
  <si>
    <t>i2c0</t>
    <phoneticPr fontId="24" type="noConversion"/>
  </si>
  <si>
    <t>i2c1</t>
    <phoneticPr fontId="24" type="noConversion"/>
  </si>
  <si>
    <t>dvp_dma</t>
    <phoneticPr fontId="24" type="noConversion"/>
  </si>
  <si>
    <t>apc_dma_rx[3]</t>
    <phoneticPr fontId="24" type="noConversion"/>
  </si>
  <si>
    <t>GPDMA2D_0</t>
    <phoneticPr fontId="24" type="noConversion"/>
  </si>
  <si>
    <t>uart1_tx</t>
    <phoneticPr fontId="24" type="noConversion"/>
  </si>
  <si>
    <t>jpg_dma_e</t>
    <phoneticPr fontId="24" type="noConversion"/>
  </si>
  <si>
    <t>uart2_rx</t>
    <phoneticPr fontId="24" type="noConversion"/>
  </si>
  <si>
    <t>spi0_rx</t>
    <phoneticPr fontId="24" type="noConversion"/>
  </si>
  <si>
    <t>spi1_rx</t>
    <phoneticPr fontId="24" type="noConversion"/>
  </si>
  <si>
    <t>ir_tx</t>
    <phoneticPr fontId="24" type="noConversion"/>
  </si>
  <si>
    <t>i2c1</t>
    <phoneticPr fontId="24" type="noConversion"/>
  </si>
  <si>
    <t>apc_dma_rx[3]</t>
    <phoneticPr fontId="24" type="noConversion"/>
  </si>
  <si>
    <r>
      <t xml:space="preserve">Note: </t>
    </r>
    <r>
      <rPr>
        <sz val="11"/>
        <color theme="1"/>
        <rFont val="宋体"/>
        <family val="3"/>
        <charset val="134"/>
      </rPr>
      <t>优先级左边大于右边，编号小的大于大的。</t>
    </r>
    <phoneticPr fontId="24" type="noConversion"/>
  </si>
  <si>
    <t>End
Bit</t>
    <phoneticPr fontId="3" type="noConversion"/>
  </si>
  <si>
    <t>TEST_CTRL</t>
    <phoneticPr fontId="3" type="noConversion"/>
  </si>
  <si>
    <t>select dbg_out high low exchange 
0: no exchange
1:output left shifte 1/4 word
2:output left shifte 1/2 word
3:output left shifte 3/4 word</t>
    <phoneticPr fontId="3" type="noConversion"/>
  </si>
  <si>
    <t>dbg_out_sel</t>
    <phoneticPr fontId="3" type="noConversion"/>
  </si>
  <si>
    <t>select dbg_out source</t>
    <phoneticPr fontId="3" type="noConversion"/>
  </si>
  <si>
    <t>dbg_out_en</t>
    <phoneticPr fontId="3" type="noConversion"/>
  </si>
  <si>
    <t>enable debug data output, active high</t>
    <phoneticPr fontId="3" type="noConversion"/>
  </si>
  <si>
    <t>dbg_clk_div_sel</t>
    <phoneticPr fontId="3" type="noConversion"/>
  </si>
  <si>
    <t>dbg clk out divider sel 0:no div 1:2 div 2:4 div ……7:128 div</t>
    <phoneticPr fontId="3" type="noConversion"/>
  </si>
  <si>
    <t>dbg_clk_sel</t>
    <phoneticPr fontId="3" type="noConversion"/>
  </si>
  <si>
    <t>select dbg_clk source</t>
    <phoneticPr fontId="3" type="noConversion"/>
  </si>
  <si>
    <t>dbg_clk_en</t>
    <phoneticPr fontId="3" type="noConversion"/>
  </si>
  <si>
    <t>enable debug clock output, active high</t>
    <phoneticPr fontId="3" type="noConversion"/>
  </si>
  <si>
    <t>004</t>
    <phoneticPr fontId="3" type="noConversion"/>
  </si>
  <si>
    <t>SW_RESET_CORE0</t>
    <phoneticPr fontId="3" type="noConversion"/>
  </si>
  <si>
    <t>sys_reset0</t>
    <phoneticPr fontId="3" type="noConversion"/>
  </si>
  <si>
    <t>Write 0xCAFE000A to generate a SW reset to core0 &amp; core1
The reset is a high active pulse, it is clear automatically.
(keys=32'hCAFE000A)</t>
    <phoneticPr fontId="3" type="noConversion"/>
  </si>
  <si>
    <t>008</t>
    <phoneticPr fontId="3" type="noConversion"/>
  </si>
  <si>
    <t>SW_RESET_CORE1</t>
    <phoneticPr fontId="3" type="noConversion"/>
  </si>
  <si>
    <t>sys_reset1</t>
    <phoneticPr fontId="3" type="noConversion"/>
  </si>
  <si>
    <t>Write 0xCAFE000A to generate a SW reset to core1
The reset is a high active pulse, it is clear automatically.
(keys=32'hCAFE000A)</t>
    <phoneticPr fontId="3" type="noConversion"/>
  </si>
  <si>
    <t>00C</t>
    <phoneticPr fontId="3" type="noConversion"/>
  </si>
  <si>
    <t>SW_RESET_CORE</t>
    <phoneticPr fontId="3" type="noConversion"/>
  </si>
  <si>
    <t>RO</t>
    <phoneticPr fontId="24" type="noConversion"/>
  </si>
  <si>
    <t>Reserved</t>
    <phoneticPr fontId="24" type="noConversion"/>
  </si>
  <si>
    <t>cmn2aon_rst_en</t>
    <phoneticPr fontId="3" type="noConversion"/>
  </si>
  <si>
    <t xml:space="preserve">Select the reset effect range. 
0: Tne reset in the CMN subsystem can not effect the always on sub.  
0: The reset in the CMN subsystem can cause the reset in aon_timer , keysense &amp; calendar
</t>
    <phoneticPr fontId="3" type="noConversion"/>
  </si>
  <si>
    <t>cmnsw1_2cmn_rst_en</t>
    <phoneticPr fontId="3" type="noConversion"/>
  </si>
  <si>
    <t xml:space="preserve">Select the reset effect range of core1  SW reset which is a specific keyword to write and generate
0: reset the core1   
1: reset the CMN subsystem completely except cmn_sys_nodft regfile (default)
</t>
    <phoneticPr fontId="3" type="noConversion"/>
  </si>
  <si>
    <t>core1sysreq2cmn_rst_en</t>
    <phoneticPr fontId="3" type="noConversion"/>
  </si>
  <si>
    <t xml:space="preserve">Select the reset effect range of  core1 ins reset 
0: reset the    core1  
1: reset the CMN subsystem completely except cmn_sys_nodft regfile(default)
</t>
    <phoneticPr fontId="24" type="noConversion"/>
  </si>
  <si>
    <t>wdt1_2cmn_rst_en</t>
    <phoneticPr fontId="3" type="noConversion"/>
  </si>
  <si>
    <t xml:space="preserve">Select the reset effect range of core1 wdt reset 
0: reset the  core1  
1: reset the CMN subsystem completely except cmn_sys_nodft regfile(default)
</t>
    <phoneticPr fontId="24" type="noConversion"/>
  </si>
  <si>
    <t>cmnsw0_2cmn_rst_en</t>
    <phoneticPr fontId="3" type="noConversion"/>
  </si>
  <si>
    <t xml:space="preserve">Select the reset effect range of core0 &amp; core1 SW reset which is a specific keyword to write and generate
0: reset the core0 &amp; core1 
1: reset the CMN subsystem completely except cmn_sys_nodft regfile (default)
</t>
    <phoneticPr fontId="3" type="noConversion"/>
  </si>
  <si>
    <t>core0sysreq2cmn_rst_en</t>
    <phoneticPr fontId="3" type="noConversion"/>
  </si>
  <si>
    <t xml:space="preserve">Select the reset effect range of  core0 &amp; core1 ins reset 
0: reset the  core0 &amp; core1  
1: reset the CMN subsystem completely except cmn_sys_nodft regfile(default)
</t>
    <phoneticPr fontId="24" type="noConversion"/>
  </si>
  <si>
    <t>wdt0_2cmn_rst_en</t>
    <phoneticPr fontId="3" type="noConversion"/>
  </si>
  <si>
    <t xml:space="preserve">Select the reset effect range of core0 wdt reset 
0: reset the  core0 &amp; core1  
1: reset the CMN subsystem completely except cmn_sys_nodft regfile(default)
</t>
    <phoneticPr fontId="24" type="noConversion"/>
  </si>
  <si>
    <t>010</t>
    <phoneticPr fontId="3" type="noConversion"/>
  </si>
  <si>
    <t>SW_RESET_CP2</t>
    <phoneticPr fontId="3" type="noConversion"/>
  </si>
  <si>
    <t>RW</t>
    <phoneticPr fontId="3" type="noConversion"/>
  </si>
  <si>
    <t>mcu1_reset</t>
    <phoneticPr fontId="3" type="noConversion"/>
  </si>
  <si>
    <t>Write 0 to release core1</t>
    <phoneticPr fontId="3" type="noConversion"/>
  </si>
  <si>
    <t>i8080_reset</t>
    <phoneticPr fontId="3" type="noConversion"/>
  </si>
  <si>
    <t>Write 1 to generate a SW reset to i8080</t>
    <phoneticPr fontId="3" type="noConversion"/>
  </si>
  <si>
    <t>luna_reset</t>
    <phoneticPr fontId="3" type="noConversion"/>
  </si>
  <si>
    <t>Write 1 to generate a SW reset to LUNA</t>
    <phoneticPr fontId="3" type="noConversion"/>
  </si>
  <si>
    <t>sdioh_reset</t>
    <phoneticPr fontId="3" type="noConversion"/>
  </si>
  <si>
    <t>rgb_reset</t>
    <phoneticPr fontId="3" type="noConversion"/>
  </si>
  <si>
    <t>jpeg_reset</t>
    <phoneticPr fontId="3" type="noConversion"/>
  </si>
  <si>
    <t>Write 1 to generate a SW reset to JPEG</t>
    <phoneticPr fontId="3" type="noConversion"/>
  </si>
  <si>
    <t>qspi1_reset</t>
    <phoneticPr fontId="3" type="noConversion"/>
  </si>
  <si>
    <t>Write 1 to generate a SW reset to QSPI OUT</t>
    <phoneticPr fontId="3" type="noConversion"/>
  </si>
  <si>
    <t>qspi0_reset</t>
    <phoneticPr fontId="3" type="noConversion"/>
  </si>
  <si>
    <t>Write 1 to generate a SW reset to QSPI IN</t>
    <phoneticPr fontId="3" type="noConversion"/>
  </si>
  <si>
    <t>dvp_reset</t>
    <phoneticPr fontId="3" type="noConversion"/>
  </si>
  <si>
    <t>Write 1 to generate a SW reset to DVP</t>
    <phoneticPr fontId="3" type="noConversion"/>
  </si>
  <si>
    <t>video_wrap_reset</t>
    <phoneticPr fontId="3" type="noConversion"/>
  </si>
  <si>
    <t>Write 1 to generate a SW reset to VIDEO_WRAP</t>
    <phoneticPr fontId="3" type="noConversion"/>
  </si>
  <si>
    <t>W1P</t>
    <phoneticPr fontId="24" type="noConversion"/>
  </si>
  <si>
    <t>i2s0_reset</t>
    <phoneticPr fontId="3" type="noConversion"/>
  </si>
  <si>
    <t>Write 1 to generate a SW reset to IIS0</t>
    <phoneticPr fontId="3" type="noConversion"/>
  </si>
  <si>
    <t>i2s1_reset</t>
  </si>
  <si>
    <t>Write 1 to generate a SW reset to IIS1</t>
    <phoneticPr fontId="3" type="noConversion"/>
  </si>
  <si>
    <t>codec_reset</t>
    <phoneticPr fontId="3" type="noConversion"/>
  </si>
  <si>
    <t>Write 1 to generate a SW reset to CODEC</t>
    <phoneticPr fontId="3" type="noConversion"/>
  </si>
  <si>
    <t>apc_reset</t>
    <phoneticPr fontId="3" type="noConversion"/>
  </si>
  <si>
    <t>Write 1 to generate a SW reset to APC</t>
    <phoneticPr fontId="3" type="noConversion"/>
  </si>
  <si>
    <t>gpdma2d_reset</t>
    <phoneticPr fontId="3" type="noConversion"/>
  </si>
  <si>
    <t>Write 1 to generate a SW reset to gpdma</t>
    <phoneticPr fontId="3" type="noConversion"/>
  </si>
  <si>
    <t>cmndma_reset</t>
    <phoneticPr fontId="3" type="noConversion"/>
  </si>
  <si>
    <t>Write 1 to generate a SW reset to DWDMA</t>
    <phoneticPr fontId="3" type="noConversion"/>
  </si>
  <si>
    <t>gpadc_reset</t>
    <phoneticPr fontId="3" type="noConversion"/>
  </si>
  <si>
    <t>Write 1 to generate a SW reset to GPADC digital part</t>
    <phoneticPr fontId="3" type="noConversion"/>
  </si>
  <si>
    <t>Write 1 to generate a SW reset to flash controller</t>
    <phoneticPr fontId="3" type="noConversion"/>
  </si>
  <si>
    <t>Write 1 to generate a SW reset to psram controller</t>
    <phoneticPr fontId="3" type="noConversion"/>
  </si>
  <si>
    <t>Write 1 to generate a SW reset to GPIO-A control</t>
    <phoneticPr fontId="3" type="noConversion"/>
  </si>
  <si>
    <t>gpio1_reset</t>
    <phoneticPr fontId="3" type="noConversion"/>
  </si>
  <si>
    <t>Write 1 to generate a SW reset to GPIO-B control</t>
    <phoneticPr fontId="3" type="noConversion"/>
  </si>
  <si>
    <t>Write 1 to generate a SW reset to general purpose timer</t>
    <phoneticPr fontId="3" type="noConversion"/>
  </si>
  <si>
    <t>Write 1 to generate a SW reset to USB controller</t>
    <phoneticPr fontId="3" type="noConversion"/>
  </si>
  <si>
    <t>014</t>
    <phoneticPr fontId="3" type="noConversion"/>
  </si>
  <si>
    <t>PERI_CLK_CFG0</t>
    <phoneticPr fontId="3" type="noConversion"/>
  </si>
  <si>
    <t>RO</t>
    <phoneticPr fontId="3" type="noConversion"/>
  </si>
  <si>
    <t>div_psram_clk_m</t>
    <phoneticPr fontId="3" type="noConversion"/>
  </si>
  <si>
    <t>RW</t>
    <phoneticPr fontId="24" type="noConversion"/>
  </si>
  <si>
    <t>Denominator M of N/M divider</t>
    <phoneticPr fontId="3" type="noConversion"/>
  </si>
  <si>
    <t>ena_mtime_toggle</t>
    <phoneticPr fontId="24" type="noConversion"/>
  </si>
  <si>
    <t>Enable the divider for mtime_toggle</t>
    <phoneticPr fontId="3" type="noConversion"/>
  </si>
  <si>
    <t>W1P</t>
    <phoneticPr fontId="3" type="noConversion"/>
  </si>
  <si>
    <t>mtime_toggle_ld</t>
    <phoneticPr fontId="24" type="noConversion"/>
  </si>
  <si>
    <t>div_mtime_toggle_m</t>
    <phoneticPr fontId="24" type="noConversion"/>
  </si>
  <si>
    <t>Fmtime_toggle=48/(div_mtime_toggle_m)     (MHz)</t>
    <phoneticPr fontId="24" type="noConversion"/>
  </si>
  <si>
    <t>div_flashc_clk_ld</t>
    <phoneticPr fontId="3" type="noConversion"/>
  </si>
  <si>
    <t>div_flashc_clk_m</t>
    <phoneticPr fontId="3" type="noConversion"/>
  </si>
  <si>
    <t>PLL clock divider for Flash clock
Non-clock-gate based divider.
00: divide 1
01: divide 2
10: divide 3
11: divide 4</t>
    <phoneticPr fontId="3" type="noConversion"/>
  </si>
  <si>
    <t>ena_flashc_clk</t>
    <phoneticPr fontId="3" type="noConversion"/>
  </si>
  <si>
    <t>sel_flashc_clk</t>
    <phoneticPr fontId="3" type="noConversion"/>
  </si>
  <si>
    <r>
      <t>Select the Flash clock
0: XTAL 24MHz
10</t>
    </r>
    <r>
      <rPr>
        <sz val="11"/>
        <rFont val="宋体"/>
        <family val="3"/>
        <charset val="134"/>
      </rPr>
      <t>：</t>
    </r>
    <r>
      <rPr>
        <sz val="11"/>
        <rFont val="Calibri"/>
        <family val="2"/>
      </rPr>
      <t>syspll_fllash_clk</t>
    </r>
    <phoneticPr fontId="3" type="noConversion"/>
  </si>
  <si>
    <t>018</t>
    <phoneticPr fontId="3" type="noConversion"/>
  </si>
  <si>
    <t>PERI_CLK_CFG1</t>
    <phoneticPr fontId="3" type="noConversion"/>
  </si>
  <si>
    <t>Select the SPI0 function clock source
Default=0
0: XTAL input
1: SYSPLL peri clk</t>
    <phoneticPr fontId="3" type="noConversion"/>
  </si>
  <si>
    <t>Enable uart0 function clock</t>
    <phoneticPr fontId="3" type="noConversion"/>
  </si>
  <si>
    <t>Select the UART0 function clock source
Default=0
0: XTAL input
1: SYSPLL peri clk</t>
    <phoneticPr fontId="3" type="noConversion"/>
  </si>
  <si>
    <t>01C</t>
    <phoneticPr fontId="3" type="noConversion"/>
  </si>
  <si>
    <t>PERI_CLK_CFG2</t>
    <phoneticPr fontId="3" type="noConversion"/>
  </si>
  <si>
    <t>div_spi1_clk_ld</t>
    <phoneticPr fontId="3" type="noConversion"/>
  </si>
  <si>
    <t>div_spi1_clk_n</t>
    <phoneticPr fontId="3" type="noConversion"/>
  </si>
  <si>
    <t>div_spi1_clk_m</t>
    <phoneticPr fontId="3" type="noConversion"/>
  </si>
  <si>
    <t>Denominator M of N/M divider</t>
    <phoneticPr fontId="3" type="noConversion"/>
  </si>
  <si>
    <t>ena_spi1_clk</t>
    <phoneticPr fontId="3" type="noConversion"/>
  </si>
  <si>
    <t>sel_spi1_clk</t>
    <phoneticPr fontId="3" type="noConversion"/>
  </si>
  <si>
    <t>Select the SPI0 function clock source
Default=0
0: XTAL input
1: SYSPLL peri clk</t>
    <phoneticPr fontId="3" type="noConversion"/>
  </si>
  <si>
    <t>div_uart1_clk_ld</t>
    <phoneticPr fontId="3" type="noConversion"/>
  </si>
  <si>
    <t>div_uart1_clk_n</t>
    <phoneticPr fontId="3" type="noConversion"/>
  </si>
  <si>
    <t>div_uart1_clk_m</t>
    <phoneticPr fontId="3" type="noConversion"/>
  </si>
  <si>
    <t>ena_uart1_clk</t>
    <phoneticPr fontId="3" type="noConversion"/>
  </si>
  <si>
    <t>Enable uart1 function clock</t>
    <phoneticPr fontId="3" type="noConversion"/>
  </si>
  <si>
    <t>sel_uart1_clk</t>
    <phoneticPr fontId="3" type="noConversion"/>
  </si>
  <si>
    <t>Select the UART0 function clock source
Default=0
0: XTAL input
1: SYSPLL peri clk</t>
    <phoneticPr fontId="3" type="noConversion"/>
  </si>
  <si>
    <t>020</t>
    <phoneticPr fontId="3" type="noConversion"/>
  </si>
  <si>
    <t>PERI_CLK_CFG3</t>
    <phoneticPr fontId="3" type="noConversion"/>
  </si>
  <si>
    <t>div_sdioh_clk2x_ld</t>
    <phoneticPr fontId="3" type="noConversion"/>
  </si>
  <si>
    <t>div_sdioh_clk2x_n</t>
    <phoneticPr fontId="3" type="noConversion"/>
  </si>
  <si>
    <t>div_sdioh_clk2x_m</t>
    <phoneticPr fontId="3" type="noConversion"/>
  </si>
  <si>
    <t>ena_sdioh_clk2x</t>
    <phoneticPr fontId="3" type="noConversion"/>
  </si>
  <si>
    <t>sel_sdioh_clk2x</t>
    <phoneticPr fontId="3" type="noConversion"/>
  </si>
  <si>
    <t>Select the sdioh_clk2x function clock source
Default=0
0: XTAL input
1: SYSPLL  sdio clk</t>
    <phoneticPr fontId="3" type="noConversion"/>
  </si>
  <si>
    <t>div_uart2_clk_ld</t>
    <phoneticPr fontId="3" type="noConversion"/>
  </si>
  <si>
    <t>div_uart2_clk_n</t>
    <phoneticPr fontId="3" type="noConversion"/>
  </si>
  <si>
    <t>div_uart2_clk_m</t>
    <phoneticPr fontId="3" type="noConversion"/>
  </si>
  <si>
    <t>ena_uart2_clk</t>
    <phoneticPr fontId="3" type="noConversion"/>
  </si>
  <si>
    <t>Enable uart2 function clock</t>
    <phoneticPr fontId="3" type="noConversion"/>
  </si>
  <si>
    <t>sel_uart2_clk</t>
    <phoneticPr fontId="3" type="noConversion"/>
  </si>
  <si>
    <t>024</t>
    <phoneticPr fontId="3" type="noConversion"/>
  </si>
  <si>
    <t>PERI_CLK_CFG4</t>
    <phoneticPr fontId="3" type="noConversion"/>
  </si>
  <si>
    <t>RO</t>
    <phoneticPr fontId="3" type="noConversion"/>
  </si>
  <si>
    <t>Reserved</t>
    <phoneticPr fontId="3" type="noConversion"/>
  </si>
  <si>
    <t>ena_vic_out_clk</t>
    <phoneticPr fontId="3" type="noConversion"/>
  </si>
  <si>
    <t>Enable the vic clock out</t>
    <phoneticPr fontId="3" type="noConversion"/>
  </si>
  <si>
    <t>W1P</t>
    <phoneticPr fontId="3" type="noConversion"/>
  </si>
  <si>
    <t>div_vic_out_clk_ld</t>
    <phoneticPr fontId="3" type="noConversion"/>
  </si>
  <si>
    <t>div_vic_out_clk_m</t>
    <phoneticPr fontId="3" type="noConversion"/>
  </si>
  <si>
    <t>Denominator M of 1/M divider</t>
    <phoneticPr fontId="3" type="noConversion"/>
  </si>
  <si>
    <t>ena_gpt_clk</t>
    <phoneticPr fontId="3" type="noConversion"/>
  </si>
  <si>
    <t>Enable the gpt t0 clock</t>
    <phoneticPr fontId="3" type="noConversion"/>
  </si>
  <si>
    <t>div_gpt_t0_clk_ld</t>
    <phoneticPr fontId="3" type="noConversion"/>
  </si>
  <si>
    <t>div_gpt_t0_clk_m</t>
    <phoneticPr fontId="3" type="noConversion"/>
  </si>
  <si>
    <t>Denominator M of 1/M divider</t>
    <phoneticPr fontId="3" type="noConversion"/>
  </si>
  <si>
    <t>028</t>
    <phoneticPr fontId="3" type="noConversion"/>
  </si>
  <si>
    <t>PERI_CLK_CFG5</t>
    <phoneticPr fontId="3" type="noConversion"/>
  </si>
  <si>
    <t>RO</t>
    <phoneticPr fontId="3" type="noConversion"/>
  </si>
  <si>
    <t>Reserved</t>
    <phoneticPr fontId="3" type="noConversion"/>
  </si>
  <si>
    <t>ena_i8080_clk</t>
    <phoneticPr fontId="3" type="noConversion"/>
  </si>
  <si>
    <t>Enable the clock
-0x0: the clock source is gated
-0x1: enable clock</t>
    <phoneticPr fontId="3" type="noConversion"/>
  </si>
  <si>
    <t>W1P</t>
    <phoneticPr fontId="24" type="noConversion"/>
  </si>
  <si>
    <t>div_i8080_clk_ld</t>
    <phoneticPr fontId="24" type="noConversion"/>
  </si>
  <si>
    <t>div_i8080_clk_m</t>
    <phoneticPr fontId="24" type="noConversion"/>
  </si>
  <si>
    <t>Denominator M of 1/M divider</t>
    <phoneticPr fontId="3" type="noConversion"/>
  </si>
  <si>
    <t>sel_i8080_clk</t>
    <phoneticPr fontId="3" type="noConversion"/>
  </si>
  <si>
    <t>i8080 clock source select
-0x0: from xo24m
-0x1: from the divider of syspll_peri_clk</t>
    <phoneticPr fontId="3" type="noConversion"/>
  </si>
  <si>
    <t>W1P</t>
    <phoneticPr fontId="3" type="noConversion"/>
  </si>
  <si>
    <t>div_ir_clk_tx_ld</t>
    <phoneticPr fontId="3" type="noConversion"/>
  </si>
  <si>
    <t>div_ir_clk_tx_m</t>
    <phoneticPr fontId="3" type="noConversion"/>
  </si>
  <si>
    <t>Enable ir clock</t>
    <phoneticPr fontId="3" type="noConversion"/>
  </si>
  <si>
    <t>div_gpadc_clk_ld</t>
    <phoneticPr fontId="3" type="noConversion"/>
  </si>
  <si>
    <t>div_gpadc_clk_m</t>
    <phoneticPr fontId="3" type="noConversion"/>
  </si>
  <si>
    <t>ena_gpadc_clk</t>
    <phoneticPr fontId="3" type="noConversion"/>
  </si>
  <si>
    <t>Enable gpadc clock</t>
    <phoneticPr fontId="3" type="noConversion"/>
  </si>
  <si>
    <t>02c</t>
    <phoneticPr fontId="3" type="noConversion"/>
  </si>
  <si>
    <t>PERI_CLK_CFG6</t>
    <phoneticPr fontId="3" type="noConversion"/>
  </si>
  <si>
    <t>sel_i2s0_mclk</t>
    <phoneticPr fontId="24" type="noConversion"/>
  </si>
  <si>
    <t>Select I2S0 MCLK source:
-0x0: xo24m
-0x1: syspll_clk_out_aud</t>
    <phoneticPr fontId="24" type="noConversion"/>
  </si>
  <si>
    <t>sel_i2s1_mclk</t>
    <phoneticPr fontId="24" type="noConversion"/>
  </si>
  <si>
    <t>Select I2S1 MCLK source:
-0x0: xo24m
-0x1: syspll_clk_out_aud</t>
    <phoneticPr fontId="24" type="noConversion"/>
  </si>
  <si>
    <t>ena_rgb_clk</t>
    <phoneticPr fontId="3" type="noConversion"/>
  </si>
  <si>
    <t>Enable the clock
-0x0: the clock source is gated
-0x1: enable clock</t>
    <phoneticPr fontId="3" type="noConversion"/>
  </si>
  <si>
    <t>div_rgb_clk_ld</t>
    <phoneticPr fontId="24" type="noConversion"/>
  </si>
  <si>
    <t>div_rgb_clk_m</t>
    <phoneticPr fontId="24" type="noConversion"/>
  </si>
  <si>
    <t>sel_rgb_clk</t>
    <phoneticPr fontId="3" type="noConversion"/>
  </si>
  <si>
    <t>rgb clock source select
-0x0: from xo24m
-0x1: from the divider of syspll_peri_clk</t>
    <phoneticPr fontId="3" type="noConversion"/>
  </si>
  <si>
    <t>sel_vic_clk</t>
    <phoneticPr fontId="24" type="noConversion"/>
  </si>
  <si>
    <t>Select VIC CLK source:
-0x0: vic_pixel_clk
-0x1: vic_pixel_clk_inv</t>
    <phoneticPr fontId="24" type="noConversion"/>
  </si>
  <si>
    <t>ena_qspi1_clk</t>
    <phoneticPr fontId="3" type="noConversion"/>
  </si>
  <si>
    <t>div_qspi1_clk_n</t>
    <phoneticPr fontId="24" type="noConversion"/>
  </si>
  <si>
    <t>div_qspi1_clk_m</t>
    <phoneticPr fontId="24" type="noConversion"/>
  </si>
  <si>
    <t>Denominator M of N/M divider</t>
    <phoneticPr fontId="3" type="noConversion"/>
  </si>
  <si>
    <t>div_qspi1_clk_ld</t>
    <phoneticPr fontId="24" type="noConversion"/>
  </si>
  <si>
    <t>sel_qspi1_clk</t>
    <phoneticPr fontId="24" type="noConversion"/>
  </si>
  <si>
    <t>Select the QSPI1 function clock source
Default=0
-0x0: XTAL input
-0x1: SYSPLL peri clk</t>
    <phoneticPr fontId="3" type="noConversion"/>
  </si>
  <si>
    <t>ena_qspi0_clk</t>
    <phoneticPr fontId="3" type="noConversion"/>
  </si>
  <si>
    <t>div_qspi0_clk_n</t>
    <phoneticPr fontId="24" type="noConversion"/>
  </si>
  <si>
    <t>div_qspi0_clk_m</t>
    <phoneticPr fontId="24" type="noConversion"/>
  </si>
  <si>
    <t>div_qspi0_clk_ld</t>
    <phoneticPr fontId="24" type="noConversion"/>
  </si>
  <si>
    <t>RW</t>
    <phoneticPr fontId="24" type="noConversion"/>
  </si>
  <si>
    <t>sel_qspi0_clk</t>
    <phoneticPr fontId="24" type="noConversion"/>
  </si>
  <si>
    <t>Select the QSPI0 function clock source
Default=0
-0x0: XTAL input
-0x1: SYSPLL peri clk</t>
    <phoneticPr fontId="3" type="noConversion"/>
  </si>
  <si>
    <t>PERI_CLK_CFG7</t>
    <phoneticPr fontId="3" type="noConversion"/>
  </si>
  <si>
    <t>ena_xtal_div_32k</t>
    <phoneticPr fontId="24" type="noConversion"/>
  </si>
  <si>
    <t>Enable XTAL 24MHz divided to 32kHz
-0x0xAB: disable
others: enable divider (default)</t>
    <phoneticPr fontId="24" type="noConversion"/>
  </si>
  <si>
    <t>ena_i2s0_clk</t>
    <phoneticPr fontId="3" type="noConversion"/>
  </si>
  <si>
    <t>ena_i2s1_clk</t>
  </si>
  <si>
    <t>n</t>
    <phoneticPr fontId="3" type="noConversion"/>
  </si>
  <si>
    <t>aud_dac_mclk_src</t>
    <phoneticPr fontId="3" type="noConversion"/>
  </si>
  <si>
    <t>AUD MCLK SEL:
-0x0: xo24m
-0x1: syspll_clk_out_aud</t>
    <phoneticPr fontId="24" type="noConversion"/>
  </si>
  <si>
    <t>aud_adc_clk_src</t>
    <phoneticPr fontId="3" type="noConversion"/>
  </si>
  <si>
    <t>ADC CLK SEL:
-0x0: xo24m
-0x1: syspll_clk_out_aud</t>
    <phoneticPr fontId="24" type="noConversion"/>
  </si>
  <si>
    <t>ena_vic_clk</t>
    <phoneticPr fontId="3" type="noConversion"/>
  </si>
  <si>
    <t>ena_core1_clk</t>
    <phoneticPr fontId="3" type="noConversion"/>
  </si>
  <si>
    <t>ena_core0_clk</t>
    <phoneticPr fontId="3" type="noConversion"/>
  </si>
  <si>
    <t>ena_apc_clk</t>
    <phoneticPr fontId="3" type="noConversion"/>
  </si>
  <si>
    <t>ena_codec_clk</t>
    <phoneticPr fontId="3" type="noConversion"/>
  </si>
  <si>
    <t>ena_jpeg_clk</t>
    <phoneticPr fontId="3" type="noConversion"/>
  </si>
  <si>
    <t>ena_luna_clk</t>
    <phoneticPr fontId="3" type="noConversion"/>
  </si>
  <si>
    <t>Enable the clock
-0x0: the clock source is gated
-0x1: enable clock</t>
    <phoneticPr fontId="3" type="noConversion"/>
  </si>
  <si>
    <t>ena_video_clk</t>
    <phoneticPr fontId="3" type="noConversion"/>
  </si>
  <si>
    <t>ena_gpio1_clk</t>
    <phoneticPr fontId="3" type="noConversion"/>
  </si>
  <si>
    <t>ena_gpdma2d_clk</t>
    <phoneticPr fontId="3" type="noConversion"/>
  </si>
  <si>
    <t>ena_cmndmac_clk</t>
    <phoneticPr fontId="3" type="noConversion"/>
  </si>
  <si>
    <t>ena_usb_clk</t>
    <phoneticPr fontId="3" type="noConversion"/>
  </si>
  <si>
    <t>Enable the clock
-0x0: the clock source is gated
-0x1: enable clock</t>
    <phoneticPr fontId="3" type="noConversion"/>
  </si>
  <si>
    <t>USB_CTRL1</t>
    <phoneticPr fontId="3" type="noConversion"/>
  </si>
  <si>
    <t>RO</t>
    <phoneticPr fontId="3" type="noConversion"/>
  </si>
  <si>
    <t>usbc_st_powerdwn</t>
    <phoneticPr fontId="3" type="noConversion"/>
  </si>
  <si>
    <t>RO</t>
    <phoneticPr fontId="3" type="noConversion"/>
  </si>
  <si>
    <t>usbphy_bist_ok</t>
    <phoneticPr fontId="3" type="noConversion"/>
  </si>
  <si>
    <t>Internal test-mode pattern, auto-compared result output.</t>
    <phoneticPr fontId="3" type="noConversion"/>
  </si>
  <si>
    <t>RW</t>
    <phoneticPr fontId="3" type="noConversion"/>
  </si>
  <si>
    <t>usbphy_hs_bist_mode</t>
    <phoneticPr fontId="3" type="noConversion"/>
  </si>
  <si>
    <t xml:space="preserve"> Normal operation mode.
-0x1: Enable the internal BIST circuit for the mass production testing. </t>
    <phoneticPr fontId="3" type="noConversion"/>
  </si>
  <si>
    <t>RW</t>
    <phoneticPr fontId="3" type="noConversion"/>
  </si>
  <si>
    <t>usbc_cfg_sessend</t>
    <phoneticPr fontId="3" type="noConversion"/>
  </si>
  <si>
    <t>usbc_cfg_iddig</t>
    <phoneticPr fontId="3" type="noConversion"/>
  </si>
  <si>
    <t>usbc_cfg_tm1</t>
    <phoneticPr fontId="3" type="noConversion"/>
  </si>
  <si>
    <t>usbc_cfg_avalid</t>
    <phoneticPr fontId="3" type="noConversion"/>
  </si>
  <si>
    <t>utmi_databus16_8</t>
    <phoneticPr fontId="3" type="noConversion"/>
  </si>
  <si>
    <r>
      <t>This signal is used to select 8-bit or 16-bit data 
transfers. 
-0x1: 16-bit data path operation is enabled. DATAIN[15:8], RXVALIDH, and TXVALIDH are operational 
at CLK = 30MHz. 
-0x</t>
    </r>
    <r>
      <rPr>
        <sz val="11"/>
        <color rgb="FFFF0000"/>
        <rFont val="Calibri"/>
        <family val="2"/>
      </rPr>
      <t xml:space="preserve">0: 8-bit data path operation is enabled. DATAIN[15:8], RXVALIDH, and TXVALIDH are undefined at CLK = 60MHz. </t>
    </r>
    <phoneticPr fontId="3" type="noConversion"/>
  </si>
  <si>
    <t>usbphy_txbitstuffenableh</t>
    <phoneticPr fontId="3" type="noConversion"/>
  </si>
  <si>
    <t xml:space="preserve">Indicate if the data in the UTMI_DATA_OUT [15:8] 
needs to be bits stuffed or not. 
-0x0: Bit stuffing is disabled. 
-0x1: Bit stuffing is enabled. 
The signal is only required when the 16-bit mode 
is selected. </t>
    <phoneticPr fontId="3" type="noConversion"/>
  </si>
  <si>
    <t>RW</t>
    <phoneticPr fontId="3" type="noConversion"/>
  </si>
  <si>
    <t>usbphy_txbitstuffenable</t>
    <phoneticPr fontId="3" type="noConversion"/>
  </si>
  <si>
    <t xml:space="preserve">Indicate if the data in the UTMI_DATA_OUT [7:0] 
needs to be bits stuffed or not. 
-0x1’b0: Bit stuffing is disabled. 
-0x1’b1: Bit stuffing is enabled. </t>
    <phoneticPr fontId="3" type="noConversion"/>
  </si>
  <si>
    <t>usbphy_lpm_alive</t>
    <phoneticPr fontId="3" type="noConversion"/>
  </si>
  <si>
    <t xml:space="preserve"> Disable the crystal oscillator under L1 Mode. 
-0x1: Enable crystal oscillator under L1 Mode. </t>
    <phoneticPr fontId="3" type="noConversion"/>
  </si>
  <si>
    <t>usbphy_pll_en</t>
    <phoneticPr fontId="3" type="noConversion"/>
  </si>
  <si>
    <t xml:space="preserve">USBPHY clock source enable.
-0x1: CLK48, PLLCK120 and PLLCK480 are active.
-0x0: PLLCK120 and PLLCK480 are inactive.
(i) CLK48M is active only if SuspendM=1 and PLLCK120 is inactive. 
(ii) Toggling PLL_EN can cause the CLK, OSCOUT, CLK60SYS, CLK48, PLLCK120, and PLLCK480 to generate glitches. 
Please refer to the application note for more details. </t>
    <phoneticPr fontId="3" type="noConversion"/>
  </si>
  <si>
    <t>usbphy_oscouten</t>
    <phoneticPr fontId="3" type="noConversion"/>
  </si>
  <si>
    <t>USBPHY OSCOUT clock output enable
-0x1: OSCOUT is active in the suspend mode
-0x0: OSCOUT is powered down in the suspend mode</t>
    <phoneticPr fontId="3" type="noConversion"/>
  </si>
  <si>
    <t>RW</t>
    <phoneticPr fontId="3" type="noConversion"/>
  </si>
  <si>
    <t>usbphy_outclksel</t>
    <phoneticPr fontId="3" type="noConversion"/>
  </si>
  <si>
    <t>USBPHY source clock selection
-0x0: Choose crystal or built-in clock generator as the input clock source
-0x1: Choose CORECLKIN as the input clock source</t>
    <phoneticPr fontId="3" type="noConversion"/>
  </si>
  <si>
    <t>usbphy_xtlsel</t>
    <phoneticPr fontId="3" type="noConversion"/>
  </si>
  <si>
    <t>USBPHY source clock frequency selection
-0x0: 10MHz input
-0x1: 12MHz input
-0x2: 25MHz input
-0x3: 30MHz input
-0x4: 19.2MHz input
-0x5: 24MHz input
-0x6: 27MHz input
-0x7: 40MHz input</t>
    <phoneticPr fontId="3" type="noConversion"/>
  </si>
  <si>
    <t>usbphy_ls_en</t>
    <phoneticPr fontId="3" type="noConversion"/>
  </si>
  <si>
    <t>RW</t>
    <phoneticPr fontId="3" type="noConversion"/>
  </si>
  <si>
    <t>usbphy_debug_sel</t>
    <phoneticPr fontId="3" type="noConversion"/>
  </si>
  <si>
    <t>044</t>
    <phoneticPr fontId="3" type="noConversion"/>
  </si>
  <si>
    <t>USBPHY_XCFG0</t>
    <phoneticPr fontId="3" type="noConversion"/>
  </si>
  <si>
    <t>usbphy_xcfgi_31_0</t>
    <phoneticPr fontId="3" type="noConversion"/>
  </si>
  <si>
    <t>For vendor programming usage.
[5],[19],[21],[24] = 1, others 0.</t>
    <phoneticPr fontId="3" type="noConversion"/>
  </si>
  <si>
    <t>USBPHY_XCFG1</t>
    <phoneticPr fontId="3" type="noConversion"/>
  </si>
  <si>
    <t>usbphy_xcfgi_63_32</t>
    <phoneticPr fontId="3" type="noConversion"/>
  </si>
  <si>
    <t>For vendor programming usage.
[36],[37] = 1, others 0.</t>
    <phoneticPr fontId="3" type="noConversion"/>
  </si>
  <si>
    <t>04c</t>
    <phoneticPr fontId="3" type="noConversion"/>
  </si>
  <si>
    <t>USBPHY_XCFG2</t>
    <phoneticPr fontId="3" type="noConversion"/>
  </si>
  <si>
    <t>usbphy_xcfgi_95_64</t>
    <phoneticPr fontId="3" type="noConversion"/>
  </si>
  <si>
    <t>For vendor programming usage.
[71] = 1, others 0.</t>
    <phoneticPr fontId="3" type="noConversion"/>
  </si>
  <si>
    <t>050</t>
    <phoneticPr fontId="3" type="noConversion"/>
  </si>
  <si>
    <t>USBPHY_XCFG3</t>
    <phoneticPr fontId="3" type="noConversion"/>
  </si>
  <si>
    <t>usbphy_xcfg_lock_range_min</t>
    <phoneticPr fontId="3" type="noConversion"/>
  </si>
  <si>
    <t>For vendor use</t>
    <phoneticPr fontId="3" type="noConversion"/>
  </si>
  <si>
    <t>usbphy_xcfg_lock_range_max</t>
    <phoneticPr fontId="3" type="noConversion"/>
  </si>
  <si>
    <t>usbphy_xcfg_fine_tune_num</t>
    <phoneticPr fontId="3" type="noConversion"/>
  </si>
  <si>
    <t>usbphy_xcfg_coarse_tune_num</t>
    <phoneticPr fontId="3" type="noConversion"/>
  </si>
  <si>
    <t>usbphy_xcfgi_115_96</t>
    <phoneticPr fontId="3" type="noConversion"/>
  </si>
  <si>
    <t>For vendor programming usage.
All 0.</t>
    <phoneticPr fontId="3" type="noConversion"/>
  </si>
  <si>
    <t>058</t>
    <phoneticPr fontId="3" type="noConversion"/>
  </si>
  <si>
    <t>USBPHY_XCFG4</t>
    <phoneticPr fontId="3" type="noConversion"/>
  </si>
  <si>
    <t>usbphy_test_mode</t>
    <phoneticPr fontId="3" type="noConversion"/>
  </si>
  <si>
    <t>usbphy_external_test_mode</t>
    <phoneticPr fontId="3" type="noConversion"/>
  </si>
  <si>
    <t>Vendor reserved input signals
Please tie to 1'b0</t>
    <phoneticPr fontId="3" type="noConversion"/>
  </si>
  <si>
    <t>usbphy_xcfgo</t>
    <phoneticPr fontId="3" type="noConversion"/>
  </si>
  <si>
    <t>Vendor reserved output signals</t>
    <phoneticPr fontId="3" type="noConversion"/>
  </si>
  <si>
    <t>05c</t>
    <phoneticPr fontId="3" type="noConversion"/>
  </si>
  <si>
    <t>USB_SOF_CNT</t>
    <phoneticPr fontId="3" type="noConversion"/>
  </si>
  <si>
    <t>sof_frame_overflow</t>
    <phoneticPr fontId="3" type="noConversion"/>
  </si>
  <si>
    <t>1:  indicate the sof_frame_cnt is equal or bigger than sof_frame_overflow_cnt
0:  indicate the sof_frame_cnt is smaller than the  sof_overflow_cnt.
When assert , generate an interrupt(USB_SOF_OVERFLOW) to CPU ,after sof_frame_overflow_int_enable</t>
    <phoneticPr fontId="24" type="noConversion"/>
  </si>
  <si>
    <t>sof_frame_overflow_raw</t>
    <phoneticPr fontId="3" type="noConversion"/>
  </si>
  <si>
    <t>1:  indicate the sof_frame_cnt is equal or bigger than sof_frame_overflow_cnt
0:  indicate the sof_frame_cnt is smaller than the  sof_overflow_cnt.
When assert , generate an interrupt(USB_SOF_OVERFLOW) to CPU, before sof_frame_overflow_int_enable</t>
    <phoneticPr fontId="24" type="noConversion"/>
  </si>
  <si>
    <t>RW</t>
    <phoneticPr fontId="3" type="noConversion"/>
  </si>
  <si>
    <t>sof_frame_overflow_cnt</t>
    <phoneticPr fontId="3" type="noConversion"/>
  </si>
  <si>
    <t>Software configure the field , when USB receive the configured SOF Frame, USB_SOF_OVERFLOW will been generated.  The default received sof frame count is 64. 
Note: the field can't been configured 0.</t>
    <phoneticPr fontId="24" type="noConversion"/>
  </si>
  <si>
    <t>sof_frame_cnt_enable</t>
    <phoneticPr fontId="3" type="noConversion"/>
  </si>
  <si>
    <t xml:space="preserve">Enable the SOF frame cnt </t>
    <phoneticPr fontId="3" type="noConversion"/>
  </si>
  <si>
    <t>sof_frame_overflow_int_enable</t>
    <phoneticPr fontId="3" type="noConversion"/>
  </si>
  <si>
    <t xml:space="preserve">Enable the SOF cnt overflow interrupt </t>
    <phoneticPr fontId="3" type="noConversion"/>
  </si>
  <si>
    <t>RO</t>
    <phoneticPr fontId="24" type="noConversion"/>
  </si>
  <si>
    <t>sof_frame_cnt</t>
    <phoneticPr fontId="3" type="noConversion"/>
  </si>
  <si>
    <t>USB Device get sof frame count currently.</t>
    <phoneticPr fontId="24" type="noConversion"/>
  </si>
  <si>
    <t>060</t>
    <phoneticPr fontId="3" type="noConversion"/>
  </si>
  <si>
    <t>USB_SOF_CNT1</t>
    <phoneticPr fontId="3" type="noConversion"/>
  </si>
  <si>
    <t>sof_frame_cnt_clr</t>
    <phoneticPr fontId="3" type="noConversion"/>
  </si>
  <si>
    <t>sof frame cnt clear; software assert this field will clear sof_frame_cnt and sof_frame_overflow.</t>
    <phoneticPr fontId="24" type="noConversion"/>
  </si>
  <si>
    <t>064</t>
    <phoneticPr fontId="3" type="noConversion"/>
  </si>
  <si>
    <t>PSRAMIO_CFG0</t>
    <phoneticPr fontId="3" type="noConversion"/>
  </si>
  <si>
    <t>psramio_dq0_drv_cfg</t>
    <phoneticPr fontId="3" type="noConversion"/>
  </si>
  <si>
    <t>068</t>
    <phoneticPr fontId="3" type="noConversion"/>
  </si>
  <si>
    <t>PSRAMIO_CFG1</t>
    <phoneticPr fontId="3" type="noConversion"/>
  </si>
  <si>
    <t>psramio_pd</t>
    <phoneticPr fontId="3" type="noConversion"/>
  </si>
  <si>
    <t>Power down the psram io
-0x0:normal mode
-0x1: psram io power down</t>
    <phoneticPr fontId="3" type="noConversion"/>
  </si>
  <si>
    <t>psramio_clk_drv_cfg</t>
    <phoneticPr fontId="3" type="noConversion"/>
  </si>
  <si>
    <t>psramio_cen_drv_cfg</t>
    <phoneticPr fontId="3" type="noConversion"/>
  </si>
  <si>
    <t>psramio_dm_drv_cfg</t>
    <phoneticPr fontId="3" type="noConversion"/>
  </si>
  <si>
    <t>06c</t>
    <phoneticPr fontId="3" type="noConversion"/>
  </si>
  <si>
    <t>PSRAMIO_CFG2</t>
    <phoneticPr fontId="3" type="noConversion"/>
  </si>
  <si>
    <t>070</t>
    <phoneticPr fontId="3" type="noConversion"/>
  </si>
  <si>
    <t>PSRAMIO_CFG3</t>
    <phoneticPr fontId="3" type="noConversion"/>
  </si>
  <si>
    <t>psramio_vref_mode</t>
    <phoneticPr fontId="3" type="noConversion"/>
  </si>
  <si>
    <t>074</t>
    <phoneticPr fontId="3" type="noConversion"/>
  </si>
  <si>
    <t>PSRAMIO_CFG4</t>
    <phoneticPr fontId="3" type="noConversion"/>
  </si>
  <si>
    <t>078</t>
    <phoneticPr fontId="3" type="noConversion"/>
  </si>
  <si>
    <t>RTC_FORCE_WAKEUP</t>
    <phoneticPr fontId="3" type="noConversion"/>
  </si>
  <si>
    <t>force_wakeup</t>
    <phoneticPr fontId="24" type="noConversion"/>
  </si>
  <si>
    <t>When force_wakeup=1,calendar core load the config as wakeup status . Wakeup signal do not pull up</t>
    <phoneticPr fontId="3" type="noConversion"/>
  </si>
  <si>
    <t>07c</t>
    <phoneticPr fontId="3" type="noConversion"/>
  </si>
  <si>
    <t>N300_CORE1_RST_ADDR</t>
    <phoneticPr fontId="3" type="noConversion"/>
  </si>
  <si>
    <t>n300_core1_rst_addr</t>
    <phoneticPr fontId="24" type="noConversion"/>
  </si>
  <si>
    <t>The rset vector address for core1</t>
    <phoneticPr fontId="3" type="noConversion"/>
  </si>
  <si>
    <t>N300_CORE1_CTRL</t>
    <phoneticPr fontId="3" type="noConversion"/>
  </si>
  <si>
    <t>RO</t>
    <phoneticPr fontId="24" type="noConversion"/>
  </si>
  <si>
    <t>Reserved</t>
    <phoneticPr fontId="3" type="noConversion"/>
  </si>
  <si>
    <t>core1_dbg_stop_at_boot</t>
    <phoneticPr fontId="24" type="noConversion"/>
  </si>
  <si>
    <t>If this input signal is 1, the external Debug Hardware Probe can access DM through JTAG interface but can not halt or control the Core1. If the input is 0, then it is normal.</t>
    <phoneticPr fontId="3" type="noConversion"/>
  </si>
  <si>
    <t>core1_i_dbg_stop</t>
    <phoneticPr fontId="24" type="noConversion"/>
  </si>
  <si>
    <t>If this input signal is 1, then the Core1 ’s Debug function ality will be disabled, and the external Debug Hardware Probe cannot debug the Core through JTAG interface. If the input is 0, then it is normal.</t>
    <phoneticPr fontId="3" type="noConversion"/>
  </si>
  <si>
    <t>core1_override_dm_sleep</t>
    <phoneticPr fontId="24" type="noConversion"/>
  </si>
  <si>
    <t>This signal can be configured in SoC and it is designed to support some debug function when Core 1 is in deep sleep mode. So this feature also need the SoC keep the core_clk_aon on when Core is in deep sleep mode (core_sleep_value=1).</t>
    <phoneticPr fontId="3" type="noConversion"/>
  </si>
  <si>
    <t>core1_stop_on_reset</t>
    <phoneticPr fontId="24" type="noConversion"/>
  </si>
  <si>
    <t>This signal is used to STOP the core 1 after reset, to al low other master such as DMA to preload the ILM/DLM through the slave port, this signal is only effective after reset once, it cannot stop the core during running.</t>
    <phoneticPr fontId="3" type="noConversion"/>
  </si>
  <si>
    <t>core1_dbg_pd_n</t>
    <phoneticPr fontId="24" type="noConversion"/>
  </si>
  <si>
    <t>The core 1 debug module enter power down mode.</t>
    <phoneticPr fontId="3" type="noConversion"/>
  </si>
  <si>
    <t>084</t>
    <phoneticPr fontId="3" type="noConversion"/>
  </si>
  <si>
    <t>N300_CORE0_RST_ADDR</t>
    <phoneticPr fontId="3" type="noConversion"/>
  </si>
  <si>
    <t>n300_core0_rst_addr</t>
    <phoneticPr fontId="24" type="noConversion"/>
  </si>
  <si>
    <t xml:space="preserve">The rset vector address for core 0 </t>
    <phoneticPr fontId="3" type="noConversion"/>
  </si>
  <si>
    <t>N300_CORE0_CTRL</t>
    <phoneticPr fontId="3" type="noConversion"/>
  </si>
  <si>
    <t>core0_dbg_stop_at_boot</t>
    <phoneticPr fontId="24" type="noConversion"/>
  </si>
  <si>
    <t>If this input signal is 1, the external Debug Hardware Probe can access DM through JTAG interface but can not halt or control the Core0. If the input is 0, then it is normal.</t>
    <phoneticPr fontId="3" type="noConversion"/>
  </si>
  <si>
    <t>core0_i_dbg_stop</t>
    <phoneticPr fontId="24" type="noConversion"/>
  </si>
  <si>
    <t>If this input signal is 1, then the Core0 ’s Debug function ality will be disabled, and the external Debug Hardware Probe cannot debug the Core through JTAG interface. If the input is 0, then it is normal.</t>
    <phoneticPr fontId="3" type="noConversion"/>
  </si>
  <si>
    <t>core0_override_dm_sleep</t>
    <phoneticPr fontId="24" type="noConversion"/>
  </si>
  <si>
    <t>This signal can be configured in SoC and it is designed to support some debug function when Core 0 is in deep sleep mode. So this feature also need the SoC keep the core_clk_aon on when Core is in deep sleep mode (core_sleep_value=1).</t>
    <phoneticPr fontId="3" type="noConversion"/>
  </si>
  <si>
    <t>core0_stop_on_reset</t>
    <phoneticPr fontId="24" type="noConversion"/>
  </si>
  <si>
    <t>This signal is used to STOP the core 0 after reset, to al low other master such as DMA to preload the ILM/DLM through the slave port, this signal is only effective after reset once, it cannot stop the core during running.</t>
    <phoneticPr fontId="3" type="noConversion"/>
  </si>
  <si>
    <t>core0_dbg_pd_n</t>
    <phoneticPr fontId="24" type="noConversion"/>
  </si>
  <si>
    <t>The core 0 debug module enter power down mode.</t>
    <phoneticPr fontId="3" type="noConversion"/>
  </si>
  <si>
    <t>08c</t>
    <phoneticPr fontId="3" type="noConversion"/>
  </si>
  <si>
    <t>CORE1_WDT_FEED</t>
    <phoneticPr fontId="3" type="noConversion"/>
  </si>
  <si>
    <t>dis_core1_dbg_wdt_pause</t>
    <phoneticPr fontId="3" type="noConversion"/>
  </si>
  <si>
    <r>
      <t xml:space="preserve">when dis_core1_dbg_wdt_pause = 0xABCD </t>
    </r>
    <r>
      <rPr>
        <sz val="11"/>
        <color theme="1"/>
        <rFont val="宋体"/>
        <family val="3"/>
        <charset val="134"/>
      </rPr>
      <t>，</t>
    </r>
    <r>
      <rPr>
        <sz val="11"/>
        <color theme="1"/>
        <rFont val="Calibri"/>
        <family val="2"/>
      </rPr>
      <t>disable core 1 mcu debug pause core1 wdt</t>
    </r>
    <phoneticPr fontId="24" type="noConversion"/>
  </si>
  <si>
    <t>090</t>
    <phoneticPr fontId="3" type="noConversion"/>
  </si>
  <si>
    <t>CORE0_WDT_FEED</t>
    <phoneticPr fontId="3" type="noConversion"/>
  </si>
  <si>
    <t>dis_core0_dbg_wdt_pause</t>
    <phoneticPr fontId="3" type="noConversion"/>
  </si>
  <si>
    <r>
      <t xml:space="preserve">when dis_cpre0_dbg_wdt_pause = 0xABCD </t>
    </r>
    <r>
      <rPr>
        <sz val="11"/>
        <color theme="1"/>
        <rFont val="宋体"/>
        <family val="3"/>
        <charset val="134"/>
      </rPr>
      <t>，</t>
    </r>
    <r>
      <rPr>
        <sz val="11"/>
        <color theme="1"/>
        <rFont val="Calibri"/>
        <family val="2"/>
      </rPr>
      <t>disable core 0 mcu debug pause core0 wdt</t>
    </r>
    <phoneticPr fontId="24" type="noConversion"/>
  </si>
  <si>
    <t>094</t>
    <phoneticPr fontId="3" type="noConversion"/>
  </si>
  <si>
    <t>DBG_CFG</t>
    <phoneticPr fontId="24" type="noConversion"/>
  </si>
  <si>
    <t>ctrl_bk_enable</t>
    <phoneticPr fontId="24" type="noConversion"/>
  </si>
  <si>
    <t>User can use software to disable “Bus Keep” functionality</t>
    <phoneticPr fontId="3" type="noConversion"/>
  </si>
  <si>
    <t>jtag_dwbypass</t>
    <phoneticPr fontId="24" type="noConversion"/>
  </si>
  <si>
    <t xml:space="preserve">JTAG mode select:
-0x0:2/4 wire mode 
-0x1:4 wire mode </t>
    <phoneticPr fontId="24" type="noConversion"/>
  </si>
  <si>
    <t>098</t>
    <phoneticPr fontId="3" type="noConversion"/>
  </si>
  <si>
    <t>DMA_HS</t>
    <phoneticPr fontId="3" type="noConversion"/>
  </si>
  <si>
    <t>The gpdma2d handshake port 15 select:
-0x1:gpadc
-0x0:apc_dma_rx[3]</t>
    <phoneticPr fontId="3" type="noConversion"/>
  </si>
  <si>
    <t>The gpdma2d handshake port 14 select:
-0x1:i2c1
-0x0:apc_dma_rx[2]</t>
    <phoneticPr fontId="3" type="noConversion"/>
  </si>
  <si>
    <t>The gpdma2d handshake port 13 select:
-0x1:i2c0
-0x0:apc_dma_rx[1]</t>
    <phoneticPr fontId="3" type="noConversion"/>
  </si>
  <si>
    <t>The gpdma2d handshake port 12 select:
-0x1:gpadc
-0x0:apc_dma_rx[0]</t>
    <phoneticPr fontId="3" type="noConversion"/>
  </si>
  <si>
    <t>The gpdma2d handshake port 11 select:
-0x1:ir_tx
-0x0:apc_dma_tx[3]</t>
    <phoneticPr fontId="3" type="noConversion"/>
  </si>
  <si>
    <t>The gpdma2d handshake port 10 select:
-0x1:ir_rx
-0x0:apc_dma_tx[2]</t>
    <phoneticPr fontId="3" type="noConversion"/>
  </si>
  <si>
    <t>The gpdma2d handshake port 9 select:
-0x1:spi1_tx
-0x0:apc_dma_tx[1]</t>
    <phoneticPr fontId="3" type="noConversion"/>
  </si>
  <si>
    <t>The gpdma2d handshake port 8 select:
-0x1:spi1_rx
-0x0:i8080_dma</t>
    <phoneticPr fontId="3" type="noConversion"/>
  </si>
  <si>
    <t>The gpdma2d handshake port 7 select:
-0x1:spi0_tx
-0x0:uart1_tx</t>
    <phoneticPr fontId="3" type="noConversion"/>
  </si>
  <si>
    <t>The gpdma2d handshake port 6 select:
-0x1:spi0_rx
-0x0:uart1_rx</t>
    <phoneticPr fontId="3" type="noConversion"/>
  </si>
  <si>
    <t>The gpdma2d handshake port 5 select:
-0x1:uart2_tx
-0x0:jpg_dma_p</t>
    <phoneticPr fontId="3" type="noConversion"/>
  </si>
  <si>
    <t>The gpdma2d handshake port 4 select:
-0x1:uart2_rx
-0x0:jpg_dma_e</t>
    <phoneticPr fontId="3" type="noConversion"/>
  </si>
  <si>
    <t>The gpdma2d handshake port 3 select:
-0x1:uart1_tx
-0x0:dvp_dma</t>
    <phoneticPr fontId="3" type="noConversion"/>
  </si>
  <si>
    <t>The gpdma2d handshake port 2 select:
-0x1:uart1_rx
-0x0:qspi_in_dma</t>
    <phoneticPr fontId="3" type="noConversion"/>
  </si>
  <si>
    <t>The gpdma2d handshake port 1 select:
-0x1:uart0_tx
-0x0:qspi_out_dma</t>
    <phoneticPr fontId="3" type="noConversion"/>
  </si>
  <si>
    <t>The gpdma2d handshake port 0 select:
-0x1:uart0_rx
-0x0:rgb_dma</t>
    <phoneticPr fontId="3" type="noConversion"/>
  </si>
  <si>
    <t>The cmndma handshake port 15 select:
-0x0:dvp_dma
-0x1:apc_dma_rx[3]</t>
    <phoneticPr fontId="3" type="noConversion"/>
  </si>
  <si>
    <t>The cmndma handshake port 14 select:
-0x0:i2c1
-0x1:apc_dma_rx[2]</t>
    <phoneticPr fontId="3" type="noConversion"/>
  </si>
  <si>
    <t>The cmndma handshake port 13 select:
-0x0:i2c0
-0x1:apc_dma_rx[1]</t>
    <phoneticPr fontId="3" type="noConversion"/>
  </si>
  <si>
    <t>The cmndma handshake port 12 select:
-0x0:gpadc
-0x1:apc_dma_rx[0]</t>
    <phoneticPr fontId="3" type="noConversion"/>
  </si>
  <si>
    <t>The cmndma handshake port 11 select:
-0x0:ir_tx
-0x1:i8080_dma</t>
    <phoneticPr fontId="3" type="noConversion"/>
  </si>
  <si>
    <t>The cmndma handshake port 10 select:
-0x0:ir_rx
-0x1:apc_dma_tx[2]</t>
    <phoneticPr fontId="3" type="noConversion"/>
  </si>
  <si>
    <t>The cmndma handshake port 9 select:
-0x0:spi1_tx
-0x1:apc_dma_tx[1]</t>
    <phoneticPr fontId="3" type="noConversion"/>
  </si>
  <si>
    <t>The cmndma handshake port 8 select:
-0x0:spi1_rx
-0x1:apc_dma_tx[0]</t>
    <phoneticPr fontId="3" type="noConversion"/>
  </si>
  <si>
    <t>The cmndma handshake port 7 select:
-0x0:spi0_tx
-0x1:uart1_tx</t>
    <phoneticPr fontId="3" type="noConversion"/>
  </si>
  <si>
    <t>The cmndma handshake port 6 select:
-0x0:spi0_rx
-0x1:uart1_rx</t>
    <phoneticPr fontId="3" type="noConversion"/>
  </si>
  <si>
    <t>The cmndma handshake port 5 select:
-0x0:uart2_tx
-0x1:jpg_dma_p</t>
    <phoneticPr fontId="3" type="noConversion"/>
  </si>
  <si>
    <t>The cmndma handshake port 4 select:
-0x0:uart2_rx
-0x1:jpg_dma_e</t>
    <phoneticPr fontId="3" type="noConversion"/>
  </si>
  <si>
    <t>The cmndma handshake port 3 select:
-0x0:uart1_tx
-0x1:dvp_dma</t>
    <phoneticPr fontId="3" type="noConversion"/>
  </si>
  <si>
    <t>The cmndma handshake port 2 select:
-0x0:uart1_rx
-0x1:qspi_in_dma</t>
    <phoneticPr fontId="3" type="noConversion"/>
  </si>
  <si>
    <t>dma_hs_sel_01</t>
    <phoneticPr fontId="3" type="noConversion"/>
  </si>
  <si>
    <t>The cmndma handshake port 1 select:
-0x0:uart0_tx
-0x1:qspi_out_dma</t>
    <phoneticPr fontId="3" type="noConversion"/>
  </si>
  <si>
    <t>dma_hs_sel_00</t>
    <phoneticPr fontId="3" type="noConversion"/>
  </si>
  <si>
    <t>The cmndma handshake port 0 select:
-0x0:uart0_rx
-0x1:rgb_dma</t>
    <phoneticPr fontId="3" type="noConversion"/>
  </si>
  <si>
    <t>0a0</t>
    <phoneticPr fontId="3" type="noConversion"/>
  </si>
  <si>
    <t>CORE0_CACHE_CNT_SOFT_CLR</t>
    <phoneticPr fontId="3" type="noConversion"/>
  </si>
  <si>
    <t>core0_dcache_cnt_soft_clr</t>
    <phoneticPr fontId="3" type="noConversion"/>
  </si>
  <si>
    <t>W1P</t>
    <phoneticPr fontId="3" type="noConversion"/>
  </si>
  <si>
    <t>core0_icache_cnt_soft_clr</t>
    <phoneticPr fontId="3" type="noConversion"/>
  </si>
  <si>
    <t>0a4</t>
    <phoneticPr fontId="3" type="noConversion"/>
  </si>
  <si>
    <t>CORE0_ICACHE_MISS_CNT</t>
    <phoneticPr fontId="3" type="noConversion"/>
  </si>
  <si>
    <t>core0_icache_miss_cnt</t>
    <phoneticPr fontId="3" type="noConversion"/>
  </si>
  <si>
    <t>0a8</t>
    <phoneticPr fontId="3" type="noConversion"/>
  </si>
  <si>
    <t>CORE0_ICACHE_HIT_MISS_CNT</t>
    <phoneticPr fontId="3" type="noConversion"/>
  </si>
  <si>
    <t>core0_icache_hit_miss_add_cnt</t>
    <phoneticPr fontId="3" type="noConversion"/>
  </si>
  <si>
    <t>0ac</t>
    <phoneticPr fontId="3" type="noConversion"/>
  </si>
  <si>
    <t>CORE0_DCACHE_MISS_CNT</t>
    <phoneticPr fontId="3" type="noConversion"/>
  </si>
  <si>
    <t>core0_dcache_miss_cnt</t>
    <phoneticPr fontId="3" type="noConversion"/>
  </si>
  <si>
    <t>0b0</t>
    <phoneticPr fontId="3" type="noConversion"/>
  </si>
  <si>
    <t>CORE0_DCACHE_HIT_MISS_CNT</t>
    <phoneticPr fontId="3" type="noConversion"/>
  </si>
  <si>
    <t>core0_dcache_hit_miss_add_cnt</t>
    <phoneticPr fontId="3" type="noConversion"/>
  </si>
  <si>
    <t>0b4</t>
    <phoneticPr fontId="3" type="noConversion"/>
  </si>
  <si>
    <t>CORE1_CACHE_CNT_SOFT_CLR</t>
    <phoneticPr fontId="3" type="noConversion"/>
  </si>
  <si>
    <t>core1_dcache_cnt_soft_clr</t>
    <phoneticPr fontId="3" type="noConversion"/>
  </si>
  <si>
    <t>core1_icache_cnt_soft_clr</t>
    <phoneticPr fontId="3" type="noConversion"/>
  </si>
  <si>
    <t>0b8</t>
    <phoneticPr fontId="3" type="noConversion"/>
  </si>
  <si>
    <t>CORE1_ICACHE_MISS_CNT</t>
    <phoneticPr fontId="3" type="noConversion"/>
  </si>
  <si>
    <t>core1_icache_miss_cnt</t>
    <phoneticPr fontId="3" type="noConversion"/>
  </si>
  <si>
    <t>0bc</t>
    <phoneticPr fontId="3" type="noConversion"/>
  </si>
  <si>
    <t>CORE1_ICACHE_HIT_MISS_CNT</t>
    <phoneticPr fontId="3" type="noConversion"/>
  </si>
  <si>
    <t>core1_icache_hit_miss_add_cnt</t>
    <phoneticPr fontId="3" type="noConversion"/>
  </si>
  <si>
    <t>0c0</t>
    <phoneticPr fontId="3" type="noConversion"/>
  </si>
  <si>
    <t>CORE1_DCACHE_MISS_CNT</t>
    <phoneticPr fontId="3" type="noConversion"/>
  </si>
  <si>
    <t>RO</t>
    <phoneticPr fontId="3" type="noConversion"/>
  </si>
  <si>
    <t>core1_dcache_miss_cnt</t>
    <phoneticPr fontId="3" type="noConversion"/>
  </si>
  <si>
    <t>0c4</t>
    <phoneticPr fontId="3" type="noConversion"/>
  </si>
  <si>
    <t>CORE1_DCACHE_HIT_MISS_CNT</t>
    <phoneticPr fontId="3" type="noConversion"/>
  </si>
  <si>
    <t>RO</t>
    <phoneticPr fontId="3" type="noConversion"/>
  </si>
  <si>
    <t>core1_dcache_hit_miss_add_cnt</t>
    <phoneticPr fontId="3" type="noConversion"/>
  </si>
  <si>
    <t>0d0</t>
    <phoneticPr fontId="3" type="noConversion"/>
  </si>
  <si>
    <t>ANA_RSV</t>
    <phoneticPr fontId="3" type="noConversion"/>
  </si>
  <si>
    <t>ana_a2dcore_rsv</t>
    <phoneticPr fontId="3" type="noConversion"/>
  </si>
  <si>
    <t>Analog to digital reserved data</t>
    <phoneticPr fontId="3" type="noConversion"/>
  </si>
  <si>
    <t>ana_d2acore_rsv</t>
    <phoneticPr fontId="3" type="noConversion"/>
  </si>
  <si>
    <t>Digital to analog reserved data</t>
    <phoneticPr fontId="3" type="noConversion"/>
  </si>
  <si>
    <t>0d4</t>
    <phoneticPr fontId="3" type="noConversion"/>
  </si>
  <si>
    <t>ANA_RSV2</t>
    <phoneticPr fontId="3" type="noConversion"/>
  </si>
  <si>
    <t>Analog to digital reserved data 2</t>
    <phoneticPr fontId="3" type="noConversion"/>
  </si>
  <si>
    <t>RW</t>
    <phoneticPr fontId="3" type="noConversion"/>
  </si>
  <si>
    <t>ana_d2a_rsv2</t>
    <phoneticPr fontId="3" type="noConversion"/>
  </si>
  <si>
    <t>Digital to analog reserved data 2</t>
    <phoneticPr fontId="3" type="noConversion"/>
  </si>
  <si>
    <t>0d8</t>
    <phoneticPr fontId="3" type="noConversion"/>
  </si>
  <si>
    <t>CMN_DUMMY_RSVD</t>
    <phoneticPr fontId="3" type="noConversion"/>
  </si>
  <si>
    <t>RW</t>
    <phoneticPr fontId="3" type="noConversion"/>
  </si>
  <si>
    <t>cmn_dummy_rsvd</t>
    <phoneticPr fontId="3" type="noConversion"/>
  </si>
  <si>
    <t>cmn dummy data reserved</t>
    <phoneticPr fontId="3" type="noConversion"/>
  </si>
  <si>
    <t>0x0010_0000</t>
    <phoneticPr fontId="3" type="noConversion"/>
  </si>
  <si>
    <t>HM5</t>
    <phoneticPr fontId="3" type="noConversion"/>
  </si>
  <si>
    <t>HM6</t>
    <phoneticPr fontId="3" type="noConversion"/>
  </si>
  <si>
    <t>HM1-0</t>
    <phoneticPr fontId="3" type="noConversion"/>
  </si>
  <si>
    <t>HM7</t>
    <phoneticPr fontId="3" type="noConversion"/>
  </si>
  <si>
    <t>HM3</t>
    <phoneticPr fontId="3" type="noConversion"/>
  </si>
  <si>
    <t>HM8</t>
    <phoneticPr fontId="3" type="noConversion"/>
  </si>
  <si>
    <t>HM4</t>
    <phoneticPr fontId="3" type="noConversion"/>
  </si>
  <si>
    <t>HM1-1</t>
    <phoneticPr fontId="3" type="noConversion"/>
  </si>
  <si>
    <t>W1P</t>
    <phoneticPr fontId="3" type="noConversion"/>
  </si>
  <si>
    <t>irq_num</t>
    <phoneticPr fontId="2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</si>
</sst>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65">
    <font>
      <sz val="11"/>
      <color theme="1"/>
      <name val="宋体"/>
      <charset val="134"/>
      <scheme val="minor"/>
    </font>
    <font>
      <sz val="11"/>
      <color theme="1"/>
      <name val="宋体"/>
      <family val="2"/>
      <charset val="134"/>
      <scheme val="minor"/>
    </font>
    <font>
      <sz val="12"/>
      <color indexed="63"/>
      <name val="Calibri"/>
      <family val="2"/>
    </font>
    <font>
      <sz val="9"/>
      <name val="宋体"/>
      <family val="3"/>
      <charset val="134"/>
    </font>
    <font>
      <sz val="12"/>
      <color indexed="10"/>
      <name val="Calibri"/>
      <family val="2"/>
    </font>
    <font>
      <sz val="12"/>
      <name val="Calibri"/>
      <family val="2"/>
    </font>
    <font>
      <sz val="9"/>
      <name val="宋体"/>
      <family val="3"/>
      <charset val="134"/>
    </font>
    <font>
      <sz val="11"/>
      <name val="Calibri"/>
      <family val="2"/>
    </font>
    <font>
      <b/>
      <sz val="11"/>
      <name val="Calibri"/>
      <family val="2"/>
    </font>
    <font>
      <sz val="11"/>
      <name val="宋体"/>
      <family val="3"/>
      <charset val="134"/>
    </font>
    <font>
      <sz val="11"/>
      <color indexed="10"/>
      <name val="Calibri"/>
      <family val="2"/>
    </font>
    <font>
      <sz val="11"/>
      <color theme="1"/>
      <name val="宋体"/>
      <family val="3"/>
      <charset val="134"/>
      <scheme val="minor"/>
    </font>
    <font>
      <sz val="11"/>
      <color rgb="FF9C0006"/>
      <name val="宋体"/>
      <family val="3"/>
      <charset val="134"/>
      <scheme val="minor"/>
    </font>
    <font>
      <sz val="11"/>
      <color rgb="FF006100"/>
      <name val="宋体"/>
      <family val="3"/>
      <charset val="134"/>
      <scheme val="minor"/>
    </font>
    <font>
      <sz val="11"/>
      <color theme="1"/>
      <name val="Calibri"/>
      <family val="2"/>
    </font>
    <font>
      <b/>
      <sz val="11"/>
      <color theme="1"/>
      <name val="Calibri"/>
      <family val="2"/>
    </font>
    <font>
      <b/>
      <sz val="12"/>
      <color rgb="FF333333"/>
      <name val="Calibri"/>
      <family val="2"/>
    </font>
    <font>
      <sz val="12"/>
      <color rgb="FF333333"/>
      <name val="Calibri"/>
      <family val="2"/>
    </font>
    <font>
      <sz val="11"/>
      <color rgb="FFFF0000"/>
      <name val="Calibri"/>
      <family val="2"/>
    </font>
    <font>
      <sz val="12"/>
      <color rgb="FFFF0000"/>
      <name val="Calibri"/>
      <family val="2"/>
    </font>
    <font>
      <sz val="12"/>
      <color theme="1"/>
      <name val="Calibri"/>
      <family val="2"/>
    </font>
    <font>
      <sz val="11"/>
      <color rgb="FF000000"/>
      <name val="Calibri"/>
      <family val="2"/>
    </font>
    <font>
      <sz val="11"/>
      <name val="宋体"/>
      <family val="3"/>
      <charset val="134"/>
      <scheme val="minor"/>
    </font>
    <font>
      <sz val="11"/>
      <color theme="1"/>
      <name val="Arial"/>
      <family val="2"/>
    </font>
    <font>
      <sz val="9"/>
      <name val="宋体"/>
      <family val="3"/>
      <charset val="134"/>
      <scheme val="minor"/>
    </font>
    <font>
      <sz val="9"/>
      <name val="宋体"/>
      <family val="3"/>
      <charset val="134"/>
      <scheme val="minor"/>
    </font>
    <font>
      <sz val="10.5"/>
      <color theme="1"/>
      <name val="Times New Roman"/>
      <family val="1"/>
    </font>
    <font>
      <sz val="11"/>
      <color indexed="8"/>
      <name val="Calibri"/>
      <family val="2"/>
    </font>
    <font>
      <sz val="11"/>
      <color indexed="8"/>
      <name val="宋体"/>
      <family val="3"/>
      <charset val="134"/>
    </font>
    <font>
      <sz val="9"/>
      <name val="宋体"/>
      <family val="3"/>
      <charset val="134"/>
      <scheme val="minor"/>
    </font>
    <font>
      <sz val="11"/>
      <color theme="1"/>
      <name val="Arial Unicode MS"/>
      <family val="2"/>
      <charset val="134"/>
    </font>
    <font>
      <b/>
      <sz val="11"/>
      <color rgb="FFFF0000"/>
      <name val="宋体"/>
      <family val="3"/>
      <charset val="134"/>
    </font>
    <font>
      <b/>
      <sz val="11"/>
      <color theme="1"/>
      <name val="宋体"/>
      <family val="3"/>
      <charset val="134"/>
    </font>
    <font>
      <sz val="10"/>
      <name val="Arial"/>
      <family val="2"/>
    </font>
    <font>
      <sz val="11"/>
      <color rgb="FF0070C0"/>
      <name val="宋体"/>
      <family val="3"/>
      <charset val="134"/>
      <scheme val="minor"/>
    </font>
    <font>
      <sz val="11"/>
      <color rgb="FFFF0000"/>
      <name val="宋体"/>
      <family val="3"/>
      <charset val="134"/>
      <scheme val="minor"/>
    </font>
    <font>
      <sz val="10"/>
      <name val="Arial"/>
      <family val="2"/>
    </font>
    <font>
      <sz val="10"/>
      <name val="Arial"/>
      <family val="2"/>
    </font>
    <font>
      <sz val="9"/>
      <name val="宋体"/>
      <family val="3"/>
      <charset val="134"/>
      <scheme val="minor"/>
    </font>
    <font>
      <sz val="11"/>
      <color indexed="8"/>
      <name val="Arial"/>
      <family val="2"/>
    </font>
    <font>
      <sz val="11"/>
      <name val="Arial"/>
      <family val="2"/>
    </font>
    <font>
      <sz val="11"/>
      <color rgb="FFFF0000"/>
      <name val="Arial"/>
      <family val="2"/>
    </font>
    <font>
      <sz val="11"/>
      <color rgb="FF000000"/>
      <name val="Arial"/>
      <family val="2"/>
    </font>
    <font>
      <sz val="11"/>
      <color theme="1"/>
      <name val="宋体"/>
      <family val="3"/>
      <charset val="134"/>
    </font>
    <font>
      <sz val="9"/>
      <name val="宋体"/>
      <family val="3"/>
      <charset val="134"/>
      <scheme val="minor"/>
    </font>
    <font>
      <sz val="11"/>
      <color theme="3" tint="0.59999389629810485"/>
      <name val="宋体"/>
      <family val="3"/>
      <charset val="134"/>
      <scheme val="minor"/>
    </font>
    <font>
      <b/>
      <sz val="11"/>
      <color rgb="FFFF0000"/>
      <name val="Calibri"/>
      <family val="2"/>
    </font>
    <font>
      <sz val="11"/>
      <color rgb="FF000000"/>
      <name val="宋体"/>
      <family val="3"/>
      <charset val="134"/>
    </font>
    <font>
      <sz val="9"/>
      <name val="宋体"/>
      <family val="3"/>
      <charset val="134"/>
      <scheme val="minor"/>
    </font>
    <font>
      <b/>
      <i/>
      <sz val="11"/>
      <color theme="1"/>
      <name val="Arial Unicode MS"/>
      <family val="2"/>
      <charset val="134"/>
    </font>
    <font>
      <sz val="10"/>
      <color rgb="FF000000"/>
      <name val="Georgia"/>
      <family val="1"/>
    </font>
    <font>
      <sz val="9"/>
      <name val="宋体"/>
      <family val="3"/>
      <charset val="134"/>
      <scheme val="minor"/>
    </font>
    <font>
      <sz val="8"/>
      <color theme="1"/>
      <name val="Calibri"/>
      <family val="2"/>
    </font>
    <font>
      <b/>
      <sz val="11"/>
      <name val="Arial"/>
      <family val="2"/>
    </font>
    <font>
      <b/>
      <sz val="11"/>
      <color rgb="FFFF0000"/>
      <name val="Arial"/>
      <family val="2"/>
    </font>
    <font>
      <sz val="10.5"/>
      <name val="Calibri"/>
      <family val="2"/>
    </font>
    <font>
      <sz val="10.5"/>
      <color rgb="FFFF0000"/>
      <name val="Times New Roman"/>
      <family val="1"/>
    </font>
    <font>
      <sz val="10.5"/>
      <color theme="1"/>
      <name val="宋体"/>
      <family val="3"/>
      <charset val="134"/>
    </font>
    <font>
      <sz val="10.5"/>
      <color theme="1"/>
      <name val="Calibri"/>
      <family val="2"/>
    </font>
    <font>
      <sz val="9"/>
      <name val="宋体"/>
      <family val="3"/>
      <charset val="134"/>
      <scheme val="minor"/>
    </font>
    <font>
      <sz val="11"/>
      <color theme="1"/>
      <name val="宋体"/>
      <family val="2"/>
      <scheme val="minor"/>
    </font>
    <font>
      <sz val="9"/>
      <name val="宋体"/>
      <family val="3"/>
      <charset val="134"/>
      <scheme val="minor"/>
    </font>
    <font>
      <sz val="11"/>
      <color theme="1"/>
      <name val="微软雅黑"/>
      <family val="2"/>
      <charset val="134"/>
    </font>
    <font>
      <sz val="9"/>
      <name val="宋体"/>
      <family val="3"/>
      <charset val="134"/>
      <scheme val="minor"/>
    </font>
    <font>
      <sz val="11"/>
      <color theme="1"/>
      <name val="Times New Roman"/>
      <family val="1"/>
    </font>
  </fonts>
  <fills count="22">
    <fill>
      <patternFill patternType="none"/>
    </fill>
    <fill>
      <patternFill patternType="gray125"/>
    </fill>
    <fill>
      <patternFill patternType="solid">
        <fgColor rgb="FFFFC7CE"/>
        <bgColor indexed="64"/>
      </patternFill>
    </fill>
    <fill>
      <patternFill patternType="solid">
        <fgColor rgb="FFC6EFCE"/>
        <bgColor indexed="64"/>
      </patternFill>
    </fill>
    <fill>
      <patternFill patternType="solid">
        <fgColor theme="9" tint="0.79995117038483843"/>
        <bgColor indexed="64"/>
      </patternFill>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theme="4" tint="0.79995117038483843"/>
        <bgColor indexed="64"/>
      </patternFill>
    </fill>
    <fill>
      <patternFill patternType="solid">
        <fgColor theme="2" tint="-9.9978637043366805E-2"/>
        <bgColor indexed="64"/>
      </patternFill>
    </fill>
    <fill>
      <patternFill patternType="solid">
        <fgColor theme="6" tint="0.79992065187536243"/>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FFC000"/>
        <bgColor indexed="64"/>
      </patternFill>
    </fill>
    <fill>
      <patternFill patternType="solid">
        <fgColor theme="9" tint="0.79992065187536243"/>
        <bgColor indexed="64"/>
      </patternFill>
    </fill>
    <fill>
      <patternFill patternType="solid">
        <fgColor theme="8"/>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rgb="FFFFFF00"/>
        <bgColor rgb="FF000000"/>
      </patternFill>
    </fill>
    <fill>
      <patternFill patternType="solid">
        <fgColor rgb="FFFFFFFF"/>
        <bgColor rgb="FF000000"/>
      </patternFill>
    </fill>
    <fill>
      <patternFill patternType="solid">
        <fgColor theme="9" tint="0.5999938962981048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16">
    <xf numFmtId="0" fontId="0" fillId="0" borderId="0">
      <alignment vertical="center"/>
    </xf>
    <xf numFmtId="0" fontId="12" fillId="2" borderId="0" applyNumberFormat="0" applyBorder="0" applyAlignment="0" applyProtection="0">
      <alignment vertical="center"/>
    </xf>
    <xf numFmtId="0" fontId="11" fillId="0" borderId="0">
      <alignment vertical="center"/>
    </xf>
    <xf numFmtId="0" fontId="11" fillId="0" borderId="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33"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11" fillId="0" borderId="0">
      <alignment vertical="center"/>
    </xf>
    <xf numFmtId="0" fontId="33" fillId="0" borderId="0" applyNumberFormat="0" applyFill="0" applyBorder="0" applyAlignment="0" applyProtection="0"/>
    <xf numFmtId="0" fontId="33" fillId="0" borderId="0" applyNumberFormat="0" applyFill="0" applyBorder="0" applyAlignment="0" applyProtection="0"/>
    <xf numFmtId="0" fontId="11" fillId="0" borderId="0">
      <alignment vertical="center"/>
    </xf>
    <xf numFmtId="0" fontId="60" fillId="0" borderId="0">
      <alignment vertical="center"/>
    </xf>
  </cellStyleXfs>
  <cellXfs count="387">
    <xf numFmtId="0" fontId="0" fillId="0" borderId="0" xfId="0">
      <alignment vertical="center"/>
    </xf>
    <xf numFmtId="0" fontId="14" fillId="0" borderId="0" xfId="0" applyFont="1">
      <alignment vertical="center"/>
    </xf>
    <xf numFmtId="0" fontId="14" fillId="5" borderId="1" xfId="0" applyFont="1" applyFill="1" applyBorder="1">
      <alignment vertical="center"/>
    </xf>
    <xf numFmtId="0" fontId="14" fillId="0" borderId="1" xfId="0" applyFont="1" applyBorder="1">
      <alignment vertical="center"/>
    </xf>
    <xf numFmtId="0" fontId="14" fillId="6" borderId="1" xfId="0" applyFont="1" applyFill="1" applyBorder="1">
      <alignment vertical="center"/>
    </xf>
    <xf numFmtId="0" fontId="15" fillId="6" borderId="1" xfId="0" applyFont="1" applyFill="1" applyBorder="1">
      <alignment vertical="center"/>
    </xf>
    <xf numFmtId="0" fontId="16" fillId="5" borderId="1" xfId="0" applyFont="1" applyFill="1" applyBorder="1" applyAlignment="1">
      <alignment horizontal="center" vertical="center" wrapText="1"/>
    </xf>
    <xf numFmtId="0" fontId="17" fillId="8" borderId="1" xfId="0" applyFont="1" applyFill="1" applyBorder="1" applyAlignment="1">
      <alignment vertical="center" wrapText="1"/>
    </xf>
    <xf numFmtId="0" fontId="17" fillId="9" borderId="1" xfId="0" applyFont="1" applyFill="1" applyBorder="1" applyAlignment="1">
      <alignment vertical="center" wrapText="1"/>
    </xf>
    <xf numFmtId="0" fontId="16" fillId="0" borderId="1" xfId="0" applyFont="1" applyBorder="1" applyAlignment="1">
      <alignment horizontal="center" vertical="center" wrapText="1"/>
    </xf>
    <xf numFmtId="0" fontId="17" fillId="0" borderId="1" xfId="0" applyFont="1" applyBorder="1" applyAlignment="1">
      <alignment vertical="center" wrapText="1"/>
    </xf>
    <xf numFmtId="0" fontId="17" fillId="11" borderId="1" xfId="0" applyFont="1" applyFill="1" applyBorder="1" applyAlignment="1">
      <alignment vertical="center" wrapText="1"/>
    </xf>
    <xf numFmtId="0" fontId="17" fillId="11" borderId="1" xfId="0" applyFont="1" applyFill="1" applyBorder="1" applyAlignment="1">
      <alignment horizontal="center" vertical="center" wrapText="1"/>
    </xf>
    <xf numFmtId="0" fontId="15" fillId="0" borderId="2" xfId="0" applyFont="1" applyBorder="1">
      <alignment vertical="center"/>
    </xf>
    <xf numFmtId="0" fontId="17" fillId="0" borderId="2" xfId="0" applyFont="1" applyBorder="1" applyAlignment="1">
      <alignment vertical="center" wrapText="1"/>
    </xf>
    <xf numFmtId="0" fontId="14" fillId="0" borderId="2" xfId="0" applyFont="1" applyBorder="1">
      <alignment vertical="center"/>
    </xf>
    <xf numFmtId="0" fontId="17" fillId="8" borderId="1" xfId="0" applyFont="1" applyFill="1" applyBorder="1" applyAlignment="1">
      <alignment horizontal="center" vertical="center" wrapText="1"/>
    </xf>
    <xf numFmtId="0" fontId="14" fillId="0" borderId="0" xfId="0" applyFont="1" applyAlignment="1">
      <alignment horizontal="center" vertical="center"/>
    </xf>
    <xf numFmtId="0" fontId="20" fillId="11" borderId="1" xfId="0" applyFont="1" applyFill="1" applyBorder="1" applyAlignment="1">
      <alignment vertical="center" wrapText="1"/>
    </xf>
    <xf numFmtId="0" fontId="17" fillId="9" borderId="1" xfId="0" applyFont="1" applyFill="1" applyBorder="1" applyAlignment="1">
      <alignment horizontal="center" vertical="center" wrapText="1"/>
    </xf>
    <xf numFmtId="0" fontId="14" fillId="0" borderId="1" xfId="0" applyFont="1" applyBorder="1" applyAlignment="1">
      <alignment horizontal="left" vertical="center"/>
    </xf>
    <xf numFmtId="0" fontId="7" fillId="12" borderId="1" xfId="0" applyFont="1" applyFill="1" applyBorder="1" applyAlignment="1">
      <alignment horizontal="center" vertical="center" wrapText="1"/>
    </xf>
    <xf numFmtId="49" fontId="7" fillId="12" borderId="1" xfId="0" applyNumberFormat="1" applyFont="1" applyFill="1" applyBorder="1" applyAlignment="1">
      <alignment horizontal="center" vertical="center" wrapText="1"/>
    </xf>
    <xf numFmtId="0" fontId="7" fillId="5" borderId="1" xfId="0" applyFont="1" applyFill="1" applyBorder="1" applyAlignment="1">
      <alignment horizontal="left" vertical="center"/>
    </xf>
    <xf numFmtId="49" fontId="7" fillId="5" borderId="1" xfId="0" applyNumberFormat="1" applyFont="1" applyFill="1" applyBorder="1" applyAlignment="1">
      <alignment horizontal="left" vertical="center"/>
    </xf>
    <xf numFmtId="0" fontId="7" fillId="5" borderId="1" xfId="7" applyFont="1" applyFill="1" applyBorder="1" applyAlignment="1">
      <alignment horizontal="left" vertical="center"/>
    </xf>
    <xf numFmtId="0" fontId="21" fillId="5" borderId="1" xfId="0" applyFont="1" applyFill="1" applyBorder="1" applyAlignment="1">
      <alignment horizontal="left" vertical="center" wrapText="1"/>
    </xf>
    <xf numFmtId="49" fontId="14" fillId="0" borderId="1" xfId="0" applyNumberFormat="1" applyFont="1" applyBorder="1" applyAlignment="1">
      <alignment horizontal="left" vertical="center"/>
    </xf>
    <xf numFmtId="0" fontId="7" fillId="0" borderId="1" xfId="0" applyFont="1" applyBorder="1" applyAlignment="1">
      <alignment horizontal="left" vertical="center"/>
    </xf>
    <xf numFmtId="0" fontId="0" fillId="0" borderId="1" xfId="0" applyBorder="1">
      <alignment vertical="center"/>
    </xf>
    <xf numFmtId="0" fontId="14" fillId="7" borderId="1" xfId="0" applyFont="1" applyFill="1" applyBorder="1" applyAlignment="1">
      <alignment horizontal="left" vertical="center"/>
    </xf>
    <xf numFmtId="0" fontId="7" fillId="7" borderId="1" xfId="0" applyFont="1" applyFill="1" applyBorder="1" applyAlignment="1">
      <alignment horizontal="left" vertical="center"/>
    </xf>
    <xf numFmtId="0" fontId="21" fillId="0" borderId="1" xfId="0" applyFont="1" applyBorder="1">
      <alignment vertical="center"/>
    </xf>
    <xf numFmtId="0" fontId="14" fillId="0" borderId="1" xfId="0" applyFont="1" applyBorder="1" applyAlignment="1">
      <alignment vertical="center" wrapText="1"/>
    </xf>
    <xf numFmtId="0" fontId="7" fillId="0" borderId="1" xfId="0" applyFont="1" applyBorder="1" applyAlignment="1">
      <alignment horizontal="left" vertical="center" wrapText="1"/>
    </xf>
    <xf numFmtId="0" fontId="0" fillId="0" borderId="3" xfId="0" applyBorder="1">
      <alignment vertical="center"/>
    </xf>
    <xf numFmtId="0" fontId="0" fillId="0" borderId="0" xfId="0" applyAlignment="1">
      <alignment vertical="center" wrapText="1"/>
    </xf>
    <xf numFmtId="0" fontId="8" fillId="12" borderId="1" xfId="0" applyFont="1" applyFill="1" applyBorder="1" applyAlignment="1">
      <alignment horizontal="center" vertical="center" wrapText="1"/>
    </xf>
    <xf numFmtId="49" fontId="8" fillId="12" borderId="1" xfId="0" applyNumberFormat="1" applyFont="1" applyFill="1" applyBorder="1" applyAlignment="1">
      <alignment horizontal="center" vertical="center" wrapText="1"/>
    </xf>
    <xf numFmtId="0" fontId="21" fillId="0" borderId="1" xfId="0" applyFont="1" applyBorder="1" applyAlignment="1">
      <alignment horizontal="left" vertical="center" wrapText="1"/>
    </xf>
    <xf numFmtId="0" fontId="7" fillId="0" borderId="1" xfId="0" applyFont="1" applyBorder="1" applyAlignment="1">
      <alignment vertical="center" wrapText="1"/>
    </xf>
    <xf numFmtId="49" fontId="7" fillId="0" borderId="1" xfId="0" applyNumberFormat="1" applyFont="1" applyBorder="1" applyAlignment="1">
      <alignment horizontal="left" vertical="center"/>
    </xf>
    <xf numFmtId="0" fontId="7" fillId="0" borderId="1" xfId="0" applyFont="1" applyBorder="1">
      <alignment vertical="center"/>
    </xf>
    <xf numFmtId="0" fontId="0" fillId="0" borderId="0" xfId="0" applyAlignment="1"/>
    <xf numFmtId="0" fontId="7" fillId="5" borderId="1" xfId="4" applyFont="1" applyFill="1" applyBorder="1" applyAlignment="1">
      <alignment horizontal="left" vertical="center"/>
    </xf>
    <xf numFmtId="0" fontId="7" fillId="5" borderId="1" xfId="0" applyFont="1" applyFill="1" applyBorder="1" applyAlignment="1">
      <alignment horizontal="left" vertical="center" wrapText="1"/>
    </xf>
    <xf numFmtId="3" fontId="7" fillId="0" borderId="1" xfId="0" applyNumberFormat="1" applyFont="1" applyBorder="1" applyAlignment="1">
      <alignment horizontal="left" vertical="center"/>
    </xf>
    <xf numFmtId="0" fontId="18" fillId="0" borderId="1" xfId="0" applyFont="1" applyBorder="1" applyAlignment="1">
      <alignment horizontal="left" vertical="center"/>
    </xf>
    <xf numFmtId="0" fontId="22" fillId="0" borderId="1" xfId="0" applyFont="1" applyBorder="1">
      <alignment vertical="center"/>
    </xf>
    <xf numFmtId="0" fontId="14" fillId="0" borderId="1" xfId="0" applyFont="1" applyBorder="1" applyAlignment="1">
      <alignment horizontal="center" vertical="center"/>
    </xf>
    <xf numFmtId="0" fontId="23" fillId="0" borderId="1" xfId="0" applyFont="1" applyBorder="1" applyAlignment="1">
      <alignment vertical="center" wrapText="1"/>
    </xf>
    <xf numFmtId="0" fontId="11" fillId="0" borderId="0" xfId="0" applyFont="1">
      <alignment vertical="center"/>
    </xf>
    <xf numFmtId="0" fontId="7" fillId="14" borderId="1" xfId="0" applyFont="1" applyFill="1" applyBorder="1" applyAlignment="1">
      <alignment horizontal="center" vertical="center" wrapText="1"/>
    </xf>
    <xf numFmtId="49" fontId="7" fillId="14" borderId="1" xfId="0" applyNumberFormat="1" applyFont="1" applyFill="1" applyBorder="1" applyAlignment="1">
      <alignment horizontal="center" vertical="center" wrapText="1"/>
    </xf>
    <xf numFmtId="0" fontId="7" fillId="5" borderId="1" xfId="0" applyFont="1" applyFill="1" applyBorder="1" applyAlignment="1">
      <alignment horizontal="center" vertical="center"/>
    </xf>
    <xf numFmtId="0" fontId="7" fillId="0" borderId="1" xfId="0" applyFont="1" applyBorder="1" applyAlignment="1">
      <alignment horizontal="center" vertical="center"/>
    </xf>
    <xf numFmtId="0" fontId="26" fillId="0" borderId="7" xfId="0" applyFont="1" applyBorder="1" applyAlignment="1">
      <alignment horizontal="justify" vertical="center" wrapText="1"/>
    </xf>
    <xf numFmtId="0" fontId="26" fillId="0" borderId="8" xfId="0" applyFont="1" applyBorder="1" applyAlignment="1">
      <alignment horizontal="justify" vertical="center" wrapText="1"/>
    </xf>
    <xf numFmtId="0" fontId="8" fillId="14" borderId="1" xfId="0" applyFont="1" applyFill="1" applyBorder="1" applyAlignment="1">
      <alignment horizontal="center" vertical="center" wrapText="1"/>
    </xf>
    <xf numFmtId="49" fontId="8" fillId="14" borderId="1" xfId="0" applyNumberFormat="1" applyFont="1" applyFill="1" applyBorder="1" applyAlignment="1">
      <alignment horizontal="center" vertical="center" wrapText="1"/>
    </xf>
    <xf numFmtId="0" fontId="7" fillId="0" borderId="1" xfId="0" applyFont="1" applyBorder="1" applyAlignment="1">
      <alignment horizontal="justify" vertical="center" wrapText="1"/>
    </xf>
    <xf numFmtId="0" fontId="14" fillId="0" borderId="0" xfId="0" applyFont="1" applyAlignment="1">
      <alignment vertical="center" wrapText="1"/>
    </xf>
    <xf numFmtId="0" fontId="14" fillId="0" borderId="1" xfId="0" applyFont="1" applyBorder="1" applyAlignment="1">
      <alignment horizontal="justify" vertical="center" wrapText="1"/>
    </xf>
    <xf numFmtId="0" fontId="11" fillId="0" borderId="0" xfId="2">
      <alignment vertical="center"/>
    </xf>
    <xf numFmtId="0" fontId="11" fillId="0" borderId="1" xfId="2" applyBorder="1">
      <alignment vertical="center"/>
    </xf>
    <xf numFmtId="0" fontId="7" fillId="0" borderId="1" xfId="2" applyFont="1" applyBorder="1" applyAlignment="1">
      <alignment horizontal="left" vertical="center"/>
    </xf>
    <xf numFmtId="0" fontId="14" fillId="0" borderId="1" xfId="2" applyFont="1" applyBorder="1" applyAlignment="1">
      <alignment vertical="center" wrapText="1"/>
    </xf>
    <xf numFmtId="0" fontId="21" fillId="0" borderId="1" xfId="2" applyFont="1" applyBorder="1">
      <alignment vertical="center"/>
    </xf>
    <xf numFmtId="0" fontId="14" fillId="0" borderId="1" xfId="2" applyFont="1" applyBorder="1" applyAlignment="1">
      <alignment horizontal="left" vertical="center"/>
    </xf>
    <xf numFmtId="0" fontId="7" fillId="5" borderId="1" xfId="2" applyFont="1" applyFill="1" applyBorder="1" applyAlignment="1">
      <alignment horizontal="left" vertical="center"/>
    </xf>
    <xf numFmtId="0" fontId="21" fillId="5" borderId="1" xfId="2" applyFont="1" applyFill="1" applyBorder="1" applyAlignment="1">
      <alignment horizontal="left" vertical="center" wrapText="1"/>
    </xf>
    <xf numFmtId="49" fontId="7" fillId="5" borderId="1" xfId="2" applyNumberFormat="1" applyFont="1" applyFill="1" applyBorder="1" applyAlignment="1">
      <alignment horizontal="left" vertical="center"/>
    </xf>
    <xf numFmtId="0" fontId="14" fillId="0" borderId="1" xfId="2" applyFont="1" applyBorder="1">
      <alignment vertical="center"/>
    </xf>
    <xf numFmtId="0" fontId="7" fillId="7" borderId="1" xfId="2" applyFont="1" applyFill="1" applyBorder="1" applyAlignment="1">
      <alignment horizontal="left" vertical="center"/>
    </xf>
    <xf numFmtId="0" fontId="7" fillId="12" borderId="1" xfId="2" applyFont="1" applyFill="1" applyBorder="1" applyAlignment="1">
      <alignment horizontal="center" vertical="center" wrapText="1"/>
    </xf>
    <xf numFmtId="49" fontId="7" fillId="12" borderId="1" xfId="2" applyNumberFormat="1" applyFont="1" applyFill="1" applyBorder="1" applyAlignment="1">
      <alignment horizontal="center" vertical="center" wrapText="1"/>
    </xf>
    <xf numFmtId="0" fontId="11" fillId="0" borderId="0" xfId="3">
      <alignment vertical="center"/>
    </xf>
    <xf numFmtId="0" fontId="7" fillId="5" borderId="1" xfId="3" applyFont="1" applyFill="1" applyBorder="1" applyAlignment="1">
      <alignment horizontal="left" vertical="center"/>
    </xf>
    <xf numFmtId="49" fontId="7" fillId="5" borderId="1" xfId="3" applyNumberFormat="1" applyFont="1" applyFill="1" applyBorder="1" applyAlignment="1">
      <alignment horizontal="left" vertical="center"/>
    </xf>
    <xf numFmtId="0" fontId="7" fillId="5" borderId="1" xfId="5" applyFont="1" applyFill="1" applyBorder="1" applyAlignment="1">
      <alignment horizontal="left" vertical="center"/>
    </xf>
    <xf numFmtId="0" fontId="14" fillId="0" borderId="1" xfId="3" applyFont="1" applyBorder="1" applyAlignment="1">
      <alignment horizontal="left" vertical="center"/>
    </xf>
    <xf numFmtId="0" fontId="7" fillId="7" borderId="1" xfId="3" applyFont="1" applyFill="1" applyBorder="1" applyAlignment="1">
      <alignment horizontal="left" vertical="center"/>
    </xf>
    <xf numFmtId="0" fontId="7" fillId="0" borderId="1" xfId="3" applyFont="1" applyBorder="1" applyAlignment="1">
      <alignment horizontal="left" vertical="center"/>
    </xf>
    <xf numFmtId="0" fontId="14" fillId="0" borderId="1" xfId="3" applyFont="1" applyBorder="1" applyAlignment="1">
      <alignment wrapText="1"/>
    </xf>
    <xf numFmtId="0" fontId="14" fillId="0" borderId="1" xfId="3" applyFont="1" applyBorder="1" applyAlignment="1">
      <alignment vertical="center" wrapText="1"/>
    </xf>
    <xf numFmtId="0" fontId="14" fillId="0" borderId="1" xfId="3" applyFont="1" applyBorder="1">
      <alignment vertical="center"/>
    </xf>
    <xf numFmtId="0" fontId="11" fillId="0" borderId="0" xfId="3" applyAlignment="1">
      <alignment vertical="center" wrapText="1"/>
    </xf>
    <xf numFmtId="0" fontId="8" fillId="14" borderId="1" xfId="0" applyFont="1" applyFill="1" applyBorder="1" applyAlignment="1">
      <alignment horizontal="center" vertical="center"/>
    </xf>
    <xf numFmtId="49" fontId="14" fillId="0" borderId="1" xfId="0" applyNumberFormat="1" applyFont="1" applyBorder="1">
      <alignment vertical="center"/>
    </xf>
    <xf numFmtId="0" fontId="30" fillId="0" borderId="1" xfId="0" applyFont="1" applyBorder="1" applyAlignment="1">
      <alignment horizontal="left" vertical="center" wrapText="1"/>
    </xf>
    <xf numFmtId="0" fontId="8" fillId="4" borderId="1" xfId="0" applyFont="1" applyFill="1" applyBorder="1" applyAlignment="1">
      <alignment horizontal="center" vertical="center" wrapText="1"/>
    </xf>
    <xf numFmtId="49" fontId="8" fillId="4" borderId="1" xfId="0" applyNumberFormat="1" applyFont="1" applyFill="1" applyBorder="1" applyAlignment="1">
      <alignment horizontal="center" vertical="center" wrapText="1"/>
    </xf>
    <xf numFmtId="0" fontId="23" fillId="0" borderId="1" xfId="0" applyFont="1" applyBorder="1">
      <alignment vertical="center"/>
    </xf>
    <xf numFmtId="0" fontId="23" fillId="0" borderId="1" xfId="0" applyFont="1" applyBorder="1" applyAlignment="1">
      <alignment horizontal="left" vertical="top" wrapText="1"/>
    </xf>
    <xf numFmtId="0" fontId="23" fillId="0" borderId="1" xfId="0" applyFont="1" applyBorder="1" applyAlignment="1">
      <alignment horizontal="left" vertical="top"/>
    </xf>
    <xf numFmtId="0" fontId="23" fillId="0" borderId="1" xfId="0" applyFont="1" applyBorder="1" applyAlignment="1">
      <alignment horizontal="left" vertical="center"/>
    </xf>
    <xf numFmtId="0" fontId="23" fillId="0" borderId="1" xfId="0" applyFont="1" applyBorder="1" applyAlignment="1">
      <alignment horizontal="left" vertical="center" wrapText="1"/>
    </xf>
    <xf numFmtId="0" fontId="23" fillId="0" borderId="1" xfId="0" quotePrefix="1" applyFont="1" applyBorder="1" applyAlignment="1">
      <alignment horizontal="left" vertical="center" wrapText="1"/>
    </xf>
    <xf numFmtId="0" fontId="14" fillId="0" borderId="1" xfId="0" applyFont="1" applyBorder="1" applyAlignment="1">
      <alignment wrapText="1"/>
    </xf>
    <xf numFmtId="0" fontId="14" fillId="6" borderId="1" xfId="0" applyFont="1" applyFill="1" applyBorder="1" applyAlignment="1">
      <alignment horizontal="left" vertical="center"/>
    </xf>
    <xf numFmtId="49" fontId="14" fillId="6" borderId="1" xfId="0" applyNumberFormat="1" applyFont="1" applyFill="1" applyBorder="1" applyAlignment="1">
      <alignment horizontal="left" vertical="center"/>
    </xf>
    <xf numFmtId="0" fontId="7" fillId="6" borderId="1" xfId="0" applyFont="1" applyFill="1" applyBorder="1" applyAlignment="1">
      <alignment horizontal="left" vertical="center"/>
    </xf>
    <xf numFmtId="0" fontId="21" fillId="6" borderId="1" xfId="0" applyFont="1" applyFill="1" applyBorder="1" applyAlignment="1">
      <alignment horizontal="left" vertical="center" wrapText="1"/>
    </xf>
    <xf numFmtId="0" fontId="14" fillId="6" borderId="1" xfId="0" applyFont="1" applyFill="1" applyBorder="1" applyAlignment="1">
      <alignment vertical="center" wrapText="1"/>
    </xf>
    <xf numFmtId="0" fontId="7" fillId="6" borderId="1" xfId="0" applyFont="1" applyFill="1" applyBorder="1" applyAlignment="1">
      <alignment vertical="center" wrapText="1"/>
    </xf>
    <xf numFmtId="0" fontId="15" fillId="0" borderId="1" xfId="0" applyFont="1" applyBorder="1" applyAlignment="1">
      <alignment horizontal="center" vertical="center"/>
    </xf>
    <xf numFmtId="0" fontId="32" fillId="0" borderId="1" xfId="0" applyFont="1" applyBorder="1" applyAlignment="1">
      <alignment horizontal="center" vertical="center"/>
    </xf>
    <xf numFmtId="0" fontId="34" fillId="0" borderId="0" xfId="3" applyFont="1">
      <alignment vertical="center"/>
    </xf>
    <xf numFmtId="0" fontId="35" fillId="0" borderId="0" xfId="3" applyFont="1">
      <alignment vertical="center"/>
    </xf>
    <xf numFmtId="0" fontId="15" fillId="4" borderId="1" xfId="0" applyFont="1" applyFill="1" applyBorder="1" applyAlignment="1">
      <alignment horizontal="center" vertical="center"/>
    </xf>
    <xf numFmtId="0" fontId="18" fillId="5" borderId="1" xfId="0" applyFont="1" applyFill="1" applyBorder="1">
      <alignment vertical="center"/>
    </xf>
    <xf numFmtId="0" fontId="18" fillId="0" borderId="1" xfId="0" applyFont="1" applyBorder="1">
      <alignment vertical="center"/>
    </xf>
    <xf numFmtId="0" fontId="18" fillId="6" borderId="1" xfId="0" applyFont="1" applyFill="1" applyBorder="1">
      <alignment vertical="center"/>
    </xf>
    <xf numFmtId="0" fontId="14" fillId="16" borderId="1" xfId="0" applyFont="1" applyFill="1" applyBorder="1">
      <alignment vertical="center"/>
    </xf>
    <xf numFmtId="0" fontId="15" fillId="16" borderId="1" xfId="0" applyFont="1" applyFill="1" applyBorder="1">
      <alignment vertical="center"/>
    </xf>
    <xf numFmtId="0" fontId="40" fillId="5" borderId="1" xfId="0" applyFont="1" applyFill="1" applyBorder="1" applyAlignment="1">
      <alignment horizontal="left" vertical="center"/>
    </xf>
    <xf numFmtId="49" fontId="40" fillId="5" borderId="1" xfId="0" applyNumberFormat="1" applyFont="1" applyFill="1" applyBorder="1" applyAlignment="1">
      <alignment horizontal="left" vertical="center"/>
    </xf>
    <xf numFmtId="0" fontId="40" fillId="5" borderId="1" xfId="4" applyFont="1" applyFill="1" applyBorder="1" applyAlignment="1">
      <alignment horizontal="left" vertical="center"/>
    </xf>
    <xf numFmtId="0" fontId="40" fillId="5" borderId="1" xfId="0" applyFont="1" applyFill="1" applyBorder="1" applyAlignment="1">
      <alignment horizontal="left" vertical="center" wrapText="1"/>
    </xf>
    <xf numFmtId="0" fontId="40" fillId="0" borderId="1" xfId="0" applyFont="1" applyBorder="1" applyAlignment="1">
      <alignment horizontal="left" vertical="center"/>
    </xf>
    <xf numFmtId="49" fontId="40" fillId="0" borderId="1" xfId="0" applyNumberFormat="1" applyFont="1" applyBorder="1" applyAlignment="1">
      <alignment horizontal="left" vertical="center"/>
    </xf>
    <xf numFmtId="0" fontId="40" fillId="0" borderId="1" xfId="0" applyFont="1" applyBorder="1" applyAlignment="1">
      <alignment horizontal="left" vertical="center" wrapText="1"/>
    </xf>
    <xf numFmtId="0" fontId="40" fillId="0" borderId="1" xfId="0" applyFont="1" applyBorder="1" applyAlignment="1">
      <alignment vertical="center" wrapText="1"/>
    </xf>
    <xf numFmtId="0" fontId="40" fillId="7" borderId="1" xfId="0" applyFont="1" applyFill="1" applyBorder="1" applyAlignment="1">
      <alignment horizontal="left" vertical="center"/>
    </xf>
    <xf numFmtId="0" fontId="40" fillId="0" borderId="1" xfId="0" applyFont="1" applyBorder="1">
      <alignment vertical="center"/>
    </xf>
    <xf numFmtId="0" fontId="42" fillId="5" borderId="1" xfId="0" applyFont="1" applyFill="1" applyBorder="1" applyAlignment="1">
      <alignment horizontal="left" vertical="center" wrapText="1"/>
    </xf>
    <xf numFmtId="0" fontId="23" fillId="0" borderId="1" xfId="0" applyFont="1" applyBorder="1" applyAlignment="1">
      <alignment horizontal="center" vertical="center"/>
    </xf>
    <xf numFmtId="0" fontId="42" fillId="0" borderId="1" xfId="0" applyFont="1" applyBorder="1">
      <alignment vertical="center"/>
    </xf>
    <xf numFmtId="0" fontId="23" fillId="7" borderId="1" xfId="0" applyFont="1" applyFill="1" applyBorder="1" applyAlignment="1">
      <alignment horizontal="left" vertical="center"/>
    </xf>
    <xf numFmtId="0" fontId="17" fillId="7" borderId="5" xfId="0" applyFont="1" applyFill="1" applyBorder="1" applyAlignment="1">
      <alignment horizontal="center" vertical="center" wrapText="1"/>
    </xf>
    <xf numFmtId="0" fontId="7" fillId="5" borderId="1" xfId="9" applyFont="1" applyFill="1" applyBorder="1" applyAlignment="1">
      <alignment horizontal="left" vertical="center"/>
    </xf>
    <xf numFmtId="0" fontId="21" fillId="5" borderId="1" xfId="9" applyFont="1" applyFill="1" applyBorder="1" applyAlignment="1">
      <alignment horizontal="left" vertical="center" wrapText="1"/>
    </xf>
    <xf numFmtId="0" fontId="14" fillId="7" borderId="1" xfId="9" applyFont="1" applyFill="1" applyBorder="1" applyAlignment="1">
      <alignment horizontal="left" vertical="center"/>
    </xf>
    <xf numFmtId="0" fontId="7" fillId="0" borderId="1" xfId="9" applyFont="1" applyBorder="1" applyAlignment="1">
      <alignment horizontal="left" vertical="center"/>
    </xf>
    <xf numFmtId="0" fontId="14" fillId="5" borderId="1" xfId="0" applyFont="1" applyFill="1" applyBorder="1" applyAlignment="1"/>
    <xf numFmtId="0" fontId="14" fillId="0" borderId="1" xfId="0" applyFont="1" applyBorder="1" applyAlignment="1"/>
    <xf numFmtId="0" fontId="45" fillId="0" borderId="0" xfId="0" applyFont="1">
      <alignment vertical="center"/>
    </xf>
    <xf numFmtId="0" fontId="15" fillId="10" borderId="1" xfId="3" applyFont="1" applyFill="1" applyBorder="1" applyAlignment="1">
      <alignment horizontal="center" vertical="center"/>
    </xf>
    <xf numFmtId="0" fontId="15" fillId="10" borderId="1" xfId="3" applyFont="1" applyFill="1" applyBorder="1">
      <alignment vertical="center"/>
    </xf>
    <xf numFmtId="0" fontId="14" fillId="0" borderId="1" xfId="3" quotePrefix="1" applyFont="1" applyBorder="1" applyAlignment="1">
      <alignment horizontal="center" vertical="center"/>
    </xf>
    <xf numFmtId="14" fontId="14" fillId="0" borderId="1" xfId="3" applyNumberFormat="1" applyFont="1" applyBorder="1" applyAlignment="1">
      <alignment horizontal="center" vertical="center"/>
    </xf>
    <xf numFmtId="0" fontId="14" fillId="0" borderId="1" xfId="3" applyFont="1" applyBorder="1" applyAlignment="1">
      <alignment horizontal="center" vertical="center"/>
    </xf>
    <xf numFmtId="0" fontId="18" fillId="0" borderId="0" xfId="0" applyFont="1">
      <alignment vertical="center"/>
    </xf>
    <xf numFmtId="0" fontId="5" fillId="11" borderId="1" xfId="0" applyFont="1" applyFill="1" applyBorder="1" applyAlignment="1">
      <alignment vertical="center" wrapText="1"/>
    </xf>
    <xf numFmtId="0" fontId="20" fillId="11" borderId="1" xfId="0" applyFont="1" applyFill="1" applyBorder="1" applyAlignment="1">
      <alignment horizontal="left" vertical="center" wrapText="1"/>
    </xf>
    <xf numFmtId="0" fontId="17" fillId="7" borderId="5" xfId="0" applyFont="1" applyFill="1" applyBorder="1" applyAlignment="1">
      <alignment horizontal="left" vertical="center" wrapText="1"/>
    </xf>
    <xf numFmtId="0" fontId="19" fillId="7" borderId="1" xfId="0" applyFont="1" applyFill="1" applyBorder="1" applyAlignment="1">
      <alignment horizontal="left" vertical="center" wrapText="1"/>
    </xf>
    <xf numFmtId="0" fontId="19" fillId="7" borderId="1" xfId="0" applyFont="1" applyFill="1" applyBorder="1" applyAlignment="1">
      <alignment horizontal="center" vertical="center" wrapText="1"/>
    </xf>
    <xf numFmtId="46" fontId="14" fillId="0" borderId="0" xfId="0" applyNumberFormat="1" applyFont="1" applyAlignment="1">
      <alignment horizontal="left" vertical="center"/>
    </xf>
    <xf numFmtId="0" fontId="14" fillId="0" borderId="0" xfId="0" applyFont="1" applyAlignment="1">
      <alignment horizontal="left" vertical="center"/>
    </xf>
    <xf numFmtId="0" fontId="14" fillId="18" borderId="1" xfId="0" applyFont="1" applyFill="1" applyBorder="1" applyAlignment="1">
      <alignment horizontal="center" vertical="center"/>
    </xf>
    <xf numFmtId="0" fontId="46" fillId="0" borderId="5" xfId="0" applyFont="1" applyBorder="1" applyAlignment="1">
      <alignment horizontal="center" vertical="center"/>
    </xf>
    <xf numFmtId="0" fontId="15" fillId="0" borderId="0" xfId="0" applyFont="1" applyAlignment="1">
      <alignment horizontal="center" vertical="center"/>
    </xf>
    <xf numFmtId="0" fontId="46" fillId="0" borderId="1" xfId="0" applyFont="1" applyBorder="1" applyAlignment="1">
      <alignment horizontal="center" vertical="center"/>
    </xf>
    <xf numFmtId="0" fontId="46" fillId="0" borderId="0" xfId="0" applyFont="1" applyAlignment="1">
      <alignment horizontal="left" vertical="center"/>
    </xf>
    <xf numFmtId="0" fontId="7" fillId="7" borderId="1" xfId="9" applyFont="1" applyFill="1" applyBorder="1" applyAlignment="1">
      <alignment horizontal="left" vertical="center"/>
    </xf>
    <xf numFmtId="0" fontId="14" fillId="0" borderId="1" xfId="9" applyFont="1" applyBorder="1" applyAlignment="1">
      <alignment vertical="center"/>
    </xf>
    <xf numFmtId="0" fontId="7" fillId="0" borderId="1" xfId="9" applyFont="1" applyBorder="1" applyAlignment="1">
      <alignment horizontal="left" vertical="center" wrapText="1"/>
    </xf>
    <xf numFmtId="0" fontId="23" fillId="0" borderId="0" xfId="0" applyFont="1">
      <alignment vertical="center"/>
    </xf>
    <xf numFmtId="0" fontId="11" fillId="0" borderId="0" xfId="2" applyAlignment="1">
      <alignment vertical="center" wrapText="1"/>
    </xf>
    <xf numFmtId="0" fontId="8" fillId="12" borderId="1" xfId="12" applyFont="1" applyFill="1" applyBorder="1" applyAlignment="1">
      <alignment horizontal="center" vertical="center" wrapText="1"/>
    </xf>
    <xf numFmtId="49" fontId="8" fillId="12" borderId="1" xfId="12" applyNumberFormat="1" applyFont="1" applyFill="1" applyBorder="1" applyAlignment="1">
      <alignment horizontal="center" vertical="center" wrapText="1"/>
    </xf>
    <xf numFmtId="0" fontId="33" fillId="0" borderId="0" xfId="12" applyAlignment="1">
      <alignment vertical="center"/>
    </xf>
    <xf numFmtId="0" fontId="7" fillId="5" borderId="1" xfId="12" applyFont="1" applyFill="1" applyBorder="1" applyAlignment="1">
      <alignment horizontal="left" vertical="center"/>
    </xf>
    <xf numFmtId="49" fontId="7" fillId="5" borderId="1" xfId="12" applyNumberFormat="1" applyFont="1" applyFill="1" applyBorder="1" applyAlignment="1">
      <alignment horizontal="left" vertical="center"/>
    </xf>
    <xf numFmtId="0" fontId="21" fillId="5" borderId="1" xfId="12" applyFont="1" applyFill="1" applyBorder="1" applyAlignment="1">
      <alignment horizontal="left" vertical="center" wrapText="1"/>
    </xf>
    <xf numFmtId="0" fontId="11" fillId="0" borderId="1" xfId="12" applyFont="1" applyBorder="1" applyAlignment="1">
      <alignment vertical="center"/>
    </xf>
    <xf numFmtId="0" fontId="14" fillId="0" borderId="1" xfId="12" applyFont="1" applyBorder="1" applyAlignment="1">
      <alignment horizontal="left" vertical="center"/>
    </xf>
    <xf numFmtId="0" fontId="7" fillId="7" borderId="1" xfId="12" applyFont="1" applyFill="1" applyBorder="1" applyAlignment="1">
      <alignment horizontal="left" vertical="center"/>
    </xf>
    <xf numFmtId="0" fontId="21" fillId="0" borderId="1" xfId="12" applyFont="1" applyBorder="1" applyAlignment="1">
      <alignment vertical="center"/>
    </xf>
    <xf numFmtId="0" fontId="14" fillId="0" borderId="1" xfId="12" applyFont="1" applyBorder="1" applyAlignment="1">
      <alignment vertical="center"/>
    </xf>
    <xf numFmtId="0" fontId="14" fillId="0" borderId="1" xfId="12" applyFont="1" applyBorder="1" applyAlignment="1">
      <alignment vertical="center" wrapText="1"/>
    </xf>
    <xf numFmtId="0" fontId="14" fillId="7" borderId="1" xfId="12" applyFont="1" applyFill="1" applyBorder="1" applyAlignment="1">
      <alignment horizontal="left" vertical="center"/>
    </xf>
    <xf numFmtId="0" fontId="7" fillId="0" borderId="1" xfId="12" applyFont="1" applyFill="1" applyBorder="1" applyAlignment="1">
      <alignment horizontal="left" vertical="center"/>
    </xf>
    <xf numFmtId="0" fontId="7" fillId="0" borderId="1" xfId="12" applyFont="1" applyBorder="1" applyAlignment="1">
      <alignment horizontal="left" vertical="center"/>
    </xf>
    <xf numFmtId="0" fontId="7" fillId="0" borderId="1" xfId="12" applyFont="1" applyBorder="1" applyAlignment="1">
      <alignment horizontal="left" vertical="center" wrapText="1"/>
    </xf>
    <xf numFmtId="0" fontId="14" fillId="13" borderId="1" xfId="12" applyFont="1" applyFill="1" applyBorder="1" applyAlignment="1">
      <alignment horizontal="left" vertical="center"/>
    </xf>
    <xf numFmtId="0" fontId="7" fillId="13" borderId="1" xfId="12" applyFont="1" applyFill="1" applyBorder="1" applyAlignment="1">
      <alignment horizontal="left" vertical="center"/>
    </xf>
    <xf numFmtId="0" fontId="7" fillId="13" borderId="1" xfId="12" applyFont="1" applyFill="1" applyBorder="1" applyAlignment="1">
      <alignment horizontal="left" vertical="center" wrapText="1"/>
    </xf>
    <xf numFmtId="0" fontId="23" fillId="0" borderId="1" xfId="12" applyFont="1" applyBorder="1" applyAlignment="1">
      <alignment vertical="center"/>
    </xf>
    <xf numFmtId="0" fontId="7" fillId="0" borderId="1" xfId="12" applyFont="1" applyFill="1" applyBorder="1" applyAlignment="1">
      <alignment horizontal="left" vertical="center" wrapText="1"/>
    </xf>
    <xf numFmtId="0" fontId="47" fillId="0" borderId="1" xfId="12" applyFont="1" applyBorder="1" applyAlignment="1">
      <alignment vertical="center"/>
    </xf>
    <xf numFmtId="0" fontId="33" fillId="0" borderId="0" xfId="12" applyFill="1" applyAlignment="1">
      <alignment vertical="center"/>
    </xf>
    <xf numFmtId="0" fontId="33" fillId="0" borderId="0" xfId="12" applyAlignment="1">
      <alignment vertical="center" wrapText="1"/>
    </xf>
    <xf numFmtId="0" fontId="14" fillId="7" borderId="0" xfId="12" applyFont="1" applyFill="1" applyBorder="1" applyAlignment="1">
      <alignment horizontal="left" vertical="center"/>
    </xf>
    <xf numFmtId="0" fontId="11" fillId="0" borderId="0" xfId="12" applyFont="1" applyBorder="1" applyAlignment="1">
      <alignment vertical="center"/>
    </xf>
    <xf numFmtId="0" fontId="7" fillId="0" borderId="1" xfId="12" applyFont="1" applyBorder="1" applyAlignment="1">
      <alignment horizontal="center" vertical="center"/>
    </xf>
    <xf numFmtId="0" fontId="7" fillId="12" borderId="1" xfId="9" applyFont="1" applyFill="1" applyBorder="1" applyAlignment="1">
      <alignment horizontal="center" vertical="center" wrapText="1"/>
    </xf>
    <xf numFmtId="49" fontId="7" fillId="12" borderId="1" xfId="9" applyNumberFormat="1" applyFont="1" applyFill="1" applyBorder="1" applyAlignment="1">
      <alignment horizontal="center" vertical="center" wrapText="1"/>
    </xf>
    <xf numFmtId="49" fontId="7" fillId="5" borderId="1" xfId="9" applyNumberFormat="1" applyFont="1" applyFill="1" applyBorder="1" applyAlignment="1">
      <alignment horizontal="left" vertical="center"/>
    </xf>
    <xf numFmtId="0" fontId="14" fillId="0" borderId="1" xfId="9" applyFont="1" applyBorder="1" applyAlignment="1">
      <alignment horizontal="left" vertical="center"/>
    </xf>
    <xf numFmtId="49" fontId="14" fillId="0" borderId="1" xfId="9" applyNumberFormat="1" applyFont="1" applyBorder="1" applyAlignment="1">
      <alignment horizontal="left" vertical="center"/>
    </xf>
    <xf numFmtId="3" fontId="7" fillId="0" borderId="1" xfId="9" applyNumberFormat="1" applyFont="1" applyBorder="1" applyAlignment="1">
      <alignment horizontal="left" vertical="center"/>
    </xf>
    <xf numFmtId="0" fontId="36" fillId="0" borderId="1" xfId="9" applyBorder="1" applyAlignment="1">
      <alignment vertical="center"/>
    </xf>
    <xf numFmtId="0" fontId="21" fillId="0" borderId="1" xfId="9" applyFont="1" applyBorder="1" applyAlignment="1">
      <alignment vertical="center"/>
    </xf>
    <xf numFmtId="0" fontId="14" fillId="0" borderId="1" xfId="9" applyFont="1" applyBorder="1" applyAlignment="1">
      <alignment vertical="center" wrapText="1"/>
    </xf>
    <xf numFmtId="0" fontId="36" fillId="0" borderId="3" xfId="9" applyBorder="1" applyAlignment="1">
      <alignment vertical="center"/>
    </xf>
    <xf numFmtId="0" fontId="49" fillId="15" borderId="1" xfId="0" applyFont="1" applyFill="1" applyBorder="1" applyAlignment="1">
      <alignment horizontal="left" vertical="top" wrapText="1"/>
    </xf>
    <xf numFmtId="0" fontId="30" fillId="0" borderId="1" xfId="0" applyFont="1" applyBorder="1" applyAlignment="1">
      <alignment horizontal="left" vertical="top" wrapText="1"/>
    </xf>
    <xf numFmtId="0" fontId="50" fillId="0" borderId="0" xfId="0" applyFont="1">
      <alignment vertical="center"/>
    </xf>
    <xf numFmtId="0" fontId="14" fillId="7" borderId="1" xfId="2" applyFont="1" applyFill="1" applyBorder="1" applyAlignment="1">
      <alignment horizontal="left" vertical="center"/>
    </xf>
    <xf numFmtId="0" fontId="14" fillId="5" borderId="1" xfId="2" applyFont="1" applyFill="1" applyBorder="1">
      <alignment vertical="center"/>
    </xf>
    <xf numFmtId="0" fontId="11" fillId="0" borderId="0" xfId="0" applyFont="1" applyAlignment="1">
      <alignment horizontal="right" vertical="center"/>
    </xf>
    <xf numFmtId="0" fontId="0" fillId="6" borderId="1" xfId="0" applyFill="1" applyBorder="1">
      <alignment vertical="center"/>
    </xf>
    <xf numFmtId="0" fontId="21" fillId="6" borderId="1" xfId="0" applyFont="1" applyFill="1" applyBorder="1">
      <alignment vertical="center"/>
    </xf>
    <xf numFmtId="0" fontId="14" fillId="17" borderId="1" xfId="0" applyFont="1" applyFill="1" applyBorder="1" applyAlignment="1">
      <alignment horizontal="left" vertical="center"/>
    </xf>
    <xf numFmtId="0" fontId="7" fillId="17" borderId="1" xfId="0" applyFont="1" applyFill="1" applyBorder="1" applyAlignment="1">
      <alignment horizontal="left" vertical="center"/>
    </xf>
    <xf numFmtId="0" fontId="21" fillId="17" borderId="1" xfId="0" applyFont="1" applyFill="1" applyBorder="1">
      <alignment vertical="center"/>
    </xf>
    <xf numFmtId="0" fontId="14" fillId="17" borderId="1" xfId="0" applyFont="1" applyFill="1" applyBorder="1" applyAlignment="1">
      <alignment vertical="center" wrapText="1"/>
    </xf>
    <xf numFmtId="0" fontId="0" fillId="17" borderId="1" xfId="0" applyFill="1" applyBorder="1">
      <alignment vertical="center"/>
    </xf>
    <xf numFmtId="0" fontId="7" fillId="6" borderId="1" xfId="0" applyFont="1" applyFill="1" applyBorder="1" applyAlignment="1">
      <alignment horizontal="left" vertical="center" wrapText="1"/>
    </xf>
    <xf numFmtId="0" fontId="14" fillId="0" borderId="1" xfId="0" applyFont="1" applyBorder="1" applyAlignment="1">
      <alignment horizontal="left" vertical="center" wrapText="1"/>
    </xf>
    <xf numFmtId="0" fontId="14" fillId="7" borderId="0" xfId="0" applyFont="1" applyFill="1">
      <alignment vertical="center"/>
    </xf>
    <xf numFmtId="49" fontId="40" fillId="7" borderId="1" xfId="0" applyNumberFormat="1" applyFont="1" applyFill="1" applyBorder="1" applyAlignment="1">
      <alignment horizontal="left" vertical="center"/>
    </xf>
    <xf numFmtId="0" fontId="7" fillId="0" borderId="1" xfId="12" applyFont="1" applyBorder="1" applyAlignment="1">
      <alignment vertical="center"/>
    </xf>
    <xf numFmtId="0" fontId="8" fillId="4" borderId="1" xfId="2" applyFont="1" applyFill="1" applyBorder="1" applyAlignment="1">
      <alignment horizontal="center" vertical="center" wrapText="1"/>
    </xf>
    <xf numFmtId="49" fontId="8" fillId="4" borderId="1" xfId="2" applyNumberFormat="1" applyFont="1" applyFill="1" applyBorder="1" applyAlignment="1">
      <alignment horizontal="center" vertical="center" wrapText="1"/>
    </xf>
    <xf numFmtId="0" fontId="14" fillId="0" borderId="1" xfId="2" applyFont="1" applyBorder="1" applyAlignment="1">
      <alignment horizontal="center" vertical="center"/>
    </xf>
    <xf numFmtId="0" fontId="23" fillId="0" borderId="1" xfId="2" applyFont="1" applyBorder="1">
      <alignment vertical="center"/>
    </xf>
    <xf numFmtId="0" fontId="23" fillId="0" borderId="1" xfId="2" applyFont="1" applyBorder="1" applyAlignment="1">
      <alignment vertical="center" wrapText="1"/>
    </xf>
    <xf numFmtId="0" fontId="7" fillId="0" borderId="5" xfId="2" applyFont="1" applyBorder="1" applyAlignment="1">
      <alignment horizontal="left" vertical="center"/>
    </xf>
    <xf numFmtId="0" fontId="23" fillId="0" borderId="0" xfId="2" applyFont="1">
      <alignment vertical="center"/>
    </xf>
    <xf numFmtId="0" fontId="14" fillId="0" borderId="5" xfId="2" applyFont="1" applyBorder="1" applyAlignment="1">
      <alignment horizontal="left" vertical="center"/>
    </xf>
    <xf numFmtId="0" fontId="14" fillId="0" borderId="5" xfId="2" applyFont="1" applyBorder="1">
      <alignment vertical="center"/>
    </xf>
    <xf numFmtId="0" fontId="21" fillId="0" borderId="1" xfId="2" applyFont="1" applyBorder="1" applyAlignment="1">
      <alignment horizontal="left" vertical="center" wrapText="1"/>
    </xf>
    <xf numFmtId="0" fontId="14" fillId="0" borderId="1" xfId="2" applyFont="1" applyBorder="1" applyAlignment="1">
      <alignment horizontal="left" vertical="center" wrapText="1"/>
    </xf>
    <xf numFmtId="0" fontId="22" fillId="0" borderId="1" xfId="2" applyFont="1" applyBorder="1">
      <alignment vertical="center"/>
    </xf>
    <xf numFmtId="0" fontId="40" fillId="0" borderId="1" xfId="2" applyFont="1" applyBorder="1">
      <alignment vertical="center"/>
    </xf>
    <xf numFmtId="0" fontId="41" fillId="0" borderId="1" xfId="2" applyFont="1" applyBorder="1">
      <alignment vertical="center"/>
    </xf>
    <xf numFmtId="0" fontId="18" fillId="0" borderId="1" xfId="2" applyFont="1" applyBorder="1" applyAlignment="1">
      <alignment horizontal="left" vertical="center" wrapText="1"/>
    </xf>
    <xf numFmtId="3" fontId="14" fillId="0" borderId="1" xfId="2" applyNumberFormat="1" applyFont="1" applyBorder="1" applyAlignment="1">
      <alignment horizontal="left" vertical="center"/>
    </xf>
    <xf numFmtId="0" fontId="52" fillId="0" borderId="0" xfId="0" applyFont="1">
      <alignment vertical="center"/>
    </xf>
    <xf numFmtId="0" fontId="33" fillId="7" borderId="0" xfId="12" applyFill="1" applyAlignment="1">
      <alignment vertical="center"/>
    </xf>
    <xf numFmtId="49" fontId="7" fillId="7" borderId="1" xfId="12" applyNumberFormat="1" applyFont="1" applyFill="1" applyBorder="1" applyAlignment="1">
      <alignment horizontal="left" vertical="center"/>
    </xf>
    <xf numFmtId="0" fontId="15" fillId="0" borderId="1" xfId="0" applyFont="1" applyBorder="1" applyAlignment="1">
      <alignment horizontal="center" vertical="center" wrapText="1"/>
    </xf>
    <xf numFmtId="0" fontId="14" fillId="0" borderId="0" xfId="0" applyFont="1" applyAlignment="1">
      <alignment horizontal="center" vertical="center" wrapText="1"/>
    </xf>
    <xf numFmtId="0" fontId="46" fillId="0" borderId="5" xfId="0" applyFont="1" applyBorder="1" applyAlignment="1">
      <alignment horizontal="center" vertical="center" wrapText="1"/>
    </xf>
    <xf numFmtId="0" fontId="46" fillId="0" borderId="1" xfId="0" applyFont="1" applyBorder="1" applyAlignment="1">
      <alignment horizontal="center" vertical="center" wrapText="1"/>
    </xf>
    <xf numFmtId="0" fontId="46" fillId="0" borderId="0" xfId="0" applyFont="1" applyAlignment="1">
      <alignment horizontal="center" vertical="center" wrapText="1"/>
    </xf>
    <xf numFmtId="0" fontId="31" fillId="0" borderId="0" xfId="0" applyFont="1" applyAlignment="1">
      <alignment horizontal="left" vertical="center"/>
    </xf>
    <xf numFmtId="0" fontId="5" fillId="8" borderId="1" xfId="0" applyFont="1" applyFill="1" applyBorder="1" applyAlignment="1">
      <alignment vertical="center" wrapText="1"/>
    </xf>
    <xf numFmtId="0" fontId="15" fillId="0" borderId="0" xfId="0" applyFont="1" applyAlignment="1">
      <alignment horizontal="center" vertical="center" wrapText="1"/>
    </xf>
    <xf numFmtId="0" fontId="31" fillId="0" borderId="1" xfId="0" applyFont="1" applyBorder="1" applyAlignment="1">
      <alignment horizontal="center" vertical="center"/>
    </xf>
    <xf numFmtId="0" fontId="15" fillId="0" borderId="1" xfId="0" applyFont="1" applyBorder="1" applyAlignment="1">
      <alignment vertical="center"/>
    </xf>
    <xf numFmtId="0" fontId="14" fillId="0" borderId="0" xfId="0" applyFont="1" applyAlignment="1"/>
    <xf numFmtId="0" fontId="15" fillId="7" borderId="1" xfId="0" applyFont="1" applyFill="1" applyBorder="1">
      <alignment vertical="center"/>
    </xf>
    <xf numFmtId="0" fontId="14" fillId="7" borderId="9" xfId="0" applyFont="1" applyFill="1" applyBorder="1">
      <alignment vertical="center"/>
    </xf>
    <xf numFmtId="0" fontId="14" fillId="7" borderId="1" xfId="0" applyFont="1" applyFill="1" applyBorder="1">
      <alignment vertical="center"/>
    </xf>
    <xf numFmtId="0" fontId="7" fillId="0" borderId="1" xfId="0" applyFont="1" applyFill="1" applyBorder="1" applyAlignment="1">
      <alignment horizontal="left" vertical="center"/>
    </xf>
    <xf numFmtId="0" fontId="21" fillId="0" borderId="1" xfId="0" applyFont="1" applyBorder="1" applyAlignment="1">
      <alignment vertical="center"/>
    </xf>
    <xf numFmtId="0" fontId="0" fillId="0" borderId="1" xfId="0" applyFont="1" applyBorder="1" applyAlignment="1">
      <alignment vertical="center"/>
    </xf>
    <xf numFmtId="0" fontId="14" fillId="0" borderId="1" xfId="14" applyFont="1" applyBorder="1" applyAlignment="1">
      <alignment vertical="center" wrapText="1"/>
    </xf>
    <xf numFmtId="0" fontId="7" fillId="0" borderId="1" xfId="14" applyFont="1" applyBorder="1" applyAlignment="1">
      <alignment horizontal="left" vertical="center"/>
    </xf>
    <xf numFmtId="0" fontId="14" fillId="0" borderId="1" xfId="14" applyFont="1" applyBorder="1" applyAlignment="1">
      <alignment vertical="top" wrapText="1"/>
    </xf>
    <xf numFmtId="0" fontId="21" fillId="0" borderId="1" xfId="0" applyFont="1" applyFill="1" applyBorder="1" applyAlignment="1">
      <alignment horizontal="left" vertical="center" wrapText="1"/>
    </xf>
    <xf numFmtId="3" fontId="7" fillId="0" borderId="1" xfId="0" applyNumberFormat="1" applyFont="1" applyFill="1" applyBorder="1" applyAlignment="1">
      <alignment horizontal="left" vertical="center"/>
    </xf>
    <xf numFmtId="0" fontId="53" fillId="12" borderId="1" xfId="0" applyFont="1" applyFill="1" applyBorder="1" applyAlignment="1">
      <alignment horizontal="center" vertical="center" wrapText="1"/>
    </xf>
    <xf numFmtId="49" fontId="53" fillId="12" borderId="1" xfId="0" applyNumberFormat="1" applyFont="1" applyFill="1" applyBorder="1" applyAlignment="1">
      <alignment horizontal="center" vertical="center" wrapText="1"/>
    </xf>
    <xf numFmtId="0" fontId="14" fillId="0" borderId="0" xfId="0" applyFont="1" applyAlignment="1">
      <alignment vertical="center"/>
    </xf>
    <xf numFmtId="0" fontId="40" fillId="0" borderId="1" xfId="0" applyFont="1" applyFill="1" applyBorder="1" applyAlignment="1">
      <alignment horizontal="left" vertical="center"/>
    </xf>
    <xf numFmtId="3" fontId="40" fillId="0" borderId="1" xfId="0" applyNumberFormat="1" applyFont="1" applyFill="1" applyBorder="1" applyAlignment="1">
      <alignment horizontal="left" vertical="center"/>
    </xf>
    <xf numFmtId="0" fontId="40" fillId="0" borderId="1" xfId="0" applyFont="1" applyBorder="1" applyAlignment="1">
      <alignment vertical="center"/>
    </xf>
    <xf numFmtId="0" fontId="40" fillId="7" borderId="1" xfId="0" applyFont="1" applyFill="1" applyBorder="1">
      <alignment vertical="center"/>
    </xf>
    <xf numFmtId="0" fontId="40" fillId="0" borderId="1" xfId="0" applyFont="1" applyFill="1" applyBorder="1" applyAlignment="1">
      <alignment horizontal="left" vertical="center" wrapText="1"/>
    </xf>
    <xf numFmtId="0" fontId="0" fillId="0" borderId="0" xfId="0" applyAlignment="1">
      <alignment vertical="center"/>
    </xf>
    <xf numFmtId="0" fontId="23" fillId="0" borderId="0" xfId="0" applyFont="1" applyBorder="1">
      <alignment vertical="center"/>
    </xf>
    <xf numFmtId="0" fontId="23" fillId="0" borderId="0" xfId="0" applyFont="1" applyAlignment="1">
      <alignment vertical="center" wrapText="1"/>
    </xf>
    <xf numFmtId="0" fontId="23" fillId="0" borderId="1" xfId="0" applyFont="1" applyBorder="1" applyAlignment="1">
      <alignment vertical="center"/>
    </xf>
    <xf numFmtId="0" fontId="42" fillId="0" borderId="1" xfId="0" applyFont="1" applyBorder="1" applyAlignment="1">
      <alignment vertical="center"/>
    </xf>
    <xf numFmtId="0" fontId="40" fillId="7" borderId="1" xfId="0" applyFont="1" applyFill="1" applyBorder="1" applyAlignment="1">
      <alignment horizontal="left" vertical="center" wrapText="1"/>
    </xf>
    <xf numFmtId="0" fontId="23" fillId="7" borderId="0" xfId="0" applyFont="1" applyFill="1">
      <alignment vertical="center"/>
    </xf>
    <xf numFmtId="0" fontId="23" fillId="0" borderId="0" xfId="0" applyFont="1" applyAlignment="1">
      <alignment vertical="center"/>
    </xf>
    <xf numFmtId="0" fontId="23" fillId="0" borderId="1" xfId="0" applyFont="1" applyFill="1" applyBorder="1" applyAlignment="1">
      <alignment horizontal="left" vertical="center" wrapText="1"/>
    </xf>
    <xf numFmtId="0" fontId="40" fillId="0" borderId="1" xfId="2" applyFont="1" applyBorder="1" applyAlignment="1">
      <alignment horizontal="left" vertical="center" wrapText="1"/>
    </xf>
    <xf numFmtId="49" fontId="40" fillId="5" borderId="1" xfId="12" applyNumberFormat="1" applyFont="1" applyFill="1" applyBorder="1" applyAlignment="1">
      <alignment horizontal="left" vertical="center"/>
    </xf>
    <xf numFmtId="0" fontId="40" fillId="5" borderId="1" xfId="12" applyFont="1" applyFill="1" applyBorder="1" applyAlignment="1">
      <alignment horizontal="left" vertical="center"/>
    </xf>
    <xf numFmtId="0" fontId="42" fillId="5" borderId="1" xfId="12" applyFont="1" applyFill="1" applyBorder="1" applyAlignment="1">
      <alignment horizontal="left" vertical="center" wrapText="1"/>
    </xf>
    <xf numFmtId="0" fontId="23" fillId="7" borderId="1" xfId="12" applyFont="1" applyFill="1" applyBorder="1" applyAlignment="1">
      <alignment horizontal="left" vertical="center"/>
    </xf>
    <xf numFmtId="0" fontId="40" fillId="0" borderId="1" xfId="12" applyFont="1" applyFill="1" applyBorder="1" applyAlignment="1">
      <alignment horizontal="left" vertical="center"/>
    </xf>
    <xf numFmtId="0" fontId="40" fillId="0" borderId="1" xfId="12" applyFont="1" applyBorder="1" applyAlignment="1">
      <alignment horizontal="left" vertical="center"/>
    </xf>
    <xf numFmtId="0" fontId="40" fillId="0" borderId="1" xfId="12" applyFont="1" applyFill="1" applyBorder="1" applyAlignment="1">
      <alignment horizontal="left" vertical="center" wrapText="1"/>
    </xf>
    <xf numFmtId="0" fontId="8" fillId="12" borderId="1" xfId="12" applyFont="1" applyFill="1" applyBorder="1" applyAlignment="1">
      <alignment horizontal="left" vertical="center" wrapText="1"/>
    </xf>
    <xf numFmtId="0" fontId="7" fillId="5" borderId="1" xfId="3" applyFont="1" applyFill="1" applyBorder="1" applyAlignment="1">
      <alignment horizontal="left" vertical="center" wrapText="1"/>
    </xf>
    <xf numFmtId="49" fontId="7" fillId="0" borderId="1" xfId="3" applyNumberFormat="1" applyFont="1" applyBorder="1" applyAlignment="1">
      <alignment horizontal="left" vertical="center"/>
    </xf>
    <xf numFmtId="0" fontId="7" fillId="0" borderId="1" xfId="3" applyFont="1" applyBorder="1" applyAlignment="1">
      <alignment wrapText="1"/>
    </xf>
    <xf numFmtId="0" fontId="22" fillId="0" borderId="1" xfId="3" applyFont="1" applyBorder="1">
      <alignment vertical="center"/>
    </xf>
    <xf numFmtId="0" fontId="7" fillId="0" borderId="3" xfId="3" applyFont="1" applyBorder="1" applyAlignment="1">
      <alignment horizontal="left" vertical="center"/>
    </xf>
    <xf numFmtId="0" fontId="7" fillId="0" borderId="3" xfId="3" applyFont="1" applyBorder="1" applyAlignment="1">
      <alignment horizontal="left" wrapText="1"/>
    </xf>
    <xf numFmtId="49" fontId="7" fillId="7" borderId="1" xfId="3" applyNumberFormat="1" applyFont="1" applyFill="1" applyBorder="1" applyAlignment="1">
      <alignment horizontal="left" vertical="center"/>
    </xf>
    <xf numFmtId="0" fontId="7" fillId="0" borderId="1" xfId="3" applyFont="1" applyFill="1" applyBorder="1" applyAlignment="1">
      <alignment horizontal="left" vertical="center"/>
    </xf>
    <xf numFmtId="0" fontId="7" fillId="0" borderId="3" xfId="3" applyFont="1" applyBorder="1" applyAlignment="1">
      <alignment wrapText="1"/>
    </xf>
    <xf numFmtId="0" fontId="55" fillId="0" borderId="4" xfId="3" applyFont="1" applyBorder="1" applyAlignment="1">
      <alignment horizontal="left" vertical="center" wrapText="1"/>
    </xf>
    <xf numFmtId="0" fontId="7" fillId="5" borderId="5" xfId="3" applyFont="1" applyFill="1" applyBorder="1" applyAlignment="1">
      <alignment horizontal="left" vertical="center" wrapText="1"/>
    </xf>
    <xf numFmtId="0" fontId="22" fillId="0" borderId="1" xfId="3" applyFont="1" applyBorder="1" applyAlignment="1">
      <alignment horizontal="left" vertical="center"/>
    </xf>
    <xf numFmtId="0" fontId="7" fillId="0" borderId="1" xfId="3" applyFont="1" applyBorder="1">
      <alignment vertical="center"/>
    </xf>
    <xf numFmtId="0" fontId="7" fillId="0" borderId="1" xfId="3" applyFont="1" applyBorder="1" applyAlignment="1">
      <alignment horizontal="left" wrapText="1"/>
    </xf>
    <xf numFmtId="0" fontId="7" fillId="0" borderId="1" xfId="3" applyFont="1" applyBorder="1" applyAlignment="1">
      <alignment vertical="center" wrapText="1"/>
    </xf>
    <xf numFmtId="0" fontId="26" fillId="5" borderId="0" xfId="0" applyFont="1" applyFill="1" applyAlignment="1">
      <alignment vertical="center"/>
    </xf>
    <xf numFmtId="0" fontId="26" fillId="0" borderId="1" xfId="0" applyFont="1" applyBorder="1" applyAlignment="1">
      <alignment vertical="center"/>
    </xf>
    <xf numFmtId="0" fontId="26" fillId="0" borderId="0" xfId="0" applyFont="1" applyAlignment="1">
      <alignment vertical="center" wrapText="1"/>
    </xf>
    <xf numFmtId="0" fontId="26" fillId="0" borderId="0" xfId="0" applyFont="1" applyAlignment="1">
      <alignment horizontal="justify" vertical="center" wrapText="1"/>
    </xf>
    <xf numFmtId="0" fontId="26" fillId="0" borderId="0" xfId="0" applyFont="1" applyAlignment="1">
      <alignment horizontal="justify" vertical="center"/>
    </xf>
    <xf numFmtId="0" fontId="7" fillId="5" borderId="4" xfId="4" applyFont="1" applyFill="1" applyBorder="1" applyAlignment="1">
      <alignment horizontal="left" vertical="center"/>
    </xf>
    <xf numFmtId="0" fontId="26" fillId="5" borderId="1" xfId="0" applyFont="1" applyFill="1" applyBorder="1" applyAlignment="1">
      <alignment horizontal="justify" vertical="center" wrapText="1"/>
    </xf>
    <xf numFmtId="0" fontId="21" fillId="5" borderId="2" xfId="0" applyFont="1" applyFill="1" applyBorder="1" applyAlignment="1">
      <alignment horizontal="left" vertical="center" wrapText="1"/>
    </xf>
    <xf numFmtId="0" fontId="0" fillId="5" borderId="1" xfId="0" applyFont="1" applyFill="1" applyBorder="1" applyAlignment="1">
      <alignment vertical="center"/>
    </xf>
    <xf numFmtId="0" fontId="21" fillId="0" borderId="6" xfId="0" applyFont="1" applyBorder="1" applyAlignment="1">
      <alignment vertical="center"/>
    </xf>
    <xf numFmtId="0" fontId="7" fillId="0" borderId="4" xfId="0" applyFont="1" applyBorder="1" applyAlignment="1">
      <alignment horizontal="left" vertical="center"/>
    </xf>
    <xf numFmtId="0" fontId="26" fillId="0" borderId="1" xfId="0" applyFont="1" applyBorder="1" applyAlignment="1">
      <alignment horizontal="justify" vertical="center" wrapText="1"/>
    </xf>
    <xf numFmtId="0" fontId="26" fillId="5" borderId="1" xfId="0" applyFont="1" applyFill="1" applyBorder="1" applyAlignment="1">
      <alignment vertical="center"/>
    </xf>
    <xf numFmtId="0" fontId="21" fillId="0" borderId="3" xfId="0" applyFont="1" applyBorder="1" applyAlignment="1">
      <alignment vertical="center"/>
    </xf>
    <xf numFmtId="0" fontId="26" fillId="0" borderId="1" xfId="0" applyFont="1" applyBorder="1" applyAlignment="1">
      <alignment vertical="center" wrapText="1"/>
    </xf>
    <xf numFmtId="0" fontId="21" fillId="0" borderId="1" xfId="0" applyFont="1" applyBorder="1" applyAlignment="1">
      <alignment vertical="center" wrapText="1"/>
    </xf>
    <xf numFmtId="0" fontId="26" fillId="7" borderId="1" xfId="0" applyFont="1" applyFill="1" applyBorder="1" applyAlignment="1">
      <alignment horizontal="justify" vertical="center" wrapText="1"/>
    </xf>
    <xf numFmtId="0" fontId="26" fillId="0" borderId="0" xfId="0" applyFont="1" applyAlignment="1">
      <alignment horizontal="left" wrapText="1"/>
    </xf>
    <xf numFmtId="0" fontId="14" fillId="5" borderId="1" xfId="0" applyFont="1" applyFill="1" applyBorder="1" applyAlignment="1">
      <alignment horizontal="left" vertical="center"/>
    </xf>
    <xf numFmtId="0" fontId="26" fillId="0" borderId="3" xfId="0" applyFont="1" applyBorder="1" applyAlignment="1">
      <alignment vertical="center" wrapText="1"/>
    </xf>
    <xf numFmtId="0" fontId="26" fillId="0" borderId="4" xfId="0" applyFont="1" applyBorder="1" applyAlignment="1">
      <alignment horizontal="justify" vertical="center" wrapText="1"/>
    </xf>
    <xf numFmtId="0" fontId="7" fillId="0" borderId="2" xfId="0" applyFont="1" applyFill="1" applyBorder="1" applyAlignment="1">
      <alignment horizontal="left" vertical="center"/>
    </xf>
    <xf numFmtId="0" fontId="26" fillId="0" borderId="0" xfId="0" applyFont="1" applyAlignment="1">
      <alignment vertical="center"/>
    </xf>
    <xf numFmtId="0" fontId="58" fillId="0" borderId="1" xfId="0" applyFont="1" applyBorder="1" applyAlignment="1">
      <alignment vertical="center" wrapText="1"/>
    </xf>
    <xf numFmtId="0" fontId="11" fillId="7" borderId="1" xfId="12" applyFont="1" applyFill="1" applyBorder="1" applyAlignment="1">
      <alignment vertical="center"/>
    </xf>
    <xf numFmtId="0" fontId="55" fillId="0" borderId="1" xfId="3" applyFont="1" applyBorder="1" applyAlignment="1">
      <alignment horizontal="justify" vertical="center" wrapText="1"/>
    </xf>
    <xf numFmtId="0" fontId="7" fillId="0" borderId="1" xfId="3" applyFont="1" applyBorder="1" applyAlignment="1">
      <alignment horizontal="justify" vertical="center" wrapText="1"/>
    </xf>
    <xf numFmtId="0" fontId="7" fillId="0" borderId="1" xfId="3" applyFont="1" applyBorder="1" applyAlignment="1">
      <alignment horizontal="left" vertical="center" wrapText="1"/>
    </xf>
    <xf numFmtId="0" fontId="8" fillId="12" borderId="1" xfId="2" applyFont="1" applyFill="1" applyBorder="1" applyAlignment="1">
      <alignment horizontal="center" vertical="center" wrapText="1"/>
    </xf>
    <xf numFmtId="49" fontId="8" fillId="12" borderId="1" xfId="2" applyNumberFormat="1" applyFont="1" applyFill="1" applyBorder="1" applyAlignment="1">
      <alignment horizontal="center" vertical="center" wrapText="1"/>
    </xf>
    <xf numFmtId="0" fontId="7" fillId="0" borderId="1" xfId="2" applyFont="1" applyBorder="1" applyAlignment="1">
      <alignment horizontal="left" vertical="center" wrapText="1"/>
    </xf>
    <xf numFmtId="0" fontId="14" fillId="0" borderId="1" xfId="0" applyFont="1" applyBorder="1" applyAlignment="1">
      <alignment vertical="center"/>
    </xf>
    <xf numFmtId="0" fontId="7" fillId="19" borderId="1" xfId="0" applyFont="1" applyFill="1" applyBorder="1" applyAlignment="1">
      <alignment horizontal="left" vertical="center"/>
    </xf>
    <xf numFmtId="49" fontId="7" fillId="19" borderId="1" xfId="0" applyNumberFormat="1" applyFont="1" applyFill="1" applyBorder="1" applyAlignment="1">
      <alignment horizontal="left" vertical="center"/>
    </xf>
    <xf numFmtId="0" fontId="7" fillId="19" borderId="1" xfId="4" applyFont="1" applyFill="1" applyBorder="1" applyAlignment="1">
      <alignment horizontal="left" vertical="center"/>
    </xf>
    <xf numFmtId="0" fontId="21" fillId="19" borderId="1" xfId="0" applyFont="1" applyFill="1" applyBorder="1" applyAlignment="1">
      <alignment horizontal="left" vertical="center" wrapText="1"/>
    </xf>
    <xf numFmtId="0" fontId="21" fillId="0" borderId="1" xfId="0" applyFont="1" applyFill="1" applyBorder="1" applyAlignment="1">
      <alignment horizontal="left" vertical="center"/>
    </xf>
    <xf numFmtId="49" fontId="21" fillId="0" borderId="1" xfId="0" applyNumberFormat="1" applyFont="1" applyFill="1" applyBorder="1" applyAlignment="1">
      <alignment horizontal="left" vertical="center"/>
    </xf>
    <xf numFmtId="0" fontId="7" fillId="0" borderId="1" xfId="0" applyFont="1" applyBorder="1" applyAlignment="1"/>
    <xf numFmtId="0" fontId="43" fillId="0" borderId="1" xfId="0" applyFont="1" applyFill="1" applyBorder="1" applyAlignment="1">
      <alignment vertical="center"/>
    </xf>
    <xf numFmtId="0" fontId="7" fillId="20" borderId="1" xfId="0" applyFont="1" applyFill="1" applyBorder="1" applyAlignment="1">
      <alignment horizontal="left" vertical="center"/>
    </xf>
    <xf numFmtId="0" fontId="21" fillId="0" borderId="1" xfId="0" applyFont="1" applyFill="1" applyBorder="1" applyAlignment="1">
      <alignment vertical="center"/>
    </xf>
    <xf numFmtId="0" fontId="7" fillId="0" borderId="1" xfId="12" applyFont="1" applyFill="1" applyBorder="1" applyAlignment="1">
      <alignment vertical="center" wrapText="1"/>
    </xf>
    <xf numFmtId="0" fontId="21" fillId="20" borderId="1" xfId="0" applyFont="1" applyFill="1" applyBorder="1" applyAlignment="1">
      <alignment horizontal="left" vertical="center"/>
    </xf>
    <xf numFmtId="0" fontId="43" fillId="0" borderId="3" xfId="0" applyFont="1" applyFill="1" applyBorder="1" applyAlignment="1">
      <alignment vertical="center"/>
    </xf>
    <xf numFmtId="0" fontId="7" fillId="0" borderId="1" xfId="15" applyFont="1" applyBorder="1" applyAlignment="1">
      <alignment horizontal="left" vertical="center" wrapText="1"/>
    </xf>
    <xf numFmtId="0" fontId="21" fillId="0" borderId="1" xfId="0" applyFont="1" applyFill="1" applyBorder="1" applyAlignment="1">
      <alignment vertical="center" wrapText="1"/>
    </xf>
    <xf numFmtId="0" fontId="15" fillId="4" borderId="10" xfId="0" applyFont="1" applyFill="1" applyBorder="1" applyAlignment="1">
      <alignment horizontal="center" vertical="center"/>
    </xf>
    <xf numFmtId="0" fontId="15" fillId="4" borderId="11" xfId="0" applyFont="1" applyFill="1" applyBorder="1" applyAlignment="1">
      <alignment horizontal="center" vertical="center"/>
    </xf>
    <xf numFmtId="0" fontId="15" fillId="4" borderId="12" xfId="0" applyFont="1" applyFill="1" applyBorder="1" applyAlignment="1">
      <alignment horizontal="center" vertical="center"/>
    </xf>
    <xf numFmtId="0" fontId="14" fillId="6" borderId="1" xfId="0" applyFont="1" applyFill="1" applyBorder="1" applyAlignment="1">
      <alignment vertical="center"/>
    </xf>
    <xf numFmtId="0" fontId="14" fillId="6" borderId="9" xfId="0" applyFont="1" applyFill="1" applyBorder="1" applyAlignment="1">
      <alignment vertical="center"/>
    </xf>
    <xf numFmtId="0" fontId="62" fillId="12" borderId="1" xfId="0" applyFont="1" applyFill="1" applyBorder="1" applyAlignment="1"/>
    <xf numFmtId="49" fontId="62" fillId="0" borderId="1" xfId="0" applyNumberFormat="1" applyFont="1" applyBorder="1" applyAlignment="1"/>
    <xf numFmtId="0" fontId="62" fillId="0" borderId="1" xfId="0" applyFont="1" applyBorder="1" applyAlignment="1"/>
    <xf numFmtId="0" fontId="62" fillId="0" borderId="1" xfId="0" applyFont="1" applyFill="1" applyBorder="1" applyAlignment="1"/>
    <xf numFmtId="0" fontId="0" fillId="0" borderId="1" xfId="0" applyBorder="1" applyAlignment="1"/>
    <xf numFmtId="0" fontId="62" fillId="0" borderId="1" xfId="0" applyFont="1" applyBorder="1" applyAlignment="1">
      <alignment wrapText="1"/>
    </xf>
    <xf numFmtId="0" fontId="62" fillId="6" borderId="1" xfId="0" applyFont="1" applyFill="1" applyBorder="1" applyAlignment="1"/>
    <xf numFmtId="0" fontId="62" fillId="21" borderId="1" xfId="0" applyFont="1" applyFill="1" applyBorder="1" applyAlignment="1"/>
    <xf numFmtId="0" fontId="62" fillId="5" borderId="1" xfId="0" applyFont="1" applyFill="1" applyBorder="1" applyAlignment="1"/>
    <xf numFmtId="49" fontId="62" fillId="5" borderId="1" xfId="0" applyNumberFormat="1" applyFont="1" applyFill="1" applyBorder="1" applyAlignment="1"/>
    <xf numFmtId="0" fontId="62" fillId="5" borderId="1" xfId="0" applyFont="1" applyFill="1" applyBorder="1" applyAlignment="1">
      <alignment wrapText="1"/>
    </xf>
    <xf numFmtId="0" fontId="7" fillId="12" borderId="1" xfId="12" applyFont="1" applyFill="1" applyBorder="1" applyAlignment="1">
      <alignment horizontal="center" vertical="center" wrapText="1"/>
    </xf>
    <xf numFmtId="49" fontId="7" fillId="12" borderId="1" xfId="12" applyNumberFormat="1" applyFont="1" applyFill="1" applyBorder="1" applyAlignment="1">
      <alignment horizontal="center" vertical="center" wrapText="1"/>
    </xf>
    <xf numFmtId="0" fontId="33" fillId="0" borderId="1" xfId="12" applyBorder="1" applyAlignment="1">
      <alignment vertical="center"/>
    </xf>
    <xf numFmtId="0" fontId="33" fillId="0" borderId="3" xfId="12" applyBorder="1" applyAlignment="1">
      <alignment vertical="center"/>
    </xf>
    <xf numFmtId="49" fontId="14" fillId="0" borderId="1" xfId="12" applyNumberFormat="1" applyFont="1" applyBorder="1" applyAlignment="1">
      <alignment horizontal="left" vertical="center"/>
    </xf>
    <xf numFmtId="0" fontId="14" fillId="7" borderId="1" xfId="0" applyFont="1" applyFill="1" applyBorder="1" applyAlignment="1">
      <alignment vertical="center"/>
    </xf>
    <xf numFmtId="0" fontId="14" fillId="7" borderId="9" xfId="0" applyFont="1" applyFill="1" applyBorder="1" applyAlignment="1">
      <alignment vertical="center"/>
    </xf>
    <xf numFmtId="0" fontId="64" fillId="0" borderId="0" xfId="0" applyFont="1">
      <alignment vertical="center"/>
    </xf>
    <xf numFmtId="0" fontId="17" fillId="7" borderId="3" xfId="0" applyFont="1" applyFill="1" applyBorder="1" applyAlignment="1">
      <alignment horizontal="left" vertical="center" wrapText="1"/>
    </xf>
    <xf numFmtId="0" fontId="17" fillId="7" borderId="6" xfId="0" applyFont="1" applyFill="1" applyBorder="1" applyAlignment="1">
      <alignment horizontal="left" vertical="center" wrapText="1"/>
    </xf>
    <xf numFmtId="0" fontId="17" fillId="7" borderId="5" xfId="0" applyFont="1" applyFill="1" applyBorder="1" applyAlignment="1">
      <alignment horizontal="left" vertical="center" wrapText="1"/>
    </xf>
    <xf numFmtId="0" fontId="17" fillId="7" borderId="3" xfId="0" applyFont="1" applyFill="1" applyBorder="1" applyAlignment="1">
      <alignment horizontal="center" vertical="center" wrapText="1"/>
    </xf>
    <xf numFmtId="0" fontId="17" fillId="7" borderId="6" xfId="0" applyFont="1" applyFill="1" applyBorder="1" applyAlignment="1">
      <alignment horizontal="center" vertical="center" wrapText="1"/>
    </xf>
    <xf numFmtId="0" fontId="17" fillId="7" borderId="5" xfId="0" applyFont="1" applyFill="1" applyBorder="1" applyAlignment="1">
      <alignment horizontal="center" vertical="center" wrapText="1"/>
    </xf>
    <xf numFmtId="0" fontId="17" fillId="7" borderId="1" xfId="0" applyFont="1" applyFill="1" applyBorder="1" applyAlignment="1">
      <alignment horizontal="center" vertical="center" wrapText="1"/>
    </xf>
    <xf numFmtId="0" fontId="14" fillId="6" borderId="3" xfId="0" applyFont="1" applyFill="1" applyBorder="1" applyAlignment="1">
      <alignment horizontal="center" vertical="center"/>
    </xf>
    <xf numFmtId="0" fontId="14" fillId="6" borderId="6" xfId="0" applyFont="1" applyFill="1" applyBorder="1" applyAlignment="1">
      <alignment horizontal="center" vertical="center"/>
    </xf>
    <xf numFmtId="0" fontId="14" fillId="6" borderId="5" xfId="0" applyFont="1" applyFill="1" applyBorder="1" applyAlignment="1">
      <alignment horizontal="center" vertical="center"/>
    </xf>
    <xf numFmtId="0" fontId="15" fillId="0" borderId="3" xfId="0" applyFont="1" applyBorder="1" applyAlignment="1">
      <alignment horizontal="center" vertical="center"/>
    </xf>
    <xf numFmtId="0" fontId="15" fillId="0" borderId="6" xfId="0" applyFont="1" applyBorder="1" applyAlignment="1">
      <alignment horizontal="center" vertical="center"/>
    </xf>
    <xf numFmtId="0" fontId="14" fillId="18" borderId="3" xfId="0" applyFont="1" applyFill="1" applyBorder="1" applyAlignment="1">
      <alignment horizontal="center" vertical="center" wrapText="1"/>
    </xf>
    <xf numFmtId="0" fontId="14" fillId="18" borderId="6" xfId="0" applyFont="1" applyFill="1" applyBorder="1" applyAlignment="1">
      <alignment horizontal="center" vertical="center" wrapText="1"/>
    </xf>
    <xf numFmtId="0" fontId="14" fillId="18" borderId="5" xfId="0" applyFont="1" applyFill="1" applyBorder="1" applyAlignment="1">
      <alignment horizontal="center" vertical="center" wrapText="1"/>
    </xf>
    <xf numFmtId="0" fontId="7" fillId="0" borderId="3" xfId="0" quotePrefix="1" applyFont="1" applyBorder="1" applyAlignment="1">
      <alignment horizontal="left" vertical="center" wrapText="1"/>
    </xf>
    <xf numFmtId="0" fontId="7" fillId="0" borderId="6" xfId="0" applyFont="1" applyBorder="1" applyAlignment="1">
      <alignment horizontal="left" vertical="center" wrapText="1"/>
    </xf>
    <xf numFmtId="0" fontId="7" fillId="0" borderId="5" xfId="0" applyFont="1" applyBorder="1" applyAlignment="1">
      <alignment horizontal="left" vertical="center" wrapText="1"/>
    </xf>
    <xf numFmtId="0" fontId="7" fillId="0" borderId="3" xfId="0" applyFont="1" applyBorder="1" applyAlignment="1">
      <alignment horizontal="left" vertical="center" wrapText="1"/>
    </xf>
  </cellXfs>
  <cellStyles count="16">
    <cellStyle name="Normal 3" xfId="15"/>
    <cellStyle name="差 2" xfId="1"/>
    <cellStyle name="常规" xfId="0" builtinId="0"/>
    <cellStyle name="常规 2" xfId="2"/>
    <cellStyle name="常规 2 2" xfId="14"/>
    <cellStyle name="常规 3" xfId="3"/>
    <cellStyle name="常规 4" xfId="9"/>
    <cellStyle name="常规 4 2" xfId="12"/>
    <cellStyle name="常规 5" xfId="10"/>
    <cellStyle name="常规 5 2" xfId="13"/>
    <cellStyle name="常规 6" xfId="8"/>
    <cellStyle name="常规 8 2" xfId="11"/>
    <cellStyle name="好 2" xfId="4"/>
    <cellStyle name="好 3" xfId="5"/>
    <cellStyle name="好 3 2" xfId="6"/>
    <cellStyle name="好 4" xfId="7"/>
  </cellStyles>
  <dxfs count="13">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D5" sqref="D5"/>
    </sheetView>
  </sheetViews>
  <sheetFormatPr defaultColWidth="9" defaultRowHeight="14.15"/>
  <cols>
    <col min="2" max="2" width="9.23046875" customWidth="1"/>
    <col min="4" max="4" width="42.4609375" customWidth="1"/>
  </cols>
  <sheetData>
    <row r="1" spans="1:4" ht="14.6">
      <c r="A1" s="137" t="s">
        <v>0</v>
      </c>
      <c r="B1" s="137" t="s">
        <v>1</v>
      </c>
      <c r="C1" s="137" t="s">
        <v>2</v>
      </c>
      <c r="D1" s="138" t="s">
        <v>3</v>
      </c>
    </row>
    <row r="2" spans="1:4" ht="14.6">
      <c r="A2" s="139"/>
      <c r="B2" s="140">
        <v>45177</v>
      </c>
      <c r="C2" s="141" t="s">
        <v>1901</v>
      </c>
      <c r="D2" s="85" t="s">
        <v>1902</v>
      </c>
    </row>
    <row r="3" spans="1:4" ht="14.6">
      <c r="A3" s="139"/>
      <c r="B3" s="140">
        <v>45177</v>
      </c>
      <c r="C3" s="141" t="s">
        <v>1901</v>
      </c>
      <c r="D3" s="85" t="s">
        <v>1903</v>
      </c>
    </row>
    <row r="4" spans="1:4" ht="14.6">
      <c r="A4" s="139"/>
      <c r="B4" s="140">
        <v>45271</v>
      </c>
      <c r="C4" s="141" t="s">
        <v>1901</v>
      </c>
      <c r="D4" s="85" t="s">
        <v>2797</v>
      </c>
    </row>
    <row r="5" spans="1:4" ht="283.75">
      <c r="A5" s="139"/>
      <c r="B5" s="140">
        <v>45427</v>
      </c>
      <c r="C5" s="141" t="s">
        <v>3416</v>
      </c>
      <c r="D5" s="84" t="s">
        <v>3417</v>
      </c>
    </row>
  </sheetData>
  <phoneticPr fontId="3"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71"/>
  <sheetViews>
    <sheetView topLeftCell="B256" zoomScale="85" zoomScaleNormal="85" workbookViewId="0">
      <selection activeCell="H275" sqref="H275"/>
    </sheetView>
  </sheetViews>
  <sheetFormatPr defaultRowHeight="14.6"/>
  <cols>
    <col min="1" max="1" width="8.765625" style="1" bestFit="1" customWidth="1"/>
    <col min="2" max="2" width="9" style="1"/>
    <col min="3" max="5" width="9.23046875" style="1" bestFit="1" customWidth="1"/>
    <col min="6" max="6" width="13" style="1" bestFit="1" customWidth="1"/>
    <col min="7" max="7" width="8.23046875" style="1" bestFit="1" customWidth="1"/>
    <col min="8" max="8" width="32.84375" style="1" customWidth="1"/>
    <col min="9" max="9" width="76.61328125" style="61" customWidth="1"/>
    <col min="10" max="10" width="14.23046875" style="1" customWidth="1"/>
    <col min="11" max="11" width="10.61328125" style="1" bestFit="1" customWidth="1"/>
    <col min="12" max="12" width="11.765625" style="1" bestFit="1" customWidth="1"/>
    <col min="13" max="13" width="11.61328125" style="1" bestFit="1" customWidth="1"/>
    <col min="14" max="14" width="8.23046875" style="1" bestFit="1" customWidth="1"/>
    <col min="15" max="256" width="9" style="1"/>
    <col min="257" max="257" width="8.765625" style="1" bestFit="1" customWidth="1"/>
    <col min="258" max="261" width="9" style="1"/>
    <col min="262" max="262" width="13" style="1" bestFit="1" customWidth="1"/>
    <col min="263" max="263" width="8.23046875" style="1" bestFit="1" customWidth="1"/>
    <col min="264" max="264" width="32.84375" style="1" customWidth="1"/>
    <col min="265" max="265" width="72.15234375" style="1" customWidth="1"/>
    <col min="266" max="266" width="10.4609375" style="1" bestFit="1" customWidth="1"/>
    <col min="267" max="267" width="10.61328125" style="1" bestFit="1" customWidth="1"/>
    <col min="268" max="268" width="11.15234375" style="1" bestFit="1" customWidth="1"/>
    <col min="269" max="269" width="11.3828125" style="1" bestFit="1" customWidth="1"/>
    <col min="270" max="270" width="8.23046875" style="1" bestFit="1" customWidth="1"/>
    <col min="271" max="512" width="9" style="1"/>
    <col min="513" max="513" width="8.765625" style="1" bestFit="1" customWidth="1"/>
    <col min="514" max="517" width="9" style="1"/>
    <col min="518" max="518" width="13" style="1" bestFit="1" customWidth="1"/>
    <col min="519" max="519" width="8.23046875" style="1" bestFit="1" customWidth="1"/>
    <col min="520" max="520" width="32.84375" style="1" customWidth="1"/>
    <col min="521" max="521" width="72.15234375" style="1" customWidth="1"/>
    <col min="522" max="522" width="10.4609375" style="1" bestFit="1" customWidth="1"/>
    <col min="523" max="523" width="10.61328125" style="1" bestFit="1" customWidth="1"/>
    <col min="524" max="524" width="11.15234375" style="1" bestFit="1" customWidth="1"/>
    <col min="525" max="525" width="11.3828125" style="1" bestFit="1" customWidth="1"/>
    <col min="526" max="526" width="8.23046875" style="1" bestFit="1" customWidth="1"/>
    <col min="527" max="768" width="9" style="1"/>
    <col min="769" max="769" width="8.765625" style="1" bestFit="1" customWidth="1"/>
    <col min="770" max="773" width="9" style="1"/>
    <col min="774" max="774" width="13" style="1" bestFit="1" customWidth="1"/>
    <col min="775" max="775" width="8.23046875" style="1" bestFit="1" customWidth="1"/>
    <col min="776" max="776" width="32.84375" style="1" customWidth="1"/>
    <col min="777" max="777" width="72.15234375" style="1" customWidth="1"/>
    <col min="778" max="778" width="10.4609375" style="1" bestFit="1" customWidth="1"/>
    <col min="779" max="779" width="10.61328125" style="1" bestFit="1" customWidth="1"/>
    <col min="780" max="780" width="11.15234375" style="1" bestFit="1" customWidth="1"/>
    <col min="781" max="781" width="11.3828125" style="1" bestFit="1" customWidth="1"/>
    <col min="782" max="782" width="8.23046875" style="1" bestFit="1" customWidth="1"/>
    <col min="783" max="1024" width="9" style="1"/>
    <col min="1025" max="1025" width="8.765625" style="1" bestFit="1" customWidth="1"/>
    <col min="1026" max="1029" width="9" style="1"/>
    <col min="1030" max="1030" width="13" style="1" bestFit="1" customWidth="1"/>
    <col min="1031" max="1031" width="8.23046875" style="1" bestFit="1" customWidth="1"/>
    <col min="1032" max="1032" width="32.84375" style="1" customWidth="1"/>
    <col min="1033" max="1033" width="72.15234375" style="1" customWidth="1"/>
    <col min="1034" max="1034" width="10.4609375" style="1" bestFit="1" customWidth="1"/>
    <col min="1035" max="1035" width="10.61328125" style="1" bestFit="1" customWidth="1"/>
    <col min="1036" max="1036" width="11.15234375" style="1" bestFit="1" customWidth="1"/>
    <col min="1037" max="1037" width="11.3828125" style="1" bestFit="1" customWidth="1"/>
    <col min="1038" max="1038" width="8.23046875" style="1" bestFit="1" customWidth="1"/>
    <col min="1039" max="1280" width="9" style="1"/>
    <col min="1281" max="1281" width="8.765625" style="1" bestFit="1" customWidth="1"/>
    <col min="1282" max="1285" width="9" style="1"/>
    <col min="1286" max="1286" width="13" style="1" bestFit="1" customWidth="1"/>
    <col min="1287" max="1287" width="8.23046875" style="1" bestFit="1" customWidth="1"/>
    <col min="1288" max="1288" width="32.84375" style="1" customWidth="1"/>
    <col min="1289" max="1289" width="72.15234375" style="1" customWidth="1"/>
    <col min="1290" max="1290" width="10.4609375" style="1" bestFit="1" customWidth="1"/>
    <col min="1291" max="1291" width="10.61328125" style="1" bestFit="1" customWidth="1"/>
    <col min="1292" max="1292" width="11.15234375" style="1" bestFit="1" customWidth="1"/>
    <col min="1293" max="1293" width="11.3828125" style="1" bestFit="1" customWidth="1"/>
    <col min="1294" max="1294" width="8.23046875" style="1" bestFit="1" customWidth="1"/>
    <col min="1295" max="1536" width="9" style="1"/>
    <col min="1537" max="1537" width="8.765625" style="1" bestFit="1" customWidth="1"/>
    <col min="1538" max="1541" width="9" style="1"/>
    <col min="1542" max="1542" width="13" style="1" bestFit="1" customWidth="1"/>
    <col min="1543" max="1543" width="8.23046875" style="1" bestFit="1" customWidth="1"/>
    <col min="1544" max="1544" width="32.84375" style="1" customWidth="1"/>
    <col min="1545" max="1545" width="72.15234375" style="1" customWidth="1"/>
    <col min="1546" max="1546" width="10.4609375" style="1" bestFit="1" customWidth="1"/>
    <col min="1547" max="1547" width="10.61328125" style="1" bestFit="1" customWidth="1"/>
    <col min="1548" max="1548" width="11.15234375" style="1" bestFit="1" customWidth="1"/>
    <col min="1549" max="1549" width="11.3828125" style="1" bestFit="1" customWidth="1"/>
    <col min="1550" max="1550" width="8.23046875" style="1" bestFit="1" customWidth="1"/>
    <col min="1551" max="1792" width="9" style="1"/>
    <col min="1793" max="1793" width="8.765625" style="1" bestFit="1" customWidth="1"/>
    <col min="1794" max="1797" width="9" style="1"/>
    <col min="1798" max="1798" width="13" style="1" bestFit="1" customWidth="1"/>
    <col min="1799" max="1799" width="8.23046875" style="1" bestFit="1" customWidth="1"/>
    <col min="1800" max="1800" width="32.84375" style="1" customWidth="1"/>
    <col min="1801" max="1801" width="72.15234375" style="1" customWidth="1"/>
    <col min="1802" max="1802" width="10.4609375" style="1" bestFit="1" customWidth="1"/>
    <col min="1803" max="1803" width="10.61328125" style="1" bestFit="1" customWidth="1"/>
    <col min="1804" max="1804" width="11.15234375" style="1" bestFit="1" customWidth="1"/>
    <col min="1805" max="1805" width="11.3828125" style="1" bestFit="1" customWidth="1"/>
    <col min="1806" max="1806" width="8.23046875" style="1" bestFit="1" customWidth="1"/>
    <col min="1807" max="2048" width="9" style="1"/>
    <col min="2049" max="2049" width="8.765625" style="1" bestFit="1" customWidth="1"/>
    <col min="2050" max="2053" width="9" style="1"/>
    <col min="2054" max="2054" width="13" style="1" bestFit="1" customWidth="1"/>
    <col min="2055" max="2055" width="8.23046875" style="1" bestFit="1" customWidth="1"/>
    <col min="2056" max="2056" width="32.84375" style="1" customWidth="1"/>
    <col min="2057" max="2057" width="72.15234375" style="1" customWidth="1"/>
    <col min="2058" max="2058" width="10.4609375" style="1" bestFit="1" customWidth="1"/>
    <col min="2059" max="2059" width="10.61328125" style="1" bestFit="1" customWidth="1"/>
    <col min="2060" max="2060" width="11.15234375" style="1" bestFit="1" customWidth="1"/>
    <col min="2061" max="2061" width="11.3828125" style="1" bestFit="1" customWidth="1"/>
    <col min="2062" max="2062" width="8.23046875" style="1" bestFit="1" customWidth="1"/>
    <col min="2063" max="2304" width="9" style="1"/>
    <col min="2305" max="2305" width="8.765625" style="1" bestFit="1" customWidth="1"/>
    <col min="2306" max="2309" width="9" style="1"/>
    <col min="2310" max="2310" width="13" style="1" bestFit="1" customWidth="1"/>
    <col min="2311" max="2311" width="8.23046875" style="1" bestFit="1" customWidth="1"/>
    <col min="2312" max="2312" width="32.84375" style="1" customWidth="1"/>
    <col min="2313" max="2313" width="72.15234375" style="1" customWidth="1"/>
    <col min="2314" max="2314" width="10.4609375" style="1" bestFit="1" customWidth="1"/>
    <col min="2315" max="2315" width="10.61328125" style="1" bestFit="1" customWidth="1"/>
    <col min="2316" max="2316" width="11.15234375" style="1" bestFit="1" customWidth="1"/>
    <col min="2317" max="2317" width="11.3828125" style="1" bestFit="1" customWidth="1"/>
    <col min="2318" max="2318" width="8.23046875" style="1" bestFit="1" customWidth="1"/>
    <col min="2319" max="2560" width="9" style="1"/>
    <col min="2561" max="2561" width="8.765625" style="1" bestFit="1" customWidth="1"/>
    <col min="2562" max="2565" width="9" style="1"/>
    <col min="2566" max="2566" width="13" style="1" bestFit="1" customWidth="1"/>
    <col min="2567" max="2567" width="8.23046875" style="1" bestFit="1" customWidth="1"/>
    <col min="2568" max="2568" width="32.84375" style="1" customWidth="1"/>
    <col min="2569" max="2569" width="72.15234375" style="1" customWidth="1"/>
    <col min="2570" max="2570" width="10.4609375" style="1" bestFit="1" customWidth="1"/>
    <col min="2571" max="2571" width="10.61328125" style="1" bestFit="1" customWidth="1"/>
    <col min="2572" max="2572" width="11.15234375" style="1" bestFit="1" customWidth="1"/>
    <col min="2573" max="2573" width="11.3828125" style="1" bestFit="1" customWidth="1"/>
    <col min="2574" max="2574" width="8.23046875" style="1" bestFit="1" customWidth="1"/>
    <col min="2575" max="2816" width="9" style="1"/>
    <col min="2817" max="2817" width="8.765625" style="1" bestFit="1" customWidth="1"/>
    <col min="2818" max="2821" width="9" style="1"/>
    <col min="2822" max="2822" width="13" style="1" bestFit="1" customWidth="1"/>
    <col min="2823" max="2823" width="8.23046875" style="1" bestFit="1" customWidth="1"/>
    <col min="2824" max="2824" width="32.84375" style="1" customWidth="1"/>
    <col min="2825" max="2825" width="72.15234375" style="1" customWidth="1"/>
    <col min="2826" max="2826" width="10.4609375" style="1" bestFit="1" customWidth="1"/>
    <col min="2827" max="2827" width="10.61328125" style="1" bestFit="1" customWidth="1"/>
    <col min="2828" max="2828" width="11.15234375" style="1" bestFit="1" customWidth="1"/>
    <col min="2829" max="2829" width="11.3828125" style="1" bestFit="1" customWidth="1"/>
    <col min="2830" max="2830" width="8.23046875" style="1" bestFit="1" customWidth="1"/>
    <col min="2831" max="3072" width="9" style="1"/>
    <col min="3073" max="3073" width="8.765625" style="1" bestFit="1" customWidth="1"/>
    <col min="3074" max="3077" width="9" style="1"/>
    <col min="3078" max="3078" width="13" style="1" bestFit="1" customWidth="1"/>
    <col min="3079" max="3079" width="8.23046875" style="1" bestFit="1" customWidth="1"/>
    <col min="3080" max="3080" width="32.84375" style="1" customWidth="1"/>
    <col min="3081" max="3081" width="72.15234375" style="1" customWidth="1"/>
    <col min="3082" max="3082" width="10.4609375" style="1" bestFit="1" customWidth="1"/>
    <col min="3083" max="3083" width="10.61328125" style="1" bestFit="1" customWidth="1"/>
    <col min="3084" max="3084" width="11.15234375" style="1" bestFit="1" customWidth="1"/>
    <col min="3085" max="3085" width="11.3828125" style="1" bestFit="1" customWidth="1"/>
    <col min="3086" max="3086" width="8.23046875" style="1" bestFit="1" customWidth="1"/>
    <col min="3087" max="3328" width="9" style="1"/>
    <col min="3329" max="3329" width="8.765625" style="1" bestFit="1" customWidth="1"/>
    <col min="3330" max="3333" width="9" style="1"/>
    <col min="3334" max="3334" width="13" style="1" bestFit="1" customWidth="1"/>
    <col min="3335" max="3335" width="8.23046875" style="1" bestFit="1" customWidth="1"/>
    <col min="3336" max="3336" width="32.84375" style="1" customWidth="1"/>
    <col min="3337" max="3337" width="72.15234375" style="1" customWidth="1"/>
    <col min="3338" max="3338" width="10.4609375" style="1" bestFit="1" customWidth="1"/>
    <col min="3339" max="3339" width="10.61328125" style="1" bestFit="1" customWidth="1"/>
    <col min="3340" max="3340" width="11.15234375" style="1" bestFit="1" customWidth="1"/>
    <col min="3341" max="3341" width="11.3828125" style="1" bestFit="1" customWidth="1"/>
    <col min="3342" max="3342" width="8.23046875" style="1" bestFit="1" customWidth="1"/>
    <col min="3343" max="3584" width="9" style="1"/>
    <col min="3585" max="3585" width="8.765625" style="1" bestFit="1" customWidth="1"/>
    <col min="3586" max="3589" width="9" style="1"/>
    <col min="3590" max="3590" width="13" style="1" bestFit="1" customWidth="1"/>
    <col min="3591" max="3591" width="8.23046875" style="1" bestFit="1" customWidth="1"/>
    <col min="3592" max="3592" width="32.84375" style="1" customWidth="1"/>
    <col min="3593" max="3593" width="72.15234375" style="1" customWidth="1"/>
    <col min="3594" max="3594" width="10.4609375" style="1" bestFit="1" customWidth="1"/>
    <col min="3595" max="3595" width="10.61328125" style="1" bestFit="1" customWidth="1"/>
    <col min="3596" max="3596" width="11.15234375" style="1" bestFit="1" customWidth="1"/>
    <col min="3597" max="3597" width="11.3828125" style="1" bestFit="1" customWidth="1"/>
    <col min="3598" max="3598" width="8.23046875" style="1" bestFit="1" customWidth="1"/>
    <col min="3599" max="3840" width="9" style="1"/>
    <col min="3841" max="3841" width="8.765625" style="1" bestFit="1" customWidth="1"/>
    <col min="3842" max="3845" width="9" style="1"/>
    <col min="3846" max="3846" width="13" style="1" bestFit="1" customWidth="1"/>
    <col min="3847" max="3847" width="8.23046875" style="1" bestFit="1" customWidth="1"/>
    <col min="3848" max="3848" width="32.84375" style="1" customWidth="1"/>
    <col min="3849" max="3849" width="72.15234375" style="1" customWidth="1"/>
    <col min="3850" max="3850" width="10.4609375" style="1" bestFit="1" customWidth="1"/>
    <col min="3851" max="3851" width="10.61328125" style="1" bestFit="1" customWidth="1"/>
    <col min="3852" max="3852" width="11.15234375" style="1" bestFit="1" customWidth="1"/>
    <col min="3853" max="3853" width="11.3828125" style="1" bestFit="1" customWidth="1"/>
    <col min="3854" max="3854" width="8.23046875" style="1" bestFit="1" customWidth="1"/>
    <col min="3855" max="4096" width="9" style="1"/>
    <col min="4097" max="4097" width="8.765625" style="1" bestFit="1" customWidth="1"/>
    <col min="4098" max="4101" width="9" style="1"/>
    <col min="4102" max="4102" width="13" style="1" bestFit="1" customWidth="1"/>
    <col min="4103" max="4103" width="8.23046875" style="1" bestFit="1" customWidth="1"/>
    <col min="4104" max="4104" width="32.84375" style="1" customWidth="1"/>
    <col min="4105" max="4105" width="72.15234375" style="1" customWidth="1"/>
    <col min="4106" max="4106" width="10.4609375" style="1" bestFit="1" customWidth="1"/>
    <col min="4107" max="4107" width="10.61328125" style="1" bestFit="1" customWidth="1"/>
    <col min="4108" max="4108" width="11.15234375" style="1" bestFit="1" customWidth="1"/>
    <col min="4109" max="4109" width="11.3828125" style="1" bestFit="1" customWidth="1"/>
    <col min="4110" max="4110" width="8.23046875" style="1" bestFit="1" customWidth="1"/>
    <col min="4111" max="4352" width="9" style="1"/>
    <col min="4353" max="4353" width="8.765625" style="1" bestFit="1" customWidth="1"/>
    <col min="4354" max="4357" width="9" style="1"/>
    <col min="4358" max="4358" width="13" style="1" bestFit="1" customWidth="1"/>
    <col min="4359" max="4359" width="8.23046875" style="1" bestFit="1" customWidth="1"/>
    <col min="4360" max="4360" width="32.84375" style="1" customWidth="1"/>
    <col min="4361" max="4361" width="72.15234375" style="1" customWidth="1"/>
    <col min="4362" max="4362" width="10.4609375" style="1" bestFit="1" customWidth="1"/>
    <col min="4363" max="4363" width="10.61328125" style="1" bestFit="1" customWidth="1"/>
    <col min="4364" max="4364" width="11.15234375" style="1" bestFit="1" customWidth="1"/>
    <col min="4365" max="4365" width="11.3828125" style="1" bestFit="1" customWidth="1"/>
    <col min="4366" max="4366" width="8.23046875" style="1" bestFit="1" customWidth="1"/>
    <col min="4367" max="4608" width="9" style="1"/>
    <col min="4609" max="4609" width="8.765625" style="1" bestFit="1" customWidth="1"/>
    <col min="4610" max="4613" width="9" style="1"/>
    <col min="4614" max="4614" width="13" style="1" bestFit="1" customWidth="1"/>
    <col min="4615" max="4615" width="8.23046875" style="1" bestFit="1" customWidth="1"/>
    <col min="4616" max="4616" width="32.84375" style="1" customWidth="1"/>
    <col min="4617" max="4617" width="72.15234375" style="1" customWidth="1"/>
    <col min="4618" max="4618" width="10.4609375" style="1" bestFit="1" customWidth="1"/>
    <col min="4619" max="4619" width="10.61328125" style="1" bestFit="1" customWidth="1"/>
    <col min="4620" max="4620" width="11.15234375" style="1" bestFit="1" customWidth="1"/>
    <col min="4621" max="4621" width="11.3828125" style="1" bestFit="1" customWidth="1"/>
    <col min="4622" max="4622" width="8.23046875" style="1" bestFit="1" customWidth="1"/>
    <col min="4623" max="4864" width="9" style="1"/>
    <col min="4865" max="4865" width="8.765625" style="1" bestFit="1" customWidth="1"/>
    <col min="4866" max="4869" width="9" style="1"/>
    <col min="4870" max="4870" width="13" style="1" bestFit="1" customWidth="1"/>
    <col min="4871" max="4871" width="8.23046875" style="1" bestFit="1" customWidth="1"/>
    <col min="4872" max="4872" width="32.84375" style="1" customWidth="1"/>
    <col min="4873" max="4873" width="72.15234375" style="1" customWidth="1"/>
    <col min="4874" max="4874" width="10.4609375" style="1" bestFit="1" customWidth="1"/>
    <col min="4875" max="4875" width="10.61328125" style="1" bestFit="1" customWidth="1"/>
    <col min="4876" max="4876" width="11.15234375" style="1" bestFit="1" customWidth="1"/>
    <col min="4877" max="4877" width="11.3828125" style="1" bestFit="1" customWidth="1"/>
    <col min="4878" max="4878" width="8.23046875" style="1" bestFit="1" customWidth="1"/>
    <col min="4879" max="5120" width="9" style="1"/>
    <col min="5121" max="5121" width="8.765625" style="1" bestFit="1" customWidth="1"/>
    <col min="5122" max="5125" width="9" style="1"/>
    <col min="5126" max="5126" width="13" style="1" bestFit="1" customWidth="1"/>
    <col min="5127" max="5127" width="8.23046875" style="1" bestFit="1" customWidth="1"/>
    <col min="5128" max="5128" width="32.84375" style="1" customWidth="1"/>
    <col min="5129" max="5129" width="72.15234375" style="1" customWidth="1"/>
    <col min="5130" max="5130" width="10.4609375" style="1" bestFit="1" customWidth="1"/>
    <col min="5131" max="5131" width="10.61328125" style="1" bestFit="1" customWidth="1"/>
    <col min="5132" max="5132" width="11.15234375" style="1" bestFit="1" customWidth="1"/>
    <col min="5133" max="5133" width="11.3828125" style="1" bestFit="1" customWidth="1"/>
    <col min="5134" max="5134" width="8.23046875" style="1" bestFit="1" customWidth="1"/>
    <col min="5135" max="5376" width="9" style="1"/>
    <col min="5377" max="5377" width="8.765625" style="1" bestFit="1" customWidth="1"/>
    <col min="5378" max="5381" width="9" style="1"/>
    <col min="5382" max="5382" width="13" style="1" bestFit="1" customWidth="1"/>
    <col min="5383" max="5383" width="8.23046875" style="1" bestFit="1" customWidth="1"/>
    <col min="5384" max="5384" width="32.84375" style="1" customWidth="1"/>
    <col min="5385" max="5385" width="72.15234375" style="1" customWidth="1"/>
    <col min="5386" max="5386" width="10.4609375" style="1" bestFit="1" customWidth="1"/>
    <col min="5387" max="5387" width="10.61328125" style="1" bestFit="1" customWidth="1"/>
    <col min="5388" max="5388" width="11.15234375" style="1" bestFit="1" customWidth="1"/>
    <col min="5389" max="5389" width="11.3828125" style="1" bestFit="1" customWidth="1"/>
    <col min="5390" max="5390" width="8.23046875" style="1" bestFit="1" customWidth="1"/>
    <col min="5391" max="5632" width="9" style="1"/>
    <col min="5633" max="5633" width="8.765625" style="1" bestFit="1" customWidth="1"/>
    <col min="5634" max="5637" width="9" style="1"/>
    <col min="5638" max="5638" width="13" style="1" bestFit="1" customWidth="1"/>
    <col min="5639" max="5639" width="8.23046875" style="1" bestFit="1" customWidth="1"/>
    <col min="5640" max="5640" width="32.84375" style="1" customWidth="1"/>
    <col min="5641" max="5641" width="72.15234375" style="1" customWidth="1"/>
    <col min="5642" max="5642" width="10.4609375" style="1" bestFit="1" customWidth="1"/>
    <col min="5643" max="5643" width="10.61328125" style="1" bestFit="1" customWidth="1"/>
    <col min="5644" max="5644" width="11.15234375" style="1" bestFit="1" customWidth="1"/>
    <col min="5645" max="5645" width="11.3828125" style="1" bestFit="1" customWidth="1"/>
    <col min="5646" max="5646" width="8.23046875" style="1" bestFit="1" customWidth="1"/>
    <col min="5647" max="5888" width="9" style="1"/>
    <col min="5889" max="5889" width="8.765625" style="1" bestFit="1" customWidth="1"/>
    <col min="5890" max="5893" width="9" style="1"/>
    <col min="5894" max="5894" width="13" style="1" bestFit="1" customWidth="1"/>
    <col min="5895" max="5895" width="8.23046875" style="1" bestFit="1" customWidth="1"/>
    <col min="5896" max="5896" width="32.84375" style="1" customWidth="1"/>
    <col min="5897" max="5897" width="72.15234375" style="1" customWidth="1"/>
    <col min="5898" max="5898" width="10.4609375" style="1" bestFit="1" customWidth="1"/>
    <col min="5899" max="5899" width="10.61328125" style="1" bestFit="1" customWidth="1"/>
    <col min="5900" max="5900" width="11.15234375" style="1" bestFit="1" customWidth="1"/>
    <col min="5901" max="5901" width="11.3828125" style="1" bestFit="1" customWidth="1"/>
    <col min="5902" max="5902" width="8.23046875" style="1" bestFit="1" customWidth="1"/>
    <col min="5903" max="6144" width="9" style="1"/>
    <col min="6145" max="6145" width="8.765625" style="1" bestFit="1" customWidth="1"/>
    <col min="6146" max="6149" width="9" style="1"/>
    <col min="6150" max="6150" width="13" style="1" bestFit="1" customWidth="1"/>
    <col min="6151" max="6151" width="8.23046875" style="1" bestFit="1" customWidth="1"/>
    <col min="6152" max="6152" width="32.84375" style="1" customWidth="1"/>
    <col min="6153" max="6153" width="72.15234375" style="1" customWidth="1"/>
    <col min="6154" max="6154" width="10.4609375" style="1" bestFit="1" customWidth="1"/>
    <col min="6155" max="6155" width="10.61328125" style="1" bestFit="1" customWidth="1"/>
    <col min="6156" max="6156" width="11.15234375" style="1" bestFit="1" customWidth="1"/>
    <col min="6157" max="6157" width="11.3828125" style="1" bestFit="1" customWidth="1"/>
    <col min="6158" max="6158" width="8.23046875" style="1" bestFit="1" customWidth="1"/>
    <col min="6159" max="6400" width="9" style="1"/>
    <col min="6401" max="6401" width="8.765625" style="1" bestFit="1" customWidth="1"/>
    <col min="6402" max="6405" width="9" style="1"/>
    <col min="6406" max="6406" width="13" style="1" bestFit="1" customWidth="1"/>
    <col min="6407" max="6407" width="8.23046875" style="1" bestFit="1" customWidth="1"/>
    <col min="6408" max="6408" width="32.84375" style="1" customWidth="1"/>
    <col min="6409" max="6409" width="72.15234375" style="1" customWidth="1"/>
    <col min="6410" max="6410" width="10.4609375" style="1" bestFit="1" customWidth="1"/>
    <col min="6411" max="6411" width="10.61328125" style="1" bestFit="1" customWidth="1"/>
    <col min="6412" max="6412" width="11.15234375" style="1" bestFit="1" customWidth="1"/>
    <col min="6413" max="6413" width="11.3828125" style="1" bestFit="1" customWidth="1"/>
    <col min="6414" max="6414" width="8.23046875" style="1" bestFit="1" customWidth="1"/>
    <col min="6415" max="6656" width="9" style="1"/>
    <col min="6657" max="6657" width="8.765625" style="1" bestFit="1" customWidth="1"/>
    <col min="6658" max="6661" width="9" style="1"/>
    <col min="6662" max="6662" width="13" style="1" bestFit="1" customWidth="1"/>
    <col min="6663" max="6663" width="8.23046875" style="1" bestFit="1" customWidth="1"/>
    <col min="6664" max="6664" width="32.84375" style="1" customWidth="1"/>
    <col min="6665" max="6665" width="72.15234375" style="1" customWidth="1"/>
    <col min="6666" max="6666" width="10.4609375" style="1" bestFit="1" customWidth="1"/>
    <col min="6667" max="6667" width="10.61328125" style="1" bestFit="1" customWidth="1"/>
    <col min="6668" max="6668" width="11.15234375" style="1" bestFit="1" customWidth="1"/>
    <col min="6669" max="6669" width="11.3828125" style="1" bestFit="1" customWidth="1"/>
    <col min="6670" max="6670" width="8.23046875" style="1" bestFit="1" customWidth="1"/>
    <col min="6671" max="6912" width="9" style="1"/>
    <col min="6913" max="6913" width="8.765625" style="1" bestFit="1" customWidth="1"/>
    <col min="6914" max="6917" width="9" style="1"/>
    <col min="6918" max="6918" width="13" style="1" bestFit="1" customWidth="1"/>
    <col min="6919" max="6919" width="8.23046875" style="1" bestFit="1" customWidth="1"/>
    <col min="6920" max="6920" width="32.84375" style="1" customWidth="1"/>
    <col min="6921" max="6921" width="72.15234375" style="1" customWidth="1"/>
    <col min="6922" max="6922" width="10.4609375" style="1" bestFit="1" customWidth="1"/>
    <col min="6923" max="6923" width="10.61328125" style="1" bestFit="1" customWidth="1"/>
    <col min="6924" max="6924" width="11.15234375" style="1" bestFit="1" customWidth="1"/>
    <col min="6925" max="6925" width="11.3828125" style="1" bestFit="1" customWidth="1"/>
    <col min="6926" max="6926" width="8.23046875" style="1" bestFit="1" customWidth="1"/>
    <col min="6927" max="7168" width="9" style="1"/>
    <col min="7169" max="7169" width="8.765625" style="1" bestFit="1" customWidth="1"/>
    <col min="7170" max="7173" width="9" style="1"/>
    <col min="7174" max="7174" width="13" style="1" bestFit="1" customWidth="1"/>
    <col min="7175" max="7175" width="8.23046875" style="1" bestFit="1" customWidth="1"/>
    <col min="7176" max="7176" width="32.84375" style="1" customWidth="1"/>
    <col min="7177" max="7177" width="72.15234375" style="1" customWidth="1"/>
    <col min="7178" max="7178" width="10.4609375" style="1" bestFit="1" customWidth="1"/>
    <col min="7179" max="7179" width="10.61328125" style="1" bestFit="1" customWidth="1"/>
    <col min="7180" max="7180" width="11.15234375" style="1" bestFit="1" customWidth="1"/>
    <col min="7181" max="7181" width="11.3828125" style="1" bestFit="1" customWidth="1"/>
    <col min="7182" max="7182" width="8.23046875" style="1" bestFit="1" customWidth="1"/>
    <col min="7183" max="7424" width="9" style="1"/>
    <col min="7425" max="7425" width="8.765625" style="1" bestFit="1" customWidth="1"/>
    <col min="7426" max="7429" width="9" style="1"/>
    <col min="7430" max="7430" width="13" style="1" bestFit="1" customWidth="1"/>
    <col min="7431" max="7431" width="8.23046875" style="1" bestFit="1" customWidth="1"/>
    <col min="7432" max="7432" width="32.84375" style="1" customWidth="1"/>
    <col min="7433" max="7433" width="72.15234375" style="1" customWidth="1"/>
    <col min="7434" max="7434" width="10.4609375" style="1" bestFit="1" customWidth="1"/>
    <col min="7435" max="7435" width="10.61328125" style="1" bestFit="1" customWidth="1"/>
    <col min="7436" max="7436" width="11.15234375" style="1" bestFit="1" customWidth="1"/>
    <col min="7437" max="7437" width="11.3828125" style="1" bestFit="1" customWidth="1"/>
    <col min="7438" max="7438" width="8.23046875" style="1" bestFit="1" customWidth="1"/>
    <col min="7439" max="7680" width="9" style="1"/>
    <col min="7681" max="7681" width="8.765625" style="1" bestFit="1" customWidth="1"/>
    <col min="7682" max="7685" width="9" style="1"/>
    <col min="7686" max="7686" width="13" style="1" bestFit="1" customWidth="1"/>
    <col min="7687" max="7687" width="8.23046875" style="1" bestFit="1" customWidth="1"/>
    <col min="7688" max="7688" width="32.84375" style="1" customWidth="1"/>
    <col min="7689" max="7689" width="72.15234375" style="1" customWidth="1"/>
    <col min="7690" max="7690" width="10.4609375" style="1" bestFit="1" customWidth="1"/>
    <col min="7691" max="7691" width="10.61328125" style="1" bestFit="1" customWidth="1"/>
    <col min="7692" max="7692" width="11.15234375" style="1" bestFit="1" customWidth="1"/>
    <col min="7693" max="7693" width="11.3828125" style="1" bestFit="1" customWidth="1"/>
    <col min="7694" max="7694" width="8.23046875" style="1" bestFit="1" customWidth="1"/>
    <col min="7695" max="7936" width="9" style="1"/>
    <col min="7937" max="7937" width="8.765625" style="1" bestFit="1" customWidth="1"/>
    <col min="7938" max="7941" width="9" style="1"/>
    <col min="7942" max="7942" width="13" style="1" bestFit="1" customWidth="1"/>
    <col min="7943" max="7943" width="8.23046875" style="1" bestFit="1" customWidth="1"/>
    <col min="7944" max="7944" width="32.84375" style="1" customWidth="1"/>
    <col min="7945" max="7945" width="72.15234375" style="1" customWidth="1"/>
    <col min="7946" max="7946" width="10.4609375" style="1" bestFit="1" customWidth="1"/>
    <col min="7947" max="7947" width="10.61328125" style="1" bestFit="1" customWidth="1"/>
    <col min="7948" max="7948" width="11.15234375" style="1" bestFit="1" customWidth="1"/>
    <col min="7949" max="7949" width="11.3828125" style="1" bestFit="1" customWidth="1"/>
    <col min="7950" max="7950" width="8.23046875" style="1" bestFit="1" customWidth="1"/>
    <col min="7951" max="8192" width="9" style="1"/>
    <col min="8193" max="8193" width="8.765625" style="1" bestFit="1" customWidth="1"/>
    <col min="8194" max="8197" width="9" style="1"/>
    <col min="8198" max="8198" width="13" style="1" bestFit="1" customWidth="1"/>
    <col min="8199" max="8199" width="8.23046875" style="1" bestFit="1" customWidth="1"/>
    <col min="8200" max="8200" width="32.84375" style="1" customWidth="1"/>
    <col min="8201" max="8201" width="72.15234375" style="1" customWidth="1"/>
    <col min="8202" max="8202" width="10.4609375" style="1" bestFit="1" customWidth="1"/>
    <col min="8203" max="8203" width="10.61328125" style="1" bestFit="1" customWidth="1"/>
    <col min="8204" max="8204" width="11.15234375" style="1" bestFit="1" customWidth="1"/>
    <col min="8205" max="8205" width="11.3828125" style="1" bestFit="1" customWidth="1"/>
    <col min="8206" max="8206" width="8.23046875" style="1" bestFit="1" customWidth="1"/>
    <col min="8207" max="8448" width="9" style="1"/>
    <col min="8449" max="8449" width="8.765625" style="1" bestFit="1" customWidth="1"/>
    <col min="8450" max="8453" width="9" style="1"/>
    <col min="8454" max="8454" width="13" style="1" bestFit="1" customWidth="1"/>
    <col min="8455" max="8455" width="8.23046875" style="1" bestFit="1" customWidth="1"/>
    <col min="8456" max="8456" width="32.84375" style="1" customWidth="1"/>
    <col min="8457" max="8457" width="72.15234375" style="1" customWidth="1"/>
    <col min="8458" max="8458" width="10.4609375" style="1" bestFit="1" customWidth="1"/>
    <col min="8459" max="8459" width="10.61328125" style="1" bestFit="1" customWidth="1"/>
    <col min="8460" max="8460" width="11.15234375" style="1" bestFit="1" customWidth="1"/>
    <col min="8461" max="8461" width="11.3828125" style="1" bestFit="1" customWidth="1"/>
    <col min="8462" max="8462" width="8.23046875" style="1" bestFit="1" customWidth="1"/>
    <col min="8463" max="8704" width="9" style="1"/>
    <col min="8705" max="8705" width="8.765625" style="1" bestFit="1" customWidth="1"/>
    <col min="8706" max="8709" width="9" style="1"/>
    <col min="8710" max="8710" width="13" style="1" bestFit="1" customWidth="1"/>
    <col min="8711" max="8711" width="8.23046875" style="1" bestFit="1" customWidth="1"/>
    <col min="8712" max="8712" width="32.84375" style="1" customWidth="1"/>
    <col min="8713" max="8713" width="72.15234375" style="1" customWidth="1"/>
    <col min="8714" max="8714" width="10.4609375" style="1" bestFit="1" customWidth="1"/>
    <col min="8715" max="8715" width="10.61328125" style="1" bestFit="1" customWidth="1"/>
    <col min="8716" max="8716" width="11.15234375" style="1" bestFit="1" customWidth="1"/>
    <col min="8717" max="8717" width="11.3828125" style="1" bestFit="1" customWidth="1"/>
    <col min="8718" max="8718" width="8.23046875" style="1" bestFit="1" customWidth="1"/>
    <col min="8719" max="8960" width="9" style="1"/>
    <col min="8961" max="8961" width="8.765625" style="1" bestFit="1" customWidth="1"/>
    <col min="8962" max="8965" width="9" style="1"/>
    <col min="8966" max="8966" width="13" style="1" bestFit="1" customWidth="1"/>
    <col min="8967" max="8967" width="8.23046875" style="1" bestFit="1" customWidth="1"/>
    <col min="8968" max="8968" width="32.84375" style="1" customWidth="1"/>
    <col min="8969" max="8969" width="72.15234375" style="1" customWidth="1"/>
    <col min="8970" max="8970" width="10.4609375" style="1" bestFit="1" customWidth="1"/>
    <col min="8971" max="8971" width="10.61328125" style="1" bestFit="1" customWidth="1"/>
    <col min="8972" max="8972" width="11.15234375" style="1" bestFit="1" customWidth="1"/>
    <col min="8973" max="8973" width="11.3828125" style="1" bestFit="1" customWidth="1"/>
    <col min="8974" max="8974" width="8.23046875" style="1" bestFit="1" customWidth="1"/>
    <col min="8975" max="9216" width="9" style="1"/>
    <col min="9217" max="9217" width="8.765625" style="1" bestFit="1" customWidth="1"/>
    <col min="9218" max="9221" width="9" style="1"/>
    <col min="9222" max="9222" width="13" style="1" bestFit="1" customWidth="1"/>
    <col min="9223" max="9223" width="8.23046875" style="1" bestFit="1" customWidth="1"/>
    <col min="9224" max="9224" width="32.84375" style="1" customWidth="1"/>
    <col min="9225" max="9225" width="72.15234375" style="1" customWidth="1"/>
    <col min="9226" max="9226" width="10.4609375" style="1" bestFit="1" customWidth="1"/>
    <col min="9227" max="9227" width="10.61328125" style="1" bestFit="1" customWidth="1"/>
    <col min="9228" max="9228" width="11.15234375" style="1" bestFit="1" customWidth="1"/>
    <col min="9229" max="9229" width="11.3828125" style="1" bestFit="1" customWidth="1"/>
    <col min="9230" max="9230" width="8.23046875" style="1" bestFit="1" customWidth="1"/>
    <col min="9231" max="9472" width="9" style="1"/>
    <col min="9473" max="9473" width="8.765625" style="1" bestFit="1" customWidth="1"/>
    <col min="9474" max="9477" width="9" style="1"/>
    <col min="9478" max="9478" width="13" style="1" bestFit="1" customWidth="1"/>
    <col min="9479" max="9479" width="8.23046875" style="1" bestFit="1" customWidth="1"/>
    <col min="9480" max="9480" width="32.84375" style="1" customWidth="1"/>
    <col min="9481" max="9481" width="72.15234375" style="1" customWidth="1"/>
    <col min="9482" max="9482" width="10.4609375" style="1" bestFit="1" customWidth="1"/>
    <col min="9483" max="9483" width="10.61328125" style="1" bestFit="1" customWidth="1"/>
    <col min="9484" max="9484" width="11.15234375" style="1" bestFit="1" customWidth="1"/>
    <col min="9485" max="9485" width="11.3828125" style="1" bestFit="1" customWidth="1"/>
    <col min="9486" max="9486" width="8.23046875" style="1" bestFit="1" customWidth="1"/>
    <col min="9487" max="9728" width="9" style="1"/>
    <col min="9729" max="9729" width="8.765625" style="1" bestFit="1" customWidth="1"/>
    <col min="9730" max="9733" width="9" style="1"/>
    <col min="9734" max="9734" width="13" style="1" bestFit="1" customWidth="1"/>
    <col min="9735" max="9735" width="8.23046875" style="1" bestFit="1" customWidth="1"/>
    <col min="9736" max="9736" width="32.84375" style="1" customWidth="1"/>
    <col min="9737" max="9737" width="72.15234375" style="1" customWidth="1"/>
    <col min="9738" max="9738" width="10.4609375" style="1" bestFit="1" customWidth="1"/>
    <col min="9739" max="9739" width="10.61328125" style="1" bestFit="1" customWidth="1"/>
    <col min="9740" max="9740" width="11.15234375" style="1" bestFit="1" customWidth="1"/>
    <col min="9741" max="9741" width="11.3828125" style="1" bestFit="1" customWidth="1"/>
    <col min="9742" max="9742" width="8.23046875" style="1" bestFit="1" customWidth="1"/>
    <col min="9743" max="9984" width="9" style="1"/>
    <col min="9985" max="9985" width="8.765625" style="1" bestFit="1" customWidth="1"/>
    <col min="9986" max="9989" width="9" style="1"/>
    <col min="9990" max="9990" width="13" style="1" bestFit="1" customWidth="1"/>
    <col min="9991" max="9991" width="8.23046875" style="1" bestFit="1" customWidth="1"/>
    <col min="9992" max="9992" width="32.84375" style="1" customWidth="1"/>
    <col min="9993" max="9993" width="72.15234375" style="1" customWidth="1"/>
    <col min="9994" max="9994" width="10.4609375" style="1" bestFit="1" customWidth="1"/>
    <col min="9995" max="9995" width="10.61328125" style="1" bestFit="1" customWidth="1"/>
    <col min="9996" max="9996" width="11.15234375" style="1" bestFit="1" customWidth="1"/>
    <col min="9997" max="9997" width="11.3828125" style="1" bestFit="1" customWidth="1"/>
    <col min="9998" max="9998" width="8.23046875" style="1" bestFit="1" customWidth="1"/>
    <col min="9999" max="10240" width="9" style="1"/>
    <col min="10241" max="10241" width="8.765625" style="1" bestFit="1" customWidth="1"/>
    <col min="10242" max="10245" width="9" style="1"/>
    <col min="10246" max="10246" width="13" style="1" bestFit="1" customWidth="1"/>
    <col min="10247" max="10247" width="8.23046875" style="1" bestFit="1" customWidth="1"/>
    <col min="10248" max="10248" width="32.84375" style="1" customWidth="1"/>
    <col min="10249" max="10249" width="72.15234375" style="1" customWidth="1"/>
    <col min="10250" max="10250" width="10.4609375" style="1" bestFit="1" customWidth="1"/>
    <col min="10251" max="10251" width="10.61328125" style="1" bestFit="1" customWidth="1"/>
    <col min="10252" max="10252" width="11.15234375" style="1" bestFit="1" customWidth="1"/>
    <col min="10253" max="10253" width="11.3828125" style="1" bestFit="1" customWidth="1"/>
    <col min="10254" max="10254" width="8.23046875" style="1" bestFit="1" customWidth="1"/>
    <col min="10255" max="10496" width="9" style="1"/>
    <col min="10497" max="10497" width="8.765625" style="1" bestFit="1" customWidth="1"/>
    <col min="10498" max="10501" width="9" style="1"/>
    <col min="10502" max="10502" width="13" style="1" bestFit="1" customWidth="1"/>
    <col min="10503" max="10503" width="8.23046875" style="1" bestFit="1" customWidth="1"/>
    <col min="10504" max="10504" width="32.84375" style="1" customWidth="1"/>
    <col min="10505" max="10505" width="72.15234375" style="1" customWidth="1"/>
    <col min="10506" max="10506" width="10.4609375" style="1" bestFit="1" customWidth="1"/>
    <col min="10507" max="10507" width="10.61328125" style="1" bestFit="1" customWidth="1"/>
    <col min="10508" max="10508" width="11.15234375" style="1" bestFit="1" customWidth="1"/>
    <col min="10509" max="10509" width="11.3828125" style="1" bestFit="1" customWidth="1"/>
    <col min="10510" max="10510" width="8.23046875" style="1" bestFit="1" customWidth="1"/>
    <col min="10511" max="10752" width="9" style="1"/>
    <col min="10753" max="10753" width="8.765625" style="1" bestFit="1" customWidth="1"/>
    <col min="10754" max="10757" width="9" style="1"/>
    <col min="10758" max="10758" width="13" style="1" bestFit="1" customWidth="1"/>
    <col min="10759" max="10759" width="8.23046875" style="1" bestFit="1" customWidth="1"/>
    <col min="10760" max="10760" width="32.84375" style="1" customWidth="1"/>
    <col min="10761" max="10761" width="72.15234375" style="1" customWidth="1"/>
    <col min="10762" max="10762" width="10.4609375" style="1" bestFit="1" customWidth="1"/>
    <col min="10763" max="10763" width="10.61328125" style="1" bestFit="1" customWidth="1"/>
    <col min="10764" max="10764" width="11.15234375" style="1" bestFit="1" customWidth="1"/>
    <col min="10765" max="10765" width="11.3828125" style="1" bestFit="1" customWidth="1"/>
    <col min="10766" max="10766" width="8.23046875" style="1" bestFit="1" customWidth="1"/>
    <col min="10767" max="11008" width="9" style="1"/>
    <col min="11009" max="11009" width="8.765625" style="1" bestFit="1" customWidth="1"/>
    <col min="11010" max="11013" width="9" style="1"/>
    <col min="11014" max="11014" width="13" style="1" bestFit="1" customWidth="1"/>
    <col min="11015" max="11015" width="8.23046875" style="1" bestFit="1" customWidth="1"/>
    <col min="11016" max="11016" width="32.84375" style="1" customWidth="1"/>
    <col min="11017" max="11017" width="72.15234375" style="1" customWidth="1"/>
    <col min="11018" max="11018" width="10.4609375" style="1" bestFit="1" customWidth="1"/>
    <col min="11019" max="11019" width="10.61328125" style="1" bestFit="1" customWidth="1"/>
    <col min="11020" max="11020" width="11.15234375" style="1" bestFit="1" customWidth="1"/>
    <col min="11021" max="11021" width="11.3828125" style="1" bestFit="1" customWidth="1"/>
    <col min="11022" max="11022" width="8.23046875" style="1" bestFit="1" customWidth="1"/>
    <col min="11023" max="11264" width="9" style="1"/>
    <col min="11265" max="11265" width="8.765625" style="1" bestFit="1" customWidth="1"/>
    <col min="11266" max="11269" width="9" style="1"/>
    <col min="11270" max="11270" width="13" style="1" bestFit="1" customWidth="1"/>
    <col min="11271" max="11271" width="8.23046875" style="1" bestFit="1" customWidth="1"/>
    <col min="11272" max="11272" width="32.84375" style="1" customWidth="1"/>
    <col min="11273" max="11273" width="72.15234375" style="1" customWidth="1"/>
    <col min="11274" max="11274" width="10.4609375" style="1" bestFit="1" customWidth="1"/>
    <col min="11275" max="11275" width="10.61328125" style="1" bestFit="1" customWidth="1"/>
    <col min="11276" max="11276" width="11.15234375" style="1" bestFit="1" customWidth="1"/>
    <col min="11277" max="11277" width="11.3828125" style="1" bestFit="1" customWidth="1"/>
    <col min="11278" max="11278" width="8.23046875" style="1" bestFit="1" customWidth="1"/>
    <col min="11279" max="11520" width="9" style="1"/>
    <col min="11521" max="11521" width="8.765625" style="1" bestFit="1" customWidth="1"/>
    <col min="11522" max="11525" width="9" style="1"/>
    <col min="11526" max="11526" width="13" style="1" bestFit="1" customWidth="1"/>
    <col min="11527" max="11527" width="8.23046875" style="1" bestFit="1" customWidth="1"/>
    <col min="11528" max="11528" width="32.84375" style="1" customWidth="1"/>
    <col min="11529" max="11529" width="72.15234375" style="1" customWidth="1"/>
    <col min="11530" max="11530" width="10.4609375" style="1" bestFit="1" customWidth="1"/>
    <col min="11531" max="11531" width="10.61328125" style="1" bestFit="1" customWidth="1"/>
    <col min="11532" max="11532" width="11.15234375" style="1" bestFit="1" customWidth="1"/>
    <col min="11533" max="11533" width="11.3828125" style="1" bestFit="1" customWidth="1"/>
    <col min="11534" max="11534" width="8.23046875" style="1" bestFit="1" customWidth="1"/>
    <col min="11535" max="11776" width="9" style="1"/>
    <col min="11777" max="11777" width="8.765625" style="1" bestFit="1" customWidth="1"/>
    <col min="11778" max="11781" width="9" style="1"/>
    <col min="11782" max="11782" width="13" style="1" bestFit="1" customWidth="1"/>
    <col min="11783" max="11783" width="8.23046875" style="1" bestFit="1" customWidth="1"/>
    <col min="11784" max="11784" width="32.84375" style="1" customWidth="1"/>
    <col min="11785" max="11785" width="72.15234375" style="1" customWidth="1"/>
    <col min="11786" max="11786" width="10.4609375" style="1" bestFit="1" customWidth="1"/>
    <col min="11787" max="11787" width="10.61328125" style="1" bestFit="1" customWidth="1"/>
    <col min="11788" max="11788" width="11.15234375" style="1" bestFit="1" customWidth="1"/>
    <col min="11789" max="11789" width="11.3828125" style="1" bestFit="1" customWidth="1"/>
    <col min="11790" max="11790" width="8.23046875" style="1" bestFit="1" customWidth="1"/>
    <col min="11791" max="12032" width="9" style="1"/>
    <col min="12033" max="12033" width="8.765625" style="1" bestFit="1" customWidth="1"/>
    <col min="12034" max="12037" width="9" style="1"/>
    <col min="12038" max="12038" width="13" style="1" bestFit="1" customWidth="1"/>
    <col min="12039" max="12039" width="8.23046875" style="1" bestFit="1" customWidth="1"/>
    <col min="12040" max="12040" width="32.84375" style="1" customWidth="1"/>
    <col min="12041" max="12041" width="72.15234375" style="1" customWidth="1"/>
    <col min="12042" max="12042" width="10.4609375" style="1" bestFit="1" customWidth="1"/>
    <col min="12043" max="12043" width="10.61328125" style="1" bestFit="1" customWidth="1"/>
    <col min="12044" max="12044" width="11.15234375" style="1" bestFit="1" customWidth="1"/>
    <col min="12045" max="12045" width="11.3828125" style="1" bestFit="1" customWidth="1"/>
    <col min="12046" max="12046" width="8.23046875" style="1" bestFit="1" customWidth="1"/>
    <col min="12047" max="12288" width="9" style="1"/>
    <col min="12289" max="12289" width="8.765625" style="1" bestFit="1" customWidth="1"/>
    <col min="12290" max="12293" width="9" style="1"/>
    <col min="12294" max="12294" width="13" style="1" bestFit="1" customWidth="1"/>
    <col min="12295" max="12295" width="8.23046875" style="1" bestFit="1" customWidth="1"/>
    <col min="12296" max="12296" width="32.84375" style="1" customWidth="1"/>
    <col min="12297" max="12297" width="72.15234375" style="1" customWidth="1"/>
    <col min="12298" max="12298" width="10.4609375" style="1" bestFit="1" customWidth="1"/>
    <col min="12299" max="12299" width="10.61328125" style="1" bestFit="1" customWidth="1"/>
    <col min="12300" max="12300" width="11.15234375" style="1" bestFit="1" customWidth="1"/>
    <col min="12301" max="12301" width="11.3828125" style="1" bestFit="1" customWidth="1"/>
    <col min="12302" max="12302" width="8.23046875" style="1" bestFit="1" customWidth="1"/>
    <col min="12303" max="12544" width="9" style="1"/>
    <col min="12545" max="12545" width="8.765625" style="1" bestFit="1" customWidth="1"/>
    <col min="12546" max="12549" width="9" style="1"/>
    <col min="12550" max="12550" width="13" style="1" bestFit="1" customWidth="1"/>
    <col min="12551" max="12551" width="8.23046875" style="1" bestFit="1" customWidth="1"/>
    <col min="12552" max="12552" width="32.84375" style="1" customWidth="1"/>
    <col min="12553" max="12553" width="72.15234375" style="1" customWidth="1"/>
    <col min="12554" max="12554" width="10.4609375" style="1" bestFit="1" customWidth="1"/>
    <col min="12555" max="12555" width="10.61328125" style="1" bestFit="1" customWidth="1"/>
    <col min="12556" max="12556" width="11.15234375" style="1" bestFit="1" customWidth="1"/>
    <col min="12557" max="12557" width="11.3828125" style="1" bestFit="1" customWidth="1"/>
    <col min="12558" max="12558" width="8.23046875" style="1" bestFit="1" customWidth="1"/>
    <col min="12559" max="12800" width="9" style="1"/>
    <col min="12801" max="12801" width="8.765625" style="1" bestFit="1" customWidth="1"/>
    <col min="12802" max="12805" width="9" style="1"/>
    <col min="12806" max="12806" width="13" style="1" bestFit="1" customWidth="1"/>
    <col min="12807" max="12807" width="8.23046875" style="1" bestFit="1" customWidth="1"/>
    <col min="12808" max="12808" width="32.84375" style="1" customWidth="1"/>
    <col min="12809" max="12809" width="72.15234375" style="1" customWidth="1"/>
    <col min="12810" max="12810" width="10.4609375" style="1" bestFit="1" customWidth="1"/>
    <col min="12811" max="12811" width="10.61328125" style="1" bestFit="1" customWidth="1"/>
    <col min="12812" max="12812" width="11.15234375" style="1" bestFit="1" customWidth="1"/>
    <col min="12813" max="12813" width="11.3828125" style="1" bestFit="1" customWidth="1"/>
    <col min="12814" max="12814" width="8.23046875" style="1" bestFit="1" customWidth="1"/>
    <col min="12815" max="13056" width="9" style="1"/>
    <col min="13057" max="13057" width="8.765625" style="1" bestFit="1" customWidth="1"/>
    <col min="13058" max="13061" width="9" style="1"/>
    <col min="13062" max="13062" width="13" style="1" bestFit="1" customWidth="1"/>
    <col min="13063" max="13063" width="8.23046875" style="1" bestFit="1" customWidth="1"/>
    <col min="13064" max="13064" width="32.84375" style="1" customWidth="1"/>
    <col min="13065" max="13065" width="72.15234375" style="1" customWidth="1"/>
    <col min="13066" max="13066" width="10.4609375" style="1" bestFit="1" customWidth="1"/>
    <col min="13067" max="13067" width="10.61328125" style="1" bestFit="1" customWidth="1"/>
    <col min="13068" max="13068" width="11.15234375" style="1" bestFit="1" customWidth="1"/>
    <col min="13069" max="13069" width="11.3828125" style="1" bestFit="1" customWidth="1"/>
    <col min="13070" max="13070" width="8.23046875" style="1" bestFit="1" customWidth="1"/>
    <col min="13071" max="13312" width="9" style="1"/>
    <col min="13313" max="13313" width="8.765625" style="1" bestFit="1" customWidth="1"/>
    <col min="13314" max="13317" width="9" style="1"/>
    <col min="13318" max="13318" width="13" style="1" bestFit="1" customWidth="1"/>
    <col min="13319" max="13319" width="8.23046875" style="1" bestFit="1" customWidth="1"/>
    <col min="13320" max="13320" width="32.84375" style="1" customWidth="1"/>
    <col min="13321" max="13321" width="72.15234375" style="1" customWidth="1"/>
    <col min="13322" max="13322" width="10.4609375" style="1" bestFit="1" customWidth="1"/>
    <col min="13323" max="13323" width="10.61328125" style="1" bestFit="1" customWidth="1"/>
    <col min="13324" max="13324" width="11.15234375" style="1" bestFit="1" customWidth="1"/>
    <col min="13325" max="13325" width="11.3828125" style="1" bestFit="1" customWidth="1"/>
    <col min="13326" max="13326" width="8.23046875" style="1" bestFit="1" customWidth="1"/>
    <col min="13327" max="13568" width="9" style="1"/>
    <col min="13569" max="13569" width="8.765625" style="1" bestFit="1" customWidth="1"/>
    <col min="13570" max="13573" width="9" style="1"/>
    <col min="13574" max="13574" width="13" style="1" bestFit="1" customWidth="1"/>
    <col min="13575" max="13575" width="8.23046875" style="1" bestFit="1" customWidth="1"/>
    <col min="13576" max="13576" width="32.84375" style="1" customWidth="1"/>
    <col min="13577" max="13577" width="72.15234375" style="1" customWidth="1"/>
    <col min="13578" max="13578" width="10.4609375" style="1" bestFit="1" customWidth="1"/>
    <col min="13579" max="13579" width="10.61328125" style="1" bestFit="1" customWidth="1"/>
    <col min="13580" max="13580" width="11.15234375" style="1" bestFit="1" customWidth="1"/>
    <col min="13581" max="13581" width="11.3828125" style="1" bestFit="1" customWidth="1"/>
    <col min="13582" max="13582" width="8.23046875" style="1" bestFit="1" customWidth="1"/>
    <col min="13583" max="13824" width="9" style="1"/>
    <col min="13825" max="13825" width="8.765625" style="1" bestFit="1" customWidth="1"/>
    <col min="13826" max="13829" width="9" style="1"/>
    <col min="13830" max="13830" width="13" style="1" bestFit="1" customWidth="1"/>
    <col min="13831" max="13831" width="8.23046875" style="1" bestFit="1" customWidth="1"/>
    <col min="13832" max="13832" width="32.84375" style="1" customWidth="1"/>
    <col min="13833" max="13833" width="72.15234375" style="1" customWidth="1"/>
    <col min="13834" max="13834" width="10.4609375" style="1" bestFit="1" customWidth="1"/>
    <col min="13835" max="13835" width="10.61328125" style="1" bestFit="1" customWidth="1"/>
    <col min="13836" max="13836" width="11.15234375" style="1" bestFit="1" customWidth="1"/>
    <col min="13837" max="13837" width="11.3828125" style="1" bestFit="1" customWidth="1"/>
    <col min="13838" max="13838" width="8.23046875" style="1" bestFit="1" customWidth="1"/>
    <col min="13839" max="14080" width="9" style="1"/>
    <col min="14081" max="14081" width="8.765625" style="1" bestFit="1" customWidth="1"/>
    <col min="14082" max="14085" width="9" style="1"/>
    <col min="14086" max="14086" width="13" style="1" bestFit="1" customWidth="1"/>
    <col min="14087" max="14087" width="8.23046875" style="1" bestFit="1" customWidth="1"/>
    <col min="14088" max="14088" width="32.84375" style="1" customWidth="1"/>
    <col min="14089" max="14089" width="72.15234375" style="1" customWidth="1"/>
    <col min="14090" max="14090" width="10.4609375" style="1" bestFit="1" customWidth="1"/>
    <col min="14091" max="14091" width="10.61328125" style="1" bestFit="1" customWidth="1"/>
    <col min="14092" max="14092" width="11.15234375" style="1" bestFit="1" customWidth="1"/>
    <col min="14093" max="14093" width="11.3828125" style="1" bestFit="1" customWidth="1"/>
    <col min="14094" max="14094" width="8.23046875" style="1" bestFit="1" customWidth="1"/>
    <col min="14095" max="14336" width="9" style="1"/>
    <col min="14337" max="14337" width="8.765625" style="1" bestFit="1" customWidth="1"/>
    <col min="14338" max="14341" width="9" style="1"/>
    <col min="14342" max="14342" width="13" style="1" bestFit="1" customWidth="1"/>
    <col min="14343" max="14343" width="8.23046875" style="1" bestFit="1" customWidth="1"/>
    <col min="14344" max="14344" width="32.84375" style="1" customWidth="1"/>
    <col min="14345" max="14345" width="72.15234375" style="1" customWidth="1"/>
    <col min="14346" max="14346" width="10.4609375" style="1" bestFit="1" customWidth="1"/>
    <col min="14347" max="14347" width="10.61328125" style="1" bestFit="1" customWidth="1"/>
    <col min="14348" max="14348" width="11.15234375" style="1" bestFit="1" customWidth="1"/>
    <col min="14349" max="14349" width="11.3828125" style="1" bestFit="1" customWidth="1"/>
    <col min="14350" max="14350" width="8.23046875" style="1" bestFit="1" customWidth="1"/>
    <col min="14351" max="14592" width="9" style="1"/>
    <col min="14593" max="14593" width="8.765625" style="1" bestFit="1" customWidth="1"/>
    <col min="14594" max="14597" width="9" style="1"/>
    <col min="14598" max="14598" width="13" style="1" bestFit="1" customWidth="1"/>
    <col min="14599" max="14599" width="8.23046875" style="1" bestFit="1" customWidth="1"/>
    <col min="14600" max="14600" width="32.84375" style="1" customWidth="1"/>
    <col min="14601" max="14601" width="72.15234375" style="1" customWidth="1"/>
    <col min="14602" max="14602" width="10.4609375" style="1" bestFit="1" customWidth="1"/>
    <col min="14603" max="14603" width="10.61328125" style="1" bestFit="1" customWidth="1"/>
    <col min="14604" max="14604" width="11.15234375" style="1" bestFit="1" customWidth="1"/>
    <col min="14605" max="14605" width="11.3828125" style="1" bestFit="1" customWidth="1"/>
    <col min="14606" max="14606" width="8.23046875" style="1" bestFit="1" customWidth="1"/>
    <col min="14607" max="14848" width="9" style="1"/>
    <col min="14849" max="14849" width="8.765625" style="1" bestFit="1" customWidth="1"/>
    <col min="14850" max="14853" width="9" style="1"/>
    <col min="14854" max="14854" width="13" style="1" bestFit="1" customWidth="1"/>
    <col min="14855" max="14855" width="8.23046875" style="1" bestFit="1" customWidth="1"/>
    <col min="14856" max="14856" width="32.84375" style="1" customWidth="1"/>
    <col min="14857" max="14857" width="72.15234375" style="1" customWidth="1"/>
    <col min="14858" max="14858" width="10.4609375" style="1" bestFit="1" customWidth="1"/>
    <col min="14859" max="14859" width="10.61328125" style="1" bestFit="1" customWidth="1"/>
    <col min="14860" max="14860" width="11.15234375" style="1" bestFit="1" customWidth="1"/>
    <col min="14861" max="14861" width="11.3828125" style="1" bestFit="1" customWidth="1"/>
    <col min="14862" max="14862" width="8.23046875" style="1" bestFit="1" customWidth="1"/>
    <col min="14863" max="15104" width="9" style="1"/>
    <col min="15105" max="15105" width="8.765625" style="1" bestFit="1" customWidth="1"/>
    <col min="15106" max="15109" width="9" style="1"/>
    <col min="15110" max="15110" width="13" style="1" bestFit="1" customWidth="1"/>
    <col min="15111" max="15111" width="8.23046875" style="1" bestFit="1" customWidth="1"/>
    <col min="15112" max="15112" width="32.84375" style="1" customWidth="1"/>
    <col min="15113" max="15113" width="72.15234375" style="1" customWidth="1"/>
    <col min="15114" max="15114" width="10.4609375" style="1" bestFit="1" customWidth="1"/>
    <col min="15115" max="15115" width="10.61328125" style="1" bestFit="1" customWidth="1"/>
    <col min="15116" max="15116" width="11.15234375" style="1" bestFit="1" customWidth="1"/>
    <col min="15117" max="15117" width="11.3828125" style="1" bestFit="1" customWidth="1"/>
    <col min="15118" max="15118" width="8.23046875" style="1" bestFit="1" customWidth="1"/>
    <col min="15119" max="15360" width="9" style="1"/>
    <col min="15361" max="15361" width="8.765625" style="1" bestFit="1" customWidth="1"/>
    <col min="15362" max="15365" width="9" style="1"/>
    <col min="15366" max="15366" width="13" style="1" bestFit="1" customWidth="1"/>
    <col min="15367" max="15367" width="8.23046875" style="1" bestFit="1" customWidth="1"/>
    <col min="15368" max="15368" width="32.84375" style="1" customWidth="1"/>
    <col min="15369" max="15369" width="72.15234375" style="1" customWidth="1"/>
    <col min="15370" max="15370" width="10.4609375" style="1" bestFit="1" customWidth="1"/>
    <col min="15371" max="15371" width="10.61328125" style="1" bestFit="1" customWidth="1"/>
    <col min="15372" max="15372" width="11.15234375" style="1" bestFit="1" customWidth="1"/>
    <col min="15373" max="15373" width="11.3828125" style="1" bestFit="1" customWidth="1"/>
    <col min="15374" max="15374" width="8.23046875" style="1" bestFit="1" customWidth="1"/>
    <col min="15375" max="15616" width="9" style="1"/>
    <col min="15617" max="15617" width="8.765625" style="1" bestFit="1" customWidth="1"/>
    <col min="15618" max="15621" width="9" style="1"/>
    <col min="15622" max="15622" width="13" style="1" bestFit="1" customWidth="1"/>
    <col min="15623" max="15623" width="8.23046875" style="1" bestFit="1" customWidth="1"/>
    <col min="15624" max="15624" width="32.84375" style="1" customWidth="1"/>
    <col min="15625" max="15625" width="72.15234375" style="1" customWidth="1"/>
    <col min="15626" max="15626" width="10.4609375" style="1" bestFit="1" customWidth="1"/>
    <col min="15627" max="15627" width="10.61328125" style="1" bestFit="1" customWidth="1"/>
    <col min="15628" max="15628" width="11.15234375" style="1" bestFit="1" customWidth="1"/>
    <col min="15629" max="15629" width="11.3828125" style="1" bestFit="1" customWidth="1"/>
    <col min="15630" max="15630" width="8.23046875" style="1" bestFit="1" customWidth="1"/>
    <col min="15631" max="15872" width="9" style="1"/>
    <col min="15873" max="15873" width="8.765625" style="1" bestFit="1" customWidth="1"/>
    <col min="15874" max="15877" width="9" style="1"/>
    <col min="15878" max="15878" width="13" style="1" bestFit="1" customWidth="1"/>
    <col min="15879" max="15879" width="8.23046875" style="1" bestFit="1" customWidth="1"/>
    <col min="15880" max="15880" width="32.84375" style="1" customWidth="1"/>
    <col min="15881" max="15881" width="72.15234375" style="1" customWidth="1"/>
    <col min="15882" max="15882" width="10.4609375" style="1" bestFit="1" customWidth="1"/>
    <col min="15883" max="15883" width="10.61328125" style="1" bestFit="1" customWidth="1"/>
    <col min="15884" max="15884" width="11.15234375" style="1" bestFit="1" customWidth="1"/>
    <col min="15885" max="15885" width="11.3828125" style="1" bestFit="1" customWidth="1"/>
    <col min="15886" max="15886" width="8.23046875" style="1" bestFit="1" customWidth="1"/>
    <col min="15887" max="16128" width="9" style="1"/>
    <col min="16129" max="16129" width="8.765625" style="1" bestFit="1" customWidth="1"/>
    <col min="16130" max="16133" width="9" style="1"/>
    <col min="16134" max="16134" width="13" style="1" bestFit="1" customWidth="1"/>
    <col min="16135" max="16135" width="8.23046875" style="1" bestFit="1" customWidth="1"/>
    <col min="16136" max="16136" width="32.84375" style="1" customWidth="1"/>
    <col min="16137" max="16137" width="72.15234375" style="1" customWidth="1"/>
    <col min="16138" max="16138" width="10.4609375" style="1" bestFit="1" customWidth="1"/>
    <col min="16139" max="16139" width="10.61328125" style="1" bestFit="1" customWidth="1"/>
    <col min="16140" max="16140" width="11.15234375" style="1" bestFit="1" customWidth="1"/>
    <col min="16141" max="16141" width="11.3828125" style="1" bestFit="1" customWidth="1"/>
    <col min="16142" max="16142" width="8.23046875" style="1" bestFit="1" customWidth="1"/>
    <col min="16143" max="16384" width="9" style="1"/>
  </cols>
  <sheetData>
    <row r="1" spans="1:14" s="258" customFormat="1" ht="42.45">
      <c r="A1" s="256" t="s">
        <v>19</v>
      </c>
      <c r="B1" s="257" t="s">
        <v>47</v>
      </c>
      <c r="C1" s="256" t="s">
        <v>48</v>
      </c>
      <c r="D1" s="256" t="s">
        <v>49</v>
      </c>
      <c r="E1" s="256" t="s">
        <v>50</v>
      </c>
      <c r="F1" s="256" t="s">
        <v>51</v>
      </c>
      <c r="G1" s="256" t="s">
        <v>52</v>
      </c>
      <c r="H1" s="256" t="s">
        <v>53</v>
      </c>
      <c r="I1" s="256" t="s">
        <v>54</v>
      </c>
      <c r="J1" s="256" t="s">
        <v>55</v>
      </c>
      <c r="K1" s="256" t="s">
        <v>56</v>
      </c>
      <c r="L1" s="256" t="s">
        <v>57</v>
      </c>
      <c r="M1" s="256" t="s">
        <v>58</v>
      </c>
      <c r="N1" s="256" t="s">
        <v>59</v>
      </c>
    </row>
    <row r="2" spans="1:14">
      <c r="A2" s="115"/>
      <c r="B2" s="116" t="s">
        <v>60</v>
      </c>
      <c r="C2" s="115"/>
      <c r="D2" s="115"/>
      <c r="E2" s="115">
        <f>SUM(E3:E3)</f>
        <v>32</v>
      </c>
      <c r="F2" s="117" t="str">
        <f>CONCATENATE("32'h",K2)</f>
        <v>32'h56600000</v>
      </c>
      <c r="G2" s="117"/>
      <c r="H2" s="118" t="s">
        <v>4831</v>
      </c>
      <c r="I2" s="118"/>
      <c r="J2" s="115"/>
      <c r="K2" s="115" t="str">
        <f>LOWER(DEC2HEX(L2,8))</f>
        <v>56600000</v>
      </c>
      <c r="L2" s="115">
        <f>SUM(L3:L3)</f>
        <v>1449132032</v>
      </c>
      <c r="M2" s="115">
        <v>12</v>
      </c>
      <c r="N2" s="115" t="s">
        <v>483</v>
      </c>
    </row>
    <row r="3" spans="1:14" ht="56.6">
      <c r="A3" s="158"/>
      <c r="B3" s="120"/>
      <c r="C3" s="259">
        <v>0</v>
      </c>
      <c r="D3" s="259">
        <v>31</v>
      </c>
      <c r="E3" s="119">
        <f>D3+1-C3</f>
        <v>32</v>
      </c>
      <c r="F3" s="119" t="str">
        <f>CONCATENATE(E3,"'h",K3)</f>
        <v>32'h56600000</v>
      </c>
      <c r="G3" s="119" t="s">
        <v>4832</v>
      </c>
      <c r="H3" s="121" t="s">
        <v>484</v>
      </c>
      <c r="I3" s="122" t="s">
        <v>4833</v>
      </c>
      <c r="J3" s="260">
        <v>1449132032</v>
      </c>
      <c r="K3" s="259" t="str">
        <f t="shared" ref="K3:K15" si="0">LOWER(DEC2HEX((J3)))</f>
        <v>56600000</v>
      </c>
      <c r="L3" s="259">
        <f t="shared" ref="L3:L15" si="1">J3*(2^C3)</f>
        <v>1449132032</v>
      </c>
      <c r="M3" s="124"/>
      <c r="N3" s="124"/>
    </row>
    <row r="4" spans="1:14">
      <c r="A4" s="158"/>
      <c r="B4" s="116" t="s">
        <v>422</v>
      </c>
      <c r="C4" s="115"/>
      <c r="D4" s="115"/>
      <c r="E4" s="115">
        <f>SUM(E5:E8)</f>
        <v>32</v>
      </c>
      <c r="F4" s="117" t="str">
        <f>CONCATENATE("32'h",K4)</f>
        <v>32'h00000000</v>
      </c>
      <c r="G4" s="117"/>
      <c r="H4" s="118" t="s">
        <v>4834</v>
      </c>
      <c r="I4" s="118"/>
      <c r="J4" s="115"/>
      <c r="K4" s="115" t="str">
        <f>LOWER(DEC2HEX(L4,8))</f>
        <v>00000000</v>
      </c>
      <c r="L4" s="115">
        <f>SUM(L5:L8)</f>
        <v>0</v>
      </c>
      <c r="M4" s="124"/>
      <c r="N4" s="124"/>
    </row>
    <row r="5" spans="1:14">
      <c r="A5" s="158"/>
      <c r="B5" s="120"/>
      <c r="C5" s="259">
        <v>8</v>
      </c>
      <c r="D5" s="259">
        <v>31</v>
      </c>
      <c r="E5" s="119">
        <f>D5+1-C5</f>
        <v>24</v>
      </c>
      <c r="F5" s="119" t="str">
        <f>CONCATENATE(E5,"'h",K5)</f>
        <v>24'h0</v>
      </c>
      <c r="G5" s="119" t="s">
        <v>1999</v>
      </c>
      <c r="H5" s="261" t="s">
        <v>4835</v>
      </c>
      <c r="I5" s="261" t="s">
        <v>4836</v>
      </c>
      <c r="J5" s="259">
        <v>0</v>
      </c>
      <c r="K5" s="259" t="str">
        <f>LOWER(DEC2HEX((J5)))</f>
        <v>0</v>
      </c>
      <c r="L5" s="259">
        <f>J5*(2^C5)</f>
        <v>0</v>
      </c>
      <c r="M5" s="124"/>
      <c r="N5" s="124"/>
    </row>
    <row r="6" spans="1:14">
      <c r="A6" s="158"/>
      <c r="B6" s="120"/>
      <c r="C6" s="259">
        <v>3</v>
      </c>
      <c r="D6" s="259">
        <v>7</v>
      </c>
      <c r="E6" s="119">
        <f>D6+1-C6</f>
        <v>5</v>
      </c>
      <c r="F6" s="119" t="str">
        <f>CONCATENATE(E6,"'h",K6)</f>
        <v>5'h0</v>
      </c>
      <c r="G6" s="119" t="s">
        <v>67</v>
      </c>
      <c r="H6" s="124" t="s">
        <v>19</v>
      </c>
      <c r="I6" s="122"/>
      <c r="J6" s="259">
        <v>0</v>
      </c>
      <c r="K6" s="259" t="str">
        <f>LOWER(DEC2HEX((J6)))</f>
        <v>0</v>
      </c>
      <c r="L6" s="259">
        <f>J6*(2^C6)</f>
        <v>0</v>
      </c>
      <c r="M6" s="124"/>
      <c r="N6" s="124"/>
    </row>
    <row r="7" spans="1:14">
      <c r="A7" s="158"/>
      <c r="B7" s="120"/>
      <c r="C7" s="259">
        <v>1</v>
      </c>
      <c r="D7" s="259">
        <v>2</v>
      </c>
      <c r="E7" s="119">
        <f>D7+1-C7</f>
        <v>2</v>
      </c>
      <c r="F7" s="119" t="str">
        <f>CONCATENATE(E7,"'h",K7)</f>
        <v>2'h0</v>
      </c>
      <c r="G7" s="267" t="s">
        <v>4837</v>
      </c>
      <c r="H7" s="267" t="s">
        <v>4838</v>
      </c>
      <c r="I7" s="263" t="s">
        <v>4839</v>
      </c>
      <c r="J7" s="259">
        <v>0</v>
      </c>
      <c r="K7" s="259" t="str">
        <f>LOWER(DEC2HEX((J7)))</f>
        <v>0</v>
      </c>
      <c r="L7" s="259">
        <f>J7*(2^C7)</f>
        <v>0</v>
      </c>
      <c r="M7" s="124"/>
      <c r="N7" s="124"/>
    </row>
    <row r="8" spans="1:14">
      <c r="A8" s="158"/>
      <c r="B8" s="120"/>
      <c r="C8" s="259">
        <v>0</v>
      </c>
      <c r="D8" s="259">
        <v>0</v>
      </c>
      <c r="E8" s="119">
        <f>D8+1-C8</f>
        <v>1</v>
      </c>
      <c r="F8" s="119" t="str">
        <f>CONCATENATE(E8,"'h",K8)</f>
        <v>1'h0</v>
      </c>
      <c r="G8" s="119" t="s">
        <v>62</v>
      </c>
      <c r="H8" s="261" t="s">
        <v>4840</v>
      </c>
      <c r="I8" s="261" t="s">
        <v>4841</v>
      </c>
      <c r="J8" s="259">
        <v>0</v>
      </c>
      <c r="K8" s="259" t="str">
        <f>LOWER(DEC2HEX((J8)))</f>
        <v>0</v>
      </c>
      <c r="L8" s="259">
        <f>J8*(2^C8)</f>
        <v>0</v>
      </c>
      <c r="M8" s="124"/>
      <c r="N8" s="124"/>
    </row>
    <row r="9" spans="1:14">
      <c r="A9" s="158"/>
      <c r="B9" s="116" t="s">
        <v>4842</v>
      </c>
      <c r="C9" s="115"/>
      <c r="D9" s="115"/>
      <c r="E9" s="115">
        <f>SUM(E10:E15)</f>
        <v>32</v>
      </c>
      <c r="F9" s="117" t="str">
        <f>CONCATENATE("32'h",K9)</f>
        <v>32'h28500a28</v>
      </c>
      <c r="G9" s="117"/>
      <c r="H9" s="118" t="s">
        <v>4843</v>
      </c>
      <c r="I9" s="118"/>
      <c r="J9" s="115"/>
      <c r="K9" s="115" t="str">
        <f>LOWER(DEC2HEX(L9,8))</f>
        <v>28500a28</v>
      </c>
      <c r="L9" s="115">
        <f>SUM(L10:L15)</f>
        <v>676334120</v>
      </c>
      <c r="M9" s="124"/>
      <c r="N9" s="124"/>
    </row>
    <row r="10" spans="1:14">
      <c r="A10" s="158"/>
      <c r="B10" s="120"/>
      <c r="C10" s="259">
        <v>24</v>
      </c>
      <c r="D10" s="259">
        <v>31</v>
      </c>
      <c r="E10" s="119">
        <f t="shared" ref="E10:E15" si="2">D10+1-C10</f>
        <v>8</v>
      </c>
      <c r="F10" s="119" t="str">
        <f t="shared" ref="F10:F15" si="3">CONCATENATE(E10,"'h",K10)</f>
        <v>8'h28</v>
      </c>
      <c r="G10" s="119" t="s">
        <v>4844</v>
      </c>
      <c r="H10" s="124" t="s">
        <v>4845</v>
      </c>
      <c r="I10" s="261" t="s">
        <v>4846</v>
      </c>
      <c r="J10" s="259">
        <v>40</v>
      </c>
      <c r="K10" s="259" t="str">
        <f t="shared" si="0"/>
        <v>28</v>
      </c>
      <c r="L10" s="259">
        <f t="shared" si="1"/>
        <v>671088640</v>
      </c>
      <c r="M10" s="124"/>
      <c r="N10" s="124"/>
    </row>
    <row r="11" spans="1:14">
      <c r="A11" s="158"/>
      <c r="B11" s="120"/>
      <c r="C11" s="259">
        <v>16</v>
      </c>
      <c r="D11" s="259">
        <v>23</v>
      </c>
      <c r="E11" s="119">
        <f t="shared" si="2"/>
        <v>8</v>
      </c>
      <c r="F11" s="119" t="str">
        <f t="shared" si="3"/>
        <v>8'h50</v>
      </c>
      <c r="G11" s="119" t="s">
        <v>4844</v>
      </c>
      <c r="H11" s="124" t="s">
        <v>4847</v>
      </c>
      <c r="I11" s="261" t="s">
        <v>4848</v>
      </c>
      <c r="J11" s="259">
        <v>80</v>
      </c>
      <c r="K11" s="259" t="str">
        <f t="shared" si="0"/>
        <v>50</v>
      </c>
      <c r="L11" s="259">
        <f t="shared" si="1"/>
        <v>5242880</v>
      </c>
      <c r="M11" s="124"/>
      <c r="N11" s="124"/>
    </row>
    <row r="12" spans="1:14">
      <c r="A12" s="158"/>
      <c r="B12" s="120"/>
      <c r="C12" s="259">
        <v>14</v>
      </c>
      <c r="D12" s="259">
        <v>15</v>
      </c>
      <c r="E12" s="119">
        <f t="shared" si="2"/>
        <v>2</v>
      </c>
      <c r="F12" s="119" t="str">
        <f t="shared" si="3"/>
        <v>2'h0</v>
      </c>
      <c r="G12" s="119" t="s">
        <v>67</v>
      </c>
      <c r="H12" s="124" t="s">
        <v>19</v>
      </c>
      <c r="I12" s="122" t="s">
        <v>482</v>
      </c>
      <c r="J12" s="259">
        <v>0</v>
      </c>
      <c r="K12" s="259" t="str">
        <f t="shared" si="0"/>
        <v>0</v>
      </c>
      <c r="L12" s="259">
        <f t="shared" si="1"/>
        <v>0</v>
      </c>
      <c r="M12" s="124"/>
      <c r="N12" s="124"/>
    </row>
    <row r="13" spans="1:14">
      <c r="A13" s="158"/>
      <c r="B13" s="120"/>
      <c r="C13" s="259">
        <v>8</v>
      </c>
      <c r="D13" s="259">
        <v>13</v>
      </c>
      <c r="E13" s="119">
        <f t="shared" si="2"/>
        <v>6</v>
      </c>
      <c r="F13" s="119" t="str">
        <f t="shared" si="3"/>
        <v>6'ha</v>
      </c>
      <c r="G13" s="119" t="s">
        <v>4844</v>
      </c>
      <c r="H13" s="124" t="s">
        <v>4849</v>
      </c>
      <c r="I13" s="261" t="s">
        <v>4850</v>
      </c>
      <c r="J13" s="259">
        <v>10</v>
      </c>
      <c r="K13" s="259" t="str">
        <f t="shared" si="0"/>
        <v>a</v>
      </c>
      <c r="L13" s="259">
        <f t="shared" si="1"/>
        <v>2560</v>
      </c>
      <c r="M13" s="124"/>
      <c r="N13" s="124"/>
    </row>
    <row r="14" spans="1:14">
      <c r="A14" s="158"/>
      <c r="B14" s="120"/>
      <c r="C14" s="259">
        <v>6</v>
      </c>
      <c r="D14" s="259">
        <v>7</v>
      </c>
      <c r="E14" s="119">
        <f>D14+1-C14</f>
        <v>2</v>
      </c>
      <c r="F14" s="119" t="str">
        <f>CONCATENATE(E14,"'h",K14)</f>
        <v>2'h0</v>
      </c>
      <c r="G14" s="119" t="s">
        <v>67</v>
      </c>
      <c r="H14" s="124" t="s">
        <v>19</v>
      </c>
      <c r="I14" s="122" t="s">
        <v>482</v>
      </c>
      <c r="J14" s="259">
        <v>0</v>
      </c>
      <c r="K14" s="259" t="str">
        <f>LOWER(DEC2HEX((J14)))</f>
        <v>0</v>
      </c>
      <c r="L14" s="259">
        <f>J14*(2^C14)</f>
        <v>0</v>
      </c>
      <c r="M14" s="124"/>
      <c r="N14" s="124"/>
    </row>
    <row r="15" spans="1:14" ht="28.3">
      <c r="A15" s="158"/>
      <c r="B15" s="120"/>
      <c r="C15" s="259">
        <v>0</v>
      </c>
      <c r="D15" s="259">
        <v>5</v>
      </c>
      <c r="E15" s="119">
        <f t="shared" si="2"/>
        <v>6</v>
      </c>
      <c r="F15" s="119" t="str">
        <f t="shared" si="3"/>
        <v>6'h28</v>
      </c>
      <c r="G15" s="119" t="s">
        <v>4844</v>
      </c>
      <c r="H15" s="124" t="s">
        <v>485</v>
      </c>
      <c r="I15" s="122" t="s">
        <v>4851</v>
      </c>
      <c r="J15" s="259">
        <v>40</v>
      </c>
      <c r="K15" s="259" t="str">
        <f t="shared" si="0"/>
        <v>28</v>
      </c>
      <c r="L15" s="259">
        <f t="shared" si="1"/>
        <v>40</v>
      </c>
      <c r="M15" s="124"/>
      <c r="N15" s="124"/>
    </row>
    <row r="16" spans="1:14">
      <c r="A16" s="158"/>
      <c r="B16" s="116" t="s">
        <v>4852</v>
      </c>
      <c r="C16" s="115"/>
      <c r="D16" s="115"/>
      <c r="E16" s="115">
        <f>SUM(E17:E19)</f>
        <v>32</v>
      </c>
      <c r="F16" s="117" t="str">
        <f>CONCATENATE("32'h",K16)</f>
        <v>32'h00005050</v>
      </c>
      <c r="G16" s="117"/>
      <c r="H16" s="118" t="s">
        <v>4853</v>
      </c>
      <c r="I16" s="118"/>
      <c r="J16" s="115"/>
      <c r="K16" s="115" t="str">
        <f>LOWER(DEC2HEX(L16,8))</f>
        <v>00005050</v>
      </c>
      <c r="L16" s="115">
        <f>SUM(L17:L19)</f>
        <v>20560</v>
      </c>
      <c r="M16" s="124"/>
      <c r="N16" s="124"/>
    </row>
    <row r="17" spans="1:14">
      <c r="A17" s="158"/>
      <c r="B17" s="120"/>
      <c r="C17" s="259">
        <v>16</v>
      </c>
      <c r="D17" s="259">
        <v>31</v>
      </c>
      <c r="E17" s="119">
        <f t="shared" ref="E17:E19" si="4">D17+1-C17</f>
        <v>16</v>
      </c>
      <c r="F17" s="119" t="str">
        <f t="shared" ref="F17:F19" si="5">CONCATENATE(E17,"'h",K17)</f>
        <v>16'h0</v>
      </c>
      <c r="G17" s="119" t="s">
        <v>67</v>
      </c>
      <c r="H17" s="124" t="s">
        <v>19</v>
      </c>
      <c r="I17" s="122" t="s">
        <v>482</v>
      </c>
      <c r="J17" s="259">
        <v>0</v>
      </c>
      <c r="K17" s="259" t="str">
        <f t="shared" ref="K17:K19" si="6">LOWER(DEC2HEX((J17)))</f>
        <v>0</v>
      </c>
      <c r="L17" s="259">
        <f t="shared" ref="L17:L19" si="7">J17*(2^C17)</f>
        <v>0</v>
      </c>
      <c r="M17" s="124"/>
      <c r="N17" s="124"/>
    </row>
    <row r="18" spans="1:14">
      <c r="A18" s="158"/>
      <c r="B18" s="120"/>
      <c r="C18" s="259">
        <v>8</v>
      </c>
      <c r="D18" s="259">
        <v>15</v>
      </c>
      <c r="E18" s="119">
        <f t="shared" si="4"/>
        <v>8</v>
      </c>
      <c r="F18" s="119" t="str">
        <f t="shared" si="5"/>
        <v>8'h50</v>
      </c>
      <c r="G18" s="119" t="s">
        <v>4844</v>
      </c>
      <c r="H18" s="124" t="s">
        <v>4854</v>
      </c>
      <c r="I18" s="261" t="s">
        <v>4855</v>
      </c>
      <c r="J18" s="259">
        <v>80</v>
      </c>
      <c r="K18" s="259" t="str">
        <f t="shared" si="6"/>
        <v>50</v>
      </c>
      <c r="L18" s="259">
        <f t="shared" si="7"/>
        <v>20480</v>
      </c>
      <c r="M18" s="124"/>
      <c r="N18" s="124"/>
    </row>
    <row r="19" spans="1:14">
      <c r="A19" s="158"/>
      <c r="B19" s="120"/>
      <c r="C19" s="259">
        <v>0</v>
      </c>
      <c r="D19" s="259">
        <v>7</v>
      </c>
      <c r="E19" s="119">
        <f t="shared" si="4"/>
        <v>8</v>
      </c>
      <c r="F19" s="119" t="str">
        <f t="shared" si="5"/>
        <v>8'h50</v>
      </c>
      <c r="G19" s="119" t="s">
        <v>4844</v>
      </c>
      <c r="H19" s="124" t="s">
        <v>4856</v>
      </c>
      <c r="I19" s="261" t="s">
        <v>4857</v>
      </c>
      <c r="J19" s="259">
        <v>80</v>
      </c>
      <c r="K19" s="259" t="str">
        <f t="shared" si="6"/>
        <v>50</v>
      </c>
      <c r="L19" s="259">
        <f t="shared" si="7"/>
        <v>80</v>
      </c>
      <c r="M19" s="124"/>
      <c r="N19" s="124"/>
    </row>
    <row r="20" spans="1:14">
      <c r="A20" s="158"/>
      <c r="B20" s="116" t="s">
        <v>4858</v>
      </c>
      <c r="C20" s="115"/>
      <c r="D20" s="115"/>
      <c r="E20" s="115">
        <f>SUM(E21:E27)</f>
        <v>32</v>
      </c>
      <c r="F20" s="117" t="str">
        <f>CONCATENATE("32'h",K20)</f>
        <v>32'h00000000</v>
      </c>
      <c r="G20" s="117"/>
      <c r="H20" s="118" t="s">
        <v>4859</v>
      </c>
      <c r="I20" s="118"/>
      <c r="J20" s="115"/>
      <c r="K20" s="115" t="str">
        <f>LOWER(DEC2HEX(L20,8))</f>
        <v>00000000</v>
      </c>
      <c r="L20" s="115">
        <f>SUM(L21:L27)</f>
        <v>0</v>
      </c>
      <c r="M20" s="124"/>
      <c r="N20" s="124"/>
    </row>
    <row r="21" spans="1:14">
      <c r="A21" s="158"/>
      <c r="B21" s="119"/>
      <c r="C21" s="259">
        <v>23</v>
      </c>
      <c r="D21" s="259">
        <v>31</v>
      </c>
      <c r="E21" s="119">
        <f t="shared" ref="E21:E27" si="8">D21+1-C21</f>
        <v>9</v>
      </c>
      <c r="F21" s="119" t="str">
        <f t="shared" ref="F21:F27" si="9">CONCATENATE(E21,"'h",K21)</f>
        <v>9'h0</v>
      </c>
      <c r="G21" s="119" t="s">
        <v>67</v>
      </c>
      <c r="H21" s="124" t="s">
        <v>4860</v>
      </c>
      <c r="I21" s="122"/>
      <c r="J21" s="259">
        <v>0</v>
      </c>
      <c r="K21" s="259" t="str">
        <f t="shared" ref="K21:K27" si="10">LOWER(DEC2HEX((J21)))</f>
        <v>0</v>
      </c>
      <c r="L21" s="259">
        <f t="shared" ref="L21:L27" si="11">J21*(2^C21)</f>
        <v>0</v>
      </c>
      <c r="M21" s="124"/>
      <c r="N21" s="124"/>
    </row>
    <row r="22" spans="1:14">
      <c r="A22" s="158"/>
      <c r="B22" s="119"/>
      <c r="C22" s="123">
        <v>16</v>
      </c>
      <c r="D22" s="123">
        <v>22</v>
      </c>
      <c r="E22" s="123">
        <f t="shared" si="8"/>
        <v>7</v>
      </c>
      <c r="F22" s="123" t="str">
        <f t="shared" si="9"/>
        <v>7'h0</v>
      </c>
      <c r="G22" s="123" t="s">
        <v>62</v>
      </c>
      <c r="H22" s="261" t="s">
        <v>4861</v>
      </c>
      <c r="I22" s="122" t="s">
        <v>4862</v>
      </c>
      <c r="J22" s="123">
        <v>0</v>
      </c>
      <c r="K22" s="123" t="str">
        <f t="shared" si="10"/>
        <v>0</v>
      </c>
      <c r="L22" s="123">
        <f t="shared" si="11"/>
        <v>0</v>
      </c>
      <c r="M22" s="124"/>
      <c r="N22" s="124"/>
    </row>
    <row r="23" spans="1:14">
      <c r="A23" s="158"/>
      <c r="B23" s="119"/>
      <c r="C23" s="123">
        <v>4</v>
      </c>
      <c r="D23" s="123">
        <v>15</v>
      </c>
      <c r="E23" s="123">
        <f t="shared" si="8"/>
        <v>12</v>
      </c>
      <c r="F23" s="123" t="str">
        <f t="shared" si="9"/>
        <v>12'h0</v>
      </c>
      <c r="G23" s="119" t="s">
        <v>67</v>
      </c>
      <c r="H23" s="124" t="s">
        <v>4860</v>
      </c>
      <c r="I23" s="122"/>
      <c r="J23" s="123">
        <v>0</v>
      </c>
      <c r="K23" s="123" t="str">
        <f t="shared" si="10"/>
        <v>0</v>
      </c>
      <c r="L23" s="123">
        <f t="shared" si="11"/>
        <v>0</v>
      </c>
      <c r="M23" s="124"/>
      <c r="N23" s="124"/>
    </row>
    <row r="24" spans="1:14">
      <c r="A24" s="158"/>
      <c r="B24" s="119"/>
      <c r="C24" s="123">
        <v>3</v>
      </c>
      <c r="D24" s="123">
        <v>3</v>
      </c>
      <c r="E24" s="123">
        <f t="shared" si="8"/>
        <v>1</v>
      </c>
      <c r="F24" s="123" t="str">
        <f t="shared" si="9"/>
        <v>1'h0</v>
      </c>
      <c r="G24" s="123" t="s">
        <v>62</v>
      </c>
      <c r="H24" s="261" t="s">
        <v>4863</v>
      </c>
      <c r="I24" s="122" t="s">
        <v>4864</v>
      </c>
      <c r="J24" s="123">
        <v>0</v>
      </c>
      <c r="K24" s="123" t="str">
        <f t="shared" si="10"/>
        <v>0</v>
      </c>
      <c r="L24" s="123">
        <f t="shared" si="11"/>
        <v>0</v>
      </c>
      <c r="M24" s="124"/>
      <c r="N24" s="124"/>
    </row>
    <row r="25" spans="1:14">
      <c r="A25" s="158"/>
      <c r="B25" s="123"/>
      <c r="C25" s="123">
        <v>2</v>
      </c>
      <c r="D25" s="123">
        <v>2</v>
      </c>
      <c r="E25" s="123">
        <f t="shared" si="8"/>
        <v>1</v>
      </c>
      <c r="F25" s="123" t="str">
        <f t="shared" si="9"/>
        <v>1'h0</v>
      </c>
      <c r="G25" s="123" t="s">
        <v>62</v>
      </c>
      <c r="H25" s="261" t="s">
        <v>4865</v>
      </c>
      <c r="I25" s="122" t="s">
        <v>4866</v>
      </c>
      <c r="J25" s="123">
        <v>0</v>
      </c>
      <c r="K25" s="123" t="str">
        <f t="shared" si="10"/>
        <v>0</v>
      </c>
      <c r="L25" s="123">
        <f t="shared" si="11"/>
        <v>0</v>
      </c>
      <c r="M25" s="124"/>
      <c r="N25" s="124"/>
    </row>
    <row r="26" spans="1:14">
      <c r="A26" s="158"/>
      <c r="B26" s="123"/>
      <c r="C26" s="123">
        <v>1</v>
      </c>
      <c r="D26" s="123">
        <v>1</v>
      </c>
      <c r="E26" s="123">
        <f t="shared" si="8"/>
        <v>1</v>
      </c>
      <c r="F26" s="123" t="str">
        <f t="shared" si="9"/>
        <v>1'h0</v>
      </c>
      <c r="G26" s="123" t="s">
        <v>62</v>
      </c>
      <c r="H26" s="261" t="s">
        <v>4867</v>
      </c>
      <c r="I26" s="122" t="s">
        <v>4868</v>
      </c>
      <c r="J26" s="123">
        <v>0</v>
      </c>
      <c r="K26" s="123" t="str">
        <f t="shared" si="10"/>
        <v>0</v>
      </c>
      <c r="L26" s="123">
        <f t="shared" si="11"/>
        <v>0</v>
      </c>
      <c r="M26" s="124"/>
      <c r="N26" s="124"/>
    </row>
    <row r="27" spans="1:14">
      <c r="A27" s="158"/>
      <c r="B27" s="123"/>
      <c r="C27" s="123">
        <v>0</v>
      </c>
      <c r="D27" s="123">
        <v>0</v>
      </c>
      <c r="E27" s="123">
        <f t="shared" si="8"/>
        <v>1</v>
      </c>
      <c r="F27" s="123" t="str">
        <f t="shared" si="9"/>
        <v>1'h0</v>
      </c>
      <c r="G27" s="123" t="s">
        <v>62</v>
      </c>
      <c r="H27" s="261" t="s">
        <v>4869</v>
      </c>
      <c r="I27" s="122" t="s">
        <v>4870</v>
      </c>
      <c r="J27" s="123">
        <v>0</v>
      </c>
      <c r="K27" s="123" t="str">
        <f t="shared" si="10"/>
        <v>0</v>
      </c>
      <c r="L27" s="123">
        <f t="shared" si="11"/>
        <v>0</v>
      </c>
      <c r="M27" s="124"/>
      <c r="N27" s="124"/>
    </row>
    <row r="28" spans="1:14">
      <c r="A28" s="158"/>
      <c r="B28" s="116" t="s">
        <v>4871</v>
      </c>
      <c r="C28" s="115"/>
      <c r="D28" s="115"/>
      <c r="E28" s="115">
        <f>SUM(E29:E35)</f>
        <v>32</v>
      </c>
      <c r="F28" s="117" t="str">
        <f>CONCATENATE("32'h",K28)</f>
        <v>32'h00000000</v>
      </c>
      <c r="G28" s="117"/>
      <c r="H28" s="118" t="s">
        <v>4872</v>
      </c>
      <c r="I28" s="118"/>
      <c r="J28" s="115"/>
      <c r="K28" s="115" t="str">
        <f>LOWER(DEC2HEX(L28,8))</f>
        <v>00000000</v>
      </c>
      <c r="L28" s="115">
        <f>SUM(L29:L35)</f>
        <v>0</v>
      </c>
      <c r="M28" s="124"/>
      <c r="N28" s="124"/>
    </row>
    <row r="29" spans="1:14">
      <c r="A29" s="158"/>
      <c r="B29" s="119"/>
      <c r="C29" s="259">
        <v>23</v>
      </c>
      <c r="D29" s="259">
        <v>31</v>
      </c>
      <c r="E29" s="119">
        <f t="shared" ref="E29:E35" si="12">D29+1-C29</f>
        <v>9</v>
      </c>
      <c r="F29" s="119" t="str">
        <f t="shared" ref="F29:F35" si="13">CONCATENATE(E29,"'h",K29)</f>
        <v>9'h0</v>
      </c>
      <c r="G29" s="119" t="s">
        <v>67</v>
      </c>
      <c r="H29" s="124" t="s">
        <v>4860</v>
      </c>
      <c r="I29" s="122"/>
      <c r="J29" s="259">
        <v>0</v>
      </c>
      <c r="K29" s="259" t="str">
        <f t="shared" ref="K29:K35" si="14">LOWER(DEC2HEX((J29)))</f>
        <v>0</v>
      </c>
      <c r="L29" s="259">
        <f t="shared" ref="L29:L35" si="15">J29*(2^C29)</f>
        <v>0</v>
      </c>
      <c r="M29" s="124"/>
      <c r="N29" s="124"/>
    </row>
    <row r="30" spans="1:14" ht="28.3">
      <c r="A30" s="158"/>
      <c r="B30" s="119"/>
      <c r="C30" s="123">
        <v>16</v>
      </c>
      <c r="D30" s="123">
        <v>22</v>
      </c>
      <c r="E30" s="123">
        <f t="shared" si="12"/>
        <v>7</v>
      </c>
      <c r="F30" s="123" t="str">
        <f t="shared" si="13"/>
        <v>7'h0</v>
      </c>
      <c r="G30" s="119" t="s">
        <v>67</v>
      </c>
      <c r="H30" s="261" t="s">
        <v>4873</v>
      </c>
      <c r="I30" s="122" t="s">
        <v>4874</v>
      </c>
      <c r="J30" s="123">
        <v>0</v>
      </c>
      <c r="K30" s="123" t="str">
        <f t="shared" si="14"/>
        <v>0</v>
      </c>
      <c r="L30" s="123">
        <f t="shared" si="15"/>
        <v>0</v>
      </c>
      <c r="M30" s="124"/>
      <c r="N30" s="124"/>
    </row>
    <row r="31" spans="1:14">
      <c r="A31" s="158"/>
      <c r="B31" s="119"/>
      <c r="C31" s="123">
        <v>4</v>
      </c>
      <c r="D31" s="123">
        <v>15</v>
      </c>
      <c r="E31" s="123">
        <f t="shared" si="12"/>
        <v>12</v>
      </c>
      <c r="F31" s="123" t="str">
        <f t="shared" si="13"/>
        <v>12'h0</v>
      </c>
      <c r="G31" s="119" t="s">
        <v>67</v>
      </c>
      <c r="H31" s="124" t="s">
        <v>4860</v>
      </c>
      <c r="I31" s="122"/>
      <c r="J31" s="123">
        <v>0</v>
      </c>
      <c r="K31" s="123" t="str">
        <f t="shared" si="14"/>
        <v>0</v>
      </c>
      <c r="L31" s="123">
        <f t="shared" si="15"/>
        <v>0</v>
      </c>
      <c r="M31" s="124"/>
      <c r="N31" s="124"/>
    </row>
    <row r="32" spans="1:14" ht="28.3">
      <c r="A32" s="158"/>
      <c r="B32" s="119"/>
      <c r="C32" s="123">
        <v>3</v>
      </c>
      <c r="D32" s="123">
        <v>3</v>
      </c>
      <c r="E32" s="123">
        <f t="shared" si="12"/>
        <v>1</v>
      </c>
      <c r="F32" s="123" t="str">
        <f t="shared" si="13"/>
        <v>1'h0</v>
      </c>
      <c r="G32" s="119" t="s">
        <v>67</v>
      </c>
      <c r="H32" s="261" t="s">
        <v>4875</v>
      </c>
      <c r="I32" s="122" t="s">
        <v>4876</v>
      </c>
      <c r="J32" s="123">
        <v>0</v>
      </c>
      <c r="K32" s="123" t="str">
        <f t="shared" si="14"/>
        <v>0</v>
      </c>
      <c r="L32" s="123">
        <f t="shared" si="15"/>
        <v>0</v>
      </c>
      <c r="M32" s="124"/>
      <c r="N32" s="124"/>
    </row>
    <row r="33" spans="1:14" ht="28.3">
      <c r="A33" s="158"/>
      <c r="B33" s="123"/>
      <c r="C33" s="123">
        <v>2</v>
      </c>
      <c r="D33" s="123">
        <v>2</v>
      </c>
      <c r="E33" s="123">
        <f t="shared" si="12"/>
        <v>1</v>
      </c>
      <c r="F33" s="123" t="str">
        <f t="shared" si="13"/>
        <v>1'h0</v>
      </c>
      <c r="G33" s="119" t="s">
        <v>67</v>
      </c>
      <c r="H33" s="261" t="s">
        <v>4877</v>
      </c>
      <c r="I33" s="122" t="s">
        <v>4878</v>
      </c>
      <c r="J33" s="123">
        <v>0</v>
      </c>
      <c r="K33" s="123" t="str">
        <f t="shared" si="14"/>
        <v>0</v>
      </c>
      <c r="L33" s="123">
        <f t="shared" si="15"/>
        <v>0</v>
      </c>
      <c r="M33" s="124"/>
      <c r="N33" s="124"/>
    </row>
    <row r="34" spans="1:14" ht="28.3">
      <c r="A34" s="158"/>
      <c r="B34" s="123"/>
      <c r="C34" s="123">
        <v>1</v>
      </c>
      <c r="D34" s="123">
        <v>1</v>
      </c>
      <c r="E34" s="123">
        <f t="shared" si="12"/>
        <v>1</v>
      </c>
      <c r="F34" s="123" t="str">
        <f t="shared" si="13"/>
        <v>1'h0</v>
      </c>
      <c r="G34" s="119" t="s">
        <v>67</v>
      </c>
      <c r="H34" s="261" t="s">
        <v>4879</v>
      </c>
      <c r="I34" s="122" t="s">
        <v>4880</v>
      </c>
      <c r="J34" s="123">
        <v>0</v>
      </c>
      <c r="K34" s="123" t="str">
        <f t="shared" si="14"/>
        <v>0</v>
      </c>
      <c r="L34" s="123">
        <f t="shared" si="15"/>
        <v>0</v>
      </c>
      <c r="M34" s="124"/>
      <c r="N34" s="124"/>
    </row>
    <row r="35" spans="1:14" ht="28.3">
      <c r="A35" s="158"/>
      <c r="B35" s="123"/>
      <c r="C35" s="123">
        <v>0</v>
      </c>
      <c r="D35" s="123">
        <v>0</v>
      </c>
      <c r="E35" s="123">
        <f t="shared" si="12"/>
        <v>1</v>
      </c>
      <c r="F35" s="123" t="str">
        <f t="shared" si="13"/>
        <v>1'h0</v>
      </c>
      <c r="G35" s="119" t="s">
        <v>67</v>
      </c>
      <c r="H35" s="261" t="s">
        <v>4881</v>
      </c>
      <c r="I35" s="122" t="s">
        <v>4882</v>
      </c>
      <c r="J35" s="123">
        <v>0</v>
      </c>
      <c r="K35" s="123" t="str">
        <f t="shared" si="14"/>
        <v>0</v>
      </c>
      <c r="L35" s="123">
        <f t="shared" si="15"/>
        <v>0</v>
      </c>
      <c r="M35" s="124"/>
      <c r="N35" s="124"/>
    </row>
    <row r="36" spans="1:14">
      <c r="A36" s="158"/>
      <c r="B36" s="116" t="s">
        <v>4883</v>
      </c>
      <c r="C36" s="115"/>
      <c r="D36" s="115"/>
      <c r="E36" s="115">
        <f>SUM(E37:E43)</f>
        <v>32</v>
      </c>
      <c r="F36" s="117" t="str">
        <f>CONCATENATE("32'h",K36)</f>
        <v>32'h00000000</v>
      </c>
      <c r="G36" s="117"/>
      <c r="H36" s="118" t="s">
        <v>4884</v>
      </c>
      <c r="I36" s="118"/>
      <c r="J36" s="115"/>
      <c r="K36" s="115" t="str">
        <f>LOWER(DEC2HEX(L36,8))</f>
        <v>00000000</v>
      </c>
      <c r="L36" s="115">
        <f>SUM(L37:L43)</f>
        <v>0</v>
      </c>
      <c r="M36" s="124"/>
      <c r="N36" s="124"/>
    </row>
    <row r="37" spans="1:14">
      <c r="A37" s="158"/>
      <c r="B37" s="119"/>
      <c r="C37" s="259">
        <v>23</v>
      </c>
      <c r="D37" s="259">
        <v>31</v>
      </c>
      <c r="E37" s="119">
        <f t="shared" ref="E37:E43" si="16">D37+1-C37</f>
        <v>9</v>
      </c>
      <c r="F37" s="119" t="str">
        <f t="shared" ref="F37:F43" si="17">CONCATENATE(E37,"'h",K37)</f>
        <v>9'h0</v>
      </c>
      <c r="G37" s="119" t="s">
        <v>67</v>
      </c>
      <c r="H37" s="124" t="s">
        <v>2692</v>
      </c>
      <c r="I37" s="122"/>
      <c r="J37" s="259">
        <v>0</v>
      </c>
      <c r="K37" s="259" t="str">
        <f t="shared" ref="K37:K43" si="18">LOWER(DEC2HEX((J37)))</f>
        <v>0</v>
      </c>
      <c r="L37" s="259">
        <f t="shared" ref="L37:L43" si="19">J37*(2^C37)</f>
        <v>0</v>
      </c>
      <c r="M37" s="124"/>
      <c r="N37" s="124"/>
    </row>
    <row r="38" spans="1:14" ht="42.45">
      <c r="A38" s="158"/>
      <c r="B38" s="119"/>
      <c r="C38" s="123">
        <v>16</v>
      </c>
      <c r="D38" s="123">
        <v>22</v>
      </c>
      <c r="E38" s="123">
        <f t="shared" si="16"/>
        <v>7</v>
      </c>
      <c r="F38" s="123" t="str">
        <f t="shared" si="17"/>
        <v>7'h0</v>
      </c>
      <c r="G38" s="123" t="s">
        <v>62</v>
      </c>
      <c r="H38" s="261" t="s">
        <v>4885</v>
      </c>
      <c r="I38" s="122" t="s">
        <v>4886</v>
      </c>
      <c r="J38" s="123">
        <v>0</v>
      </c>
      <c r="K38" s="123" t="str">
        <f t="shared" si="18"/>
        <v>0</v>
      </c>
      <c r="L38" s="123">
        <f t="shared" si="19"/>
        <v>0</v>
      </c>
      <c r="M38" s="124"/>
      <c r="N38" s="124"/>
    </row>
    <row r="39" spans="1:14">
      <c r="A39" s="158"/>
      <c r="B39" s="119"/>
      <c r="C39" s="123">
        <v>4</v>
      </c>
      <c r="D39" s="123">
        <v>15</v>
      </c>
      <c r="E39" s="123">
        <f t="shared" si="16"/>
        <v>12</v>
      </c>
      <c r="F39" s="123" t="str">
        <f t="shared" si="17"/>
        <v>12'h0</v>
      </c>
      <c r="G39" s="119" t="s">
        <v>67</v>
      </c>
      <c r="H39" s="124" t="s">
        <v>4860</v>
      </c>
      <c r="I39" s="122"/>
      <c r="J39" s="123">
        <v>0</v>
      </c>
      <c r="K39" s="123" t="str">
        <f t="shared" si="18"/>
        <v>0</v>
      </c>
      <c r="L39" s="123">
        <f t="shared" si="19"/>
        <v>0</v>
      </c>
      <c r="M39" s="124"/>
      <c r="N39" s="124"/>
    </row>
    <row r="40" spans="1:14" ht="42.45">
      <c r="A40" s="158"/>
      <c r="B40" s="119"/>
      <c r="C40" s="123">
        <v>3</v>
      </c>
      <c r="D40" s="123">
        <v>3</v>
      </c>
      <c r="E40" s="123">
        <f t="shared" si="16"/>
        <v>1</v>
      </c>
      <c r="F40" s="123" t="str">
        <f t="shared" si="17"/>
        <v>1'h0</v>
      </c>
      <c r="G40" s="123" t="s">
        <v>62</v>
      </c>
      <c r="H40" s="261" t="s">
        <v>4887</v>
      </c>
      <c r="I40" s="122" t="s">
        <v>4888</v>
      </c>
      <c r="J40" s="123">
        <v>0</v>
      </c>
      <c r="K40" s="123" t="str">
        <f t="shared" si="18"/>
        <v>0</v>
      </c>
      <c r="L40" s="123">
        <f t="shared" si="19"/>
        <v>0</v>
      </c>
      <c r="M40" s="124"/>
      <c r="N40" s="124"/>
    </row>
    <row r="41" spans="1:14" ht="42.45">
      <c r="A41" s="158"/>
      <c r="B41" s="123"/>
      <c r="C41" s="123">
        <v>2</v>
      </c>
      <c r="D41" s="123">
        <v>2</v>
      </c>
      <c r="E41" s="123">
        <f t="shared" si="16"/>
        <v>1</v>
      </c>
      <c r="F41" s="123" t="str">
        <f t="shared" si="17"/>
        <v>1'h0</v>
      </c>
      <c r="G41" s="123" t="s">
        <v>62</v>
      </c>
      <c r="H41" s="261" t="s">
        <v>4889</v>
      </c>
      <c r="I41" s="122" t="s">
        <v>4890</v>
      </c>
      <c r="J41" s="123">
        <v>0</v>
      </c>
      <c r="K41" s="123" t="str">
        <f t="shared" si="18"/>
        <v>0</v>
      </c>
      <c r="L41" s="123">
        <f t="shared" si="19"/>
        <v>0</v>
      </c>
      <c r="M41" s="124"/>
      <c r="N41" s="124"/>
    </row>
    <row r="42" spans="1:14" ht="42.45">
      <c r="A42" s="158"/>
      <c r="B42" s="123"/>
      <c r="C42" s="123">
        <v>1</v>
      </c>
      <c r="D42" s="123">
        <v>1</v>
      </c>
      <c r="E42" s="123">
        <f t="shared" si="16"/>
        <v>1</v>
      </c>
      <c r="F42" s="123" t="str">
        <f t="shared" si="17"/>
        <v>1'h0</v>
      </c>
      <c r="G42" s="123" t="s">
        <v>62</v>
      </c>
      <c r="H42" s="261" t="s">
        <v>4891</v>
      </c>
      <c r="I42" s="122" t="s">
        <v>4892</v>
      </c>
      <c r="J42" s="123">
        <v>0</v>
      </c>
      <c r="K42" s="123" t="str">
        <f t="shared" si="18"/>
        <v>0</v>
      </c>
      <c r="L42" s="123">
        <f t="shared" si="19"/>
        <v>0</v>
      </c>
      <c r="M42" s="124"/>
      <c r="N42" s="124"/>
    </row>
    <row r="43" spans="1:14" ht="42.45">
      <c r="A43" s="158"/>
      <c r="B43" s="123"/>
      <c r="C43" s="123">
        <v>0</v>
      </c>
      <c r="D43" s="123">
        <v>0</v>
      </c>
      <c r="E43" s="123">
        <f t="shared" si="16"/>
        <v>1</v>
      </c>
      <c r="F43" s="123" t="str">
        <f t="shared" si="17"/>
        <v>1'h0</v>
      </c>
      <c r="G43" s="123" t="s">
        <v>62</v>
      </c>
      <c r="H43" s="261" t="s">
        <v>4893</v>
      </c>
      <c r="I43" s="122" t="s">
        <v>4894</v>
      </c>
      <c r="J43" s="123">
        <v>0</v>
      </c>
      <c r="K43" s="123" t="str">
        <f t="shared" si="18"/>
        <v>0</v>
      </c>
      <c r="L43" s="123">
        <f t="shared" si="19"/>
        <v>0</v>
      </c>
      <c r="M43" s="124"/>
      <c r="N43" s="124"/>
    </row>
    <row r="44" spans="1:14">
      <c r="A44" s="158"/>
      <c r="B44" s="116" t="s">
        <v>4895</v>
      </c>
      <c r="C44" s="115"/>
      <c r="D44" s="115"/>
      <c r="E44" s="115">
        <f>SUM(E45:E51)</f>
        <v>32</v>
      </c>
      <c r="F44" s="117" t="str">
        <f>CONCATENATE("32'h",K44)</f>
        <v>32'h00000000</v>
      </c>
      <c r="G44" s="117"/>
      <c r="H44" s="118" t="s">
        <v>4896</v>
      </c>
      <c r="I44" s="118"/>
      <c r="J44" s="115"/>
      <c r="K44" s="115" t="str">
        <f>LOWER(DEC2HEX(L44,8))</f>
        <v>00000000</v>
      </c>
      <c r="L44" s="115">
        <f>SUM(L45:L51)</f>
        <v>0</v>
      </c>
      <c r="M44" s="124"/>
      <c r="N44" s="124"/>
    </row>
    <row r="45" spans="1:14">
      <c r="A45" s="158"/>
      <c r="B45" s="119"/>
      <c r="C45" s="259">
        <v>23</v>
      </c>
      <c r="D45" s="259">
        <v>31</v>
      </c>
      <c r="E45" s="119">
        <f t="shared" ref="E45:E51" si="20">D45+1-C45</f>
        <v>9</v>
      </c>
      <c r="F45" s="119" t="str">
        <f t="shared" ref="F45:F51" si="21">CONCATENATE(E45,"'h",K45)</f>
        <v>9'h0</v>
      </c>
      <c r="G45" s="119" t="s">
        <v>67</v>
      </c>
      <c r="H45" s="124" t="s">
        <v>4860</v>
      </c>
      <c r="I45" s="122"/>
      <c r="J45" s="259">
        <v>0</v>
      </c>
      <c r="K45" s="259" t="str">
        <f t="shared" ref="K45:K51" si="22">LOWER(DEC2HEX((J45)))</f>
        <v>0</v>
      </c>
      <c r="L45" s="259">
        <f t="shared" ref="L45:L51" si="23">J45*(2^C45)</f>
        <v>0</v>
      </c>
      <c r="M45" s="124"/>
      <c r="N45" s="124"/>
    </row>
    <row r="46" spans="1:14">
      <c r="A46" s="158"/>
      <c r="B46" s="119"/>
      <c r="C46" s="123">
        <v>16</v>
      </c>
      <c r="D46" s="123">
        <v>22</v>
      </c>
      <c r="E46" s="123">
        <f t="shared" si="20"/>
        <v>7</v>
      </c>
      <c r="F46" s="123" t="str">
        <f t="shared" si="21"/>
        <v>7'h0</v>
      </c>
      <c r="G46" s="119" t="s">
        <v>4897</v>
      </c>
      <c r="H46" s="261" t="s">
        <v>3619</v>
      </c>
      <c r="I46" s="261" t="s">
        <v>4898</v>
      </c>
      <c r="J46" s="123">
        <v>0</v>
      </c>
      <c r="K46" s="123" t="str">
        <f t="shared" si="22"/>
        <v>0</v>
      </c>
      <c r="L46" s="123">
        <f t="shared" si="23"/>
        <v>0</v>
      </c>
      <c r="M46" s="124"/>
      <c r="N46" s="124"/>
    </row>
    <row r="47" spans="1:14">
      <c r="A47" s="158"/>
      <c r="B47" s="119"/>
      <c r="C47" s="123">
        <v>4</v>
      </c>
      <c r="D47" s="123">
        <v>15</v>
      </c>
      <c r="E47" s="123">
        <f t="shared" si="20"/>
        <v>12</v>
      </c>
      <c r="F47" s="123" t="str">
        <f t="shared" si="21"/>
        <v>12'h0</v>
      </c>
      <c r="G47" s="119" t="s">
        <v>67</v>
      </c>
      <c r="H47" s="124" t="s">
        <v>4860</v>
      </c>
      <c r="I47" s="122"/>
      <c r="J47" s="123">
        <v>0</v>
      </c>
      <c r="K47" s="123" t="str">
        <f t="shared" si="22"/>
        <v>0</v>
      </c>
      <c r="L47" s="123">
        <f t="shared" si="23"/>
        <v>0</v>
      </c>
      <c r="M47" s="124"/>
      <c r="N47" s="124"/>
    </row>
    <row r="48" spans="1:14">
      <c r="A48" s="158"/>
      <c r="B48" s="119"/>
      <c r="C48" s="123">
        <v>3</v>
      </c>
      <c r="D48" s="123">
        <v>3</v>
      </c>
      <c r="E48" s="123">
        <f t="shared" si="20"/>
        <v>1</v>
      </c>
      <c r="F48" s="123" t="str">
        <f t="shared" si="21"/>
        <v>1'h0</v>
      </c>
      <c r="G48" s="119" t="s">
        <v>423</v>
      </c>
      <c r="H48" s="261" t="s">
        <v>4899</v>
      </c>
      <c r="I48" s="122" t="s">
        <v>4900</v>
      </c>
      <c r="J48" s="123">
        <v>0</v>
      </c>
      <c r="K48" s="123" t="str">
        <f t="shared" si="22"/>
        <v>0</v>
      </c>
      <c r="L48" s="123">
        <f t="shared" si="23"/>
        <v>0</v>
      </c>
      <c r="M48" s="124"/>
      <c r="N48" s="124"/>
    </row>
    <row r="49" spans="1:14">
      <c r="A49" s="158"/>
      <c r="B49" s="123"/>
      <c r="C49" s="123">
        <v>2</v>
      </c>
      <c r="D49" s="123">
        <v>2</v>
      </c>
      <c r="E49" s="123">
        <f t="shared" si="20"/>
        <v>1</v>
      </c>
      <c r="F49" s="123" t="str">
        <f t="shared" si="21"/>
        <v>1'h0</v>
      </c>
      <c r="G49" s="119" t="s">
        <v>4901</v>
      </c>
      <c r="H49" s="261" t="s">
        <v>4902</v>
      </c>
      <c r="I49" s="122" t="s">
        <v>4903</v>
      </c>
      <c r="J49" s="123">
        <v>0</v>
      </c>
      <c r="K49" s="123" t="str">
        <f t="shared" si="22"/>
        <v>0</v>
      </c>
      <c r="L49" s="123">
        <f t="shared" si="23"/>
        <v>0</v>
      </c>
      <c r="M49" s="124"/>
      <c r="N49" s="124"/>
    </row>
    <row r="50" spans="1:14">
      <c r="A50" s="158"/>
      <c r="B50" s="123"/>
      <c r="C50" s="123">
        <v>1</v>
      </c>
      <c r="D50" s="123">
        <v>1</v>
      </c>
      <c r="E50" s="123">
        <f t="shared" si="20"/>
        <v>1</v>
      </c>
      <c r="F50" s="123" t="str">
        <f t="shared" si="21"/>
        <v>1'h0</v>
      </c>
      <c r="G50" s="119" t="s">
        <v>4897</v>
      </c>
      <c r="H50" s="261" t="s">
        <v>4904</v>
      </c>
      <c r="I50" s="122" t="s">
        <v>4905</v>
      </c>
      <c r="J50" s="123">
        <v>0</v>
      </c>
      <c r="K50" s="123" t="str">
        <f t="shared" si="22"/>
        <v>0</v>
      </c>
      <c r="L50" s="123">
        <f t="shared" si="23"/>
        <v>0</v>
      </c>
      <c r="M50" s="124"/>
      <c r="N50" s="124"/>
    </row>
    <row r="51" spans="1:14">
      <c r="A51" s="158"/>
      <c r="B51" s="123"/>
      <c r="C51" s="123">
        <v>0</v>
      </c>
      <c r="D51" s="123">
        <v>0</v>
      </c>
      <c r="E51" s="123">
        <f t="shared" si="20"/>
        <v>1</v>
      </c>
      <c r="F51" s="123" t="str">
        <f t="shared" si="21"/>
        <v>1'h0</v>
      </c>
      <c r="G51" s="119" t="s">
        <v>4897</v>
      </c>
      <c r="H51" s="261" t="s">
        <v>4906</v>
      </c>
      <c r="I51" s="122" t="s">
        <v>3344</v>
      </c>
      <c r="J51" s="123">
        <v>0</v>
      </c>
      <c r="K51" s="123" t="str">
        <f t="shared" si="22"/>
        <v>0</v>
      </c>
      <c r="L51" s="123">
        <f t="shared" si="23"/>
        <v>0</v>
      </c>
      <c r="M51" s="124"/>
      <c r="N51" s="124"/>
    </row>
    <row r="52" spans="1:14">
      <c r="A52" s="158"/>
      <c r="B52" s="116" t="s">
        <v>4907</v>
      </c>
      <c r="C52" s="115"/>
      <c r="D52" s="115"/>
      <c r="E52" s="115">
        <f>SUM(E53:E59)</f>
        <v>32</v>
      </c>
      <c r="F52" s="117" t="str">
        <f>CONCATENATE("32'h",K52)</f>
        <v>32'h00000000</v>
      </c>
      <c r="G52" s="117"/>
      <c r="H52" s="118" t="s">
        <v>4908</v>
      </c>
      <c r="I52" s="118"/>
      <c r="J52" s="115"/>
      <c r="K52" s="115" t="str">
        <f>LOWER(DEC2HEX(L52,8))</f>
        <v>00000000</v>
      </c>
      <c r="L52" s="115">
        <f>SUM(L53:L59)</f>
        <v>0</v>
      </c>
      <c r="M52" s="124"/>
      <c r="N52" s="124"/>
    </row>
    <row r="53" spans="1:14">
      <c r="A53" s="158"/>
      <c r="B53" s="119"/>
      <c r="C53" s="259">
        <v>23</v>
      </c>
      <c r="D53" s="259">
        <v>31</v>
      </c>
      <c r="E53" s="119">
        <f t="shared" ref="E53:E59" si="24">D53+1-C53</f>
        <v>9</v>
      </c>
      <c r="F53" s="119" t="str">
        <f t="shared" ref="F53:F59" si="25">CONCATENATE(E53,"'h",K53)</f>
        <v>9'h0</v>
      </c>
      <c r="G53" s="119" t="s">
        <v>67</v>
      </c>
      <c r="H53" s="124" t="s">
        <v>4860</v>
      </c>
      <c r="I53" s="122"/>
      <c r="J53" s="259">
        <v>0</v>
      </c>
      <c r="K53" s="259" t="str">
        <f t="shared" ref="K53:K59" si="26">LOWER(DEC2HEX((J53)))</f>
        <v>0</v>
      </c>
      <c r="L53" s="259">
        <f t="shared" ref="L53:L59" si="27">J53*(2^C53)</f>
        <v>0</v>
      </c>
      <c r="M53" s="124"/>
      <c r="N53" s="124"/>
    </row>
    <row r="54" spans="1:14">
      <c r="A54" s="158"/>
      <c r="B54" s="119"/>
      <c r="C54" s="123">
        <v>16</v>
      </c>
      <c r="D54" s="123">
        <v>22</v>
      </c>
      <c r="E54" s="123">
        <f t="shared" si="24"/>
        <v>7</v>
      </c>
      <c r="F54" s="123" t="str">
        <f t="shared" si="25"/>
        <v>7'h0</v>
      </c>
      <c r="G54" s="119" t="s">
        <v>67</v>
      </c>
      <c r="H54" s="261" t="s">
        <v>4909</v>
      </c>
      <c r="I54" s="261" t="s">
        <v>4910</v>
      </c>
      <c r="J54" s="123">
        <v>0</v>
      </c>
      <c r="K54" s="123" t="str">
        <f t="shared" si="26"/>
        <v>0</v>
      </c>
      <c r="L54" s="123">
        <f t="shared" si="27"/>
        <v>0</v>
      </c>
      <c r="M54" s="124"/>
      <c r="N54" s="124"/>
    </row>
    <row r="55" spans="1:14">
      <c r="A55" s="158"/>
      <c r="B55" s="119"/>
      <c r="C55" s="123">
        <v>4</v>
      </c>
      <c r="D55" s="123">
        <v>15</v>
      </c>
      <c r="E55" s="123">
        <f t="shared" si="24"/>
        <v>12</v>
      </c>
      <c r="F55" s="123" t="str">
        <f t="shared" si="25"/>
        <v>12'h0</v>
      </c>
      <c r="G55" s="119" t="s">
        <v>67</v>
      </c>
      <c r="H55" s="124" t="s">
        <v>4860</v>
      </c>
      <c r="I55" s="122"/>
      <c r="J55" s="123">
        <v>0</v>
      </c>
      <c r="K55" s="123" t="str">
        <f t="shared" si="26"/>
        <v>0</v>
      </c>
      <c r="L55" s="123">
        <f t="shared" si="27"/>
        <v>0</v>
      </c>
      <c r="M55" s="124"/>
      <c r="N55" s="124"/>
    </row>
    <row r="56" spans="1:14">
      <c r="A56" s="158"/>
      <c r="B56" s="119"/>
      <c r="C56" s="123">
        <v>3</v>
      </c>
      <c r="D56" s="123">
        <v>3</v>
      </c>
      <c r="E56" s="123">
        <f t="shared" si="24"/>
        <v>1</v>
      </c>
      <c r="F56" s="123" t="str">
        <f t="shared" si="25"/>
        <v>1'h0</v>
      </c>
      <c r="G56" s="119" t="s">
        <v>67</v>
      </c>
      <c r="H56" s="261" t="s">
        <v>4911</v>
      </c>
      <c r="I56" s="122" t="s">
        <v>4912</v>
      </c>
      <c r="J56" s="123">
        <v>0</v>
      </c>
      <c r="K56" s="123" t="str">
        <f t="shared" si="26"/>
        <v>0</v>
      </c>
      <c r="L56" s="123">
        <f t="shared" si="27"/>
        <v>0</v>
      </c>
      <c r="M56" s="124"/>
      <c r="N56" s="124"/>
    </row>
    <row r="57" spans="1:14">
      <c r="A57" s="158"/>
      <c r="B57" s="123"/>
      <c r="C57" s="123">
        <v>2</v>
      </c>
      <c r="D57" s="123">
        <v>2</v>
      </c>
      <c r="E57" s="123">
        <f t="shared" si="24"/>
        <v>1</v>
      </c>
      <c r="F57" s="123" t="str">
        <f t="shared" si="25"/>
        <v>1'h0</v>
      </c>
      <c r="G57" s="119" t="s">
        <v>67</v>
      </c>
      <c r="H57" s="261" t="s">
        <v>4913</v>
      </c>
      <c r="I57" s="122" t="s">
        <v>4914</v>
      </c>
      <c r="J57" s="123">
        <v>0</v>
      </c>
      <c r="K57" s="123" t="str">
        <f t="shared" si="26"/>
        <v>0</v>
      </c>
      <c r="L57" s="123">
        <f t="shared" si="27"/>
        <v>0</v>
      </c>
      <c r="M57" s="124"/>
      <c r="N57" s="124"/>
    </row>
    <row r="58" spans="1:14">
      <c r="A58" s="158"/>
      <c r="B58" s="123"/>
      <c r="C58" s="123">
        <v>1</v>
      </c>
      <c r="D58" s="123">
        <v>1</v>
      </c>
      <c r="E58" s="123">
        <f t="shared" si="24"/>
        <v>1</v>
      </c>
      <c r="F58" s="123" t="str">
        <f t="shared" si="25"/>
        <v>1'h0</v>
      </c>
      <c r="G58" s="119" t="s">
        <v>67</v>
      </c>
      <c r="H58" s="261" t="s">
        <v>4915</v>
      </c>
      <c r="I58" s="122" t="s">
        <v>4916</v>
      </c>
      <c r="J58" s="123">
        <v>0</v>
      </c>
      <c r="K58" s="123" t="str">
        <f t="shared" si="26"/>
        <v>0</v>
      </c>
      <c r="L58" s="123">
        <f t="shared" si="27"/>
        <v>0</v>
      </c>
      <c r="M58" s="124"/>
      <c r="N58" s="124"/>
    </row>
    <row r="59" spans="1:14">
      <c r="A59" s="158"/>
      <c r="B59" s="123"/>
      <c r="C59" s="123">
        <v>0</v>
      </c>
      <c r="D59" s="123">
        <v>0</v>
      </c>
      <c r="E59" s="123">
        <f t="shared" si="24"/>
        <v>1</v>
      </c>
      <c r="F59" s="123" t="str">
        <f t="shared" si="25"/>
        <v>1'h0</v>
      </c>
      <c r="G59" s="119" t="s">
        <v>67</v>
      </c>
      <c r="H59" s="261" t="s">
        <v>4917</v>
      </c>
      <c r="I59" s="122" t="s">
        <v>4918</v>
      </c>
      <c r="J59" s="123">
        <v>0</v>
      </c>
      <c r="K59" s="123" t="str">
        <f t="shared" si="26"/>
        <v>0</v>
      </c>
      <c r="L59" s="123">
        <f t="shared" si="27"/>
        <v>0</v>
      </c>
      <c r="M59" s="124"/>
      <c r="N59" s="124"/>
    </row>
    <row r="60" spans="1:14">
      <c r="A60" s="158"/>
      <c r="B60" s="116" t="s">
        <v>4919</v>
      </c>
      <c r="C60" s="115"/>
      <c r="D60" s="115"/>
      <c r="E60" s="115">
        <f>SUM(E61:E70)</f>
        <v>32</v>
      </c>
      <c r="F60" s="117" t="str">
        <f>CONCATENATE("32'h",K60)</f>
        <v>32'h00000024</v>
      </c>
      <c r="G60" s="117"/>
      <c r="H60" s="118" t="s">
        <v>4920</v>
      </c>
      <c r="I60" s="118"/>
      <c r="J60" s="115"/>
      <c r="K60" s="115" t="str">
        <f>LOWER(DEC2HEX(L60,8))</f>
        <v>00000024</v>
      </c>
      <c r="L60" s="115">
        <f>SUM(L61:L70)</f>
        <v>36</v>
      </c>
      <c r="M60" s="124"/>
      <c r="N60" s="124"/>
    </row>
    <row r="61" spans="1:14">
      <c r="A61" s="158"/>
      <c r="B61" s="120"/>
      <c r="C61" s="259">
        <v>10</v>
      </c>
      <c r="D61" s="259">
        <v>31</v>
      </c>
      <c r="E61" s="119">
        <f>D61+1-C61</f>
        <v>22</v>
      </c>
      <c r="F61" s="119" t="str">
        <f>CONCATENATE(E61,"'h",K61)</f>
        <v>22'h0</v>
      </c>
      <c r="G61" s="119" t="s">
        <v>67</v>
      </c>
      <c r="H61" s="124" t="s">
        <v>4921</v>
      </c>
      <c r="I61" s="122"/>
      <c r="J61" s="259">
        <v>0</v>
      </c>
      <c r="K61" s="259" t="str">
        <f t="shared" ref="K61:K70" si="28">LOWER(DEC2HEX((J61)))</f>
        <v>0</v>
      </c>
      <c r="L61" s="259">
        <f t="shared" ref="L61:L70" si="29">J61*(2^C61)</f>
        <v>0</v>
      </c>
      <c r="M61" s="124"/>
      <c r="N61" s="124"/>
    </row>
    <row r="62" spans="1:14">
      <c r="A62" s="158"/>
      <c r="B62" s="120"/>
      <c r="C62" s="123">
        <v>9</v>
      </c>
      <c r="D62" s="123">
        <v>9</v>
      </c>
      <c r="E62" s="123">
        <f t="shared" ref="E62:E70" si="30">D62+1-C62</f>
        <v>1</v>
      </c>
      <c r="F62" s="123" t="str">
        <f t="shared" ref="F62:F70" si="31">CONCATENATE(E62,"'h",K62)</f>
        <v>1'h0</v>
      </c>
      <c r="G62" s="119" t="s">
        <v>4844</v>
      </c>
      <c r="H62" s="261" t="s">
        <v>4922</v>
      </c>
      <c r="I62" s="261" t="s">
        <v>4923</v>
      </c>
      <c r="J62" s="259">
        <v>0</v>
      </c>
      <c r="K62" s="259" t="str">
        <f t="shared" si="28"/>
        <v>0</v>
      </c>
      <c r="L62" s="259">
        <f t="shared" si="29"/>
        <v>0</v>
      </c>
      <c r="M62" s="124"/>
      <c r="N62" s="124"/>
    </row>
    <row r="63" spans="1:14">
      <c r="A63" s="158"/>
      <c r="B63" s="120"/>
      <c r="C63" s="123">
        <v>8</v>
      </c>
      <c r="D63" s="123">
        <v>8</v>
      </c>
      <c r="E63" s="123">
        <f t="shared" si="30"/>
        <v>1</v>
      </c>
      <c r="F63" s="123" t="str">
        <f t="shared" si="31"/>
        <v>1'h0</v>
      </c>
      <c r="G63" s="119" t="s">
        <v>4844</v>
      </c>
      <c r="H63" s="261" t="s">
        <v>4924</v>
      </c>
      <c r="I63" s="261" t="s">
        <v>3799</v>
      </c>
      <c r="J63" s="259">
        <v>0</v>
      </c>
      <c r="K63" s="259" t="str">
        <f t="shared" si="28"/>
        <v>0</v>
      </c>
      <c r="L63" s="259">
        <f t="shared" si="29"/>
        <v>0</v>
      </c>
      <c r="M63" s="124"/>
      <c r="N63" s="124"/>
    </row>
    <row r="64" spans="1:14" ht="28.3">
      <c r="A64" s="158"/>
      <c r="B64" s="120"/>
      <c r="C64" s="123">
        <v>7</v>
      </c>
      <c r="D64" s="123">
        <v>7</v>
      </c>
      <c r="E64" s="123">
        <f t="shared" si="30"/>
        <v>1</v>
      </c>
      <c r="F64" s="123" t="str">
        <f t="shared" si="31"/>
        <v>1'h0</v>
      </c>
      <c r="G64" s="119" t="s">
        <v>4925</v>
      </c>
      <c r="H64" s="261" t="s">
        <v>4926</v>
      </c>
      <c r="I64" s="122" t="s">
        <v>4927</v>
      </c>
      <c r="J64" s="259">
        <v>0</v>
      </c>
      <c r="K64" s="259" t="str">
        <f t="shared" si="28"/>
        <v>0</v>
      </c>
      <c r="L64" s="259">
        <f t="shared" si="29"/>
        <v>0</v>
      </c>
      <c r="M64" s="124"/>
      <c r="N64" s="124"/>
    </row>
    <row r="65" spans="1:19" ht="28.3">
      <c r="A65" s="158"/>
      <c r="B65" s="120"/>
      <c r="C65" s="123">
        <v>6</v>
      </c>
      <c r="D65" s="123">
        <v>6</v>
      </c>
      <c r="E65" s="123">
        <f t="shared" si="30"/>
        <v>1</v>
      </c>
      <c r="F65" s="123" t="str">
        <f t="shared" si="31"/>
        <v>1'h0</v>
      </c>
      <c r="G65" s="123" t="s">
        <v>62</v>
      </c>
      <c r="H65" s="261" t="s">
        <v>4928</v>
      </c>
      <c r="I65" s="122" t="s">
        <v>4929</v>
      </c>
      <c r="J65" s="259">
        <v>0</v>
      </c>
      <c r="K65" s="259" t="str">
        <f t="shared" si="28"/>
        <v>0</v>
      </c>
      <c r="L65" s="259">
        <f t="shared" si="29"/>
        <v>0</v>
      </c>
      <c r="M65" s="124"/>
      <c r="N65" s="124"/>
    </row>
    <row r="66" spans="1:19">
      <c r="A66" s="158"/>
      <c r="B66" s="120"/>
      <c r="C66" s="123">
        <v>5</v>
      </c>
      <c r="D66" s="123">
        <v>5</v>
      </c>
      <c r="E66" s="123">
        <f t="shared" si="30"/>
        <v>1</v>
      </c>
      <c r="F66" s="123" t="str">
        <f t="shared" si="31"/>
        <v>1'h1</v>
      </c>
      <c r="G66" s="119" t="s">
        <v>4844</v>
      </c>
      <c r="H66" s="261" t="s">
        <v>4930</v>
      </c>
      <c r="I66" s="122" t="s">
        <v>4931</v>
      </c>
      <c r="J66" s="123">
        <v>1</v>
      </c>
      <c r="K66" s="123" t="str">
        <f t="shared" si="28"/>
        <v>1</v>
      </c>
      <c r="L66" s="123">
        <f t="shared" si="29"/>
        <v>32</v>
      </c>
      <c r="M66" s="124"/>
      <c r="N66" s="124"/>
    </row>
    <row r="67" spans="1:19" ht="28.3">
      <c r="A67" s="158"/>
      <c r="B67" s="120"/>
      <c r="C67" s="123">
        <v>4</v>
      </c>
      <c r="D67" s="123">
        <v>4</v>
      </c>
      <c r="E67" s="123">
        <f t="shared" si="30"/>
        <v>1</v>
      </c>
      <c r="F67" s="123" t="str">
        <f t="shared" si="31"/>
        <v>1'h0</v>
      </c>
      <c r="G67" s="123" t="s">
        <v>62</v>
      </c>
      <c r="H67" s="261" t="s">
        <v>4932</v>
      </c>
      <c r="I67" s="122" t="s">
        <v>4933</v>
      </c>
      <c r="J67" s="123">
        <v>0</v>
      </c>
      <c r="K67" s="259" t="str">
        <f t="shared" si="28"/>
        <v>0</v>
      </c>
      <c r="L67" s="259">
        <f t="shared" si="29"/>
        <v>0</v>
      </c>
      <c r="M67" s="124"/>
      <c r="N67" s="124"/>
    </row>
    <row r="68" spans="1:19">
      <c r="A68" s="158"/>
      <c r="B68" s="120"/>
      <c r="C68" s="123">
        <v>3</v>
      </c>
      <c r="D68" s="123">
        <v>3</v>
      </c>
      <c r="E68" s="123">
        <f t="shared" si="30"/>
        <v>1</v>
      </c>
      <c r="F68" s="123" t="str">
        <f t="shared" si="31"/>
        <v>1'h0</v>
      </c>
      <c r="G68" s="119" t="s">
        <v>4844</v>
      </c>
      <c r="H68" s="261" t="s">
        <v>4934</v>
      </c>
      <c r="I68" s="122" t="s">
        <v>4935</v>
      </c>
      <c r="J68" s="123">
        <v>0</v>
      </c>
      <c r="K68" s="123" t="str">
        <f t="shared" si="28"/>
        <v>0</v>
      </c>
      <c r="L68" s="123">
        <f t="shared" si="29"/>
        <v>0</v>
      </c>
      <c r="M68" s="124"/>
      <c r="N68" s="124"/>
    </row>
    <row r="69" spans="1:19" ht="42.45">
      <c r="A69" s="158"/>
      <c r="B69" s="120"/>
      <c r="C69" s="123">
        <v>2</v>
      </c>
      <c r="D69" s="123">
        <v>2</v>
      </c>
      <c r="E69" s="123">
        <f t="shared" si="30"/>
        <v>1</v>
      </c>
      <c r="F69" s="123" t="str">
        <f t="shared" si="31"/>
        <v>1'h1</v>
      </c>
      <c r="G69" s="123" t="s">
        <v>62</v>
      </c>
      <c r="H69" s="124" t="s">
        <v>4936</v>
      </c>
      <c r="I69" s="122" t="s">
        <v>4937</v>
      </c>
      <c r="J69" s="123">
        <v>1</v>
      </c>
      <c r="K69" s="259" t="str">
        <f t="shared" si="28"/>
        <v>1</v>
      </c>
      <c r="L69" s="259">
        <f t="shared" si="29"/>
        <v>4</v>
      </c>
      <c r="M69" s="262"/>
      <c r="N69" s="124"/>
    </row>
    <row r="70" spans="1:19" ht="85.3">
      <c r="A70" s="158"/>
      <c r="B70" s="120"/>
      <c r="C70" s="259">
        <v>0</v>
      </c>
      <c r="D70" s="259">
        <v>1</v>
      </c>
      <c r="E70" s="119">
        <f t="shared" si="30"/>
        <v>2</v>
      </c>
      <c r="F70" s="119" t="str">
        <f t="shared" si="31"/>
        <v>2'h0</v>
      </c>
      <c r="G70" s="119" t="s">
        <v>62</v>
      </c>
      <c r="H70" s="261" t="s">
        <v>4938</v>
      </c>
      <c r="I70" s="122" t="s">
        <v>4939</v>
      </c>
      <c r="J70" s="259">
        <v>0</v>
      </c>
      <c r="K70" s="259" t="str">
        <f t="shared" si="28"/>
        <v>0</v>
      </c>
      <c r="L70" s="259">
        <f t="shared" si="29"/>
        <v>0</v>
      </c>
      <c r="M70" s="124"/>
      <c r="N70" s="124"/>
    </row>
    <row r="71" spans="1:19">
      <c r="A71" s="158"/>
      <c r="B71" s="116" t="s">
        <v>4940</v>
      </c>
      <c r="C71" s="115"/>
      <c r="D71" s="115"/>
      <c r="E71" s="115">
        <f>SUM(E72:E79)</f>
        <v>32</v>
      </c>
      <c r="F71" s="117" t="str">
        <f>CONCATENATE("32'h",K71)</f>
        <v>32'h01000064</v>
      </c>
      <c r="G71" s="117"/>
      <c r="H71" s="118" t="s">
        <v>4941</v>
      </c>
      <c r="I71" s="118"/>
      <c r="J71" s="115"/>
      <c r="K71" s="115" t="str">
        <f>LOWER(DEC2HEX(L71,8))</f>
        <v>01000064</v>
      </c>
      <c r="L71" s="115">
        <f>SUM(L72:L79)</f>
        <v>16777316</v>
      </c>
      <c r="M71" s="124"/>
      <c r="N71" s="124"/>
    </row>
    <row r="72" spans="1:19">
      <c r="A72" s="158"/>
      <c r="B72" s="213"/>
      <c r="C72" s="259">
        <v>28</v>
      </c>
      <c r="D72" s="259">
        <v>31</v>
      </c>
      <c r="E72" s="119">
        <f t="shared" ref="E72:E79" si="32">D72+1-C72</f>
        <v>4</v>
      </c>
      <c r="F72" s="119" t="str">
        <f t="shared" ref="F72:F79" si="33">CONCATENATE(E72,"'h",K72)</f>
        <v>4'h0</v>
      </c>
      <c r="G72" s="119" t="s">
        <v>67</v>
      </c>
      <c r="H72" s="124" t="s">
        <v>4860</v>
      </c>
      <c r="I72" s="122"/>
      <c r="J72" s="259">
        <v>0</v>
      </c>
      <c r="K72" s="259" t="str">
        <f t="shared" ref="K72:K79" si="34">LOWER(DEC2HEX((J72)))</f>
        <v>0</v>
      </c>
      <c r="L72" s="259">
        <f t="shared" ref="L72:L79" si="35">J72*(2^C72)</f>
        <v>0</v>
      </c>
      <c r="M72" s="124"/>
      <c r="N72" s="124"/>
    </row>
    <row r="73" spans="1:19">
      <c r="A73" s="158"/>
      <c r="B73" s="120"/>
      <c r="C73" s="259">
        <v>27</v>
      </c>
      <c r="D73" s="259">
        <v>27</v>
      </c>
      <c r="E73" s="119">
        <f t="shared" si="32"/>
        <v>1</v>
      </c>
      <c r="F73" s="119" t="str">
        <f t="shared" si="33"/>
        <v>1'h0</v>
      </c>
      <c r="G73" s="123" t="s">
        <v>62</v>
      </c>
      <c r="H73" s="124" t="s">
        <v>4942</v>
      </c>
      <c r="I73" s="124" t="s">
        <v>3620</v>
      </c>
      <c r="J73" s="259">
        <v>0</v>
      </c>
      <c r="K73" s="259" t="str">
        <f t="shared" si="34"/>
        <v>0</v>
      </c>
      <c r="L73" s="259">
        <f t="shared" si="35"/>
        <v>0</v>
      </c>
      <c r="M73" s="124"/>
      <c r="N73" s="124"/>
    </row>
    <row r="74" spans="1:19" ht="42.45">
      <c r="A74" s="158"/>
      <c r="B74" s="120"/>
      <c r="C74" s="123">
        <v>26</v>
      </c>
      <c r="D74" s="123">
        <v>26</v>
      </c>
      <c r="E74" s="123">
        <f t="shared" si="32"/>
        <v>1</v>
      </c>
      <c r="F74" s="123" t="str">
        <f t="shared" si="33"/>
        <v>1'h0</v>
      </c>
      <c r="G74" s="123" t="s">
        <v>62</v>
      </c>
      <c r="H74" s="261" t="s">
        <v>4943</v>
      </c>
      <c r="I74" s="122" t="s">
        <v>4944</v>
      </c>
      <c r="J74" s="123">
        <v>0</v>
      </c>
      <c r="K74" s="123" t="str">
        <f t="shared" si="34"/>
        <v>0</v>
      </c>
      <c r="L74" s="123">
        <f t="shared" si="35"/>
        <v>0</v>
      </c>
      <c r="M74" s="124"/>
      <c r="N74" s="124"/>
    </row>
    <row r="75" spans="1:19" ht="70.75">
      <c r="A75" s="158"/>
      <c r="B75" s="120"/>
      <c r="C75" s="123">
        <v>25</v>
      </c>
      <c r="D75" s="123">
        <v>25</v>
      </c>
      <c r="E75" s="123">
        <f t="shared" si="32"/>
        <v>1</v>
      </c>
      <c r="F75" s="123" t="str">
        <f t="shared" si="33"/>
        <v>1'h0</v>
      </c>
      <c r="G75" s="123" t="s">
        <v>62</v>
      </c>
      <c r="H75" s="261" t="s">
        <v>4945</v>
      </c>
      <c r="I75" s="122" t="s">
        <v>4946</v>
      </c>
      <c r="J75" s="123">
        <v>0</v>
      </c>
      <c r="K75" s="123" t="str">
        <f t="shared" si="34"/>
        <v>0</v>
      </c>
      <c r="L75" s="123">
        <f t="shared" si="35"/>
        <v>0</v>
      </c>
      <c r="M75" s="124"/>
      <c r="N75" s="124"/>
    </row>
    <row r="76" spans="1:19" ht="28.3">
      <c r="A76" s="158"/>
      <c r="B76" s="120"/>
      <c r="C76" s="259">
        <v>24</v>
      </c>
      <c r="D76" s="259">
        <v>24</v>
      </c>
      <c r="E76" s="119">
        <f t="shared" si="32"/>
        <v>1</v>
      </c>
      <c r="F76" s="119" t="str">
        <f t="shared" si="33"/>
        <v>1'h1</v>
      </c>
      <c r="G76" s="123" t="s">
        <v>4947</v>
      </c>
      <c r="H76" s="124" t="s">
        <v>4948</v>
      </c>
      <c r="I76" s="122" t="s">
        <v>4949</v>
      </c>
      <c r="J76" s="259">
        <v>1</v>
      </c>
      <c r="K76" s="259" t="str">
        <f t="shared" si="34"/>
        <v>1</v>
      </c>
      <c r="L76" s="259">
        <f t="shared" si="35"/>
        <v>16777216</v>
      </c>
      <c r="M76" s="124"/>
      <c r="N76" s="124"/>
    </row>
    <row r="77" spans="1:19">
      <c r="A77" s="158"/>
      <c r="B77" s="120"/>
      <c r="C77" s="259">
        <v>16</v>
      </c>
      <c r="D77" s="259">
        <v>23</v>
      </c>
      <c r="E77" s="119">
        <f t="shared" si="32"/>
        <v>8</v>
      </c>
      <c r="F77" s="119" t="str">
        <f t="shared" si="33"/>
        <v>8'h0</v>
      </c>
      <c r="G77" s="119" t="s">
        <v>67</v>
      </c>
      <c r="H77" s="124" t="s">
        <v>4860</v>
      </c>
      <c r="I77" s="122"/>
      <c r="J77" s="259">
        <v>0</v>
      </c>
      <c r="K77" s="259" t="str">
        <f t="shared" si="34"/>
        <v>0</v>
      </c>
      <c r="L77" s="259">
        <f t="shared" si="35"/>
        <v>0</v>
      </c>
      <c r="M77" s="124"/>
      <c r="N77" s="124"/>
    </row>
    <row r="78" spans="1:19" ht="42.45">
      <c r="A78" s="158"/>
      <c r="B78" s="120"/>
      <c r="C78" s="123">
        <v>15</v>
      </c>
      <c r="D78" s="123">
        <v>15</v>
      </c>
      <c r="E78" s="123">
        <f t="shared" si="32"/>
        <v>1</v>
      </c>
      <c r="F78" s="123" t="str">
        <f t="shared" si="33"/>
        <v>1'h0</v>
      </c>
      <c r="G78" s="119" t="s">
        <v>1999</v>
      </c>
      <c r="H78" s="261" t="s">
        <v>4950</v>
      </c>
      <c r="I78" s="263" t="s">
        <v>4951</v>
      </c>
      <c r="J78" s="123">
        <v>0</v>
      </c>
      <c r="K78" s="123" t="str">
        <f t="shared" si="34"/>
        <v>0</v>
      </c>
      <c r="L78" s="123">
        <f t="shared" si="35"/>
        <v>0</v>
      </c>
      <c r="M78" s="124"/>
      <c r="N78" s="124"/>
    </row>
    <row r="79" spans="1:19">
      <c r="A79" s="158"/>
      <c r="B79" s="120"/>
      <c r="C79" s="123">
        <v>0</v>
      </c>
      <c r="D79" s="123">
        <v>14</v>
      </c>
      <c r="E79" s="123">
        <f t="shared" si="32"/>
        <v>15</v>
      </c>
      <c r="F79" s="123" t="str">
        <f t="shared" si="33"/>
        <v>15'h64</v>
      </c>
      <c r="G79" s="119" t="s">
        <v>1999</v>
      </c>
      <c r="H79" s="261" t="s">
        <v>4952</v>
      </c>
      <c r="I79" s="263" t="s">
        <v>4953</v>
      </c>
      <c r="J79" s="123">
        <v>100</v>
      </c>
      <c r="K79" s="123" t="str">
        <f t="shared" si="34"/>
        <v>64</v>
      </c>
      <c r="L79" s="123">
        <f t="shared" si="35"/>
        <v>100</v>
      </c>
      <c r="M79" s="124"/>
      <c r="N79" s="124"/>
      <c r="S79" s="1" t="s">
        <v>4954</v>
      </c>
    </row>
    <row r="80" spans="1:19">
      <c r="A80" s="158"/>
      <c r="B80" s="116" t="s">
        <v>2639</v>
      </c>
      <c r="C80" s="115"/>
      <c r="D80" s="115"/>
      <c r="E80" s="115">
        <f>SUM(E81:E82)</f>
        <v>32</v>
      </c>
      <c r="F80" s="117" t="str">
        <f>CONCATENATE("32'h",K80)</f>
        <v>32'h00000000</v>
      </c>
      <c r="G80" s="117"/>
      <c r="H80" s="118" t="s">
        <v>4955</v>
      </c>
      <c r="I80" s="118"/>
      <c r="J80" s="115"/>
      <c r="K80" s="115" t="str">
        <f>LOWER(DEC2HEX(L80,8))</f>
        <v>00000000</v>
      </c>
      <c r="L80" s="115">
        <f>SUM(L81:L82)</f>
        <v>0</v>
      </c>
      <c r="M80" s="124"/>
      <c r="N80" s="124"/>
    </row>
    <row r="81" spans="1:14">
      <c r="A81" s="158"/>
      <c r="B81" s="120"/>
      <c r="C81" s="259">
        <v>7</v>
      </c>
      <c r="D81" s="259">
        <v>31</v>
      </c>
      <c r="E81" s="119">
        <f>D81+1-C81</f>
        <v>25</v>
      </c>
      <c r="F81" s="119" t="str">
        <f>CONCATENATE(E81,"'h",K81)</f>
        <v>25'h0</v>
      </c>
      <c r="G81" s="119" t="s">
        <v>67</v>
      </c>
      <c r="H81" s="124" t="s">
        <v>2692</v>
      </c>
      <c r="I81" s="122"/>
      <c r="J81" s="259">
        <v>0</v>
      </c>
      <c r="K81" s="259" t="str">
        <f>LOWER(DEC2HEX((J81)))</f>
        <v>0</v>
      </c>
      <c r="L81" s="259">
        <f>J81*(2^C81)</f>
        <v>0</v>
      </c>
      <c r="M81" s="124"/>
      <c r="N81" s="124"/>
    </row>
    <row r="82" spans="1:14" ht="42.45">
      <c r="A82" s="158"/>
      <c r="B82" s="120"/>
      <c r="C82" s="259">
        <v>0</v>
      </c>
      <c r="D82" s="259">
        <v>6</v>
      </c>
      <c r="E82" s="119">
        <f>D82+1-C82</f>
        <v>7</v>
      </c>
      <c r="F82" s="119" t="str">
        <f>CONCATENATE(E82,"'h",K82)</f>
        <v>7'h0</v>
      </c>
      <c r="G82" s="123" t="s">
        <v>62</v>
      </c>
      <c r="H82" s="261" t="s">
        <v>4956</v>
      </c>
      <c r="I82" s="122" t="s">
        <v>4957</v>
      </c>
      <c r="J82" s="259">
        <v>0</v>
      </c>
      <c r="K82" s="259" t="str">
        <f>LOWER(DEC2HEX((J82)))</f>
        <v>0</v>
      </c>
      <c r="L82" s="259">
        <f>J82*(2^C82)</f>
        <v>0</v>
      </c>
      <c r="M82" s="124"/>
      <c r="N82" s="124"/>
    </row>
    <row r="83" spans="1:14">
      <c r="A83" s="158"/>
      <c r="B83" s="116" t="s">
        <v>4958</v>
      </c>
      <c r="C83" s="115"/>
      <c r="D83" s="115"/>
      <c r="E83" s="115">
        <f>SUM(E84:E85)</f>
        <v>32</v>
      </c>
      <c r="F83" s="117" t="str">
        <f>CONCATENATE("32'h",K83)</f>
        <v>32'h00000000</v>
      </c>
      <c r="G83" s="117"/>
      <c r="H83" s="118" t="s">
        <v>4959</v>
      </c>
      <c r="I83" s="118"/>
      <c r="J83" s="115"/>
      <c r="K83" s="115" t="str">
        <f>LOWER(DEC2HEX(L83,8))</f>
        <v>00000000</v>
      </c>
      <c r="L83" s="115">
        <f>SUM(L84:L85)</f>
        <v>0</v>
      </c>
      <c r="M83" s="124"/>
      <c r="N83" s="124"/>
    </row>
    <row r="84" spans="1:14">
      <c r="A84" s="158"/>
      <c r="B84" s="120"/>
      <c r="C84" s="259">
        <v>7</v>
      </c>
      <c r="D84" s="259">
        <v>31</v>
      </c>
      <c r="E84" s="119">
        <f>D84+1-C84</f>
        <v>25</v>
      </c>
      <c r="F84" s="119" t="str">
        <f>CONCATENATE(E84,"'h",K84)</f>
        <v>25'h0</v>
      </c>
      <c r="G84" s="119" t="s">
        <v>67</v>
      </c>
      <c r="H84" s="124" t="s">
        <v>4960</v>
      </c>
      <c r="I84" s="122"/>
      <c r="J84" s="259">
        <v>0</v>
      </c>
      <c r="K84" s="259" t="str">
        <f>LOWER(DEC2HEX((J84)))</f>
        <v>0</v>
      </c>
      <c r="L84" s="259">
        <f>J84*(2^C84)</f>
        <v>0</v>
      </c>
      <c r="M84" s="92"/>
      <c r="N84" s="158"/>
    </row>
    <row r="85" spans="1:14" ht="42.45">
      <c r="A85" s="158"/>
      <c r="B85" s="120"/>
      <c r="C85" s="259">
        <v>0</v>
      </c>
      <c r="D85" s="259">
        <v>6</v>
      </c>
      <c r="E85" s="119">
        <f>D85+1-C85</f>
        <v>7</v>
      </c>
      <c r="F85" s="119" t="str">
        <f>CONCATENATE(E85,"'h",K85)</f>
        <v>7'h0</v>
      </c>
      <c r="G85" s="123" t="s">
        <v>62</v>
      </c>
      <c r="H85" s="261" t="s">
        <v>4961</v>
      </c>
      <c r="I85" s="122" t="s">
        <v>4962</v>
      </c>
      <c r="J85" s="259">
        <v>0</v>
      </c>
      <c r="K85" s="259" t="str">
        <f>LOWER(DEC2HEX((J85)))</f>
        <v>0</v>
      </c>
      <c r="L85" s="259">
        <f>J85*(2^C85)</f>
        <v>0</v>
      </c>
      <c r="M85" s="92"/>
      <c r="N85" s="158"/>
    </row>
    <row r="86" spans="1:14">
      <c r="A86" s="158"/>
      <c r="B86" s="116" t="s">
        <v>4963</v>
      </c>
      <c r="C86" s="115"/>
      <c r="D86" s="115"/>
      <c r="E86" s="115">
        <f>SUM(E87:E88)</f>
        <v>32</v>
      </c>
      <c r="F86" s="117" t="str">
        <f>CONCATENATE("32'h",K86)</f>
        <v>32'h00000000</v>
      </c>
      <c r="G86" s="117"/>
      <c r="H86" s="118" t="s">
        <v>4964</v>
      </c>
      <c r="I86" s="118"/>
      <c r="J86" s="115"/>
      <c r="K86" s="115" t="str">
        <f>LOWER(DEC2HEX(L86,8))</f>
        <v>00000000</v>
      </c>
      <c r="L86" s="115">
        <f>SUM(L87:L88)</f>
        <v>0</v>
      </c>
      <c r="M86" s="92"/>
      <c r="N86" s="158"/>
    </row>
    <row r="87" spans="1:14">
      <c r="A87" s="158"/>
      <c r="B87" s="120"/>
      <c r="C87" s="259">
        <v>7</v>
      </c>
      <c r="D87" s="259">
        <v>31</v>
      </c>
      <c r="E87" s="119">
        <f>D87+1-C87</f>
        <v>25</v>
      </c>
      <c r="F87" s="119" t="str">
        <f>CONCATENATE(E87,"'h",K87)</f>
        <v>25'h0</v>
      </c>
      <c r="G87" s="119" t="s">
        <v>67</v>
      </c>
      <c r="H87" s="124" t="s">
        <v>4965</v>
      </c>
      <c r="I87" s="122"/>
      <c r="J87" s="259">
        <v>0</v>
      </c>
      <c r="K87" s="259" t="str">
        <f>LOWER(DEC2HEX((J87)))</f>
        <v>0</v>
      </c>
      <c r="L87" s="259">
        <f>J87*(2^C87)</f>
        <v>0</v>
      </c>
      <c r="M87" s="261"/>
      <c r="N87" s="261"/>
    </row>
    <row r="88" spans="1:14" ht="28.3">
      <c r="A88" s="158"/>
      <c r="B88" s="120"/>
      <c r="C88" s="259">
        <v>0</v>
      </c>
      <c r="D88" s="259">
        <v>6</v>
      </c>
      <c r="E88" s="119">
        <f>D88+1-C88</f>
        <v>7</v>
      </c>
      <c r="F88" s="119" t="str">
        <f>CONCATENATE(E88,"'h",K88)</f>
        <v>7'h0</v>
      </c>
      <c r="G88" s="119" t="s">
        <v>67</v>
      </c>
      <c r="H88" s="261" t="s">
        <v>4966</v>
      </c>
      <c r="I88" s="122" t="s">
        <v>4967</v>
      </c>
      <c r="J88" s="259">
        <v>0</v>
      </c>
      <c r="K88" s="259" t="str">
        <f>LOWER(DEC2HEX((J88)))</f>
        <v>0</v>
      </c>
      <c r="L88" s="259">
        <f>J88*(2^C88)</f>
        <v>0</v>
      </c>
      <c r="M88" s="261"/>
      <c r="N88" s="261"/>
    </row>
    <row r="89" spans="1:14">
      <c r="A89" s="158"/>
      <c r="B89" s="116" t="s">
        <v>4968</v>
      </c>
      <c r="C89" s="115"/>
      <c r="D89" s="115"/>
      <c r="E89" s="115">
        <f>SUM(E90:E91)</f>
        <v>32</v>
      </c>
      <c r="F89" s="117" t="str">
        <f>CONCATENATE("32'h",K89)</f>
        <v>32'h00000000</v>
      </c>
      <c r="G89" s="117"/>
      <c r="H89" s="118" t="s">
        <v>4969</v>
      </c>
      <c r="I89" s="118"/>
      <c r="J89" s="115"/>
      <c r="K89" s="115" t="str">
        <f>LOWER(DEC2HEX(L89,8))</f>
        <v>00000000</v>
      </c>
      <c r="L89" s="115">
        <f>SUM(L90:L91)</f>
        <v>0</v>
      </c>
      <c r="M89" s="261"/>
      <c r="N89" s="261"/>
    </row>
    <row r="90" spans="1:14" s="264" customFormat="1" ht="14.15">
      <c r="A90" s="158"/>
      <c r="B90" s="120"/>
      <c r="C90" s="259">
        <v>7</v>
      </c>
      <c r="D90" s="259">
        <v>31</v>
      </c>
      <c r="E90" s="119">
        <f>D90+1-C90</f>
        <v>25</v>
      </c>
      <c r="F90" s="119" t="str">
        <f>CONCATENATE(E90,"'h",K90)</f>
        <v>25'h0</v>
      </c>
      <c r="G90" s="119" t="s">
        <v>67</v>
      </c>
      <c r="H90" s="124" t="s">
        <v>19</v>
      </c>
      <c r="I90" s="124" t="s">
        <v>482</v>
      </c>
      <c r="J90" s="259">
        <v>0</v>
      </c>
      <c r="K90" s="259" t="str">
        <f>LOWER(DEC2HEX((J90)))</f>
        <v>0</v>
      </c>
      <c r="L90" s="259">
        <f>J90*(2^C90)</f>
        <v>0</v>
      </c>
      <c r="M90" s="261"/>
      <c r="N90" s="261"/>
    </row>
    <row r="91" spans="1:14" s="264" customFormat="1" ht="14.15">
      <c r="A91" s="158"/>
      <c r="B91" s="120"/>
      <c r="C91" s="123">
        <v>0</v>
      </c>
      <c r="D91" s="123">
        <v>6</v>
      </c>
      <c r="E91" s="123">
        <f>D91+1-C91</f>
        <v>7</v>
      </c>
      <c r="F91" s="123" t="str">
        <f>CONCATENATE(E91,"'h",K91)</f>
        <v>7'h0</v>
      </c>
      <c r="G91" s="119" t="s">
        <v>4970</v>
      </c>
      <c r="H91" s="124" t="s">
        <v>4971</v>
      </c>
      <c r="I91" s="259" t="s">
        <v>4972</v>
      </c>
      <c r="J91" s="123">
        <v>0</v>
      </c>
      <c r="K91" s="123" t="str">
        <f>LOWER(DEC2HEX((J91)))</f>
        <v>0</v>
      </c>
      <c r="L91" s="123">
        <f>J91*(2^C91)</f>
        <v>0</v>
      </c>
      <c r="M91" s="261"/>
      <c r="N91" s="261"/>
    </row>
    <row r="92" spans="1:14" s="264" customFormat="1" ht="14.15">
      <c r="A92" s="158"/>
      <c r="B92" s="116" t="s">
        <v>4973</v>
      </c>
      <c r="C92" s="115"/>
      <c r="D92" s="115"/>
      <c r="E92" s="115">
        <f>SUM(E93:E94)</f>
        <v>32</v>
      </c>
      <c r="F92" s="117" t="str">
        <f>CONCATENATE("32'h",K92)</f>
        <v>32'h00000000</v>
      </c>
      <c r="G92" s="117"/>
      <c r="H92" s="118" t="s">
        <v>4974</v>
      </c>
      <c r="I92" s="118"/>
      <c r="J92" s="115"/>
      <c r="K92" s="115" t="str">
        <f>LOWER(DEC2HEX(L92,8))</f>
        <v>00000000</v>
      </c>
      <c r="L92" s="115">
        <f>SUM(L93:L94)</f>
        <v>0</v>
      </c>
      <c r="M92" s="261"/>
      <c r="N92" s="261"/>
    </row>
    <row r="93" spans="1:14" s="264" customFormat="1" ht="14.15">
      <c r="A93" s="158"/>
      <c r="B93" s="120"/>
      <c r="C93" s="123">
        <v>16</v>
      </c>
      <c r="D93" s="123">
        <v>31</v>
      </c>
      <c r="E93" s="123">
        <f>D93+1-C93</f>
        <v>16</v>
      </c>
      <c r="F93" s="123" t="str">
        <f>CONCATENATE(E93,"'h",K93)</f>
        <v>16'h0</v>
      </c>
      <c r="G93" s="119" t="s">
        <v>67</v>
      </c>
      <c r="H93" s="124" t="s">
        <v>4975</v>
      </c>
      <c r="I93" s="122"/>
      <c r="J93" s="123">
        <v>0</v>
      </c>
      <c r="K93" s="123" t="str">
        <f>LOWER(DEC2HEX((J93)))</f>
        <v>0</v>
      </c>
      <c r="L93" s="123">
        <f>J93*(2^C93)</f>
        <v>0</v>
      </c>
      <c r="M93" s="265"/>
      <c r="N93" s="158"/>
    </row>
    <row r="94" spans="1:14" s="264" customFormat="1" ht="14.15">
      <c r="A94" s="158"/>
      <c r="B94" s="120"/>
      <c r="C94" s="123">
        <v>0</v>
      </c>
      <c r="D94" s="123">
        <v>15</v>
      </c>
      <c r="E94" s="123">
        <f>D94+1-C94</f>
        <v>16</v>
      </c>
      <c r="F94" s="123" t="str">
        <f>CONCATENATE(E94,"'h",K94)</f>
        <v>16'h0</v>
      </c>
      <c r="G94" s="123" t="s">
        <v>62</v>
      </c>
      <c r="H94" s="261" t="s">
        <v>4976</v>
      </c>
      <c r="I94" s="122" t="s">
        <v>4977</v>
      </c>
      <c r="J94" s="123">
        <v>0</v>
      </c>
      <c r="K94" s="123" t="str">
        <f>LOWER(DEC2HEX((J94)))</f>
        <v>0</v>
      </c>
      <c r="L94" s="123">
        <f>J94*(2^C94)</f>
        <v>0</v>
      </c>
      <c r="M94" s="265"/>
      <c r="N94" s="158"/>
    </row>
    <row r="95" spans="1:14">
      <c r="A95" s="158"/>
      <c r="B95" s="116" t="s">
        <v>4978</v>
      </c>
      <c r="C95" s="115"/>
      <c r="D95" s="115"/>
      <c r="E95" s="115">
        <f>SUM(E96:E98)</f>
        <v>32</v>
      </c>
      <c r="F95" s="117" t="str">
        <f>CONCATENATE("32'h",K95)</f>
        <v>32'h00000003</v>
      </c>
      <c r="G95" s="117"/>
      <c r="H95" s="118" t="s">
        <v>3800</v>
      </c>
      <c r="I95" s="118"/>
      <c r="J95" s="115"/>
      <c r="K95" s="115" t="str">
        <f>LOWER(DEC2HEX(L95,8))</f>
        <v>00000003</v>
      </c>
      <c r="L95" s="115">
        <f>SUM(L96:L98)</f>
        <v>3</v>
      </c>
      <c r="M95" s="265"/>
      <c r="N95" s="158"/>
    </row>
    <row r="96" spans="1:14">
      <c r="A96" s="158"/>
      <c r="B96" s="120"/>
      <c r="C96" s="123">
        <v>2</v>
      </c>
      <c r="D96" s="123">
        <v>31</v>
      </c>
      <c r="E96" s="123">
        <f>D96+1-C96</f>
        <v>30</v>
      </c>
      <c r="F96" s="123" t="str">
        <f>CONCATENATE(E96,"'h",K96)</f>
        <v>30'h0</v>
      </c>
      <c r="G96" s="119" t="s">
        <v>67</v>
      </c>
      <c r="H96" s="124" t="s">
        <v>4979</v>
      </c>
      <c r="I96" s="266"/>
      <c r="J96" s="123">
        <v>0</v>
      </c>
      <c r="K96" s="123" t="str">
        <f>LOWER(DEC2HEX((J96)))</f>
        <v>0</v>
      </c>
      <c r="L96" s="123">
        <f>J96*(2^C96)</f>
        <v>0</v>
      </c>
      <c r="M96" s="158"/>
      <c r="N96" s="158"/>
    </row>
    <row r="97" spans="1:14">
      <c r="A97" s="158"/>
      <c r="B97" s="120"/>
      <c r="C97" s="123">
        <v>1</v>
      </c>
      <c r="D97" s="123">
        <v>1</v>
      </c>
      <c r="E97" s="123">
        <f>D97+1-C97</f>
        <v>1</v>
      </c>
      <c r="F97" s="123" t="str">
        <f>CONCATENATE(E97,"'h",K97)</f>
        <v>1'h1</v>
      </c>
      <c r="G97" s="123" t="s">
        <v>62</v>
      </c>
      <c r="H97" s="50" t="s">
        <v>4980</v>
      </c>
      <c r="I97" s="266" t="s">
        <v>4981</v>
      </c>
      <c r="J97" s="123">
        <v>1</v>
      </c>
      <c r="K97" s="123" t="str">
        <f>LOWER(DEC2HEX((J97)))</f>
        <v>1</v>
      </c>
      <c r="L97" s="123">
        <f>J97*(2^C97)</f>
        <v>2</v>
      </c>
      <c r="M97" s="158"/>
      <c r="N97" s="158"/>
    </row>
    <row r="98" spans="1:14">
      <c r="A98" s="158"/>
      <c r="B98" s="120"/>
      <c r="C98" s="123">
        <v>0</v>
      </c>
      <c r="D98" s="123">
        <v>0</v>
      </c>
      <c r="E98" s="123">
        <f>D98+1-C98</f>
        <v>1</v>
      </c>
      <c r="F98" s="123" t="str">
        <f>CONCATENATE(E98,"'h",K98)</f>
        <v>1'h1</v>
      </c>
      <c r="G98" s="123" t="s">
        <v>62</v>
      </c>
      <c r="H98" s="50" t="s">
        <v>4982</v>
      </c>
      <c r="I98" s="266" t="s">
        <v>4983</v>
      </c>
      <c r="J98" s="123">
        <v>1</v>
      </c>
      <c r="K98" s="123" t="str">
        <f>LOWER(DEC2HEX((J98)))</f>
        <v>1</v>
      </c>
      <c r="L98" s="123">
        <f>J98*(2^C98)</f>
        <v>1</v>
      </c>
      <c r="M98" s="158"/>
      <c r="N98" s="158"/>
    </row>
    <row r="99" spans="1:14">
      <c r="A99" s="158"/>
      <c r="B99" s="116" t="s">
        <v>4984</v>
      </c>
      <c r="C99" s="115"/>
      <c r="D99" s="115"/>
      <c r="E99" s="115">
        <f>SUM(E100:E109)</f>
        <v>32</v>
      </c>
      <c r="F99" s="117" t="str">
        <f>CONCATENATE("32'h",K99)</f>
        <v>32'h00000001</v>
      </c>
      <c r="G99" s="117"/>
      <c r="H99" s="118" t="s">
        <v>4985</v>
      </c>
      <c r="I99" s="118"/>
      <c r="J99" s="115"/>
      <c r="K99" s="115" t="str">
        <f>LOWER(DEC2HEX(L99,8))</f>
        <v>00000001</v>
      </c>
      <c r="L99" s="115">
        <f>SUM(L100:L109)</f>
        <v>1</v>
      </c>
      <c r="M99" s="158"/>
      <c r="N99" s="158"/>
    </row>
    <row r="100" spans="1:14">
      <c r="A100" s="158"/>
      <c r="B100" s="119"/>
      <c r="C100" s="259">
        <v>22</v>
      </c>
      <c r="D100" s="259">
        <v>31</v>
      </c>
      <c r="E100" s="119">
        <f t="shared" ref="E100:E109" si="36">D100+1-C100</f>
        <v>10</v>
      </c>
      <c r="F100" s="119" t="str">
        <f t="shared" ref="F100:F109" si="37">CONCATENATE(E100,"'h",K100)</f>
        <v>10'h0</v>
      </c>
      <c r="G100" s="119" t="s">
        <v>67</v>
      </c>
      <c r="H100" s="124" t="s">
        <v>19</v>
      </c>
      <c r="I100" s="122" t="s">
        <v>482</v>
      </c>
      <c r="J100" s="259">
        <v>0</v>
      </c>
      <c r="K100" s="259" t="str">
        <f t="shared" ref="K100:K109" si="38">LOWER(DEC2HEX((J100)))</f>
        <v>0</v>
      </c>
      <c r="L100" s="259">
        <f t="shared" ref="L100:L109" si="39">J100*(2^C100)</f>
        <v>0</v>
      </c>
      <c r="M100" s="158"/>
      <c r="N100" s="158"/>
    </row>
    <row r="101" spans="1:14" ht="28.3">
      <c r="A101" s="158"/>
      <c r="B101" s="119"/>
      <c r="C101" s="259">
        <v>21</v>
      </c>
      <c r="D101" s="259">
        <v>21</v>
      </c>
      <c r="E101" s="119">
        <f t="shared" si="36"/>
        <v>1</v>
      </c>
      <c r="F101" s="119" t="str">
        <f t="shared" si="37"/>
        <v>1'h0</v>
      </c>
      <c r="G101" s="119" t="s">
        <v>480</v>
      </c>
      <c r="H101" s="124" t="s">
        <v>3972</v>
      </c>
      <c r="I101" s="50" t="s">
        <v>4986</v>
      </c>
      <c r="J101" s="259">
        <v>0</v>
      </c>
      <c r="K101" s="259" t="str">
        <f t="shared" si="38"/>
        <v>0</v>
      </c>
      <c r="L101" s="259">
        <f t="shared" si="39"/>
        <v>0</v>
      </c>
      <c r="M101" s="158"/>
      <c r="N101" s="158"/>
    </row>
    <row r="102" spans="1:14" ht="28.3">
      <c r="A102" s="158"/>
      <c r="B102" s="119"/>
      <c r="C102" s="259">
        <v>20</v>
      </c>
      <c r="D102" s="259">
        <v>20</v>
      </c>
      <c r="E102" s="119">
        <f t="shared" si="36"/>
        <v>1</v>
      </c>
      <c r="F102" s="119" t="str">
        <f t="shared" si="37"/>
        <v>1'h0</v>
      </c>
      <c r="G102" s="119" t="s">
        <v>480</v>
      </c>
      <c r="H102" s="124" t="s">
        <v>4987</v>
      </c>
      <c r="I102" s="50" t="s">
        <v>4988</v>
      </c>
      <c r="J102" s="259">
        <v>0</v>
      </c>
      <c r="K102" s="259" t="str">
        <f t="shared" si="38"/>
        <v>0</v>
      </c>
      <c r="L102" s="259">
        <f t="shared" si="39"/>
        <v>0</v>
      </c>
      <c r="M102" s="158"/>
      <c r="N102" s="158"/>
    </row>
    <row r="103" spans="1:14" ht="28.3">
      <c r="A103" s="158"/>
      <c r="B103" s="119"/>
      <c r="C103" s="259">
        <v>19</v>
      </c>
      <c r="D103" s="259">
        <v>19</v>
      </c>
      <c r="E103" s="119">
        <f t="shared" si="36"/>
        <v>1</v>
      </c>
      <c r="F103" s="119" t="str">
        <f t="shared" si="37"/>
        <v>1'h0</v>
      </c>
      <c r="G103" s="119" t="s">
        <v>480</v>
      </c>
      <c r="H103" s="124" t="s">
        <v>486</v>
      </c>
      <c r="I103" s="50" t="s">
        <v>4989</v>
      </c>
      <c r="J103" s="259">
        <v>0</v>
      </c>
      <c r="K103" s="259" t="str">
        <f t="shared" si="38"/>
        <v>0</v>
      </c>
      <c r="L103" s="259">
        <f t="shared" si="39"/>
        <v>0</v>
      </c>
      <c r="M103" s="158"/>
      <c r="N103" s="158"/>
    </row>
    <row r="104" spans="1:14" ht="28.3">
      <c r="A104" s="158"/>
      <c r="B104" s="119"/>
      <c r="C104" s="259">
        <v>18</v>
      </c>
      <c r="D104" s="259">
        <v>18</v>
      </c>
      <c r="E104" s="119">
        <f t="shared" si="36"/>
        <v>1</v>
      </c>
      <c r="F104" s="119" t="str">
        <f t="shared" si="37"/>
        <v>1'h0</v>
      </c>
      <c r="G104" s="119" t="s">
        <v>480</v>
      </c>
      <c r="H104" s="124" t="s">
        <v>487</v>
      </c>
      <c r="I104" s="50" t="s">
        <v>4990</v>
      </c>
      <c r="J104" s="259">
        <v>0</v>
      </c>
      <c r="K104" s="259" t="str">
        <f t="shared" si="38"/>
        <v>0</v>
      </c>
      <c r="L104" s="259">
        <f t="shared" si="39"/>
        <v>0</v>
      </c>
      <c r="M104" s="158"/>
      <c r="N104" s="158"/>
    </row>
    <row r="105" spans="1:14" ht="28.3">
      <c r="A105" s="158"/>
      <c r="B105" s="119"/>
      <c r="C105" s="259">
        <v>17</v>
      </c>
      <c r="D105" s="259">
        <v>17</v>
      </c>
      <c r="E105" s="119">
        <f t="shared" si="36"/>
        <v>1</v>
      </c>
      <c r="F105" s="119" t="str">
        <f t="shared" si="37"/>
        <v>1'h0</v>
      </c>
      <c r="G105" s="119" t="s">
        <v>480</v>
      </c>
      <c r="H105" s="124" t="s">
        <v>4991</v>
      </c>
      <c r="I105" s="50" t="s">
        <v>4992</v>
      </c>
      <c r="J105" s="259">
        <v>0</v>
      </c>
      <c r="K105" s="259" t="str">
        <f t="shared" si="38"/>
        <v>0</v>
      </c>
      <c r="L105" s="259">
        <f t="shared" si="39"/>
        <v>0</v>
      </c>
      <c r="M105" s="158"/>
      <c r="N105" s="158"/>
    </row>
    <row r="106" spans="1:14" ht="28.3">
      <c r="A106" s="158"/>
      <c r="B106" s="119"/>
      <c r="C106" s="259">
        <v>16</v>
      </c>
      <c r="D106" s="259">
        <v>16</v>
      </c>
      <c r="E106" s="119">
        <f t="shared" si="36"/>
        <v>1</v>
      </c>
      <c r="F106" s="119" t="str">
        <f t="shared" si="37"/>
        <v>1'h0</v>
      </c>
      <c r="G106" s="119" t="s">
        <v>480</v>
      </c>
      <c r="H106" s="124" t="s">
        <v>4993</v>
      </c>
      <c r="I106" s="50" t="s">
        <v>4994</v>
      </c>
      <c r="J106" s="259">
        <v>0</v>
      </c>
      <c r="K106" s="259" t="str">
        <f t="shared" si="38"/>
        <v>0</v>
      </c>
      <c r="L106" s="259">
        <f t="shared" si="39"/>
        <v>0</v>
      </c>
      <c r="M106" s="158"/>
      <c r="N106" s="158"/>
    </row>
    <row r="107" spans="1:14">
      <c r="A107" s="158"/>
      <c r="B107" s="119"/>
      <c r="C107" s="259">
        <v>2</v>
      </c>
      <c r="D107" s="259">
        <v>15</v>
      </c>
      <c r="E107" s="119">
        <f t="shared" si="36"/>
        <v>14</v>
      </c>
      <c r="F107" s="119" t="str">
        <f t="shared" si="37"/>
        <v>14'h0</v>
      </c>
      <c r="G107" s="119" t="s">
        <v>4995</v>
      </c>
      <c r="H107" s="124" t="s">
        <v>19</v>
      </c>
      <c r="I107" s="122" t="s">
        <v>482</v>
      </c>
      <c r="J107" s="259">
        <v>0</v>
      </c>
      <c r="K107" s="259" t="str">
        <f t="shared" si="38"/>
        <v>0</v>
      </c>
      <c r="L107" s="259">
        <f t="shared" si="39"/>
        <v>0</v>
      </c>
      <c r="M107" s="158"/>
      <c r="N107" s="158"/>
    </row>
    <row r="108" spans="1:14" ht="42.45">
      <c r="A108" s="158"/>
      <c r="B108" s="124"/>
      <c r="C108" s="259">
        <v>1</v>
      </c>
      <c r="D108" s="259">
        <v>1</v>
      </c>
      <c r="E108" s="119">
        <f t="shared" si="36"/>
        <v>1</v>
      </c>
      <c r="F108" s="119" t="str">
        <f t="shared" si="37"/>
        <v>1'h0</v>
      </c>
      <c r="G108" s="119" t="s">
        <v>4996</v>
      </c>
      <c r="H108" s="261" t="s">
        <v>4997</v>
      </c>
      <c r="I108" s="121" t="s">
        <v>4998</v>
      </c>
      <c r="J108" s="259">
        <v>0</v>
      </c>
      <c r="K108" s="259" t="str">
        <f t="shared" si="38"/>
        <v>0</v>
      </c>
      <c r="L108" s="259">
        <f t="shared" si="39"/>
        <v>0</v>
      </c>
      <c r="M108" s="158"/>
      <c r="N108" s="158"/>
    </row>
    <row r="109" spans="1:14" ht="28.3">
      <c r="A109" s="158"/>
      <c r="B109" s="124"/>
      <c r="C109" s="259">
        <v>0</v>
      </c>
      <c r="D109" s="259">
        <v>0</v>
      </c>
      <c r="E109" s="119">
        <f t="shared" si="36"/>
        <v>1</v>
      </c>
      <c r="F109" s="119" t="str">
        <f t="shared" si="37"/>
        <v>1'h1</v>
      </c>
      <c r="G109" s="119" t="s">
        <v>4996</v>
      </c>
      <c r="H109" s="261" t="s">
        <v>4999</v>
      </c>
      <c r="I109" s="121" t="s">
        <v>5000</v>
      </c>
      <c r="J109" s="259">
        <v>1</v>
      </c>
      <c r="K109" s="259" t="str">
        <f t="shared" si="38"/>
        <v>1</v>
      </c>
      <c r="L109" s="259">
        <f t="shared" si="39"/>
        <v>1</v>
      </c>
      <c r="M109" s="158"/>
      <c r="N109" s="158"/>
    </row>
    <row r="110" spans="1:14">
      <c r="A110" s="158"/>
      <c r="B110" s="116" t="s">
        <v>5001</v>
      </c>
      <c r="C110" s="115"/>
      <c r="D110" s="115"/>
      <c r="E110" s="115">
        <f>SUM(E111:E112)</f>
        <v>32</v>
      </c>
      <c r="F110" s="117" t="str">
        <f>CONCATENATE("32'h",K110)</f>
        <v>32'h00000000</v>
      </c>
      <c r="G110" s="117"/>
      <c r="H110" s="125" t="s">
        <v>5002</v>
      </c>
      <c r="I110" s="125"/>
      <c r="J110" s="115"/>
      <c r="K110" s="115" t="str">
        <f>LOWER(DEC2HEX(L110,8))</f>
        <v>00000000</v>
      </c>
      <c r="L110" s="115">
        <f>SUM(L111:L112)</f>
        <v>0</v>
      </c>
      <c r="M110" s="158"/>
      <c r="N110" s="158"/>
    </row>
    <row r="111" spans="1:14">
      <c r="A111" s="158"/>
      <c r="B111" s="128"/>
      <c r="C111" s="119">
        <v>1</v>
      </c>
      <c r="D111" s="119">
        <v>31</v>
      </c>
      <c r="E111" s="119">
        <f>D111+1-C111</f>
        <v>31</v>
      </c>
      <c r="F111" s="119" t="str">
        <f>CONCATENATE(E111,"'h",K111)</f>
        <v>31'h0</v>
      </c>
      <c r="G111" s="119" t="s">
        <v>67</v>
      </c>
      <c r="H111" s="119" t="s">
        <v>19</v>
      </c>
      <c r="I111" s="92"/>
      <c r="J111" s="119">
        <v>0</v>
      </c>
      <c r="K111" s="119" t="str">
        <f>LOWER(DEC2HEX((J111)))</f>
        <v>0</v>
      </c>
      <c r="L111" s="119">
        <f>J111*(2^C111)</f>
        <v>0</v>
      </c>
      <c r="M111" s="158"/>
      <c r="N111" s="158"/>
    </row>
    <row r="112" spans="1:14" ht="28.3">
      <c r="A112" s="158"/>
      <c r="B112" s="128"/>
      <c r="C112" s="119">
        <v>0</v>
      </c>
      <c r="D112" s="119">
        <v>0</v>
      </c>
      <c r="E112" s="119">
        <f>D112+1-C112</f>
        <v>1</v>
      </c>
      <c r="F112" s="119" t="str">
        <f>CONCATENATE(E112,"'h",K112)</f>
        <v>1'h0</v>
      </c>
      <c r="G112" s="119" t="s">
        <v>423</v>
      </c>
      <c r="H112" s="268" t="s">
        <v>5003</v>
      </c>
      <c r="I112" s="50" t="s">
        <v>5004</v>
      </c>
      <c r="J112" s="119">
        <v>0</v>
      </c>
      <c r="K112" s="119" t="str">
        <f>LOWER(DEC2HEX((J112)))</f>
        <v>0</v>
      </c>
      <c r="L112" s="119">
        <f>J112*(2^C112)</f>
        <v>0</v>
      </c>
      <c r="M112" s="158"/>
      <c r="N112" s="158"/>
    </row>
    <row r="113" spans="1:14">
      <c r="A113" s="158"/>
      <c r="B113" s="116" t="s">
        <v>5005</v>
      </c>
      <c r="C113" s="115"/>
      <c r="D113" s="115"/>
      <c r="E113" s="115">
        <f>SUM(E114:E122)</f>
        <v>32</v>
      </c>
      <c r="F113" s="117" t="str">
        <f>CONCATENATE("32'h",K113)</f>
        <v>32'h000001dc</v>
      </c>
      <c r="G113" s="117"/>
      <c r="H113" s="125" t="s">
        <v>5006</v>
      </c>
      <c r="I113" s="125"/>
      <c r="J113" s="115"/>
      <c r="K113" s="115" t="str">
        <f>LOWER(DEC2HEX(L113,8))</f>
        <v>000001dc</v>
      </c>
      <c r="L113" s="115">
        <f>SUM(L114:L122)</f>
        <v>476</v>
      </c>
      <c r="M113" s="158"/>
      <c r="N113" s="158"/>
    </row>
    <row r="114" spans="1:14">
      <c r="A114" s="158"/>
      <c r="B114" s="128"/>
      <c r="C114" s="119">
        <v>9</v>
      </c>
      <c r="D114" s="119">
        <v>31</v>
      </c>
      <c r="E114" s="119">
        <f t="shared" ref="E114:E122" si="40">D114+1-C114</f>
        <v>23</v>
      </c>
      <c r="F114" s="119" t="str">
        <f t="shared" ref="F114:F122" si="41">CONCATENATE(E114,"'h",K114)</f>
        <v>23'h0</v>
      </c>
      <c r="G114" s="119" t="s">
        <v>67</v>
      </c>
      <c r="H114" s="119" t="s">
        <v>19</v>
      </c>
      <c r="I114" s="92"/>
      <c r="J114" s="119">
        <v>0</v>
      </c>
      <c r="K114" s="119" t="str">
        <f>LOWER(DEC2HEX((J114)))</f>
        <v>0</v>
      </c>
      <c r="L114" s="119">
        <f t="shared" ref="L114:L122" si="42">J114*(2^C114)</f>
        <v>0</v>
      </c>
      <c r="M114" s="158"/>
      <c r="N114" s="158"/>
    </row>
    <row r="115" spans="1:14">
      <c r="A115" s="158"/>
      <c r="B115" s="128"/>
      <c r="C115" s="119">
        <v>8</v>
      </c>
      <c r="D115" s="119">
        <v>8</v>
      </c>
      <c r="E115" s="119">
        <f t="shared" si="40"/>
        <v>1</v>
      </c>
      <c r="F115" s="119" t="str">
        <f t="shared" si="41"/>
        <v>1'h1</v>
      </c>
      <c r="G115" s="119" t="s">
        <v>5007</v>
      </c>
      <c r="H115" s="119" t="s">
        <v>5008</v>
      </c>
      <c r="I115" s="122"/>
      <c r="J115" s="119">
        <v>1</v>
      </c>
      <c r="K115" s="119" t="str">
        <f t="shared" ref="K115:K119" si="43">LOWER(DEC2HEX((J115)))</f>
        <v>1</v>
      </c>
      <c r="L115" s="119">
        <f t="shared" si="42"/>
        <v>256</v>
      </c>
      <c r="M115" s="158"/>
      <c r="N115" s="158"/>
    </row>
    <row r="116" spans="1:14">
      <c r="A116" s="158"/>
      <c r="B116" s="128"/>
      <c r="C116" s="119">
        <v>7</v>
      </c>
      <c r="D116" s="119">
        <v>7</v>
      </c>
      <c r="E116" s="119">
        <f t="shared" si="40"/>
        <v>1</v>
      </c>
      <c r="F116" s="119" t="str">
        <f t="shared" si="41"/>
        <v>1'h1</v>
      </c>
      <c r="G116" s="119" t="s">
        <v>5007</v>
      </c>
      <c r="H116" s="119" t="s">
        <v>5009</v>
      </c>
      <c r="I116" s="121" t="s">
        <v>5010</v>
      </c>
      <c r="J116" s="119">
        <v>1</v>
      </c>
      <c r="K116" s="119" t="str">
        <f t="shared" si="43"/>
        <v>1</v>
      </c>
      <c r="L116" s="119">
        <f t="shared" si="42"/>
        <v>128</v>
      </c>
      <c r="M116" s="158"/>
      <c r="N116" s="158"/>
    </row>
    <row r="117" spans="1:14">
      <c r="A117" s="158"/>
      <c r="B117" s="128"/>
      <c r="C117" s="119">
        <v>6</v>
      </c>
      <c r="D117" s="119">
        <v>6</v>
      </c>
      <c r="E117" s="119">
        <f t="shared" si="40"/>
        <v>1</v>
      </c>
      <c r="F117" s="119" t="str">
        <f t="shared" si="41"/>
        <v>1'h1</v>
      </c>
      <c r="G117" s="119" t="s">
        <v>5007</v>
      </c>
      <c r="H117" s="261" t="s">
        <v>5011</v>
      </c>
      <c r="I117" s="122"/>
      <c r="J117" s="119">
        <v>1</v>
      </c>
      <c r="K117" s="119" t="str">
        <f t="shared" si="43"/>
        <v>1</v>
      </c>
      <c r="L117" s="119">
        <f t="shared" si="42"/>
        <v>64</v>
      </c>
      <c r="M117" s="158"/>
      <c r="N117" s="158"/>
    </row>
    <row r="118" spans="1:14" ht="70.75">
      <c r="A118" s="158"/>
      <c r="B118" s="128"/>
      <c r="C118" s="119">
        <v>5</v>
      </c>
      <c r="D118" s="119">
        <v>5</v>
      </c>
      <c r="E118" s="119">
        <f t="shared" si="40"/>
        <v>1</v>
      </c>
      <c r="F118" s="119" t="str">
        <f t="shared" si="41"/>
        <v>1'h0</v>
      </c>
      <c r="G118" s="119" t="s">
        <v>5007</v>
      </c>
      <c r="H118" s="261" t="s">
        <v>5012</v>
      </c>
      <c r="I118" s="122" t="s">
        <v>5013</v>
      </c>
      <c r="J118" s="119">
        <v>0</v>
      </c>
      <c r="K118" s="119" t="str">
        <f t="shared" si="43"/>
        <v>0</v>
      </c>
      <c r="L118" s="119">
        <f t="shared" si="42"/>
        <v>0</v>
      </c>
      <c r="M118" s="158"/>
      <c r="N118" s="158"/>
    </row>
    <row r="119" spans="1:14">
      <c r="A119" s="158"/>
      <c r="B119" s="128"/>
      <c r="C119" s="119">
        <v>4</v>
      </c>
      <c r="D119" s="119">
        <v>4</v>
      </c>
      <c r="E119" s="119">
        <f t="shared" si="40"/>
        <v>1</v>
      </c>
      <c r="F119" s="119" t="str">
        <f t="shared" si="41"/>
        <v>1'h1</v>
      </c>
      <c r="G119" s="119" t="s">
        <v>5007</v>
      </c>
      <c r="H119" s="127" t="s">
        <v>5014</v>
      </c>
      <c r="I119" s="121" t="s">
        <v>5015</v>
      </c>
      <c r="J119" s="119">
        <v>1</v>
      </c>
      <c r="K119" s="119" t="str">
        <f t="shared" si="43"/>
        <v>1</v>
      </c>
      <c r="L119" s="119">
        <f t="shared" si="42"/>
        <v>16</v>
      </c>
      <c r="M119" s="158"/>
      <c r="N119" s="158"/>
    </row>
    <row r="120" spans="1:14">
      <c r="A120" s="158"/>
      <c r="B120" s="128"/>
      <c r="C120" s="119">
        <v>3</v>
      </c>
      <c r="D120" s="119">
        <v>3</v>
      </c>
      <c r="E120" s="119">
        <f t="shared" si="40"/>
        <v>1</v>
      </c>
      <c r="F120" s="119" t="str">
        <f t="shared" si="41"/>
        <v>1'h1</v>
      </c>
      <c r="G120" s="119" t="s">
        <v>5007</v>
      </c>
      <c r="H120" s="127" t="s">
        <v>5016</v>
      </c>
      <c r="I120" s="121" t="s">
        <v>5017</v>
      </c>
      <c r="J120" s="119">
        <v>1</v>
      </c>
      <c r="K120" s="119" t="str">
        <f>LOWER(DEC2HEX((J120)))</f>
        <v>1</v>
      </c>
      <c r="L120" s="119">
        <f t="shared" si="42"/>
        <v>8</v>
      </c>
      <c r="M120" s="158"/>
      <c r="N120" s="158"/>
    </row>
    <row r="121" spans="1:14">
      <c r="A121" s="158"/>
      <c r="B121" s="128"/>
      <c r="C121" s="119">
        <v>2</v>
      </c>
      <c r="D121" s="119">
        <v>2</v>
      </c>
      <c r="E121" s="119">
        <f t="shared" si="40"/>
        <v>1</v>
      </c>
      <c r="F121" s="119" t="str">
        <f t="shared" si="41"/>
        <v>1'h1</v>
      </c>
      <c r="G121" s="119" t="s">
        <v>5007</v>
      </c>
      <c r="H121" s="119" t="s">
        <v>5018</v>
      </c>
      <c r="I121" s="269" t="s">
        <v>5019</v>
      </c>
      <c r="J121" s="119">
        <v>1</v>
      </c>
      <c r="K121" s="119" t="str">
        <f>LOWER(DEC2HEX((J121)))</f>
        <v>1</v>
      </c>
      <c r="L121" s="119">
        <f t="shared" si="42"/>
        <v>4</v>
      </c>
      <c r="M121" s="158"/>
      <c r="N121" s="158"/>
    </row>
    <row r="122" spans="1:14" ht="56.6">
      <c r="A122" s="158"/>
      <c r="B122" s="128"/>
      <c r="C122" s="119">
        <v>0</v>
      </c>
      <c r="D122" s="119">
        <v>1</v>
      </c>
      <c r="E122" s="119">
        <f t="shared" si="40"/>
        <v>2</v>
      </c>
      <c r="F122" s="119" t="str">
        <f t="shared" si="41"/>
        <v>2'h0</v>
      </c>
      <c r="G122" s="119" t="s">
        <v>5007</v>
      </c>
      <c r="H122" s="261" t="s">
        <v>5020</v>
      </c>
      <c r="I122" s="122" t="s">
        <v>5440</v>
      </c>
      <c r="J122" s="119">
        <v>0</v>
      </c>
      <c r="K122" s="119" t="str">
        <f>LOWER(DEC2HEX((J122)))</f>
        <v>0</v>
      </c>
      <c r="L122" s="119">
        <f t="shared" si="42"/>
        <v>0</v>
      </c>
      <c r="M122" s="158"/>
      <c r="N122" s="158"/>
    </row>
    <row r="123" spans="1:14">
      <c r="A123" s="158"/>
      <c r="B123" s="116" t="s">
        <v>5021</v>
      </c>
      <c r="C123" s="115"/>
      <c r="D123" s="115"/>
      <c r="E123" s="115">
        <f>SUM(E124:E129)</f>
        <v>32</v>
      </c>
      <c r="F123" s="117" t="str">
        <f>CONCATENATE("32'h",K123)</f>
        <v>32'h00000000</v>
      </c>
      <c r="G123" s="117"/>
      <c r="H123" s="118" t="s">
        <v>5022</v>
      </c>
      <c r="I123" s="118"/>
      <c r="J123" s="115"/>
      <c r="K123" s="115" t="str">
        <f>LOWER(DEC2HEX(L123,8))</f>
        <v>00000000</v>
      </c>
      <c r="L123" s="115">
        <f>SUM(L124:L129)</f>
        <v>0</v>
      </c>
      <c r="M123" s="270"/>
      <c r="N123" s="270"/>
    </row>
    <row r="124" spans="1:14">
      <c r="A124" s="158"/>
      <c r="B124" s="120"/>
      <c r="C124" s="119">
        <v>5</v>
      </c>
      <c r="D124" s="119">
        <v>31</v>
      </c>
      <c r="E124" s="119">
        <f t="shared" ref="E124:E129" si="44">D124+1-C124</f>
        <v>27</v>
      </c>
      <c r="F124" s="119" t="str">
        <f t="shared" ref="F124:F129" si="45">CONCATENATE(E124,"'h",K124)</f>
        <v>27'h0</v>
      </c>
      <c r="G124" s="119" t="s">
        <v>67</v>
      </c>
      <c r="H124" s="119" t="s">
        <v>19</v>
      </c>
      <c r="I124" s="92"/>
      <c r="J124" s="119">
        <v>0</v>
      </c>
      <c r="K124" s="119" t="str">
        <f t="shared" ref="K124:K129" si="46">LOWER(DEC2HEX((J124)))</f>
        <v>0</v>
      </c>
      <c r="L124" s="119">
        <f t="shared" ref="L124:L129" si="47">J124*(2^C124)</f>
        <v>0</v>
      </c>
      <c r="M124" s="158"/>
      <c r="N124" s="158"/>
    </row>
    <row r="125" spans="1:14">
      <c r="A125" s="158"/>
      <c r="B125" s="120"/>
      <c r="C125" s="119">
        <v>4</v>
      </c>
      <c r="D125" s="119">
        <v>4</v>
      </c>
      <c r="E125" s="119">
        <f t="shared" si="44"/>
        <v>1</v>
      </c>
      <c r="F125" s="119" t="str">
        <f t="shared" si="45"/>
        <v>1'h0</v>
      </c>
      <c r="G125" s="119" t="s">
        <v>423</v>
      </c>
      <c r="H125" s="119" t="s">
        <v>5023</v>
      </c>
      <c r="I125" s="269" t="s">
        <v>5024</v>
      </c>
      <c r="J125" s="119">
        <v>0</v>
      </c>
      <c r="K125" s="119" t="str">
        <f t="shared" si="46"/>
        <v>0</v>
      </c>
      <c r="L125" s="119">
        <f t="shared" si="47"/>
        <v>0</v>
      </c>
      <c r="M125" s="158"/>
      <c r="N125" s="158"/>
    </row>
    <row r="126" spans="1:14">
      <c r="A126" s="158"/>
      <c r="B126" s="120"/>
      <c r="C126" s="119">
        <v>3</v>
      </c>
      <c r="D126" s="119">
        <v>3</v>
      </c>
      <c r="E126" s="119">
        <f t="shared" si="44"/>
        <v>1</v>
      </c>
      <c r="F126" s="119" t="str">
        <f t="shared" si="45"/>
        <v>1'h0</v>
      </c>
      <c r="G126" s="119" t="s">
        <v>423</v>
      </c>
      <c r="H126" s="119" t="s">
        <v>5025</v>
      </c>
      <c r="I126" s="269" t="s">
        <v>5026</v>
      </c>
      <c r="J126" s="119">
        <v>0</v>
      </c>
      <c r="K126" s="119" t="str">
        <f t="shared" si="46"/>
        <v>0</v>
      </c>
      <c r="L126" s="119">
        <f t="shared" si="47"/>
        <v>0</v>
      </c>
      <c r="M126" s="158"/>
      <c r="N126" s="158"/>
    </row>
    <row r="127" spans="1:14">
      <c r="A127" s="158"/>
      <c r="B127" s="120"/>
      <c r="C127" s="119">
        <v>2</v>
      </c>
      <c r="D127" s="119">
        <v>2</v>
      </c>
      <c r="E127" s="119">
        <f t="shared" si="44"/>
        <v>1</v>
      </c>
      <c r="F127" s="119" t="str">
        <f t="shared" si="45"/>
        <v>1'h0</v>
      </c>
      <c r="G127" s="119" t="s">
        <v>5027</v>
      </c>
      <c r="H127" s="119" t="s">
        <v>5028</v>
      </c>
      <c r="I127" s="121" t="s">
        <v>5029</v>
      </c>
      <c r="J127" s="119">
        <v>0</v>
      </c>
      <c r="K127" s="119" t="str">
        <f t="shared" si="46"/>
        <v>0</v>
      </c>
      <c r="L127" s="119">
        <f t="shared" si="47"/>
        <v>0</v>
      </c>
      <c r="M127" s="158"/>
      <c r="N127" s="158"/>
    </row>
    <row r="128" spans="1:14">
      <c r="A128" s="158"/>
      <c r="B128" s="120"/>
      <c r="C128" s="119">
        <v>1</v>
      </c>
      <c r="D128" s="119">
        <v>1</v>
      </c>
      <c r="E128" s="119">
        <f t="shared" si="44"/>
        <v>1</v>
      </c>
      <c r="F128" s="119" t="str">
        <f t="shared" si="45"/>
        <v>1'h0</v>
      </c>
      <c r="G128" s="119" t="s">
        <v>5027</v>
      </c>
      <c r="H128" s="119" t="s">
        <v>5030</v>
      </c>
      <c r="I128" s="269" t="s">
        <v>5031</v>
      </c>
      <c r="J128" s="119">
        <v>0</v>
      </c>
      <c r="K128" s="119" t="str">
        <f t="shared" si="46"/>
        <v>0</v>
      </c>
      <c r="L128" s="119">
        <f t="shared" si="47"/>
        <v>0</v>
      </c>
      <c r="M128" s="158"/>
      <c r="N128" s="158"/>
    </row>
    <row r="129" spans="1:14" s="212" customFormat="1">
      <c r="A129" s="158"/>
      <c r="B129" s="120"/>
      <c r="C129" s="119">
        <v>0</v>
      </c>
      <c r="D129" s="119">
        <v>0</v>
      </c>
      <c r="E129" s="119">
        <f t="shared" si="44"/>
        <v>1</v>
      </c>
      <c r="F129" s="119" t="str">
        <f t="shared" si="45"/>
        <v>1'h0</v>
      </c>
      <c r="G129" s="119" t="s">
        <v>5027</v>
      </c>
      <c r="H129" s="119" t="s">
        <v>5032</v>
      </c>
      <c r="I129" s="121" t="s">
        <v>5033</v>
      </c>
      <c r="J129" s="119">
        <v>0</v>
      </c>
      <c r="K129" s="119" t="str">
        <f t="shared" si="46"/>
        <v>0</v>
      </c>
      <c r="L129" s="119">
        <f t="shared" si="47"/>
        <v>0</v>
      </c>
      <c r="M129" s="158"/>
      <c r="N129" s="158"/>
    </row>
    <row r="130" spans="1:14">
      <c r="A130" s="158"/>
      <c r="B130" s="116" t="s">
        <v>5034</v>
      </c>
      <c r="C130" s="115"/>
      <c r="D130" s="115"/>
      <c r="E130" s="115">
        <f>SUM(E131:E133)</f>
        <v>32</v>
      </c>
      <c r="F130" s="117" t="str">
        <f>CONCATENATE("32'h",K130)</f>
        <v>32'h00000000</v>
      </c>
      <c r="G130" s="117"/>
      <c r="H130" s="118" t="s">
        <v>5035</v>
      </c>
      <c r="I130" s="118"/>
      <c r="J130" s="115"/>
      <c r="K130" s="115" t="str">
        <f>LOWER(DEC2HEX(L130,8))</f>
        <v>00000000</v>
      </c>
      <c r="L130" s="115">
        <f>SUM(L131:L133)</f>
        <v>0</v>
      </c>
      <c r="M130" s="158"/>
      <c r="N130" s="158"/>
    </row>
    <row r="131" spans="1:14">
      <c r="A131" s="158"/>
      <c r="B131" s="120"/>
      <c r="C131" s="259">
        <v>2</v>
      </c>
      <c r="D131" s="259">
        <v>31</v>
      </c>
      <c r="E131" s="119">
        <f>D131+1-C131</f>
        <v>30</v>
      </c>
      <c r="F131" s="119" t="str">
        <f>CONCATENATE(E131,"'h",K131)</f>
        <v>30'h0</v>
      </c>
      <c r="G131" s="119" t="s">
        <v>4995</v>
      </c>
      <c r="H131" s="261" t="s">
        <v>5036</v>
      </c>
      <c r="I131" s="261"/>
      <c r="J131" s="259">
        <v>0</v>
      </c>
      <c r="K131" s="259" t="str">
        <f>LOWER(DEC2HEX((J131)))</f>
        <v>0</v>
      </c>
      <c r="L131" s="259">
        <f>J131*(2^C131)</f>
        <v>0</v>
      </c>
      <c r="M131" s="158"/>
      <c r="N131" s="158"/>
    </row>
    <row r="132" spans="1:14">
      <c r="A132" s="158"/>
      <c r="B132" s="120"/>
      <c r="C132" s="259">
        <v>1</v>
      </c>
      <c r="D132" s="259">
        <v>1</v>
      </c>
      <c r="E132" s="119">
        <f>D132+1-C132</f>
        <v>1</v>
      </c>
      <c r="F132" s="119" t="str">
        <f>CONCATENATE(E132,"'h",K132)</f>
        <v>1'h0</v>
      </c>
      <c r="G132" s="119" t="s">
        <v>62</v>
      </c>
      <c r="H132" s="271" t="s">
        <v>5037</v>
      </c>
      <c r="I132" s="122" t="s">
        <v>5038</v>
      </c>
      <c r="J132" s="259">
        <v>0</v>
      </c>
      <c r="K132" s="259" t="str">
        <f>LOWER(DEC2HEX((J132)))</f>
        <v>0</v>
      </c>
      <c r="L132" s="259">
        <f>J132*(2^C132)</f>
        <v>0</v>
      </c>
      <c r="M132" s="158"/>
      <c r="N132" s="158"/>
    </row>
    <row r="133" spans="1:14">
      <c r="A133" s="158"/>
      <c r="B133" s="120"/>
      <c r="C133" s="259">
        <v>0</v>
      </c>
      <c r="D133" s="259">
        <v>0</v>
      </c>
      <c r="E133" s="119">
        <f>D133+1-C133</f>
        <v>1</v>
      </c>
      <c r="F133" s="119" t="str">
        <f>CONCATENATE(E133,"'h",K133)</f>
        <v>1'h0</v>
      </c>
      <c r="G133" s="119" t="s">
        <v>62</v>
      </c>
      <c r="H133" s="271" t="s">
        <v>5039</v>
      </c>
      <c r="I133" s="122" t="s">
        <v>5040</v>
      </c>
      <c r="J133" s="259">
        <v>0</v>
      </c>
      <c r="K133" s="259" t="str">
        <f>LOWER(DEC2HEX((J133)))</f>
        <v>0</v>
      </c>
      <c r="L133" s="259">
        <f>J133*(2^C133)</f>
        <v>0</v>
      </c>
      <c r="M133" s="158"/>
      <c r="N133" s="158"/>
    </row>
    <row r="134" spans="1:14">
      <c r="A134" s="158"/>
      <c r="B134" s="116" t="s">
        <v>3114</v>
      </c>
      <c r="C134" s="115"/>
      <c r="D134" s="115"/>
      <c r="E134" s="115">
        <f>SUM(E135:E137)</f>
        <v>32</v>
      </c>
      <c r="F134" s="117" t="str">
        <f>CONCATENATE("32'h",K134)</f>
        <v>32'h00000001</v>
      </c>
      <c r="G134" s="117"/>
      <c r="H134" s="118" t="s">
        <v>5041</v>
      </c>
      <c r="I134" s="118"/>
      <c r="J134" s="115"/>
      <c r="K134" s="115" t="str">
        <f>LOWER(DEC2HEX(L134,8))</f>
        <v>00000001</v>
      </c>
      <c r="L134" s="115">
        <f>SUM(L135:L137)</f>
        <v>1</v>
      </c>
      <c r="M134" s="158"/>
      <c r="N134" s="158"/>
    </row>
    <row r="135" spans="1:14">
      <c r="A135" s="158"/>
      <c r="B135" s="120"/>
      <c r="C135" s="259">
        <v>2</v>
      </c>
      <c r="D135" s="259">
        <v>31</v>
      </c>
      <c r="E135" s="119">
        <f>D135+1-C135</f>
        <v>30</v>
      </c>
      <c r="F135" s="119" t="str">
        <f>CONCATENATE(E135,"'h",K135)</f>
        <v>30'h0</v>
      </c>
      <c r="G135" s="119" t="s">
        <v>67</v>
      </c>
      <c r="H135" s="261" t="s">
        <v>19</v>
      </c>
      <c r="I135" s="261" t="s">
        <v>5042</v>
      </c>
      <c r="J135" s="259">
        <v>0</v>
      </c>
      <c r="K135" s="259" t="str">
        <f>LOWER(DEC2HEX((J135)))</f>
        <v>0</v>
      </c>
      <c r="L135" s="259">
        <f>J135*(2^C135)</f>
        <v>0</v>
      </c>
      <c r="M135" s="158"/>
      <c r="N135" s="158"/>
    </row>
    <row r="136" spans="1:14" ht="42.45">
      <c r="A136" s="158"/>
      <c r="B136" s="120"/>
      <c r="C136" s="123">
        <v>1</v>
      </c>
      <c r="D136" s="123">
        <v>1</v>
      </c>
      <c r="E136" s="123">
        <f>D136+1-C136</f>
        <v>1</v>
      </c>
      <c r="F136" s="123" t="str">
        <f>CONCATENATE(E136,"'h",K136)</f>
        <v>1'h0</v>
      </c>
      <c r="G136" s="119" t="s">
        <v>5043</v>
      </c>
      <c r="H136" s="261" t="s">
        <v>5044</v>
      </c>
      <c r="I136" s="272" t="s">
        <v>5045</v>
      </c>
      <c r="J136" s="123">
        <v>0</v>
      </c>
      <c r="K136" s="123" t="str">
        <f>LOWER(DEC2HEX((J136)))</f>
        <v>0</v>
      </c>
      <c r="L136" s="123">
        <f>J136*(2^C136)</f>
        <v>0</v>
      </c>
      <c r="M136" s="158"/>
      <c r="N136" s="158"/>
    </row>
    <row r="137" spans="1:14" ht="42.45">
      <c r="A137" s="158"/>
      <c r="B137" s="120"/>
      <c r="C137" s="123">
        <v>0</v>
      </c>
      <c r="D137" s="123">
        <v>0</v>
      </c>
      <c r="E137" s="123">
        <f>D137+1-C137</f>
        <v>1</v>
      </c>
      <c r="F137" s="123" t="str">
        <f>CONCATENATE(E137,"'h",K137)</f>
        <v>1'h1</v>
      </c>
      <c r="G137" s="123" t="s">
        <v>62</v>
      </c>
      <c r="H137" s="261" t="s">
        <v>5259</v>
      </c>
      <c r="I137" s="263" t="s">
        <v>5046</v>
      </c>
      <c r="J137" s="123">
        <v>1</v>
      </c>
      <c r="K137" s="123" t="str">
        <f>LOWER(DEC2HEX((J137)))</f>
        <v>1</v>
      </c>
      <c r="L137" s="123">
        <f>J137*(2^C137)</f>
        <v>1</v>
      </c>
      <c r="M137" s="158"/>
      <c r="N137" s="158"/>
    </row>
    <row r="138" spans="1:14">
      <c r="A138" s="158"/>
      <c r="B138" s="116" t="s">
        <v>5047</v>
      </c>
      <c r="C138" s="115"/>
      <c r="D138" s="115"/>
      <c r="E138" s="115">
        <f>SUM(E139:E144)</f>
        <v>32</v>
      </c>
      <c r="F138" s="117" t="str">
        <f>CONCATENATE("32'h",K138)</f>
        <v>32'h00090704</v>
      </c>
      <c r="G138" s="117"/>
      <c r="H138" s="125" t="s">
        <v>5048</v>
      </c>
      <c r="I138" s="125"/>
      <c r="J138" s="115"/>
      <c r="K138" s="115" t="str">
        <f>LOWER(DEC2HEX(L138,8))</f>
        <v>00090704</v>
      </c>
      <c r="L138" s="115">
        <f>SUM(L139:L144)</f>
        <v>591620</v>
      </c>
      <c r="M138" s="270"/>
      <c r="N138" s="158"/>
    </row>
    <row r="139" spans="1:14">
      <c r="A139" s="158"/>
      <c r="B139" s="95"/>
      <c r="C139" s="259">
        <v>20</v>
      </c>
      <c r="D139" s="259">
        <v>31</v>
      </c>
      <c r="E139" s="119">
        <f t="shared" ref="E139:E144" si="48">D139+1-C139</f>
        <v>12</v>
      </c>
      <c r="F139" s="119" t="str">
        <f t="shared" ref="F139:F144" si="49">CONCATENATE(E139,"'h",K139)</f>
        <v>12'h0</v>
      </c>
      <c r="G139" s="267" t="s">
        <v>5049</v>
      </c>
      <c r="H139" s="267" t="s">
        <v>5050</v>
      </c>
      <c r="I139" s="263"/>
      <c r="J139" s="95">
        <v>0</v>
      </c>
      <c r="K139" s="259" t="str">
        <f t="shared" ref="K139:K144" si="50">LOWER(DEC2HEX((J139)))</f>
        <v>0</v>
      </c>
      <c r="L139" s="259">
        <f t="shared" ref="L139:L144" si="51">J139*(2^C139)</f>
        <v>0</v>
      </c>
      <c r="M139" s="270"/>
      <c r="N139" s="158"/>
    </row>
    <row r="140" spans="1:14">
      <c r="A140" s="158"/>
      <c r="B140" s="95"/>
      <c r="C140" s="259">
        <v>16</v>
      </c>
      <c r="D140" s="259">
        <v>19</v>
      </c>
      <c r="E140" s="119">
        <f>D140+1-C140</f>
        <v>4</v>
      </c>
      <c r="F140" s="119" t="str">
        <f>CONCATENATE(E140,"'h",K140)</f>
        <v>4'h9</v>
      </c>
      <c r="G140" s="267" t="s">
        <v>5051</v>
      </c>
      <c r="H140" s="267" t="s">
        <v>5052</v>
      </c>
      <c r="I140" s="121" t="s">
        <v>5053</v>
      </c>
      <c r="J140" s="95">
        <v>9</v>
      </c>
      <c r="K140" s="259" t="str">
        <f>LOWER(DEC2HEX((J140)))</f>
        <v>9</v>
      </c>
      <c r="L140" s="259">
        <f>J140*(2^C140)</f>
        <v>589824</v>
      </c>
      <c r="M140" s="270"/>
      <c r="N140" s="158"/>
    </row>
    <row r="141" spans="1:14">
      <c r="A141" s="158"/>
      <c r="B141" s="95"/>
      <c r="C141" s="259">
        <v>12</v>
      </c>
      <c r="D141" s="259">
        <v>15</v>
      </c>
      <c r="E141" s="119">
        <f t="shared" si="48"/>
        <v>4</v>
      </c>
      <c r="F141" s="119" t="str">
        <f t="shared" si="49"/>
        <v>4'h0</v>
      </c>
      <c r="G141" s="267" t="s">
        <v>4995</v>
      </c>
      <c r="H141" s="267" t="s">
        <v>5036</v>
      </c>
      <c r="I141" s="263"/>
      <c r="J141" s="95">
        <v>0</v>
      </c>
      <c r="K141" s="259" t="str">
        <f t="shared" si="50"/>
        <v>0</v>
      </c>
      <c r="L141" s="259">
        <f t="shared" si="51"/>
        <v>0</v>
      </c>
      <c r="M141" s="158"/>
      <c r="N141" s="270"/>
    </row>
    <row r="142" spans="1:14" ht="42.45">
      <c r="A142" s="158"/>
      <c r="B142" s="126"/>
      <c r="C142" s="259">
        <v>8</v>
      </c>
      <c r="D142" s="259">
        <v>11</v>
      </c>
      <c r="E142" s="119">
        <f t="shared" si="48"/>
        <v>4</v>
      </c>
      <c r="F142" s="119" t="str">
        <f t="shared" si="49"/>
        <v>4'h7</v>
      </c>
      <c r="G142" s="267" t="s">
        <v>5051</v>
      </c>
      <c r="H142" s="267" t="s">
        <v>488</v>
      </c>
      <c r="I142" s="263" t="s">
        <v>5054</v>
      </c>
      <c r="J142" s="259">
        <v>7</v>
      </c>
      <c r="K142" s="259" t="str">
        <f t="shared" si="50"/>
        <v>7</v>
      </c>
      <c r="L142" s="259">
        <f t="shared" si="51"/>
        <v>1792</v>
      </c>
      <c r="M142" s="158"/>
      <c r="N142" s="270"/>
    </row>
    <row r="143" spans="1:14" ht="56.6">
      <c r="A143" s="158"/>
      <c r="B143" s="95"/>
      <c r="C143" s="259">
        <v>3</v>
      </c>
      <c r="D143" s="259">
        <v>7</v>
      </c>
      <c r="E143" s="119">
        <f t="shared" si="48"/>
        <v>5</v>
      </c>
      <c r="F143" s="119" t="str">
        <f t="shared" si="49"/>
        <v>5'h0</v>
      </c>
      <c r="G143" s="267" t="s">
        <v>5051</v>
      </c>
      <c r="H143" s="267" t="s">
        <v>5055</v>
      </c>
      <c r="I143" s="263" t="s">
        <v>5056</v>
      </c>
      <c r="J143" s="95">
        <v>0</v>
      </c>
      <c r="K143" s="259" t="str">
        <f t="shared" si="50"/>
        <v>0</v>
      </c>
      <c r="L143" s="259">
        <f t="shared" si="51"/>
        <v>0</v>
      </c>
      <c r="M143" s="158"/>
      <c r="N143" s="270"/>
    </row>
    <row r="144" spans="1:14" ht="56.6">
      <c r="A144" s="158"/>
      <c r="B144" s="126"/>
      <c r="C144" s="259">
        <v>0</v>
      </c>
      <c r="D144" s="259">
        <v>2</v>
      </c>
      <c r="E144" s="119">
        <f t="shared" si="48"/>
        <v>3</v>
      </c>
      <c r="F144" s="119" t="str">
        <f t="shared" si="49"/>
        <v>3'h4</v>
      </c>
      <c r="G144" s="267" t="s">
        <v>5051</v>
      </c>
      <c r="H144" s="267" t="s">
        <v>489</v>
      </c>
      <c r="I144" s="263" t="s">
        <v>5057</v>
      </c>
      <c r="J144" s="259">
        <v>4</v>
      </c>
      <c r="K144" s="259" t="str">
        <f t="shared" si="50"/>
        <v>4</v>
      </c>
      <c r="L144" s="259">
        <f t="shared" si="51"/>
        <v>4</v>
      </c>
      <c r="M144" s="158"/>
      <c r="N144" s="270"/>
    </row>
    <row r="145" spans="1:14">
      <c r="A145" s="158"/>
      <c r="B145" s="116" t="s">
        <v>5058</v>
      </c>
      <c r="C145" s="115"/>
      <c r="D145" s="115"/>
      <c r="E145" s="115">
        <f>SUM(E146:E153)</f>
        <v>32</v>
      </c>
      <c r="F145" s="117" t="str">
        <f>CONCATENATE("32'h",K145)</f>
        <v>32'h00000000</v>
      </c>
      <c r="G145" s="117"/>
      <c r="H145" s="125" t="s">
        <v>5059</v>
      </c>
      <c r="I145" s="125"/>
      <c r="J145" s="115"/>
      <c r="K145" s="115" t="str">
        <f>LOWER(DEC2HEX(L145,8))</f>
        <v>00000000</v>
      </c>
      <c r="L145" s="115">
        <f>SUM(L146:L153)</f>
        <v>0</v>
      </c>
      <c r="M145" s="158"/>
      <c r="N145" s="270"/>
    </row>
    <row r="146" spans="1:14">
      <c r="A146" s="158"/>
      <c r="B146" s="95"/>
      <c r="C146" s="259">
        <v>15</v>
      </c>
      <c r="D146" s="259">
        <v>31</v>
      </c>
      <c r="E146" s="119">
        <f t="shared" ref="E146:E153" si="52">D146+1-C146</f>
        <v>17</v>
      </c>
      <c r="F146" s="119" t="str">
        <f t="shared" ref="F146:F153" si="53">CONCATENATE(E146,"'h",K146)</f>
        <v>17'h0</v>
      </c>
      <c r="G146" s="267" t="s">
        <v>4995</v>
      </c>
      <c r="H146" s="267" t="s">
        <v>5036</v>
      </c>
      <c r="I146" s="263"/>
      <c r="J146" s="95">
        <v>0</v>
      </c>
      <c r="K146" s="259" t="str">
        <f t="shared" ref="K146:K153" si="54">LOWER(DEC2HEX((J146)))</f>
        <v>0</v>
      </c>
      <c r="L146" s="259">
        <f t="shared" ref="L146:L153" si="55">J146*(2^C146)</f>
        <v>0</v>
      </c>
      <c r="M146" s="158"/>
      <c r="N146" s="270"/>
    </row>
    <row r="147" spans="1:14" ht="42.45">
      <c r="A147" s="158"/>
      <c r="B147" s="95"/>
      <c r="C147" s="259">
        <v>14</v>
      </c>
      <c r="D147" s="259">
        <v>14</v>
      </c>
      <c r="E147" s="119">
        <f t="shared" si="52"/>
        <v>1</v>
      </c>
      <c r="F147" s="119" t="str">
        <f t="shared" si="53"/>
        <v>1'h0</v>
      </c>
      <c r="G147" s="267" t="s">
        <v>5051</v>
      </c>
      <c r="H147" s="267" t="s">
        <v>490</v>
      </c>
      <c r="I147" s="263" t="s">
        <v>5060</v>
      </c>
      <c r="J147" s="95">
        <v>0</v>
      </c>
      <c r="K147" s="259" t="str">
        <f t="shared" si="54"/>
        <v>0</v>
      </c>
      <c r="L147" s="259">
        <f t="shared" si="55"/>
        <v>0</v>
      </c>
      <c r="M147" s="158"/>
      <c r="N147" s="270"/>
    </row>
    <row r="148" spans="1:14">
      <c r="A148" s="158"/>
      <c r="B148" s="95"/>
      <c r="C148" s="259">
        <v>13</v>
      </c>
      <c r="D148" s="259">
        <v>13</v>
      </c>
      <c r="E148" s="119">
        <f t="shared" si="52"/>
        <v>1</v>
      </c>
      <c r="F148" s="119" t="str">
        <f t="shared" si="53"/>
        <v>1'h0</v>
      </c>
      <c r="G148" s="267" t="s">
        <v>5051</v>
      </c>
      <c r="H148" s="267" t="s">
        <v>491</v>
      </c>
      <c r="I148" s="263" t="s">
        <v>5061</v>
      </c>
      <c r="J148" s="95">
        <v>0</v>
      </c>
      <c r="K148" s="259" t="str">
        <f t="shared" si="54"/>
        <v>0</v>
      </c>
      <c r="L148" s="259">
        <f t="shared" si="55"/>
        <v>0</v>
      </c>
      <c r="M148" s="158"/>
      <c r="N148" s="270"/>
    </row>
    <row r="149" spans="1:14">
      <c r="A149" s="158"/>
      <c r="B149" s="126"/>
      <c r="C149" s="259">
        <v>7</v>
      </c>
      <c r="D149" s="259">
        <v>12</v>
      </c>
      <c r="E149" s="119">
        <f t="shared" si="52"/>
        <v>6</v>
      </c>
      <c r="F149" s="119" t="str">
        <f t="shared" si="53"/>
        <v>6'h0</v>
      </c>
      <c r="G149" s="267" t="s">
        <v>5051</v>
      </c>
      <c r="H149" s="267" t="s">
        <v>492</v>
      </c>
      <c r="I149" s="263" t="s">
        <v>493</v>
      </c>
      <c r="J149" s="259">
        <v>0</v>
      </c>
      <c r="K149" s="259" t="str">
        <f t="shared" si="54"/>
        <v>0</v>
      </c>
      <c r="L149" s="259">
        <f t="shared" si="55"/>
        <v>0</v>
      </c>
      <c r="M149" s="158"/>
      <c r="N149" s="270"/>
    </row>
    <row r="150" spans="1:14" ht="42.45">
      <c r="A150" s="158"/>
      <c r="B150" s="126"/>
      <c r="C150" s="259">
        <v>6</v>
      </c>
      <c r="D150" s="259">
        <v>6</v>
      </c>
      <c r="E150" s="119">
        <f t="shared" si="52"/>
        <v>1</v>
      </c>
      <c r="F150" s="119" t="str">
        <f t="shared" si="53"/>
        <v>1'h0</v>
      </c>
      <c r="G150" s="267" t="s">
        <v>5051</v>
      </c>
      <c r="H150" s="267" t="s">
        <v>5062</v>
      </c>
      <c r="I150" s="263" t="s">
        <v>5063</v>
      </c>
      <c r="J150" s="259">
        <v>0</v>
      </c>
      <c r="K150" s="259" t="str">
        <f t="shared" si="54"/>
        <v>0</v>
      </c>
      <c r="L150" s="259">
        <f t="shared" si="55"/>
        <v>0</v>
      </c>
      <c r="M150" s="158"/>
      <c r="N150" s="270"/>
    </row>
    <row r="151" spans="1:14">
      <c r="A151" s="158"/>
      <c r="B151" s="95"/>
      <c r="C151" s="259">
        <v>2</v>
      </c>
      <c r="D151" s="259">
        <v>5</v>
      </c>
      <c r="E151" s="119">
        <f t="shared" si="52"/>
        <v>4</v>
      </c>
      <c r="F151" s="119" t="str">
        <f t="shared" si="53"/>
        <v>4'h0</v>
      </c>
      <c r="G151" s="267" t="s">
        <v>5051</v>
      </c>
      <c r="H151" s="267" t="s">
        <v>5064</v>
      </c>
      <c r="I151" s="263" t="s">
        <v>5065</v>
      </c>
      <c r="J151" s="95">
        <v>0</v>
      </c>
      <c r="K151" s="259" t="str">
        <f t="shared" si="54"/>
        <v>0</v>
      </c>
      <c r="L151" s="259">
        <f t="shared" si="55"/>
        <v>0</v>
      </c>
      <c r="M151" s="158"/>
      <c r="N151" s="270"/>
    </row>
    <row r="152" spans="1:14">
      <c r="A152" s="158"/>
      <c r="B152" s="95"/>
      <c r="C152" s="259">
        <v>1</v>
      </c>
      <c r="D152" s="259">
        <v>1</v>
      </c>
      <c r="E152" s="119">
        <f t="shared" si="52"/>
        <v>1</v>
      </c>
      <c r="F152" s="119" t="str">
        <f t="shared" si="53"/>
        <v>1'h0</v>
      </c>
      <c r="G152" s="267" t="s">
        <v>5051</v>
      </c>
      <c r="H152" s="267" t="s">
        <v>494</v>
      </c>
      <c r="I152" s="259" t="s">
        <v>5066</v>
      </c>
      <c r="J152" s="95">
        <v>0</v>
      </c>
      <c r="K152" s="259" t="str">
        <f t="shared" si="54"/>
        <v>0</v>
      </c>
      <c r="L152" s="259">
        <f t="shared" si="55"/>
        <v>0</v>
      </c>
      <c r="M152" s="158"/>
      <c r="N152" s="270"/>
    </row>
    <row r="153" spans="1:14">
      <c r="A153" s="158"/>
      <c r="B153" s="126"/>
      <c r="C153" s="259">
        <v>0</v>
      </c>
      <c r="D153" s="259">
        <v>0</v>
      </c>
      <c r="E153" s="119">
        <f t="shared" si="52"/>
        <v>1</v>
      </c>
      <c r="F153" s="119" t="str">
        <f t="shared" si="53"/>
        <v>1'h0</v>
      </c>
      <c r="G153" s="267" t="s">
        <v>4995</v>
      </c>
      <c r="H153" s="267" t="s">
        <v>5036</v>
      </c>
      <c r="I153" s="263"/>
      <c r="J153" s="259">
        <v>0</v>
      </c>
      <c r="K153" s="259" t="str">
        <f t="shared" si="54"/>
        <v>0</v>
      </c>
      <c r="L153" s="259">
        <f t="shared" si="55"/>
        <v>0</v>
      </c>
      <c r="M153" s="158"/>
      <c r="N153" s="270"/>
    </row>
    <row r="154" spans="1:14">
      <c r="A154" s="158"/>
      <c r="B154" s="116" t="s">
        <v>5067</v>
      </c>
      <c r="C154" s="115"/>
      <c r="D154" s="115"/>
      <c r="E154" s="115">
        <f>SUM(E155:E160)</f>
        <v>32</v>
      </c>
      <c r="F154" s="117" t="str">
        <f>CONCATENATE("32'h",K154)</f>
        <v>32'h00000000</v>
      </c>
      <c r="G154" s="117"/>
      <c r="H154" s="125" t="s">
        <v>5068</v>
      </c>
      <c r="I154" s="125"/>
      <c r="J154" s="115"/>
      <c r="K154" s="115" t="str">
        <f>LOWER(DEC2HEX(L154,8))</f>
        <v>00000000</v>
      </c>
      <c r="L154" s="115">
        <f>SUM(L155:L160)</f>
        <v>0</v>
      </c>
      <c r="M154" s="158"/>
      <c r="N154" s="270"/>
    </row>
    <row r="155" spans="1:14">
      <c r="A155" s="158"/>
      <c r="B155" s="95"/>
      <c r="C155" s="259">
        <v>22</v>
      </c>
      <c r="D155" s="259">
        <v>31</v>
      </c>
      <c r="E155" s="119">
        <f t="shared" ref="E155:E160" si="56">D155+1-C155</f>
        <v>10</v>
      </c>
      <c r="F155" s="119" t="str">
        <f t="shared" ref="F155:F160" si="57">CONCATENATE(E155,"'h",K155)</f>
        <v>10'h0</v>
      </c>
      <c r="G155" s="267" t="s">
        <v>4995</v>
      </c>
      <c r="H155" s="267" t="s">
        <v>5036</v>
      </c>
      <c r="I155" s="263"/>
      <c r="J155" s="95">
        <v>0</v>
      </c>
      <c r="K155" s="259" t="str">
        <f t="shared" ref="K155:K160" si="58">LOWER(DEC2HEX((J155)))</f>
        <v>0</v>
      </c>
      <c r="L155" s="259">
        <f t="shared" ref="L155:L160" si="59">J155*(2^C155)</f>
        <v>0</v>
      </c>
      <c r="M155" s="158"/>
      <c r="N155" s="270"/>
    </row>
    <row r="156" spans="1:14">
      <c r="A156" s="158"/>
      <c r="B156" s="126"/>
      <c r="C156" s="259">
        <v>16</v>
      </c>
      <c r="D156" s="259">
        <v>21</v>
      </c>
      <c r="E156" s="119">
        <f t="shared" si="56"/>
        <v>6</v>
      </c>
      <c r="F156" s="119" t="str">
        <f t="shared" si="57"/>
        <v>6'h0</v>
      </c>
      <c r="G156" s="267" t="s">
        <v>5051</v>
      </c>
      <c r="H156" s="267" t="s">
        <v>5069</v>
      </c>
      <c r="I156" s="263" t="s">
        <v>5070</v>
      </c>
      <c r="J156" s="259">
        <v>0</v>
      </c>
      <c r="K156" s="259" t="str">
        <f t="shared" si="58"/>
        <v>0</v>
      </c>
      <c r="L156" s="259">
        <f t="shared" si="59"/>
        <v>0</v>
      </c>
      <c r="M156" s="158"/>
      <c r="N156" s="270"/>
    </row>
    <row r="157" spans="1:14">
      <c r="A157" s="158"/>
      <c r="B157" s="95"/>
      <c r="C157" s="259">
        <v>14</v>
      </c>
      <c r="D157" s="259">
        <v>15</v>
      </c>
      <c r="E157" s="119">
        <f t="shared" si="56"/>
        <v>2</v>
      </c>
      <c r="F157" s="119" t="str">
        <f t="shared" si="57"/>
        <v>2'h0</v>
      </c>
      <c r="G157" s="267" t="s">
        <v>4995</v>
      </c>
      <c r="H157" s="267" t="s">
        <v>5036</v>
      </c>
      <c r="I157" s="263"/>
      <c r="J157" s="95">
        <v>0</v>
      </c>
      <c r="K157" s="259" t="str">
        <f t="shared" si="58"/>
        <v>0</v>
      </c>
      <c r="L157" s="259">
        <f t="shared" si="59"/>
        <v>0</v>
      </c>
      <c r="M157" s="158"/>
      <c r="N157" s="270"/>
    </row>
    <row r="158" spans="1:14">
      <c r="A158" s="158"/>
      <c r="B158" s="126"/>
      <c r="C158" s="259">
        <v>8</v>
      </c>
      <c r="D158" s="259">
        <v>13</v>
      </c>
      <c r="E158" s="119">
        <f t="shared" si="56"/>
        <v>6</v>
      </c>
      <c r="F158" s="119" t="str">
        <f t="shared" si="57"/>
        <v>6'h0</v>
      </c>
      <c r="G158" s="267" t="s">
        <v>5051</v>
      </c>
      <c r="H158" s="267" t="s">
        <v>5071</v>
      </c>
      <c r="I158" s="263" t="s">
        <v>5072</v>
      </c>
      <c r="J158" s="259">
        <v>0</v>
      </c>
      <c r="K158" s="259" t="str">
        <f t="shared" si="58"/>
        <v>0</v>
      </c>
      <c r="L158" s="259">
        <f t="shared" si="59"/>
        <v>0</v>
      </c>
      <c r="M158" s="158"/>
      <c r="N158" s="270"/>
    </row>
    <row r="159" spans="1:14">
      <c r="A159" s="158"/>
      <c r="B159" s="95"/>
      <c r="C159" s="259">
        <v>5</v>
      </c>
      <c r="D159" s="259">
        <v>7</v>
      </c>
      <c r="E159" s="119">
        <f t="shared" si="56"/>
        <v>3</v>
      </c>
      <c r="F159" s="119" t="str">
        <f t="shared" si="57"/>
        <v>3'h0</v>
      </c>
      <c r="G159" s="267" t="s">
        <v>4995</v>
      </c>
      <c r="H159" s="267" t="s">
        <v>5036</v>
      </c>
      <c r="I159" s="263"/>
      <c r="J159" s="95">
        <v>0</v>
      </c>
      <c r="K159" s="259" t="str">
        <f t="shared" si="58"/>
        <v>0</v>
      </c>
      <c r="L159" s="259">
        <f t="shared" si="59"/>
        <v>0</v>
      </c>
      <c r="M159" s="158"/>
      <c r="N159" s="158"/>
    </row>
    <row r="160" spans="1:14">
      <c r="A160" s="158"/>
      <c r="B160" s="126"/>
      <c r="C160" s="259">
        <v>0</v>
      </c>
      <c r="D160" s="259">
        <v>4</v>
      </c>
      <c r="E160" s="119">
        <f t="shared" si="56"/>
        <v>5</v>
      </c>
      <c r="F160" s="119" t="str">
        <f t="shared" si="57"/>
        <v>5'h0</v>
      </c>
      <c r="G160" s="267" t="s">
        <v>5051</v>
      </c>
      <c r="H160" s="267" t="s">
        <v>495</v>
      </c>
      <c r="I160" s="263" t="s">
        <v>5073</v>
      </c>
      <c r="J160" s="259">
        <v>0</v>
      </c>
      <c r="K160" s="259" t="str">
        <f t="shared" si="58"/>
        <v>0</v>
      </c>
      <c r="L160" s="259">
        <f t="shared" si="59"/>
        <v>0</v>
      </c>
      <c r="M160" s="158"/>
      <c r="N160" s="158"/>
    </row>
    <row r="161" spans="1:16">
      <c r="A161" s="158"/>
      <c r="B161" s="116" t="s">
        <v>5074</v>
      </c>
      <c r="C161" s="115"/>
      <c r="D161" s="115"/>
      <c r="E161" s="115">
        <f>SUM(E162:E164)</f>
        <v>32</v>
      </c>
      <c r="F161" s="117" t="str">
        <f>CONCATENATE("32'h",K161)</f>
        <v>32'h00000000</v>
      </c>
      <c r="G161" s="117"/>
      <c r="H161" s="125" t="s">
        <v>5075</v>
      </c>
      <c r="I161" s="125"/>
      <c r="J161" s="115"/>
      <c r="K161" s="115" t="str">
        <f>LOWER(DEC2HEX(L161,8))</f>
        <v>00000000</v>
      </c>
      <c r="L161" s="115">
        <f>SUM(L162:L164)</f>
        <v>0</v>
      </c>
      <c r="M161" s="158"/>
      <c r="N161" s="158"/>
    </row>
    <row r="162" spans="1:16">
      <c r="A162" s="158"/>
      <c r="B162" s="95"/>
      <c r="C162" s="259">
        <v>28</v>
      </c>
      <c r="D162" s="259">
        <v>31</v>
      </c>
      <c r="E162" s="119">
        <f>D162+1-C162</f>
        <v>4</v>
      </c>
      <c r="F162" s="119" t="str">
        <f>CONCATENATE(E162,"'h",K162)</f>
        <v>4'h0</v>
      </c>
      <c r="G162" s="267" t="s">
        <v>4995</v>
      </c>
      <c r="H162" s="267" t="s">
        <v>5036</v>
      </c>
      <c r="I162" s="263"/>
      <c r="J162" s="95">
        <v>0</v>
      </c>
      <c r="K162" s="259" t="str">
        <f>LOWER(DEC2HEX((J162)))</f>
        <v>0</v>
      </c>
      <c r="L162" s="259">
        <f>J162*(2^C162)</f>
        <v>0</v>
      </c>
      <c r="M162" s="158"/>
      <c r="N162" s="158"/>
    </row>
    <row r="163" spans="1:16">
      <c r="A163" s="158"/>
      <c r="B163" s="95"/>
      <c r="C163" s="259">
        <v>27</v>
      </c>
      <c r="D163" s="259">
        <v>27</v>
      </c>
      <c r="E163" s="119">
        <f>D163+1-C163</f>
        <v>1</v>
      </c>
      <c r="F163" s="119" t="str">
        <f>CONCATENATE(E163,"'h",K163)</f>
        <v>1'h0</v>
      </c>
      <c r="G163" s="267" t="s">
        <v>4995</v>
      </c>
      <c r="H163" s="267" t="s">
        <v>5076</v>
      </c>
      <c r="I163" s="263" t="s">
        <v>5077</v>
      </c>
      <c r="J163" s="95">
        <v>0</v>
      </c>
      <c r="K163" s="259" t="str">
        <f>LOWER(DEC2HEX((J163)))</f>
        <v>0</v>
      </c>
      <c r="L163" s="259">
        <f>J163*(2^C163)</f>
        <v>0</v>
      </c>
      <c r="M163" s="158"/>
      <c r="N163" s="158"/>
    </row>
    <row r="164" spans="1:16">
      <c r="A164" s="158"/>
      <c r="B164" s="126"/>
      <c r="C164" s="259">
        <v>0</v>
      </c>
      <c r="D164" s="259">
        <v>26</v>
      </c>
      <c r="E164" s="119">
        <f>D164+1-C164</f>
        <v>27</v>
      </c>
      <c r="F164" s="119" t="str">
        <f>CONCATENATE(E164,"'h",K164)</f>
        <v>27'h0</v>
      </c>
      <c r="G164" s="267" t="s">
        <v>3973</v>
      </c>
      <c r="H164" s="267" t="s">
        <v>496</v>
      </c>
      <c r="I164" s="263" t="s">
        <v>5078</v>
      </c>
      <c r="J164" s="259">
        <v>0</v>
      </c>
      <c r="K164" s="259" t="str">
        <f>LOWER(DEC2HEX((J164)))</f>
        <v>0</v>
      </c>
      <c r="L164" s="259">
        <f>J164*(2^C164)</f>
        <v>0</v>
      </c>
      <c r="M164" s="158"/>
      <c r="N164" s="158"/>
    </row>
    <row r="165" spans="1:16">
      <c r="A165" s="158"/>
      <c r="B165" s="24" t="s">
        <v>5480</v>
      </c>
      <c r="C165" s="23"/>
      <c r="D165" s="23"/>
      <c r="E165" s="23">
        <f>SUM(E166:E167)</f>
        <v>32</v>
      </c>
      <c r="F165" s="79" t="str">
        <f>CONCATENATE("32'h",K165)</f>
        <v>32'h00000000</v>
      </c>
      <c r="G165" s="79"/>
      <c r="H165" s="26" t="s">
        <v>5258</v>
      </c>
      <c r="I165" s="26"/>
      <c r="J165" s="23"/>
      <c r="K165" s="23" t="str">
        <f>LOWER(DEC2HEX(L165,8))</f>
        <v>00000000</v>
      </c>
      <c r="L165" s="23">
        <f>SUM(L166:L167)</f>
        <v>0</v>
      </c>
      <c r="M165" s="158"/>
      <c r="N165" s="158"/>
    </row>
    <row r="166" spans="1:16">
      <c r="A166" s="158"/>
      <c r="B166" s="30"/>
      <c r="C166" s="28">
        <v>16</v>
      </c>
      <c r="D166" s="28">
        <v>31</v>
      </c>
      <c r="E166" s="28">
        <f>D166+1-C166</f>
        <v>16</v>
      </c>
      <c r="F166" s="28" t="str">
        <f>CONCATENATE(E166,"'h",K166)</f>
        <v>16'h0</v>
      </c>
      <c r="G166" s="28" t="s">
        <v>3976</v>
      </c>
      <c r="H166" s="32" t="s">
        <v>5257</v>
      </c>
      <c r="I166" s="33" t="s">
        <v>5481</v>
      </c>
      <c r="J166" s="28">
        <v>0</v>
      </c>
      <c r="K166" s="28" t="str">
        <f>LOWER(DEC2HEX((J166)))</f>
        <v>0</v>
      </c>
      <c r="L166" s="28">
        <f>J166*(2^C166)</f>
        <v>0</v>
      </c>
      <c r="M166" s="158"/>
      <c r="N166" s="158"/>
    </row>
    <row r="167" spans="1:16">
      <c r="A167" s="158"/>
      <c r="B167" s="30"/>
      <c r="C167" s="28">
        <v>0</v>
      </c>
      <c r="D167" s="28">
        <v>15</v>
      </c>
      <c r="E167" s="28">
        <f>D167+1-C167</f>
        <v>16</v>
      </c>
      <c r="F167" s="28" t="str">
        <f>CONCATENATE(E167,"'h",K167)</f>
        <v>16'h0</v>
      </c>
      <c r="G167" s="28" t="s">
        <v>3976</v>
      </c>
      <c r="H167" s="32" t="s">
        <v>5256</v>
      </c>
      <c r="I167" s="33" t="s">
        <v>5482</v>
      </c>
      <c r="J167" s="28">
        <v>0</v>
      </c>
      <c r="K167" s="28" t="str">
        <f>LOWER(DEC2HEX((J167)))</f>
        <v>0</v>
      </c>
      <c r="L167" s="28">
        <f>J167*(2^C167)</f>
        <v>0</v>
      </c>
      <c r="M167" s="158"/>
      <c r="N167" s="158"/>
    </row>
    <row r="168" spans="1:16">
      <c r="A168" s="158"/>
      <c r="B168" s="116" t="s">
        <v>5079</v>
      </c>
      <c r="C168" s="115"/>
      <c r="D168" s="115"/>
      <c r="E168" s="115">
        <f>SUM(E169:E179)</f>
        <v>32</v>
      </c>
      <c r="F168" s="117" t="str">
        <f>CONCATENATE("32'h",K168)</f>
        <v>32'h00002000</v>
      </c>
      <c r="G168" s="117"/>
      <c r="H168" s="118" t="s">
        <v>5080</v>
      </c>
      <c r="I168" s="118"/>
      <c r="J168" s="115"/>
      <c r="K168" s="115" t="str">
        <f>LOWER(DEC2HEX(L168,8))</f>
        <v>00002000</v>
      </c>
      <c r="L168" s="115">
        <f>SUM(L169:L179)</f>
        <v>8192</v>
      </c>
      <c r="M168" s="158"/>
      <c r="N168" s="158"/>
    </row>
    <row r="169" spans="1:16">
      <c r="A169" s="158"/>
      <c r="B169" s="120"/>
      <c r="C169" s="123">
        <v>25</v>
      </c>
      <c r="D169" s="123">
        <v>31</v>
      </c>
      <c r="E169" s="123">
        <f t="shared" ref="E169:E176" si="60">D169+1-C169</f>
        <v>7</v>
      </c>
      <c r="F169" s="123" t="str">
        <f t="shared" ref="F169:F176" si="61">CONCATENATE(E169,"'h",K169)</f>
        <v>7'h0</v>
      </c>
      <c r="G169" s="119" t="s">
        <v>4995</v>
      </c>
      <c r="H169" s="261" t="s">
        <v>5036</v>
      </c>
      <c r="I169" s="261"/>
      <c r="J169" s="259">
        <v>0</v>
      </c>
      <c r="K169" s="123" t="str">
        <f t="shared" ref="K169:K176" si="62">LOWER(DEC2HEX((J169)))</f>
        <v>0</v>
      </c>
      <c r="L169" s="123">
        <f t="shared" ref="L169:L176" si="63">J169*(2^C169)</f>
        <v>0</v>
      </c>
      <c r="M169" s="158"/>
      <c r="N169" s="158"/>
    </row>
    <row r="170" spans="1:16">
      <c r="A170" s="158"/>
      <c r="B170" s="120"/>
      <c r="C170" s="123">
        <v>24</v>
      </c>
      <c r="D170" s="123">
        <v>24</v>
      </c>
      <c r="E170" s="123">
        <f t="shared" ref="E170" si="64">D170+1-C170</f>
        <v>1</v>
      </c>
      <c r="F170" s="123" t="str">
        <f t="shared" ref="F170" si="65">CONCATENATE(E170,"'h",K170)</f>
        <v>1'h0</v>
      </c>
      <c r="G170" s="119" t="s">
        <v>3809</v>
      </c>
      <c r="H170" s="261" t="s">
        <v>5477</v>
      </c>
      <c r="I170" s="259"/>
      <c r="J170" s="123">
        <v>0</v>
      </c>
      <c r="K170" s="123" t="str">
        <f t="shared" ref="K170" si="66">LOWER(DEC2HEX((J170)))</f>
        <v>0</v>
      </c>
      <c r="L170" s="123">
        <f t="shared" ref="L170" si="67">J170*(2^C170)</f>
        <v>0</v>
      </c>
      <c r="M170" s="158"/>
      <c r="N170" s="158"/>
    </row>
    <row r="171" spans="1:16">
      <c r="A171" s="158"/>
      <c r="B171" s="120"/>
      <c r="C171" s="123">
        <v>23</v>
      </c>
      <c r="D171" s="123">
        <v>23</v>
      </c>
      <c r="E171" s="123">
        <f t="shared" si="60"/>
        <v>1</v>
      </c>
      <c r="F171" s="123" t="str">
        <f t="shared" si="61"/>
        <v>1'h0</v>
      </c>
      <c r="G171" s="119" t="s">
        <v>5051</v>
      </c>
      <c r="H171" s="261" t="s">
        <v>5081</v>
      </c>
      <c r="I171" s="259" t="s">
        <v>5083</v>
      </c>
      <c r="J171" s="123">
        <v>0</v>
      </c>
      <c r="K171" s="123" t="str">
        <f t="shared" si="62"/>
        <v>0</v>
      </c>
      <c r="L171" s="123">
        <f t="shared" si="63"/>
        <v>0</v>
      </c>
      <c r="M171" s="158"/>
      <c r="N171" s="158"/>
    </row>
    <row r="172" spans="1:16">
      <c r="A172" s="158"/>
      <c r="B172" s="120"/>
      <c r="C172" s="123">
        <v>22</v>
      </c>
      <c r="D172" s="123">
        <v>22</v>
      </c>
      <c r="E172" s="123">
        <f t="shared" si="60"/>
        <v>1</v>
      </c>
      <c r="F172" s="123" t="str">
        <f t="shared" si="61"/>
        <v>1'h0</v>
      </c>
      <c r="G172" s="119" t="s">
        <v>3973</v>
      </c>
      <c r="H172" s="261" t="s">
        <v>5084</v>
      </c>
      <c r="I172" s="259" t="s">
        <v>5085</v>
      </c>
      <c r="J172" s="123">
        <v>0</v>
      </c>
      <c r="K172" s="123" t="str">
        <f t="shared" si="62"/>
        <v>0</v>
      </c>
      <c r="L172" s="123">
        <f t="shared" si="63"/>
        <v>0</v>
      </c>
      <c r="M172" s="158"/>
      <c r="N172" s="158"/>
    </row>
    <row r="173" spans="1:16" ht="70.75">
      <c r="A173" s="158"/>
      <c r="B173" s="120"/>
      <c r="C173" s="123">
        <v>20</v>
      </c>
      <c r="D173" s="123">
        <v>21</v>
      </c>
      <c r="E173" s="123">
        <f t="shared" si="60"/>
        <v>2</v>
      </c>
      <c r="F173" s="123" t="str">
        <f t="shared" si="61"/>
        <v>2'h0</v>
      </c>
      <c r="G173" s="119" t="s">
        <v>5051</v>
      </c>
      <c r="H173" s="261" t="s">
        <v>5086</v>
      </c>
      <c r="I173" s="121" t="s">
        <v>5087</v>
      </c>
      <c r="J173" s="123">
        <v>0</v>
      </c>
      <c r="K173" s="123" t="str">
        <f t="shared" si="62"/>
        <v>0</v>
      </c>
      <c r="L173" s="123">
        <f t="shared" si="63"/>
        <v>0</v>
      </c>
      <c r="M173" s="158"/>
      <c r="N173" s="158"/>
      <c r="O173" s="261"/>
      <c r="P173" s="263"/>
    </row>
    <row r="174" spans="1:16" ht="99">
      <c r="A174" s="158"/>
      <c r="B174" s="120"/>
      <c r="C174" s="123">
        <v>16</v>
      </c>
      <c r="D174" s="123">
        <v>19</v>
      </c>
      <c r="E174" s="123">
        <f t="shared" si="60"/>
        <v>4</v>
      </c>
      <c r="F174" s="123" t="str">
        <f t="shared" si="61"/>
        <v>4'h0</v>
      </c>
      <c r="G174" s="119" t="s">
        <v>1999</v>
      </c>
      <c r="H174" s="261" t="s">
        <v>5088</v>
      </c>
      <c r="I174" s="118" t="s">
        <v>5089</v>
      </c>
      <c r="J174" s="123">
        <v>0</v>
      </c>
      <c r="K174" s="123" t="str">
        <f t="shared" si="62"/>
        <v>0</v>
      </c>
      <c r="L174" s="123">
        <f t="shared" si="63"/>
        <v>0</v>
      </c>
      <c r="M174" s="158"/>
      <c r="N174" s="158"/>
    </row>
    <row r="175" spans="1:16">
      <c r="A175" s="158"/>
      <c r="B175" s="120"/>
      <c r="C175" s="123">
        <v>15</v>
      </c>
      <c r="D175" s="123">
        <v>15</v>
      </c>
      <c r="E175" s="123">
        <f t="shared" si="60"/>
        <v>1</v>
      </c>
      <c r="F175" s="123" t="str">
        <f t="shared" si="61"/>
        <v>1'h0</v>
      </c>
      <c r="G175" s="119" t="s">
        <v>5051</v>
      </c>
      <c r="H175" s="261" t="s">
        <v>5090</v>
      </c>
      <c r="I175" s="263" t="s">
        <v>5091</v>
      </c>
      <c r="J175" s="123">
        <v>0</v>
      </c>
      <c r="K175" s="123" t="str">
        <f t="shared" si="62"/>
        <v>0</v>
      </c>
      <c r="L175" s="123">
        <f t="shared" si="63"/>
        <v>0</v>
      </c>
      <c r="M175" s="158"/>
      <c r="N175" s="158"/>
    </row>
    <row r="176" spans="1:16">
      <c r="A176" s="158"/>
      <c r="B176" s="120"/>
      <c r="C176" s="123">
        <v>14</v>
      </c>
      <c r="D176" s="123">
        <v>14</v>
      </c>
      <c r="E176" s="123">
        <f t="shared" si="60"/>
        <v>1</v>
      </c>
      <c r="F176" s="123" t="str">
        <f t="shared" si="61"/>
        <v>1'h0</v>
      </c>
      <c r="G176" s="119" t="s">
        <v>5051</v>
      </c>
      <c r="H176" s="261" t="s">
        <v>862</v>
      </c>
      <c r="I176" s="121" t="s">
        <v>863</v>
      </c>
      <c r="J176" s="123">
        <v>0</v>
      </c>
      <c r="K176" s="123" t="str">
        <f t="shared" si="62"/>
        <v>0</v>
      </c>
      <c r="L176" s="123">
        <f t="shared" si="63"/>
        <v>0</v>
      </c>
      <c r="M176" s="158"/>
      <c r="N176" s="158"/>
    </row>
    <row r="177" spans="1:14" ht="28.3">
      <c r="A177" s="158"/>
      <c r="B177" s="120"/>
      <c r="C177" s="123">
        <v>13</v>
      </c>
      <c r="D177" s="123">
        <v>13</v>
      </c>
      <c r="E177" s="123">
        <f>D177+1-C177</f>
        <v>1</v>
      </c>
      <c r="F177" s="123" t="str">
        <f>CONCATENATE(E177,"'h",K177)</f>
        <v>1'h1</v>
      </c>
      <c r="G177" s="119" t="s">
        <v>4995</v>
      </c>
      <c r="H177" s="261" t="s">
        <v>5092</v>
      </c>
      <c r="I177" s="263" t="s">
        <v>5093</v>
      </c>
      <c r="J177" s="123">
        <v>1</v>
      </c>
      <c r="K177" s="123" t="str">
        <f>LOWER(DEC2HEX((J177)))</f>
        <v>1</v>
      </c>
      <c r="L177" s="123">
        <f>J177*(2^C177)</f>
        <v>8192</v>
      </c>
      <c r="M177" s="158"/>
      <c r="N177" s="158"/>
    </row>
    <row r="178" spans="1:14">
      <c r="A178" s="158"/>
      <c r="B178" s="120"/>
      <c r="C178" s="123">
        <v>7</v>
      </c>
      <c r="D178" s="123">
        <v>12</v>
      </c>
      <c r="E178" s="123">
        <f>D178+1-C178</f>
        <v>6</v>
      </c>
      <c r="F178" s="123" t="str">
        <f>CONCATENATE(E178,"'h",K178)</f>
        <v>6'h0</v>
      </c>
      <c r="G178" s="119" t="s">
        <v>5051</v>
      </c>
      <c r="H178" s="261" t="s">
        <v>5094</v>
      </c>
      <c r="I178" s="263" t="s">
        <v>497</v>
      </c>
      <c r="J178" s="123">
        <v>0</v>
      </c>
      <c r="K178" s="123" t="str">
        <f>LOWER(DEC2HEX((J178)))</f>
        <v>0</v>
      </c>
      <c r="L178" s="123">
        <f>J178*(2^C178)</f>
        <v>0</v>
      </c>
      <c r="M178" s="158"/>
      <c r="N178" s="158"/>
    </row>
    <row r="179" spans="1:14">
      <c r="A179" s="158"/>
      <c r="B179" s="120"/>
      <c r="C179" s="123">
        <v>0</v>
      </c>
      <c r="D179" s="123">
        <v>6</v>
      </c>
      <c r="E179" s="123">
        <f>D179+1-C179</f>
        <v>7</v>
      </c>
      <c r="F179" s="123" t="str">
        <f>CONCATENATE(E179,"'h",K179)</f>
        <v>7'h0</v>
      </c>
      <c r="G179" s="123" t="s">
        <v>62</v>
      </c>
      <c r="H179" s="261" t="s">
        <v>5095</v>
      </c>
      <c r="I179" s="263" t="s">
        <v>5096</v>
      </c>
      <c r="J179" s="123">
        <v>0</v>
      </c>
      <c r="K179" s="123" t="str">
        <f>LOWER(DEC2HEX((J179)))</f>
        <v>0</v>
      </c>
      <c r="L179" s="123">
        <f>J179*(2^C179)</f>
        <v>0</v>
      </c>
      <c r="M179" s="158"/>
      <c r="N179" s="158"/>
    </row>
    <row r="180" spans="1:14">
      <c r="A180" s="158"/>
      <c r="B180" s="116" t="s">
        <v>4528</v>
      </c>
      <c r="C180" s="115"/>
      <c r="D180" s="115"/>
      <c r="E180" s="115">
        <f>SUM(E181:E187)</f>
        <v>32</v>
      </c>
      <c r="F180" s="117" t="str">
        <f>CONCATENATE("32'h",K180)</f>
        <v>32'h000000c0</v>
      </c>
      <c r="G180" s="117"/>
      <c r="H180" s="118" t="s">
        <v>5097</v>
      </c>
      <c r="I180" s="118"/>
      <c r="J180" s="115"/>
      <c r="K180" s="115" t="str">
        <f>LOWER(DEC2HEX(L180,8))</f>
        <v>000000c0</v>
      </c>
      <c r="L180" s="115">
        <f>SUM(L181:L187)</f>
        <v>192</v>
      </c>
      <c r="M180" s="158"/>
      <c r="N180" s="158"/>
    </row>
    <row r="181" spans="1:14">
      <c r="A181" s="158"/>
      <c r="B181" s="120"/>
      <c r="C181" s="259">
        <v>23</v>
      </c>
      <c r="D181" s="259">
        <v>31</v>
      </c>
      <c r="E181" s="119">
        <f t="shared" ref="E181:E187" si="68">D181+1-C181</f>
        <v>9</v>
      </c>
      <c r="F181" s="119" t="str">
        <f t="shared" ref="F181:F187" si="69">CONCATENATE(E181,"'h",K181)</f>
        <v>9'h0</v>
      </c>
      <c r="G181" s="119" t="s">
        <v>4995</v>
      </c>
      <c r="H181" s="261" t="s">
        <v>5036</v>
      </c>
      <c r="I181" s="261"/>
      <c r="J181" s="259">
        <v>0</v>
      </c>
      <c r="K181" s="259" t="str">
        <f t="shared" ref="K181:K187" si="70">LOWER(DEC2HEX((J181)))</f>
        <v>0</v>
      </c>
      <c r="L181" s="259">
        <f t="shared" ref="L181:L187" si="71">J181*(2^C181)</f>
        <v>0</v>
      </c>
      <c r="M181" s="158"/>
      <c r="N181" s="158"/>
    </row>
    <row r="182" spans="1:14" ht="42.45">
      <c r="A182" s="158"/>
      <c r="B182" s="120"/>
      <c r="C182" s="123">
        <v>22</v>
      </c>
      <c r="D182" s="123">
        <v>22</v>
      </c>
      <c r="E182" s="123">
        <f t="shared" si="68"/>
        <v>1</v>
      </c>
      <c r="F182" s="123" t="str">
        <f t="shared" si="69"/>
        <v>1'h0</v>
      </c>
      <c r="G182" s="119" t="s">
        <v>5051</v>
      </c>
      <c r="H182" s="261" t="s">
        <v>5098</v>
      </c>
      <c r="I182" s="273" t="s">
        <v>5099</v>
      </c>
      <c r="J182" s="259">
        <v>0</v>
      </c>
      <c r="K182" s="123" t="str">
        <f t="shared" si="70"/>
        <v>0</v>
      </c>
      <c r="L182" s="123">
        <f t="shared" si="71"/>
        <v>0</v>
      </c>
      <c r="M182" s="158"/>
      <c r="N182" s="158"/>
    </row>
    <row r="183" spans="1:14" ht="70.75">
      <c r="A183" s="158"/>
      <c r="B183" s="120"/>
      <c r="C183" s="123">
        <v>16</v>
      </c>
      <c r="D183" s="123">
        <v>21</v>
      </c>
      <c r="E183" s="123">
        <f t="shared" si="68"/>
        <v>6</v>
      </c>
      <c r="F183" s="123" t="str">
        <f t="shared" si="69"/>
        <v>6'h0</v>
      </c>
      <c r="G183" s="119" t="s">
        <v>5051</v>
      </c>
      <c r="H183" s="261" t="s">
        <v>3345</v>
      </c>
      <c r="I183" s="273" t="s">
        <v>5100</v>
      </c>
      <c r="J183" s="259">
        <v>0</v>
      </c>
      <c r="K183" s="123" t="str">
        <f t="shared" si="70"/>
        <v>0</v>
      </c>
      <c r="L183" s="123">
        <f t="shared" si="71"/>
        <v>0</v>
      </c>
      <c r="M183" s="158"/>
      <c r="N183" s="158"/>
    </row>
    <row r="184" spans="1:14">
      <c r="A184" s="158"/>
      <c r="B184" s="120"/>
      <c r="C184" s="123">
        <v>8</v>
      </c>
      <c r="D184" s="123">
        <v>15</v>
      </c>
      <c r="E184" s="123">
        <f>D184+1-C184</f>
        <v>8</v>
      </c>
      <c r="F184" s="123" t="str">
        <f>CONCATENATE(E184,"'h",K184)</f>
        <v>8'h0</v>
      </c>
      <c r="G184" s="119" t="s">
        <v>1999</v>
      </c>
      <c r="H184" s="261" t="s">
        <v>5101</v>
      </c>
      <c r="I184" s="259"/>
      <c r="J184" s="123">
        <v>0</v>
      </c>
      <c r="K184" s="123" t="str">
        <f>LOWER(DEC2HEX((J184)))</f>
        <v>0</v>
      </c>
      <c r="L184" s="123">
        <f>J184*(2^C184)</f>
        <v>0</v>
      </c>
      <c r="M184" s="158"/>
      <c r="N184" s="158"/>
    </row>
    <row r="185" spans="1:14">
      <c r="A185" s="158"/>
      <c r="B185" s="120"/>
      <c r="C185" s="123">
        <v>7</v>
      </c>
      <c r="D185" s="123">
        <v>7</v>
      </c>
      <c r="E185" s="123">
        <f t="shared" si="68"/>
        <v>1</v>
      </c>
      <c r="F185" s="123" t="str">
        <f t="shared" si="69"/>
        <v>1'h1</v>
      </c>
      <c r="G185" s="119" t="s">
        <v>3973</v>
      </c>
      <c r="H185" s="261" t="s">
        <v>2692</v>
      </c>
      <c r="I185" s="261"/>
      <c r="J185" s="123">
        <v>1</v>
      </c>
      <c r="K185" s="123" t="str">
        <f t="shared" si="70"/>
        <v>1</v>
      </c>
      <c r="L185" s="123">
        <f t="shared" si="71"/>
        <v>128</v>
      </c>
      <c r="M185" s="158"/>
      <c r="N185" s="158"/>
    </row>
    <row r="186" spans="1:14">
      <c r="A186" s="158"/>
      <c r="B186" s="120"/>
      <c r="C186" s="123">
        <v>6</v>
      </c>
      <c r="D186" s="123">
        <v>6</v>
      </c>
      <c r="E186" s="123">
        <f t="shared" si="68"/>
        <v>1</v>
      </c>
      <c r="F186" s="123" t="str">
        <f t="shared" si="69"/>
        <v>1'h1</v>
      </c>
      <c r="G186" s="119" t="s">
        <v>5051</v>
      </c>
      <c r="H186" s="261" t="s">
        <v>5102</v>
      </c>
      <c r="I186" s="259" t="s">
        <v>5082</v>
      </c>
      <c r="J186" s="123">
        <v>1</v>
      </c>
      <c r="K186" s="123" t="str">
        <f t="shared" si="70"/>
        <v>1</v>
      </c>
      <c r="L186" s="123">
        <f t="shared" si="71"/>
        <v>64</v>
      </c>
      <c r="M186" s="158"/>
      <c r="N186" s="158"/>
    </row>
    <row r="187" spans="1:14" ht="99.45">
      <c r="A187" s="158"/>
      <c r="B187" s="120"/>
      <c r="C187" s="123">
        <v>0</v>
      </c>
      <c r="D187" s="123">
        <v>5</v>
      </c>
      <c r="E187" s="123">
        <f t="shared" si="68"/>
        <v>6</v>
      </c>
      <c r="F187" s="123" t="str">
        <f t="shared" si="69"/>
        <v>6'h0</v>
      </c>
      <c r="G187" s="119" t="s">
        <v>5051</v>
      </c>
      <c r="H187" s="261" t="s">
        <v>5103</v>
      </c>
      <c r="I187" s="118" t="s">
        <v>5104</v>
      </c>
      <c r="J187" s="123">
        <v>0</v>
      </c>
      <c r="K187" s="123" t="str">
        <f t="shared" si="70"/>
        <v>0</v>
      </c>
      <c r="L187" s="123">
        <f t="shared" si="71"/>
        <v>0</v>
      </c>
      <c r="M187" s="158"/>
      <c r="N187" s="158"/>
    </row>
    <row r="188" spans="1:14">
      <c r="A188" s="158"/>
      <c r="B188" s="116" t="s">
        <v>5105</v>
      </c>
      <c r="C188" s="115"/>
      <c r="D188" s="115"/>
      <c r="E188" s="115">
        <f>SUM(E189:E191)</f>
        <v>32</v>
      </c>
      <c r="F188" s="117" t="str">
        <f>CONCATENATE("32'h",K188)</f>
        <v>32'h00000000</v>
      </c>
      <c r="G188" s="117"/>
      <c r="H188" s="118" t="s">
        <v>5106</v>
      </c>
      <c r="I188" s="118"/>
      <c r="J188" s="115"/>
      <c r="K188" s="115" t="str">
        <f>LOWER(DEC2HEX(L188,8))</f>
        <v>00000000</v>
      </c>
      <c r="L188" s="115">
        <f>SUM(L189:L191)</f>
        <v>0</v>
      </c>
      <c r="M188" s="158"/>
      <c r="N188" s="158"/>
    </row>
    <row r="189" spans="1:14">
      <c r="A189" s="158"/>
      <c r="B189" s="120"/>
      <c r="C189" s="123">
        <v>8</v>
      </c>
      <c r="D189" s="123">
        <v>31</v>
      </c>
      <c r="E189" s="123">
        <f>D189+1-C189</f>
        <v>24</v>
      </c>
      <c r="F189" s="123" t="str">
        <f>CONCATENATE(E189,"'h",K189)</f>
        <v>24'h0</v>
      </c>
      <c r="G189" s="119" t="s">
        <v>3973</v>
      </c>
      <c r="H189" s="261" t="s">
        <v>2692</v>
      </c>
      <c r="I189" s="259"/>
      <c r="J189" s="123">
        <v>0</v>
      </c>
      <c r="K189" s="123" t="str">
        <f>LOWER(DEC2HEX((J189)))</f>
        <v>0</v>
      </c>
      <c r="L189" s="123">
        <f>J189*(2^C189)</f>
        <v>0</v>
      </c>
      <c r="M189" s="158"/>
      <c r="N189" s="158"/>
    </row>
    <row r="190" spans="1:14" ht="72.900000000000006">
      <c r="A190" s="158"/>
      <c r="B190" s="120"/>
      <c r="C190" s="123">
        <v>6</v>
      </c>
      <c r="D190" s="123">
        <v>7</v>
      </c>
      <c r="E190" s="123">
        <f>D190+1-C190</f>
        <v>2</v>
      </c>
      <c r="F190" s="123" t="str">
        <f>CONCATENATE(E190,"'h",K190)</f>
        <v>2'h0</v>
      </c>
      <c r="G190" s="119" t="s">
        <v>5051</v>
      </c>
      <c r="H190" s="261" t="s">
        <v>5247</v>
      </c>
      <c r="I190" s="34" t="s">
        <v>5107</v>
      </c>
      <c r="J190" s="259">
        <v>0</v>
      </c>
      <c r="K190" s="123" t="str">
        <f>LOWER(DEC2HEX((J190)))</f>
        <v>0</v>
      </c>
      <c r="L190" s="123">
        <f>J190*(2^C190)</f>
        <v>0</v>
      </c>
      <c r="M190" s="158"/>
      <c r="N190" s="158"/>
    </row>
    <row r="191" spans="1:14" ht="71.150000000000006">
      <c r="A191" s="158"/>
      <c r="B191" s="120"/>
      <c r="C191" s="123">
        <v>0</v>
      </c>
      <c r="D191" s="123">
        <v>5</v>
      </c>
      <c r="E191" s="123">
        <f>D191+1-C191</f>
        <v>6</v>
      </c>
      <c r="F191" s="123" t="str">
        <f>CONCATENATE(E191,"'h",K191)</f>
        <v>6'h0</v>
      </c>
      <c r="G191" s="119" t="s">
        <v>5051</v>
      </c>
      <c r="H191" s="261" t="s">
        <v>5108</v>
      </c>
      <c r="I191" s="121" t="s">
        <v>5109</v>
      </c>
      <c r="J191" s="259">
        <v>0</v>
      </c>
      <c r="K191" s="123" t="str">
        <f>LOWER(DEC2HEX((J191)))</f>
        <v>0</v>
      </c>
      <c r="L191" s="123">
        <f>J191*(2^C191)</f>
        <v>0</v>
      </c>
      <c r="M191" s="158"/>
      <c r="N191" s="158"/>
    </row>
    <row r="192" spans="1:14">
      <c r="A192" s="158"/>
      <c r="B192" s="116" t="s">
        <v>5110</v>
      </c>
      <c r="C192" s="115"/>
      <c r="D192" s="115"/>
      <c r="E192" s="115">
        <f>SUM(E193:E194)</f>
        <v>32</v>
      </c>
      <c r="F192" s="117" t="str">
        <f>CONCATENATE("32'h",K192)</f>
        <v>32'h00000000</v>
      </c>
      <c r="G192" s="117"/>
      <c r="H192" s="118" t="s">
        <v>5111</v>
      </c>
      <c r="I192" s="118"/>
      <c r="J192" s="115"/>
      <c r="K192" s="115" t="str">
        <f>LOWER(DEC2HEX(L192,8))</f>
        <v>00000000</v>
      </c>
      <c r="L192" s="115">
        <f>SUM(L193:L194)</f>
        <v>0</v>
      </c>
      <c r="M192" s="158"/>
      <c r="N192" s="158"/>
    </row>
    <row r="193" spans="1:14">
      <c r="A193" s="158"/>
      <c r="B193" s="120"/>
      <c r="C193" s="123">
        <v>6</v>
      </c>
      <c r="D193" s="123">
        <v>31</v>
      </c>
      <c r="E193" s="123">
        <f>D193+1-C193</f>
        <v>26</v>
      </c>
      <c r="F193" s="123" t="str">
        <f>CONCATENATE(E193,"'h",K193)</f>
        <v>26'h0</v>
      </c>
      <c r="G193" s="119" t="s">
        <v>4995</v>
      </c>
      <c r="H193" s="261" t="s">
        <v>5036</v>
      </c>
      <c r="I193" s="259"/>
      <c r="J193" s="259">
        <v>0</v>
      </c>
      <c r="K193" s="123" t="str">
        <f>LOWER(DEC2HEX((J193)))</f>
        <v>0</v>
      </c>
      <c r="L193" s="123">
        <f>J193*(2^C193)</f>
        <v>0</v>
      </c>
      <c r="M193" s="158"/>
      <c r="N193" s="158"/>
    </row>
    <row r="194" spans="1:14" ht="71.150000000000006">
      <c r="A194" s="158"/>
      <c r="B194" s="120"/>
      <c r="C194" s="123">
        <v>0</v>
      </c>
      <c r="D194" s="123">
        <v>5</v>
      </c>
      <c r="E194" s="123">
        <f>D194+1-C194</f>
        <v>6</v>
      </c>
      <c r="F194" s="123" t="str">
        <f>CONCATENATE(E194,"'h",K194)</f>
        <v>6'h0</v>
      </c>
      <c r="G194" s="119" t="s">
        <v>473</v>
      </c>
      <c r="H194" s="261" t="s">
        <v>5112</v>
      </c>
      <c r="I194" s="121" t="s">
        <v>5113</v>
      </c>
      <c r="J194" s="259">
        <v>0</v>
      </c>
      <c r="K194" s="123" t="str">
        <f>LOWER(DEC2HEX((J194)))</f>
        <v>0</v>
      </c>
      <c r="L194" s="123">
        <f>J194*(2^C194)</f>
        <v>0</v>
      </c>
      <c r="M194" s="158"/>
      <c r="N194" s="158"/>
    </row>
    <row r="195" spans="1:14">
      <c r="A195" s="158"/>
      <c r="B195" s="116" t="s">
        <v>5114</v>
      </c>
      <c r="C195" s="115"/>
      <c r="D195" s="115"/>
      <c r="E195" s="115">
        <f>SUM(E196:E199)</f>
        <v>32</v>
      </c>
      <c r="F195" s="117" t="str">
        <f>CONCATENATE("32'h",K195)</f>
        <v>32'h00000003</v>
      </c>
      <c r="G195" s="117"/>
      <c r="H195" s="118" t="s">
        <v>5115</v>
      </c>
      <c r="I195" s="118"/>
      <c r="J195" s="115"/>
      <c r="K195" s="115" t="str">
        <f>LOWER(DEC2HEX(L195,8))</f>
        <v>00000003</v>
      </c>
      <c r="L195" s="115">
        <f>SUM(L196:L199)</f>
        <v>3</v>
      </c>
      <c r="M195" s="158"/>
      <c r="N195" s="158"/>
    </row>
    <row r="196" spans="1:14">
      <c r="A196" s="158"/>
      <c r="B196" s="120"/>
      <c r="C196" s="123">
        <v>7</v>
      </c>
      <c r="D196" s="123">
        <v>31</v>
      </c>
      <c r="E196" s="123">
        <f>D196+1-C196</f>
        <v>25</v>
      </c>
      <c r="F196" s="123" t="str">
        <f>CONCATENATE(E196,"'h",K196)</f>
        <v>25'h0</v>
      </c>
      <c r="G196" s="119" t="s">
        <v>4995</v>
      </c>
      <c r="H196" s="261" t="s">
        <v>5036</v>
      </c>
      <c r="I196" s="259"/>
      <c r="J196" s="259">
        <v>0</v>
      </c>
      <c r="K196" s="123" t="str">
        <f>LOWER(DEC2HEX((J196)))</f>
        <v>0</v>
      </c>
      <c r="L196" s="123">
        <f>J196*(2^C196)</f>
        <v>0</v>
      </c>
      <c r="M196" s="158"/>
      <c r="N196" s="158"/>
    </row>
    <row r="197" spans="1:14" ht="85.3">
      <c r="A197" s="158"/>
      <c r="B197" s="120"/>
      <c r="C197" s="123">
        <v>2</v>
      </c>
      <c r="D197" s="123">
        <v>6</v>
      </c>
      <c r="E197" s="123">
        <f>D197+1-C197</f>
        <v>5</v>
      </c>
      <c r="F197" s="123" t="str">
        <f>CONCATENATE(E197,"'h",K197)</f>
        <v>5'h0</v>
      </c>
      <c r="G197" s="119" t="s">
        <v>5051</v>
      </c>
      <c r="H197" s="261" t="s">
        <v>5116</v>
      </c>
      <c r="I197" s="121" t="s">
        <v>5117</v>
      </c>
      <c r="J197" s="259">
        <v>0</v>
      </c>
      <c r="K197" s="123" t="str">
        <f>LOWER(DEC2HEX((J197)))</f>
        <v>0</v>
      </c>
      <c r="L197" s="123">
        <f>J197*(2^C197)</f>
        <v>0</v>
      </c>
      <c r="M197" s="158"/>
      <c r="N197" s="158"/>
    </row>
    <row r="198" spans="1:14">
      <c r="A198" s="158"/>
      <c r="B198" s="120"/>
      <c r="C198" s="123">
        <v>1</v>
      </c>
      <c r="D198" s="123">
        <v>1</v>
      </c>
      <c r="E198" s="123">
        <f>D198+1-C198</f>
        <v>1</v>
      </c>
      <c r="F198" s="123" t="str">
        <f>CONCATENATE(E198,"'h",K198)</f>
        <v>1'h1</v>
      </c>
      <c r="G198" s="119" t="s">
        <v>4995</v>
      </c>
      <c r="H198" s="261" t="s">
        <v>5118</v>
      </c>
      <c r="I198" s="119" t="s">
        <v>864</v>
      </c>
      <c r="J198" s="259">
        <v>1</v>
      </c>
      <c r="K198" s="123" t="str">
        <f>LOWER(DEC2HEX((J198)))</f>
        <v>1</v>
      </c>
      <c r="L198" s="123">
        <f>J198*(2^C198)</f>
        <v>2</v>
      </c>
      <c r="M198" s="158"/>
      <c r="N198" s="158"/>
    </row>
    <row r="199" spans="1:14">
      <c r="A199" s="158"/>
      <c r="B199" s="120"/>
      <c r="C199" s="123">
        <v>0</v>
      </c>
      <c r="D199" s="123">
        <v>0</v>
      </c>
      <c r="E199" s="123">
        <f>D199+1-C199</f>
        <v>1</v>
      </c>
      <c r="F199" s="123" t="str">
        <f>CONCATENATE(E199,"'h",K199)</f>
        <v>1'h1</v>
      </c>
      <c r="G199" s="119" t="s">
        <v>5051</v>
      </c>
      <c r="H199" s="261" t="s">
        <v>865</v>
      </c>
      <c r="I199" s="119" t="s">
        <v>866</v>
      </c>
      <c r="J199" s="259">
        <v>1</v>
      </c>
      <c r="K199" s="123" t="str">
        <f>LOWER(DEC2HEX((J199)))</f>
        <v>1</v>
      </c>
      <c r="L199" s="123">
        <f>J199*(2^C199)</f>
        <v>1</v>
      </c>
      <c r="M199" s="158"/>
      <c r="N199" s="158"/>
    </row>
    <row r="200" spans="1:14">
      <c r="A200" s="158"/>
      <c r="B200" s="116" t="s">
        <v>5119</v>
      </c>
      <c r="C200" s="115"/>
      <c r="D200" s="115"/>
      <c r="E200" s="115">
        <f>SUM(E201:E217)</f>
        <v>32</v>
      </c>
      <c r="F200" s="117" t="str">
        <f>CONCATENATE("32'h",K200)</f>
        <v>32'h00000000</v>
      </c>
      <c r="G200" s="117"/>
      <c r="H200" s="118" t="s">
        <v>5120</v>
      </c>
      <c r="I200" s="118"/>
      <c r="J200" s="115"/>
      <c r="K200" s="115" t="str">
        <f>LOWER(DEC2HEX(L200,8))</f>
        <v>00000000</v>
      </c>
      <c r="L200" s="115">
        <f>SUM(L201:L217)</f>
        <v>0</v>
      </c>
      <c r="M200" s="158"/>
      <c r="N200" s="158"/>
    </row>
    <row r="201" spans="1:14">
      <c r="A201" s="158"/>
      <c r="B201" s="120"/>
      <c r="C201" s="123">
        <v>27</v>
      </c>
      <c r="D201" s="123">
        <v>31</v>
      </c>
      <c r="E201" s="123">
        <f t="shared" ref="E201:E217" si="72">D201+1-C201</f>
        <v>5</v>
      </c>
      <c r="F201" s="123" t="str">
        <f t="shared" ref="F201:F217" si="73">CONCATENATE(E201,"'h",K201)</f>
        <v>5'h0</v>
      </c>
      <c r="G201" s="119" t="s">
        <v>5051</v>
      </c>
      <c r="H201" s="261" t="s">
        <v>5121</v>
      </c>
      <c r="I201" s="259" t="s">
        <v>5123</v>
      </c>
      <c r="J201" s="259">
        <v>0</v>
      </c>
      <c r="K201" s="123" t="str">
        <f t="shared" ref="K201:K217" si="74">LOWER(DEC2HEX((J201)))</f>
        <v>0</v>
      </c>
      <c r="L201" s="123">
        <f t="shared" ref="L201:L217" si="75">J201*(2^C201)</f>
        <v>0</v>
      </c>
      <c r="M201" s="158"/>
      <c r="N201" s="158"/>
    </row>
    <row r="202" spans="1:14">
      <c r="A202" s="158"/>
      <c r="B202" s="120"/>
      <c r="C202" s="123">
        <v>26</v>
      </c>
      <c r="D202" s="123">
        <v>26</v>
      </c>
      <c r="E202" s="123">
        <f t="shared" si="72"/>
        <v>1</v>
      </c>
      <c r="F202" s="123" t="str">
        <f t="shared" si="73"/>
        <v>1'h0</v>
      </c>
      <c r="G202" s="119" t="s">
        <v>5124</v>
      </c>
      <c r="H202" s="261" t="s">
        <v>5125</v>
      </c>
      <c r="I202" s="259" t="s">
        <v>5127</v>
      </c>
      <c r="J202" s="259">
        <v>0</v>
      </c>
      <c r="K202" s="123" t="str">
        <f t="shared" si="74"/>
        <v>0</v>
      </c>
      <c r="L202" s="123">
        <f t="shared" si="75"/>
        <v>0</v>
      </c>
      <c r="M202" s="158"/>
      <c r="N202" s="158"/>
    </row>
    <row r="203" spans="1:14">
      <c r="A203" s="158"/>
      <c r="B203" s="120"/>
      <c r="C203" s="123">
        <v>14</v>
      </c>
      <c r="D203" s="123">
        <v>25</v>
      </c>
      <c r="E203" s="123">
        <f t="shared" si="72"/>
        <v>12</v>
      </c>
      <c r="F203" s="123" t="str">
        <f t="shared" si="73"/>
        <v>12'h0</v>
      </c>
      <c r="G203" s="267" t="s">
        <v>5128</v>
      </c>
      <c r="H203" s="267" t="s">
        <v>5129</v>
      </c>
      <c r="I203" s="259"/>
      <c r="J203" s="259">
        <v>0</v>
      </c>
      <c r="K203" s="123" t="str">
        <f t="shared" si="74"/>
        <v>0</v>
      </c>
      <c r="L203" s="123">
        <f t="shared" si="75"/>
        <v>0</v>
      </c>
      <c r="M203" s="158"/>
      <c r="N203" s="158"/>
    </row>
    <row r="204" spans="1:14">
      <c r="A204" s="158"/>
      <c r="B204" s="120"/>
      <c r="C204" s="123">
        <v>13</v>
      </c>
      <c r="D204" s="123">
        <v>13</v>
      </c>
      <c r="E204" s="123">
        <f t="shared" si="72"/>
        <v>1</v>
      </c>
      <c r="F204" s="123" t="str">
        <f t="shared" si="73"/>
        <v>1'h0</v>
      </c>
      <c r="G204" s="119" t="s">
        <v>5124</v>
      </c>
      <c r="H204" s="261" t="s">
        <v>5130</v>
      </c>
      <c r="I204" s="259" t="s">
        <v>5131</v>
      </c>
      <c r="J204" s="259">
        <v>0</v>
      </c>
      <c r="K204" s="123" t="str">
        <f t="shared" si="74"/>
        <v>0</v>
      </c>
      <c r="L204" s="123">
        <f t="shared" si="75"/>
        <v>0</v>
      </c>
      <c r="M204" s="158"/>
      <c r="N204" s="158"/>
    </row>
    <row r="205" spans="1:14">
      <c r="A205" s="158"/>
      <c r="B205" s="120"/>
      <c r="C205" s="123">
        <v>12</v>
      </c>
      <c r="D205" s="123">
        <v>12</v>
      </c>
      <c r="E205" s="123">
        <f t="shared" si="72"/>
        <v>1</v>
      </c>
      <c r="F205" s="123" t="str">
        <f t="shared" si="73"/>
        <v>1'h0</v>
      </c>
      <c r="G205" s="119" t="s">
        <v>5132</v>
      </c>
      <c r="H205" s="261" t="s">
        <v>5133</v>
      </c>
      <c r="I205" s="259" t="s">
        <v>5127</v>
      </c>
      <c r="J205" s="259">
        <v>0</v>
      </c>
      <c r="K205" s="123" t="str">
        <f t="shared" si="74"/>
        <v>0</v>
      </c>
      <c r="L205" s="123">
        <f t="shared" si="75"/>
        <v>0</v>
      </c>
      <c r="M205" s="158"/>
      <c r="N205" s="158"/>
    </row>
    <row r="206" spans="1:14">
      <c r="A206" s="158"/>
      <c r="B206" s="120"/>
      <c r="C206" s="123">
        <v>11</v>
      </c>
      <c r="D206" s="123">
        <v>11</v>
      </c>
      <c r="E206" s="123">
        <f t="shared" si="72"/>
        <v>1</v>
      </c>
      <c r="F206" s="123" t="str">
        <f t="shared" si="73"/>
        <v>1'h0</v>
      </c>
      <c r="G206" s="119" t="s">
        <v>5132</v>
      </c>
      <c r="H206" s="261" t="s">
        <v>5134</v>
      </c>
      <c r="I206" s="259" t="s">
        <v>5135</v>
      </c>
      <c r="J206" s="259">
        <v>0</v>
      </c>
      <c r="K206" s="123" t="str">
        <f t="shared" si="74"/>
        <v>0</v>
      </c>
      <c r="L206" s="123">
        <f t="shared" si="75"/>
        <v>0</v>
      </c>
      <c r="M206" s="158"/>
      <c r="N206" s="158"/>
    </row>
    <row r="207" spans="1:14">
      <c r="A207" s="158"/>
      <c r="B207" s="120"/>
      <c r="C207" s="123">
        <v>10</v>
      </c>
      <c r="D207" s="123">
        <v>10</v>
      </c>
      <c r="E207" s="123">
        <f t="shared" si="72"/>
        <v>1</v>
      </c>
      <c r="F207" s="123" t="str">
        <f t="shared" si="73"/>
        <v>1'h0</v>
      </c>
      <c r="G207" s="119" t="s">
        <v>5124</v>
      </c>
      <c r="H207" s="261" t="s">
        <v>5136</v>
      </c>
      <c r="I207" s="259" t="s">
        <v>5127</v>
      </c>
      <c r="J207" s="259">
        <v>0</v>
      </c>
      <c r="K207" s="123" t="str">
        <f t="shared" si="74"/>
        <v>0</v>
      </c>
      <c r="L207" s="123">
        <f t="shared" si="75"/>
        <v>0</v>
      </c>
      <c r="M207" s="158"/>
      <c r="N207" s="158"/>
    </row>
    <row r="208" spans="1:14">
      <c r="A208" s="158"/>
      <c r="B208" s="120"/>
      <c r="C208" s="123">
        <v>9</v>
      </c>
      <c r="D208" s="123">
        <v>9</v>
      </c>
      <c r="E208" s="123">
        <f t="shared" si="72"/>
        <v>1</v>
      </c>
      <c r="F208" s="123" t="str">
        <f t="shared" si="73"/>
        <v>1'h0</v>
      </c>
      <c r="G208" s="119" t="s">
        <v>5132</v>
      </c>
      <c r="H208" s="261" t="s">
        <v>5137</v>
      </c>
      <c r="I208" s="259" t="s">
        <v>5131</v>
      </c>
      <c r="J208" s="259">
        <v>0</v>
      </c>
      <c r="K208" s="123" t="str">
        <f t="shared" si="74"/>
        <v>0</v>
      </c>
      <c r="L208" s="123">
        <f t="shared" si="75"/>
        <v>0</v>
      </c>
      <c r="M208" s="158"/>
      <c r="N208" s="158"/>
    </row>
    <row r="209" spans="1:14">
      <c r="A209" s="158"/>
      <c r="B209" s="120"/>
      <c r="C209" s="123">
        <v>8</v>
      </c>
      <c r="D209" s="123">
        <v>8</v>
      </c>
      <c r="E209" s="123">
        <f t="shared" si="72"/>
        <v>1</v>
      </c>
      <c r="F209" s="123" t="str">
        <f t="shared" si="73"/>
        <v>1'h0</v>
      </c>
      <c r="G209" s="119" t="s">
        <v>5124</v>
      </c>
      <c r="H209" s="261" t="s">
        <v>5138</v>
      </c>
      <c r="I209" s="259" t="s">
        <v>5139</v>
      </c>
      <c r="J209" s="259">
        <v>0</v>
      </c>
      <c r="K209" s="123" t="str">
        <f t="shared" si="74"/>
        <v>0</v>
      </c>
      <c r="L209" s="123">
        <f t="shared" si="75"/>
        <v>0</v>
      </c>
      <c r="M209" s="158"/>
      <c r="N209" s="158"/>
    </row>
    <row r="210" spans="1:14">
      <c r="A210" s="158"/>
      <c r="B210" s="120"/>
      <c r="C210" s="123">
        <v>7</v>
      </c>
      <c r="D210" s="123">
        <v>7</v>
      </c>
      <c r="E210" s="123">
        <f t="shared" si="72"/>
        <v>1</v>
      </c>
      <c r="F210" s="123" t="str">
        <f t="shared" si="73"/>
        <v>1'h0</v>
      </c>
      <c r="G210" s="119" t="s">
        <v>5124</v>
      </c>
      <c r="H210" s="261" t="s">
        <v>5140</v>
      </c>
      <c r="I210" s="259" t="s">
        <v>5135</v>
      </c>
      <c r="J210" s="259">
        <v>0</v>
      </c>
      <c r="K210" s="123" t="str">
        <f t="shared" si="74"/>
        <v>0</v>
      </c>
      <c r="L210" s="123">
        <f t="shared" si="75"/>
        <v>0</v>
      </c>
      <c r="M210" s="158"/>
      <c r="N210" s="158"/>
    </row>
    <row r="211" spans="1:14">
      <c r="A211" s="158"/>
      <c r="B211" s="120"/>
      <c r="C211" s="123">
        <v>6</v>
      </c>
      <c r="D211" s="123">
        <v>6</v>
      </c>
      <c r="E211" s="123">
        <f t="shared" si="72"/>
        <v>1</v>
      </c>
      <c r="F211" s="123" t="str">
        <f t="shared" si="73"/>
        <v>1'h0</v>
      </c>
      <c r="G211" s="119" t="s">
        <v>5124</v>
      </c>
      <c r="H211" s="261" t="s">
        <v>5141</v>
      </c>
      <c r="I211" s="259" t="s">
        <v>5127</v>
      </c>
      <c r="J211" s="259">
        <v>0</v>
      </c>
      <c r="K211" s="123" t="str">
        <f t="shared" si="74"/>
        <v>0</v>
      </c>
      <c r="L211" s="123">
        <f t="shared" si="75"/>
        <v>0</v>
      </c>
      <c r="M211" s="158"/>
      <c r="N211" s="158"/>
    </row>
    <row r="212" spans="1:14">
      <c r="A212" s="158"/>
      <c r="B212" s="120"/>
      <c r="C212" s="123">
        <v>5</v>
      </c>
      <c r="D212" s="123">
        <v>5</v>
      </c>
      <c r="E212" s="123">
        <f t="shared" si="72"/>
        <v>1</v>
      </c>
      <c r="F212" s="123" t="str">
        <f t="shared" si="73"/>
        <v>1'h0</v>
      </c>
      <c r="G212" s="119" t="s">
        <v>1999</v>
      </c>
      <c r="H212" s="261" t="s">
        <v>5142</v>
      </c>
      <c r="I212" s="259" t="s">
        <v>5122</v>
      </c>
      <c r="J212" s="259">
        <v>0</v>
      </c>
      <c r="K212" s="123" t="str">
        <f t="shared" si="74"/>
        <v>0</v>
      </c>
      <c r="L212" s="123">
        <f t="shared" si="75"/>
        <v>0</v>
      </c>
      <c r="M212" s="158"/>
      <c r="N212" s="158"/>
    </row>
    <row r="213" spans="1:14">
      <c r="A213" s="158"/>
      <c r="B213" s="120"/>
      <c r="C213" s="123">
        <v>4</v>
      </c>
      <c r="D213" s="123">
        <v>4</v>
      </c>
      <c r="E213" s="123">
        <f t="shared" si="72"/>
        <v>1</v>
      </c>
      <c r="F213" s="123" t="str">
        <f t="shared" si="73"/>
        <v>1'h0</v>
      </c>
      <c r="G213" s="119" t="s">
        <v>5124</v>
      </c>
      <c r="H213" s="261" t="s">
        <v>5143</v>
      </c>
      <c r="I213" s="259" t="s">
        <v>5126</v>
      </c>
      <c r="J213" s="259">
        <v>0</v>
      </c>
      <c r="K213" s="123" t="str">
        <f t="shared" si="74"/>
        <v>0</v>
      </c>
      <c r="L213" s="123">
        <f t="shared" si="75"/>
        <v>0</v>
      </c>
      <c r="M213" s="158"/>
      <c r="N213" s="158"/>
    </row>
    <row r="214" spans="1:14">
      <c r="A214" s="158"/>
      <c r="B214" s="120"/>
      <c r="C214" s="123">
        <v>3</v>
      </c>
      <c r="D214" s="123">
        <v>3</v>
      </c>
      <c r="E214" s="123">
        <f t="shared" si="72"/>
        <v>1</v>
      </c>
      <c r="F214" s="123" t="str">
        <f t="shared" si="73"/>
        <v>1'h0</v>
      </c>
      <c r="G214" s="119" t="s">
        <v>1999</v>
      </c>
      <c r="H214" s="261" t="s">
        <v>5144</v>
      </c>
      <c r="I214" s="259" t="s">
        <v>5122</v>
      </c>
      <c r="J214" s="259">
        <v>0</v>
      </c>
      <c r="K214" s="123" t="str">
        <f t="shared" si="74"/>
        <v>0</v>
      </c>
      <c r="L214" s="123">
        <f t="shared" si="75"/>
        <v>0</v>
      </c>
      <c r="M214" s="158"/>
      <c r="N214" s="158"/>
    </row>
    <row r="215" spans="1:14">
      <c r="A215" s="158"/>
      <c r="B215" s="120"/>
      <c r="C215" s="123">
        <v>2</v>
      </c>
      <c r="D215" s="123">
        <v>2</v>
      </c>
      <c r="E215" s="123">
        <f t="shared" si="72"/>
        <v>1</v>
      </c>
      <c r="F215" s="123" t="str">
        <f t="shared" si="73"/>
        <v>1'h0</v>
      </c>
      <c r="G215" s="119" t="s">
        <v>1999</v>
      </c>
      <c r="H215" s="261" t="s">
        <v>5145</v>
      </c>
      <c r="I215" s="259" t="s">
        <v>5126</v>
      </c>
      <c r="J215" s="259">
        <v>0</v>
      </c>
      <c r="K215" s="123" t="str">
        <f t="shared" si="74"/>
        <v>0</v>
      </c>
      <c r="L215" s="123">
        <f t="shared" si="75"/>
        <v>0</v>
      </c>
      <c r="M215" s="158"/>
      <c r="N215" s="158"/>
    </row>
    <row r="216" spans="1:14">
      <c r="A216" s="158"/>
      <c r="B216" s="120"/>
      <c r="C216" s="123">
        <v>1</v>
      </c>
      <c r="D216" s="123">
        <v>1</v>
      </c>
      <c r="E216" s="123">
        <f t="shared" si="72"/>
        <v>1</v>
      </c>
      <c r="F216" s="123" t="str">
        <f t="shared" si="73"/>
        <v>1'h0</v>
      </c>
      <c r="G216" s="119" t="s">
        <v>1999</v>
      </c>
      <c r="H216" s="261" t="s">
        <v>5146</v>
      </c>
      <c r="I216" s="259" t="s">
        <v>5122</v>
      </c>
      <c r="J216" s="259">
        <v>0</v>
      </c>
      <c r="K216" s="123" t="str">
        <f t="shared" si="74"/>
        <v>0</v>
      </c>
      <c r="L216" s="123">
        <f t="shared" si="75"/>
        <v>0</v>
      </c>
      <c r="M216" s="158"/>
      <c r="N216" s="158"/>
    </row>
    <row r="217" spans="1:14">
      <c r="A217" s="158"/>
      <c r="B217" s="120"/>
      <c r="C217" s="123">
        <v>0</v>
      </c>
      <c r="D217" s="123">
        <v>0</v>
      </c>
      <c r="E217" s="123">
        <f t="shared" si="72"/>
        <v>1</v>
      </c>
      <c r="F217" s="123" t="str">
        <f t="shared" si="73"/>
        <v>1'h0</v>
      </c>
      <c r="G217" s="119" t="s">
        <v>5124</v>
      </c>
      <c r="H217" s="261" t="s">
        <v>5147</v>
      </c>
      <c r="I217" s="259" t="s">
        <v>5127</v>
      </c>
      <c r="J217" s="259">
        <v>0</v>
      </c>
      <c r="K217" s="123" t="str">
        <f t="shared" si="74"/>
        <v>0</v>
      </c>
      <c r="L217" s="123">
        <f t="shared" si="75"/>
        <v>0</v>
      </c>
      <c r="M217" s="158"/>
      <c r="N217" s="158"/>
    </row>
    <row r="218" spans="1:14">
      <c r="A218" s="158"/>
      <c r="B218" s="116" t="s">
        <v>5148</v>
      </c>
      <c r="C218" s="115"/>
      <c r="D218" s="115"/>
      <c r="E218" s="115">
        <f>SUM(E219:E231)</f>
        <v>32</v>
      </c>
      <c r="F218" s="117" t="str">
        <f>CONCATENATE("32'h",K218)</f>
        <v>32'h00000000</v>
      </c>
      <c r="G218" s="117"/>
      <c r="H218" s="118" t="s">
        <v>5149</v>
      </c>
      <c r="I218" s="118"/>
      <c r="J218" s="115"/>
      <c r="K218" s="115" t="str">
        <f>LOWER(DEC2HEX(L218,8))</f>
        <v>00000000</v>
      </c>
      <c r="L218" s="115">
        <f>SUM(L219:L231)</f>
        <v>0</v>
      </c>
      <c r="M218" s="158"/>
      <c r="N218" s="158"/>
    </row>
    <row r="219" spans="1:14">
      <c r="A219" s="158"/>
      <c r="B219" s="120"/>
      <c r="C219" s="123">
        <v>12</v>
      </c>
      <c r="D219" s="123">
        <v>31</v>
      </c>
      <c r="E219" s="123">
        <f t="shared" ref="E219:E231" si="76">D219+1-C219</f>
        <v>20</v>
      </c>
      <c r="F219" s="123" t="str">
        <f t="shared" ref="F219:F231" si="77">CONCATENATE(E219,"'h",K219)</f>
        <v>20'h0</v>
      </c>
      <c r="G219" s="267" t="s">
        <v>5150</v>
      </c>
      <c r="H219" s="267" t="s">
        <v>5151</v>
      </c>
      <c r="I219" s="259"/>
      <c r="J219" s="259">
        <v>0</v>
      </c>
      <c r="K219" s="123" t="str">
        <f t="shared" ref="K219:K231" si="78">LOWER(DEC2HEX((J219)))</f>
        <v>0</v>
      </c>
      <c r="L219" s="123">
        <f t="shared" ref="L219:L231" si="79">J219*(2^C219)</f>
        <v>0</v>
      </c>
      <c r="M219" s="158"/>
      <c r="N219" s="158"/>
    </row>
    <row r="220" spans="1:14">
      <c r="A220" s="158"/>
      <c r="B220" s="120"/>
      <c r="C220" s="123">
        <v>11</v>
      </c>
      <c r="D220" s="123">
        <v>11</v>
      </c>
      <c r="E220" s="123">
        <f t="shared" si="76"/>
        <v>1</v>
      </c>
      <c r="F220" s="123" t="str">
        <f t="shared" si="77"/>
        <v>1'h0</v>
      </c>
      <c r="G220" s="119" t="s">
        <v>5124</v>
      </c>
      <c r="H220" s="261" t="s">
        <v>5152</v>
      </c>
      <c r="I220" s="259" t="s">
        <v>5127</v>
      </c>
      <c r="J220" s="259">
        <v>0</v>
      </c>
      <c r="K220" s="123" t="str">
        <f t="shared" si="78"/>
        <v>0</v>
      </c>
      <c r="L220" s="123">
        <f t="shared" si="79"/>
        <v>0</v>
      </c>
      <c r="M220" s="158"/>
      <c r="N220" s="158"/>
    </row>
    <row r="221" spans="1:14">
      <c r="A221" s="158"/>
      <c r="B221" s="120"/>
      <c r="C221" s="123">
        <v>10</v>
      </c>
      <c r="D221" s="123">
        <v>10</v>
      </c>
      <c r="E221" s="123">
        <f t="shared" si="76"/>
        <v>1</v>
      </c>
      <c r="F221" s="123" t="str">
        <f t="shared" si="77"/>
        <v>1'h0</v>
      </c>
      <c r="G221" s="119" t="s">
        <v>5124</v>
      </c>
      <c r="H221" s="261" t="s">
        <v>5153</v>
      </c>
      <c r="I221" s="259" t="s">
        <v>5135</v>
      </c>
      <c r="J221" s="259">
        <v>0</v>
      </c>
      <c r="K221" s="123" t="str">
        <f t="shared" si="78"/>
        <v>0</v>
      </c>
      <c r="L221" s="123">
        <f t="shared" si="79"/>
        <v>0</v>
      </c>
      <c r="M221" s="158"/>
      <c r="N221" s="158"/>
    </row>
    <row r="222" spans="1:14">
      <c r="A222" s="158"/>
      <c r="B222" s="120"/>
      <c r="C222" s="123">
        <v>9</v>
      </c>
      <c r="D222" s="123">
        <v>9</v>
      </c>
      <c r="E222" s="123">
        <f t="shared" si="76"/>
        <v>1</v>
      </c>
      <c r="F222" s="123" t="str">
        <f t="shared" si="77"/>
        <v>1'h0</v>
      </c>
      <c r="G222" s="119" t="s">
        <v>5124</v>
      </c>
      <c r="H222" s="261" t="s">
        <v>5154</v>
      </c>
      <c r="I222" s="259" t="s">
        <v>5127</v>
      </c>
      <c r="J222" s="259">
        <v>0</v>
      </c>
      <c r="K222" s="123" t="str">
        <f t="shared" si="78"/>
        <v>0</v>
      </c>
      <c r="L222" s="123">
        <f t="shared" si="79"/>
        <v>0</v>
      </c>
      <c r="M222" s="158"/>
      <c r="N222" s="158"/>
    </row>
    <row r="223" spans="1:14">
      <c r="A223" s="158"/>
      <c r="B223" s="120"/>
      <c r="C223" s="123">
        <v>8</v>
      </c>
      <c r="D223" s="123">
        <v>8</v>
      </c>
      <c r="E223" s="123">
        <f t="shared" si="76"/>
        <v>1</v>
      </c>
      <c r="F223" s="123" t="str">
        <f t="shared" si="77"/>
        <v>1'h0</v>
      </c>
      <c r="G223" s="119" t="s">
        <v>5124</v>
      </c>
      <c r="H223" s="261" t="s">
        <v>5155</v>
      </c>
      <c r="I223" s="259" t="s">
        <v>5135</v>
      </c>
      <c r="J223" s="259">
        <v>0</v>
      </c>
      <c r="K223" s="123" t="str">
        <f t="shared" si="78"/>
        <v>0</v>
      </c>
      <c r="L223" s="123">
        <f t="shared" si="79"/>
        <v>0</v>
      </c>
      <c r="M223" s="158"/>
      <c r="N223" s="158"/>
    </row>
    <row r="224" spans="1:14">
      <c r="A224" s="158"/>
      <c r="B224" s="120"/>
      <c r="C224" s="123">
        <v>7</v>
      </c>
      <c r="D224" s="123">
        <v>7</v>
      </c>
      <c r="E224" s="123">
        <f t="shared" si="76"/>
        <v>1</v>
      </c>
      <c r="F224" s="123" t="str">
        <f t="shared" si="77"/>
        <v>1'h0</v>
      </c>
      <c r="G224" s="119" t="s">
        <v>5124</v>
      </c>
      <c r="H224" s="261" t="s">
        <v>5156</v>
      </c>
      <c r="I224" s="259" t="s">
        <v>5127</v>
      </c>
      <c r="J224" s="259">
        <v>0</v>
      </c>
      <c r="K224" s="123" t="str">
        <f t="shared" si="78"/>
        <v>0</v>
      </c>
      <c r="L224" s="123">
        <f t="shared" si="79"/>
        <v>0</v>
      </c>
      <c r="M224" s="158"/>
      <c r="N224" s="158"/>
    </row>
    <row r="225" spans="1:18">
      <c r="A225" s="158"/>
      <c r="B225" s="120"/>
      <c r="C225" s="123">
        <v>6</v>
      </c>
      <c r="D225" s="123">
        <v>6</v>
      </c>
      <c r="E225" s="123">
        <f t="shared" si="76"/>
        <v>1</v>
      </c>
      <c r="F225" s="123" t="str">
        <f t="shared" si="77"/>
        <v>1'h0</v>
      </c>
      <c r="G225" s="119" t="s">
        <v>5124</v>
      </c>
      <c r="H225" s="261" t="s">
        <v>5157</v>
      </c>
      <c r="I225" s="259" t="s">
        <v>5135</v>
      </c>
      <c r="J225" s="259">
        <v>0</v>
      </c>
      <c r="K225" s="123" t="str">
        <f t="shared" si="78"/>
        <v>0</v>
      </c>
      <c r="L225" s="123">
        <f t="shared" si="79"/>
        <v>0</v>
      </c>
      <c r="M225" s="158"/>
      <c r="N225" s="158"/>
    </row>
    <row r="226" spans="1:18">
      <c r="A226" s="158"/>
      <c r="B226" s="120"/>
      <c r="C226" s="123">
        <v>5</v>
      </c>
      <c r="D226" s="123">
        <v>5</v>
      </c>
      <c r="E226" s="123">
        <f t="shared" si="76"/>
        <v>1</v>
      </c>
      <c r="F226" s="123" t="str">
        <f t="shared" si="77"/>
        <v>1'h0</v>
      </c>
      <c r="G226" s="119" t="s">
        <v>5124</v>
      </c>
      <c r="H226" s="261" t="s">
        <v>5158</v>
      </c>
      <c r="I226" s="259" t="s">
        <v>5127</v>
      </c>
      <c r="J226" s="259">
        <v>0</v>
      </c>
      <c r="K226" s="123" t="str">
        <f t="shared" si="78"/>
        <v>0</v>
      </c>
      <c r="L226" s="123">
        <f t="shared" si="79"/>
        <v>0</v>
      </c>
      <c r="M226" s="158"/>
      <c r="N226" s="158"/>
    </row>
    <row r="227" spans="1:18">
      <c r="A227" s="158"/>
      <c r="B227" s="120"/>
      <c r="C227" s="123">
        <v>4</v>
      </c>
      <c r="D227" s="123">
        <v>4</v>
      </c>
      <c r="E227" s="123">
        <f t="shared" si="76"/>
        <v>1</v>
      </c>
      <c r="F227" s="123" t="str">
        <f t="shared" si="77"/>
        <v>1'h0</v>
      </c>
      <c r="G227" s="119" t="s">
        <v>5124</v>
      </c>
      <c r="H227" s="261" t="s">
        <v>5159</v>
      </c>
      <c r="I227" s="259" t="s">
        <v>5135</v>
      </c>
      <c r="J227" s="259">
        <v>0</v>
      </c>
      <c r="K227" s="123" t="str">
        <f t="shared" si="78"/>
        <v>0</v>
      </c>
      <c r="L227" s="123">
        <f t="shared" si="79"/>
        <v>0</v>
      </c>
      <c r="M227" s="158"/>
      <c r="N227" s="158"/>
      <c r="O227" s="212"/>
      <c r="P227" s="212"/>
      <c r="Q227" s="212"/>
      <c r="R227" s="212"/>
    </row>
    <row r="228" spans="1:18">
      <c r="A228" s="158"/>
      <c r="B228" s="120"/>
      <c r="C228" s="123">
        <v>3</v>
      </c>
      <c r="D228" s="123">
        <v>3</v>
      </c>
      <c r="E228" s="123">
        <f t="shared" si="76"/>
        <v>1</v>
      </c>
      <c r="F228" s="123" t="str">
        <f t="shared" si="77"/>
        <v>1'h0</v>
      </c>
      <c r="G228" s="119" t="s">
        <v>5124</v>
      </c>
      <c r="H228" s="261" t="s">
        <v>5160</v>
      </c>
      <c r="I228" s="259" t="s">
        <v>5127</v>
      </c>
      <c r="J228" s="259">
        <v>0</v>
      </c>
      <c r="K228" s="123" t="str">
        <f t="shared" si="78"/>
        <v>0</v>
      </c>
      <c r="L228" s="123">
        <f t="shared" si="79"/>
        <v>0</v>
      </c>
      <c r="M228" s="158"/>
      <c r="N228" s="158"/>
      <c r="O228" s="212"/>
      <c r="P228" s="212"/>
      <c r="Q228" s="212"/>
      <c r="R228" s="212"/>
    </row>
    <row r="229" spans="1:18" s="212" customFormat="1">
      <c r="A229" s="158"/>
      <c r="B229" s="120"/>
      <c r="C229" s="123">
        <v>2</v>
      </c>
      <c r="D229" s="123">
        <v>2</v>
      </c>
      <c r="E229" s="123">
        <f t="shared" si="76"/>
        <v>1</v>
      </c>
      <c r="F229" s="123" t="str">
        <f t="shared" si="77"/>
        <v>1'h0</v>
      </c>
      <c r="G229" s="119" t="s">
        <v>5124</v>
      </c>
      <c r="H229" s="261" t="s">
        <v>5161</v>
      </c>
      <c r="I229" s="259" t="s">
        <v>5135</v>
      </c>
      <c r="J229" s="259">
        <v>0</v>
      </c>
      <c r="K229" s="123" t="str">
        <f t="shared" si="78"/>
        <v>0</v>
      </c>
      <c r="L229" s="123">
        <f t="shared" si="79"/>
        <v>0</v>
      </c>
      <c r="M229" s="158"/>
      <c r="N229" s="158"/>
      <c r="O229" s="1"/>
      <c r="P229" s="1"/>
      <c r="Q229" s="1"/>
      <c r="R229" s="1"/>
    </row>
    <row r="230" spans="1:18" s="212" customFormat="1">
      <c r="A230" s="158"/>
      <c r="B230" s="120"/>
      <c r="C230" s="123">
        <v>1</v>
      </c>
      <c r="D230" s="123">
        <v>1</v>
      </c>
      <c r="E230" s="123">
        <f t="shared" si="76"/>
        <v>1</v>
      </c>
      <c r="F230" s="123" t="str">
        <f t="shared" si="77"/>
        <v>1'h0</v>
      </c>
      <c r="G230" s="119" t="s">
        <v>5124</v>
      </c>
      <c r="H230" s="261" t="s">
        <v>5162</v>
      </c>
      <c r="I230" s="259" t="s">
        <v>5127</v>
      </c>
      <c r="J230" s="259">
        <v>0</v>
      </c>
      <c r="K230" s="123" t="str">
        <f t="shared" si="78"/>
        <v>0</v>
      </c>
      <c r="L230" s="123">
        <f t="shared" si="79"/>
        <v>0</v>
      </c>
      <c r="M230" s="158"/>
      <c r="N230" s="158"/>
      <c r="O230" s="1"/>
      <c r="P230" s="1"/>
      <c r="Q230" s="1"/>
      <c r="R230" s="1"/>
    </row>
    <row r="231" spans="1:18" s="212" customFormat="1">
      <c r="A231" s="158"/>
      <c r="B231" s="120"/>
      <c r="C231" s="123">
        <v>0</v>
      </c>
      <c r="D231" s="123">
        <v>0</v>
      </c>
      <c r="E231" s="123">
        <f t="shared" si="76"/>
        <v>1</v>
      </c>
      <c r="F231" s="123" t="str">
        <f t="shared" si="77"/>
        <v>1'h0</v>
      </c>
      <c r="G231" s="119" t="s">
        <v>5124</v>
      </c>
      <c r="H231" s="261" t="s">
        <v>5163</v>
      </c>
      <c r="I231" s="259" t="s">
        <v>5135</v>
      </c>
      <c r="J231" s="123">
        <v>0</v>
      </c>
      <c r="K231" s="123" t="str">
        <f t="shared" si="78"/>
        <v>0</v>
      </c>
      <c r="L231" s="123">
        <f t="shared" si="79"/>
        <v>0</v>
      </c>
      <c r="M231" s="158"/>
      <c r="N231" s="158"/>
      <c r="O231" s="1"/>
      <c r="P231" s="1"/>
      <c r="Q231" s="1"/>
      <c r="R231" s="1"/>
    </row>
    <row r="232" spans="1:18" s="212" customFormat="1">
      <c r="A232" s="158"/>
      <c r="B232" s="116" t="s">
        <v>5164</v>
      </c>
      <c r="C232" s="115"/>
      <c r="D232" s="115"/>
      <c r="E232" s="115">
        <f>SUM(E233:E234)</f>
        <v>32</v>
      </c>
      <c r="F232" s="117" t="str">
        <f>CONCATENATE("32'h",K232)</f>
        <v>32'h00000000</v>
      </c>
      <c r="G232" s="117"/>
      <c r="H232" s="125" t="s">
        <v>5165</v>
      </c>
      <c r="I232" s="125"/>
      <c r="J232" s="115"/>
      <c r="K232" s="115" t="str">
        <f>LOWER(DEC2HEX(L232,8))</f>
        <v>00000000</v>
      </c>
      <c r="L232" s="115">
        <f>SUM(L233:L234)</f>
        <v>0</v>
      </c>
      <c r="M232" s="158"/>
      <c r="N232" s="158"/>
      <c r="O232" s="1"/>
      <c r="P232" s="1"/>
      <c r="Q232" s="1"/>
      <c r="R232" s="1"/>
    </row>
    <row r="233" spans="1:18" s="212" customFormat="1">
      <c r="A233" s="158"/>
      <c r="B233" s="128"/>
      <c r="C233" s="119">
        <v>8</v>
      </c>
      <c r="D233" s="119">
        <v>31</v>
      </c>
      <c r="E233" s="119">
        <f>D233+1-C233</f>
        <v>24</v>
      </c>
      <c r="F233" s="119" t="str">
        <f>CONCATENATE(E233,"'h",K233)</f>
        <v>24'h0</v>
      </c>
      <c r="G233" s="119" t="s">
        <v>67</v>
      </c>
      <c r="H233" s="119" t="s">
        <v>19</v>
      </c>
      <c r="I233" s="92"/>
      <c r="J233" s="119">
        <v>0</v>
      </c>
      <c r="K233" s="119" t="str">
        <f>LOWER(DEC2HEX((J233)))</f>
        <v>0</v>
      </c>
      <c r="L233" s="119">
        <f>J233*(2^C233)</f>
        <v>0</v>
      </c>
      <c r="M233" s="158"/>
      <c r="N233" s="158"/>
      <c r="O233" s="1"/>
      <c r="P233" s="1"/>
      <c r="Q233" s="1"/>
      <c r="R233" s="1"/>
    </row>
    <row r="234" spans="1:18" s="212" customFormat="1">
      <c r="A234" s="158"/>
      <c r="B234" s="128"/>
      <c r="C234" s="119">
        <v>0</v>
      </c>
      <c r="D234" s="119">
        <v>7</v>
      </c>
      <c r="E234" s="119">
        <f>D234+1-C234</f>
        <v>8</v>
      </c>
      <c r="F234" s="119" t="str">
        <f>CONCATENATE(E234,"'h",K234)</f>
        <v>8'h0</v>
      </c>
      <c r="G234" s="119" t="s">
        <v>5166</v>
      </c>
      <c r="H234" s="127" t="s">
        <v>5167</v>
      </c>
      <c r="I234" s="50" t="s">
        <v>5168</v>
      </c>
      <c r="J234" s="119">
        <v>0</v>
      </c>
      <c r="K234" s="119" t="str">
        <f>LOWER(DEC2HEX((J234)))</f>
        <v>0</v>
      </c>
      <c r="L234" s="119">
        <f>J234*(2^C234)</f>
        <v>0</v>
      </c>
      <c r="M234" s="158"/>
      <c r="N234" s="158"/>
      <c r="O234" s="1"/>
      <c r="P234" s="1"/>
      <c r="Q234" s="1"/>
      <c r="R234" s="1"/>
    </row>
    <row r="235" spans="1:18" s="212" customFormat="1">
      <c r="A235" s="158"/>
      <c r="B235" s="116" t="s">
        <v>5169</v>
      </c>
      <c r="C235" s="115"/>
      <c r="D235" s="115"/>
      <c r="E235" s="115">
        <f>SUM(E236:E236)</f>
        <v>32</v>
      </c>
      <c r="F235" s="117" t="str">
        <f>CONCATENATE("32'h",K235)</f>
        <v>32'h00000000</v>
      </c>
      <c r="G235" s="117"/>
      <c r="H235" s="125" t="s">
        <v>5170</v>
      </c>
      <c r="I235" s="125"/>
      <c r="J235" s="115"/>
      <c r="K235" s="115" t="str">
        <f>LOWER(DEC2HEX(L235,8))</f>
        <v>00000000</v>
      </c>
      <c r="L235" s="115">
        <f>SUM(L236:L236)</f>
        <v>0</v>
      </c>
      <c r="M235" s="158"/>
      <c r="N235" s="158"/>
      <c r="O235" s="1"/>
      <c r="P235" s="1"/>
      <c r="Q235" s="1"/>
      <c r="R235" s="1"/>
    </row>
    <row r="236" spans="1:18" s="212" customFormat="1">
      <c r="A236" s="158"/>
      <c r="B236" s="126"/>
      <c r="C236" s="259">
        <v>0</v>
      </c>
      <c r="D236" s="259">
        <v>31</v>
      </c>
      <c r="E236" s="119">
        <f>D236+1-C236</f>
        <v>32</v>
      </c>
      <c r="F236" s="119" t="str">
        <f>CONCATENATE(E236,"'h",K236)</f>
        <v>32'h0</v>
      </c>
      <c r="G236" s="267" t="s">
        <v>5124</v>
      </c>
      <c r="H236" s="267" t="s">
        <v>5171</v>
      </c>
      <c r="I236" s="50" t="s">
        <v>5172</v>
      </c>
      <c r="J236" s="259">
        <v>0</v>
      </c>
      <c r="K236" s="259" t="str">
        <f>LOWER(DEC2HEX((J236)))</f>
        <v>0</v>
      </c>
      <c r="L236" s="259">
        <f>J236*(2^C236)</f>
        <v>0</v>
      </c>
      <c r="M236" s="158"/>
      <c r="N236" s="158"/>
      <c r="O236" s="1"/>
      <c r="P236" s="1"/>
      <c r="Q236" s="1"/>
      <c r="R236" s="1"/>
    </row>
    <row r="237" spans="1:18" s="212" customFormat="1">
      <c r="A237" s="158"/>
      <c r="B237" s="116" t="s">
        <v>5173</v>
      </c>
      <c r="C237" s="115"/>
      <c r="D237" s="115"/>
      <c r="E237" s="115">
        <f>SUM(E238:E238)</f>
        <v>32</v>
      </c>
      <c r="F237" s="117" t="str">
        <f>CONCATENATE("32'h",K237)</f>
        <v>32'h00000000</v>
      </c>
      <c r="G237" s="117"/>
      <c r="H237" s="125" t="s">
        <v>5174</v>
      </c>
      <c r="I237" s="125"/>
      <c r="J237" s="115"/>
      <c r="K237" s="115" t="str">
        <f>LOWER(DEC2HEX(L237,8))</f>
        <v>00000000</v>
      </c>
      <c r="L237" s="115">
        <f>SUM(L238:L238)</f>
        <v>0</v>
      </c>
      <c r="M237" s="158"/>
      <c r="N237" s="158"/>
      <c r="O237" s="1"/>
      <c r="P237" s="1"/>
      <c r="Q237" s="1"/>
      <c r="R237" s="1"/>
    </row>
    <row r="238" spans="1:18">
      <c r="A238" s="158"/>
      <c r="B238" s="126"/>
      <c r="C238" s="259">
        <v>0</v>
      </c>
      <c r="D238" s="259">
        <v>31</v>
      </c>
      <c r="E238" s="119">
        <f>D238+1-C238</f>
        <v>32</v>
      </c>
      <c r="F238" s="119" t="str">
        <f>CONCATENATE(E238,"'h",K238)</f>
        <v>32'h0</v>
      </c>
      <c r="G238" s="267" t="s">
        <v>5124</v>
      </c>
      <c r="H238" s="267" t="s">
        <v>5175</v>
      </c>
      <c r="I238" s="50" t="s">
        <v>5172</v>
      </c>
      <c r="J238" s="259">
        <v>0</v>
      </c>
      <c r="K238" s="259" t="str">
        <f>LOWER(DEC2HEX((J238)))</f>
        <v>0</v>
      </c>
      <c r="L238" s="259">
        <f>J238*(2^C238)</f>
        <v>0</v>
      </c>
      <c r="M238" s="158"/>
      <c r="N238" s="158"/>
    </row>
    <row r="239" spans="1:18">
      <c r="A239" s="158"/>
      <c r="B239" s="116" t="s">
        <v>5176</v>
      </c>
      <c r="C239" s="115"/>
      <c r="D239" s="115"/>
      <c r="E239" s="115">
        <f>SUM(E240:E240)</f>
        <v>32</v>
      </c>
      <c r="F239" s="117" t="str">
        <f>CONCATENATE("32'h",K239)</f>
        <v>32'h00000000</v>
      </c>
      <c r="G239" s="117"/>
      <c r="H239" s="125" t="s">
        <v>5177</v>
      </c>
      <c r="I239" s="125"/>
      <c r="J239" s="115"/>
      <c r="K239" s="115" t="str">
        <f>LOWER(DEC2HEX(L239,8))</f>
        <v>00000000</v>
      </c>
      <c r="L239" s="115">
        <f>SUM(L240:L240)</f>
        <v>0</v>
      </c>
      <c r="M239" s="158"/>
      <c r="N239" s="158"/>
    </row>
    <row r="240" spans="1:18">
      <c r="A240" s="158"/>
      <c r="B240" s="126"/>
      <c r="C240" s="259">
        <v>0</v>
      </c>
      <c r="D240" s="259">
        <v>31</v>
      </c>
      <c r="E240" s="119">
        <f>D240+1-C240</f>
        <v>32</v>
      </c>
      <c r="F240" s="119" t="str">
        <f>CONCATENATE(E240,"'h",K240)</f>
        <v>32'h0</v>
      </c>
      <c r="G240" s="267" t="s">
        <v>5124</v>
      </c>
      <c r="H240" s="267" t="s">
        <v>5178</v>
      </c>
      <c r="I240" s="50" t="s">
        <v>5172</v>
      </c>
      <c r="J240" s="259">
        <v>0</v>
      </c>
      <c r="K240" s="259" t="str">
        <f>LOWER(DEC2HEX((J240)))</f>
        <v>0</v>
      </c>
      <c r="L240" s="259">
        <f>J240*(2^C240)</f>
        <v>0</v>
      </c>
      <c r="M240" s="158"/>
      <c r="N240" s="158"/>
    </row>
    <row r="241" spans="1:14">
      <c r="A241" s="158"/>
      <c r="B241" s="116" t="s">
        <v>5179</v>
      </c>
      <c r="C241" s="115"/>
      <c r="D241" s="115"/>
      <c r="E241" s="115">
        <f>SUM(E242:E242)</f>
        <v>32</v>
      </c>
      <c r="F241" s="117" t="str">
        <f>CONCATENATE("32'h",K241)</f>
        <v>32'h00000000</v>
      </c>
      <c r="G241" s="117"/>
      <c r="H241" s="125" t="s">
        <v>5180</v>
      </c>
      <c r="I241" s="125"/>
      <c r="J241" s="115"/>
      <c r="K241" s="115" t="str">
        <f>LOWER(DEC2HEX(L241,8))</f>
        <v>00000000</v>
      </c>
      <c r="L241" s="115">
        <f>SUM(L242:L242)</f>
        <v>0</v>
      </c>
      <c r="M241" s="158"/>
      <c r="N241" s="158"/>
    </row>
    <row r="242" spans="1:14">
      <c r="A242" s="158"/>
      <c r="B242" s="126"/>
      <c r="C242" s="259">
        <v>0</v>
      </c>
      <c r="D242" s="259">
        <v>31</v>
      </c>
      <c r="E242" s="119">
        <f>D242+1-C242</f>
        <v>32</v>
      </c>
      <c r="F242" s="119" t="str">
        <f>CONCATENATE(E242,"'h",K242)</f>
        <v>32'h0</v>
      </c>
      <c r="G242" s="267" t="s">
        <v>5124</v>
      </c>
      <c r="H242" s="267" t="s">
        <v>5181</v>
      </c>
      <c r="I242" s="50" t="s">
        <v>5172</v>
      </c>
      <c r="J242" s="259">
        <v>0</v>
      </c>
      <c r="K242" s="259" t="str">
        <f>LOWER(DEC2HEX((J242)))</f>
        <v>0</v>
      </c>
      <c r="L242" s="259">
        <f>J242*(2^C242)</f>
        <v>0</v>
      </c>
      <c r="M242" s="158"/>
      <c r="N242" s="158"/>
    </row>
    <row r="243" spans="1:14">
      <c r="A243" s="158"/>
      <c r="B243" s="116" t="s">
        <v>5182</v>
      </c>
      <c r="C243" s="115"/>
      <c r="D243" s="115"/>
      <c r="E243" s="115">
        <f>SUM(E244:E244)</f>
        <v>32</v>
      </c>
      <c r="F243" s="117" t="str">
        <f>CONCATENATE("32'h",K243)</f>
        <v>32'h00000000</v>
      </c>
      <c r="G243" s="117"/>
      <c r="H243" s="125" t="s">
        <v>5183</v>
      </c>
      <c r="I243" s="125"/>
      <c r="J243" s="115"/>
      <c r="K243" s="115" t="str">
        <f>LOWER(DEC2HEX(L243,8))</f>
        <v>00000000</v>
      </c>
      <c r="L243" s="115">
        <f>SUM(L244:L244)</f>
        <v>0</v>
      </c>
      <c r="M243" s="158"/>
      <c r="N243" s="158"/>
    </row>
    <row r="244" spans="1:14">
      <c r="A244" s="158"/>
      <c r="B244" s="126"/>
      <c r="C244" s="259">
        <v>0</v>
      </c>
      <c r="D244" s="259">
        <v>31</v>
      </c>
      <c r="E244" s="119">
        <f>D244+1-C244</f>
        <v>32</v>
      </c>
      <c r="F244" s="119" t="str">
        <f>CONCATENATE(E244,"'h",K244)</f>
        <v>32'h0</v>
      </c>
      <c r="G244" s="267" t="s">
        <v>5124</v>
      </c>
      <c r="H244" s="267" t="s">
        <v>5184</v>
      </c>
      <c r="I244" s="50" t="s">
        <v>5172</v>
      </c>
      <c r="J244" s="259">
        <v>0</v>
      </c>
      <c r="K244" s="259" t="str">
        <f>LOWER(DEC2HEX((J244)))</f>
        <v>0</v>
      </c>
      <c r="L244" s="259">
        <f>J244*(2^C244)</f>
        <v>0</v>
      </c>
      <c r="M244" s="158"/>
      <c r="N244" s="158"/>
    </row>
    <row r="245" spans="1:14">
      <c r="A245" s="158"/>
      <c r="B245" s="274" t="s">
        <v>5185</v>
      </c>
      <c r="C245" s="275"/>
      <c r="D245" s="275"/>
      <c r="E245" s="275">
        <f>SUM(E246:E247)</f>
        <v>32</v>
      </c>
      <c r="F245" s="117" t="str">
        <f>CONCATENATE("32'h",K245)</f>
        <v>32'h0000000a</v>
      </c>
      <c r="G245" s="117"/>
      <c r="H245" s="276" t="s">
        <v>5186</v>
      </c>
      <c r="I245" s="276"/>
      <c r="J245" s="275"/>
      <c r="K245" s="275" t="str">
        <f>LOWER(DEC2HEX(L245,8))</f>
        <v>0000000a</v>
      </c>
      <c r="L245" s="275">
        <f>SUM(L246:L247)</f>
        <v>10</v>
      </c>
      <c r="M245" s="158"/>
      <c r="N245" s="158"/>
    </row>
    <row r="246" spans="1:14">
      <c r="A246" s="158"/>
      <c r="B246" s="277"/>
      <c r="C246" s="278">
        <v>4</v>
      </c>
      <c r="D246" s="278">
        <v>31</v>
      </c>
      <c r="E246" s="279">
        <f>D246+1-C246</f>
        <v>28</v>
      </c>
      <c r="F246" s="279" t="str">
        <f>CONCATENATE(E246,"'h",K246)</f>
        <v>28'h0</v>
      </c>
      <c r="G246" s="279" t="s">
        <v>67</v>
      </c>
      <c r="H246" s="279" t="s">
        <v>19</v>
      </c>
      <c r="I246" s="179"/>
      <c r="J246" s="278">
        <v>0</v>
      </c>
      <c r="K246" s="278" t="str">
        <f>LOWER(DEC2HEX((J246)))</f>
        <v>0</v>
      </c>
      <c r="L246" s="278">
        <f>J246*(2^C246)</f>
        <v>0</v>
      </c>
      <c r="M246" s="158"/>
      <c r="N246" s="158"/>
    </row>
    <row r="247" spans="1:14">
      <c r="A247" s="158"/>
      <c r="B247" s="277"/>
      <c r="C247" s="278">
        <v>0</v>
      </c>
      <c r="D247" s="278">
        <v>3</v>
      </c>
      <c r="E247" s="279">
        <f>D247+1-C247</f>
        <v>4</v>
      </c>
      <c r="F247" s="279" t="str">
        <f>CONCATENATE(E247,"'h",K247)</f>
        <v>4'ha</v>
      </c>
      <c r="G247" s="279" t="s">
        <v>5124</v>
      </c>
      <c r="H247" s="179" t="s">
        <v>5187</v>
      </c>
      <c r="I247" s="280" t="s">
        <v>5188</v>
      </c>
      <c r="J247" s="278">
        <v>10</v>
      </c>
      <c r="K247" s="278" t="str">
        <f>LOWER(DEC2HEX((J247)))</f>
        <v>a</v>
      </c>
      <c r="L247" s="278">
        <f>J247*(2^C247)</f>
        <v>10</v>
      </c>
      <c r="M247" s="158"/>
      <c r="N247" s="158"/>
    </row>
    <row r="248" spans="1:14">
      <c r="A248" s="158"/>
      <c r="B248" s="274" t="s">
        <v>5189</v>
      </c>
      <c r="C248" s="275"/>
      <c r="D248" s="275"/>
      <c r="E248" s="275">
        <f>SUM(E249:E250)</f>
        <v>32</v>
      </c>
      <c r="F248" s="117" t="str">
        <f>CONCATENATE("32'h",K248)</f>
        <v>32'h00000442</v>
      </c>
      <c r="G248" s="117"/>
      <c r="H248" s="276" t="s">
        <v>5190</v>
      </c>
      <c r="I248" s="276"/>
      <c r="J248" s="275"/>
      <c r="K248" s="275" t="str">
        <f>LOWER(DEC2HEX(L248,8))</f>
        <v>00000442</v>
      </c>
      <c r="L248" s="275">
        <f>SUM(L249:L250)</f>
        <v>1090</v>
      </c>
      <c r="M248" s="158"/>
      <c r="N248" s="158"/>
    </row>
    <row r="249" spans="1:14">
      <c r="A249" s="158"/>
      <c r="B249" s="277"/>
      <c r="C249" s="278">
        <v>15</v>
      </c>
      <c r="D249" s="278">
        <v>31</v>
      </c>
      <c r="E249" s="279">
        <f>D249+1-C249</f>
        <v>17</v>
      </c>
      <c r="F249" s="279" t="str">
        <f>CONCATENATE(E249,"'h",K249)</f>
        <v>17'h0</v>
      </c>
      <c r="G249" s="279" t="s">
        <v>67</v>
      </c>
      <c r="H249" s="279" t="s">
        <v>19</v>
      </c>
      <c r="I249" s="179"/>
      <c r="J249" s="278">
        <v>0</v>
      </c>
      <c r="K249" s="278" t="str">
        <f>LOWER(DEC2HEX((J249)))</f>
        <v>0</v>
      </c>
      <c r="L249" s="278">
        <f>J249*(2^C249)</f>
        <v>0</v>
      </c>
      <c r="M249" s="158"/>
      <c r="N249" s="158"/>
    </row>
    <row r="250" spans="1:14">
      <c r="A250" s="158"/>
      <c r="B250" s="277"/>
      <c r="C250" s="278">
        <v>0</v>
      </c>
      <c r="D250" s="278">
        <v>14</v>
      </c>
      <c r="E250" s="279">
        <f>D250+1-C250</f>
        <v>15</v>
      </c>
      <c r="F250" s="279" t="str">
        <f>CONCATENATE(E250,"'h",K250)</f>
        <v>15'h442</v>
      </c>
      <c r="G250" s="279" t="s">
        <v>5124</v>
      </c>
      <c r="H250" s="179" t="s">
        <v>5191</v>
      </c>
      <c r="I250" s="280" t="s">
        <v>5192</v>
      </c>
      <c r="J250" s="278">
        <v>1090</v>
      </c>
      <c r="K250" s="278" t="str">
        <f>LOWER(DEC2HEX((J250)))</f>
        <v>442</v>
      </c>
      <c r="L250" s="278">
        <f>J250*(2^C250)</f>
        <v>1090</v>
      </c>
      <c r="M250" s="158"/>
      <c r="N250" s="158"/>
    </row>
    <row r="251" spans="1:14">
      <c r="A251" s="158"/>
      <c r="B251" s="274" t="s">
        <v>5193</v>
      </c>
      <c r="C251" s="275"/>
      <c r="D251" s="275"/>
      <c r="E251" s="275">
        <f>SUM(E252:E253)</f>
        <v>32</v>
      </c>
      <c r="F251" s="117" t="str">
        <f>CONCATENATE("32'h",K251)</f>
        <v>32'h0000044b</v>
      </c>
      <c r="G251" s="117"/>
      <c r="H251" s="276" t="s">
        <v>5194</v>
      </c>
      <c r="I251" s="276"/>
      <c r="J251" s="275"/>
      <c r="K251" s="275" t="str">
        <f>LOWER(DEC2HEX(L251,8))</f>
        <v>0000044b</v>
      </c>
      <c r="L251" s="275">
        <f>SUM(L252:L253)</f>
        <v>1099</v>
      </c>
      <c r="M251" s="158"/>
      <c r="N251" s="158"/>
    </row>
    <row r="252" spans="1:14">
      <c r="A252" s="158"/>
      <c r="B252" s="277"/>
      <c r="C252" s="278">
        <v>13</v>
      </c>
      <c r="D252" s="278">
        <v>31</v>
      </c>
      <c r="E252" s="279">
        <f>D252+1-C252</f>
        <v>19</v>
      </c>
      <c r="F252" s="279" t="str">
        <f>CONCATENATE(E252,"'h",K252)</f>
        <v>19'h0</v>
      </c>
      <c r="G252" s="279" t="s">
        <v>67</v>
      </c>
      <c r="H252" s="279" t="s">
        <v>19</v>
      </c>
      <c r="I252" s="179"/>
      <c r="J252" s="278">
        <v>0</v>
      </c>
      <c r="K252" s="278" t="str">
        <f>LOWER(DEC2HEX((J252)))</f>
        <v>0</v>
      </c>
      <c r="L252" s="278">
        <f>J252*(2^C252)</f>
        <v>0</v>
      </c>
      <c r="M252" s="158"/>
      <c r="N252" s="158"/>
    </row>
    <row r="253" spans="1:14">
      <c r="A253" s="158"/>
      <c r="B253" s="277"/>
      <c r="C253" s="278">
        <v>0</v>
      </c>
      <c r="D253" s="278">
        <v>12</v>
      </c>
      <c r="E253" s="279">
        <f>D253+1-C253</f>
        <v>13</v>
      </c>
      <c r="F253" s="279" t="str">
        <f>CONCATENATE(E253,"'h",K253)</f>
        <v>13'h44b</v>
      </c>
      <c r="G253" s="279" t="s">
        <v>5124</v>
      </c>
      <c r="H253" s="179" t="s">
        <v>5195</v>
      </c>
      <c r="I253" s="280" t="s">
        <v>5196</v>
      </c>
      <c r="J253" s="278">
        <v>1099</v>
      </c>
      <c r="K253" s="278" t="str">
        <f>LOWER(DEC2HEX((J253)))</f>
        <v>44b</v>
      </c>
      <c r="L253" s="278">
        <f>J253*(2^C253)</f>
        <v>1099</v>
      </c>
      <c r="M253" s="158"/>
      <c r="N253" s="158"/>
    </row>
    <row r="254" spans="1:14">
      <c r="A254" s="158"/>
      <c r="B254" s="116" t="s">
        <v>5197</v>
      </c>
      <c r="C254" s="275"/>
      <c r="D254" s="275"/>
      <c r="E254" s="275">
        <f>SUM(E255:E256)</f>
        <v>32</v>
      </c>
      <c r="F254" s="117" t="str">
        <f>CONCATENATE("32'h",K254)</f>
        <v>32'h000002ab</v>
      </c>
      <c r="G254" s="117"/>
      <c r="H254" s="276" t="s">
        <v>5198</v>
      </c>
      <c r="I254" s="276"/>
      <c r="J254" s="275"/>
      <c r="K254" s="275" t="str">
        <f>LOWER(DEC2HEX(L254,8))</f>
        <v>000002ab</v>
      </c>
      <c r="L254" s="275">
        <f>SUM(L255:L256)</f>
        <v>683</v>
      </c>
      <c r="M254" s="158"/>
      <c r="N254" s="158"/>
    </row>
    <row r="255" spans="1:14">
      <c r="A255" s="158"/>
      <c r="B255" s="277"/>
      <c r="C255" s="278">
        <v>12</v>
      </c>
      <c r="D255" s="278">
        <v>31</v>
      </c>
      <c r="E255" s="279">
        <f>D255+1-C255</f>
        <v>20</v>
      </c>
      <c r="F255" s="279" t="str">
        <f>CONCATENATE(E255,"'h",K255)</f>
        <v>20'h0</v>
      </c>
      <c r="G255" s="279" t="s">
        <v>67</v>
      </c>
      <c r="H255" s="279" t="s">
        <v>19</v>
      </c>
      <c r="I255" s="179"/>
      <c r="J255" s="278">
        <v>0</v>
      </c>
      <c r="K255" s="278" t="str">
        <f>LOWER(DEC2HEX((J255)))</f>
        <v>0</v>
      </c>
      <c r="L255" s="278">
        <f>J255*(2^C255)</f>
        <v>0</v>
      </c>
      <c r="M255" s="158"/>
      <c r="N255" s="158"/>
    </row>
    <row r="256" spans="1:14">
      <c r="A256" s="158"/>
      <c r="B256" s="277"/>
      <c r="C256" s="278">
        <v>0</v>
      </c>
      <c r="D256" s="278">
        <v>11</v>
      </c>
      <c r="E256" s="279">
        <f>D256+1-C256</f>
        <v>12</v>
      </c>
      <c r="F256" s="279" t="str">
        <f>CONCATENATE(E256,"'h",K256)</f>
        <v>12'h2ab</v>
      </c>
      <c r="G256" s="279" t="s">
        <v>5124</v>
      </c>
      <c r="H256" s="179" t="s">
        <v>5199</v>
      </c>
      <c r="I256" s="280" t="s">
        <v>5200</v>
      </c>
      <c r="J256" s="278">
        <v>683</v>
      </c>
      <c r="K256" s="278" t="str">
        <f>LOWER(DEC2HEX((J256)))</f>
        <v>2ab</v>
      </c>
      <c r="L256" s="278">
        <f>J256*(2^C256)</f>
        <v>683</v>
      </c>
      <c r="M256" s="158"/>
      <c r="N256" s="158"/>
    </row>
    <row r="257" spans="1:14">
      <c r="A257" s="158"/>
      <c r="B257" s="116" t="s">
        <v>5201</v>
      </c>
      <c r="C257" s="115"/>
      <c r="D257" s="115"/>
      <c r="E257" s="115">
        <f>SUM(E258:E270)</f>
        <v>32</v>
      </c>
      <c r="F257" s="117" t="str">
        <f>CONCATENATE("32'h",K257)</f>
        <v>32'h00000000</v>
      </c>
      <c r="G257" s="117"/>
      <c r="H257" s="125" t="s">
        <v>5202</v>
      </c>
      <c r="I257" s="125"/>
      <c r="J257" s="115"/>
      <c r="K257" s="115" t="str">
        <f>LOWER(DEC2HEX(L257,8))</f>
        <v>00000000</v>
      </c>
      <c r="L257" s="115">
        <f>SUM(L258:L270)</f>
        <v>0</v>
      </c>
      <c r="M257" s="158"/>
      <c r="N257" s="158"/>
    </row>
    <row r="258" spans="1:14">
      <c r="A258" s="158"/>
      <c r="B258" s="95"/>
      <c r="C258" s="259">
        <v>12</v>
      </c>
      <c r="D258" s="259">
        <v>31</v>
      </c>
      <c r="E258" s="119">
        <f>D258+1-C258</f>
        <v>20</v>
      </c>
      <c r="F258" s="119" t="str">
        <f>CONCATENATE(E258,"'h",K258)</f>
        <v>20'h0</v>
      </c>
      <c r="G258" s="267" t="s">
        <v>5150</v>
      </c>
      <c r="H258" s="267" t="s">
        <v>5151</v>
      </c>
      <c r="I258" s="263"/>
      <c r="J258" s="95">
        <v>0</v>
      </c>
      <c r="K258" s="259" t="str">
        <f>LOWER(DEC2HEX((J258)))</f>
        <v>0</v>
      </c>
      <c r="L258" s="259">
        <f>J258*(2^C258)</f>
        <v>0</v>
      </c>
      <c r="M258" s="158"/>
      <c r="N258" s="158"/>
    </row>
    <row r="259" spans="1:14">
      <c r="A259" s="158"/>
      <c r="B259" s="95"/>
      <c r="C259" s="259">
        <v>11</v>
      </c>
      <c r="D259" s="259">
        <v>11</v>
      </c>
      <c r="E259" s="119">
        <f t="shared" ref="E259:E270" si="80">D259+1-C259</f>
        <v>1</v>
      </c>
      <c r="F259" s="119" t="str">
        <f t="shared" ref="F259:F270" si="81">CONCATENATE(E259,"'h",K259)</f>
        <v>1'h0</v>
      </c>
      <c r="G259" s="267" t="s">
        <v>5124</v>
      </c>
      <c r="H259" s="279" t="s">
        <v>5203</v>
      </c>
      <c r="I259" s="263" t="s">
        <v>3801</v>
      </c>
      <c r="J259" s="259">
        <v>0</v>
      </c>
      <c r="K259" s="259" t="str">
        <f t="shared" ref="K259:K270" si="82">LOWER(DEC2HEX((J259)))</f>
        <v>0</v>
      </c>
      <c r="L259" s="259">
        <f t="shared" ref="L259:L270" si="83">J259*(2^C259)</f>
        <v>0</v>
      </c>
      <c r="M259" s="158"/>
      <c r="N259" s="158"/>
    </row>
    <row r="260" spans="1:14">
      <c r="A260" s="158"/>
      <c r="B260" s="95"/>
      <c r="C260" s="259">
        <v>10</v>
      </c>
      <c r="D260" s="259">
        <v>10</v>
      </c>
      <c r="E260" s="119">
        <f t="shared" si="80"/>
        <v>1</v>
      </c>
      <c r="F260" s="119" t="str">
        <f t="shared" si="81"/>
        <v>1'h0</v>
      </c>
      <c r="G260" s="267" t="s">
        <v>5124</v>
      </c>
      <c r="H260" s="279" t="s">
        <v>5204</v>
      </c>
      <c r="I260" s="263" t="s">
        <v>3801</v>
      </c>
      <c r="J260" s="259">
        <v>0</v>
      </c>
      <c r="K260" s="259" t="str">
        <f t="shared" si="82"/>
        <v>0</v>
      </c>
      <c r="L260" s="259">
        <f t="shared" si="83"/>
        <v>0</v>
      </c>
      <c r="M260" s="158"/>
      <c r="N260" s="158"/>
    </row>
    <row r="261" spans="1:14">
      <c r="A261" s="158"/>
      <c r="B261" s="95"/>
      <c r="C261" s="259">
        <v>9</v>
      </c>
      <c r="D261" s="259">
        <v>9</v>
      </c>
      <c r="E261" s="119">
        <f t="shared" si="80"/>
        <v>1</v>
      </c>
      <c r="F261" s="119" t="str">
        <f t="shared" si="81"/>
        <v>1'h0</v>
      </c>
      <c r="G261" s="267" t="s">
        <v>5124</v>
      </c>
      <c r="H261" s="279" t="s">
        <v>5205</v>
      </c>
      <c r="I261" s="263" t="s">
        <v>5206</v>
      </c>
      <c r="J261" s="259">
        <v>0</v>
      </c>
      <c r="K261" s="259" t="str">
        <f t="shared" si="82"/>
        <v>0</v>
      </c>
      <c r="L261" s="259">
        <f t="shared" si="83"/>
        <v>0</v>
      </c>
      <c r="M261" s="158"/>
      <c r="N261" s="158"/>
    </row>
    <row r="262" spans="1:14">
      <c r="A262" s="158"/>
      <c r="B262" s="267"/>
      <c r="C262" s="259">
        <v>8</v>
      </c>
      <c r="D262" s="259">
        <v>8</v>
      </c>
      <c r="E262" s="119">
        <f t="shared" si="80"/>
        <v>1</v>
      </c>
      <c r="F262" s="119" t="str">
        <f t="shared" si="81"/>
        <v>1'h0</v>
      </c>
      <c r="G262" s="267" t="s">
        <v>5124</v>
      </c>
      <c r="H262" s="279" t="s">
        <v>5207</v>
      </c>
      <c r="I262" s="263" t="s">
        <v>5206</v>
      </c>
      <c r="J262" s="259">
        <v>0</v>
      </c>
      <c r="K262" s="259" t="str">
        <f t="shared" si="82"/>
        <v>0</v>
      </c>
      <c r="L262" s="259">
        <f t="shared" si="83"/>
        <v>0</v>
      </c>
      <c r="M262" s="158"/>
      <c r="N262" s="158"/>
    </row>
    <row r="263" spans="1:14">
      <c r="A263" s="158"/>
      <c r="B263" s="267"/>
      <c r="C263" s="259">
        <v>7</v>
      </c>
      <c r="D263" s="259">
        <v>7</v>
      </c>
      <c r="E263" s="119">
        <f t="shared" si="80"/>
        <v>1</v>
      </c>
      <c r="F263" s="119" t="str">
        <f t="shared" si="81"/>
        <v>1'h0</v>
      </c>
      <c r="G263" s="267" t="s">
        <v>5124</v>
      </c>
      <c r="H263" s="279" t="s">
        <v>5208</v>
      </c>
      <c r="I263" s="263" t="s">
        <v>5206</v>
      </c>
      <c r="J263" s="95">
        <v>0</v>
      </c>
      <c r="K263" s="259" t="str">
        <f t="shared" si="82"/>
        <v>0</v>
      </c>
      <c r="L263" s="259">
        <f t="shared" si="83"/>
        <v>0</v>
      </c>
      <c r="M263" s="158"/>
      <c r="N263" s="158"/>
    </row>
    <row r="264" spans="1:14">
      <c r="A264" s="158"/>
      <c r="B264" s="267"/>
      <c r="C264" s="259">
        <v>6</v>
      </c>
      <c r="D264" s="259">
        <v>6</v>
      </c>
      <c r="E264" s="119">
        <f t="shared" si="80"/>
        <v>1</v>
      </c>
      <c r="F264" s="119" t="str">
        <f t="shared" si="81"/>
        <v>1'h0</v>
      </c>
      <c r="G264" s="267" t="s">
        <v>5124</v>
      </c>
      <c r="H264" s="267" t="s">
        <v>5209</v>
      </c>
      <c r="I264" s="263" t="s">
        <v>5206</v>
      </c>
      <c r="J264" s="95">
        <v>0</v>
      </c>
      <c r="K264" s="259" t="str">
        <f t="shared" si="82"/>
        <v>0</v>
      </c>
      <c r="L264" s="259">
        <f t="shared" si="83"/>
        <v>0</v>
      </c>
      <c r="M264" s="158"/>
      <c r="N264" s="158"/>
    </row>
    <row r="265" spans="1:14">
      <c r="A265" s="158"/>
      <c r="B265" s="267"/>
      <c r="C265" s="259">
        <v>5</v>
      </c>
      <c r="D265" s="259">
        <v>5</v>
      </c>
      <c r="E265" s="119">
        <f t="shared" si="80"/>
        <v>1</v>
      </c>
      <c r="F265" s="119" t="str">
        <f t="shared" si="81"/>
        <v>1'h0</v>
      </c>
      <c r="G265" s="267" t="s">
        <v>5124</v>
      </c>
      <c r="H265" s="267" t="s">
        <v>5210</v>
      </c>
      <c r="I265" s="263" t="s">
        <v>5206</v>
      </c>
      <c r="J265" s="95">
        <v>0</v>
      </c>
      <c r="K265" s="259" t="str">
        <f t="shared" si="82"/>
        <v>0</v>
      </c>
      <c r="L265" s="259">
        <f t="shared" si="83"/>
        <v>0</v>
      </c>
    </row>
    <row r="266" spans="1:14">
      <c r="A266" s="158"/>
      <c r="B266" s="267"/>
      <c r="C266" s="259">
        <v>4</v>
      </c>
      <c r="D266" s="259">
        <v>4</v>
      </c>
      <c r="E266" s="119">
        <f t="shared" si="80"/>
        <v>1</v>
      </c>
      <c r="F266" s="119" t="str">
        <f t="shared" si="81"/>
        <v>1'h0</v>
      </c>
      <c r="G266" s="267" t="s">
        <v>5124</v>
      </c>
      <c r="H266" s="267" t="s">
        <v>5211</v>
      </c>
      <c r="I266" s="263" t="s">
        <v>5206</v>
      </c>
      <c r="J266" s="259">
        <v>0</v>
      </c>
      <c r="K266" s="259" t="str">
        <f t="shared" si="82"/>
        <v>0</v>
      </c>
      <c r="L266" s="259">
        <f t="shared" si="83"/>
        <v>0</v>
      </c>
    </row>
    <row r="267" spans="1:14">
      <c r="A267" s="158"/>
      <c r="B267" s="267"/>
      <c r="C267" s="259">
        <v>3</v>
      </c>
      <c r="D267" s="259">
        <v>3</v>
      </c>
      <c r="E267" s="119">
        <f t="shared" si="80"/>
        <v>1</v>
      </c>
      <c r="F267" s="119" t="str">
        <f t="shared" si="81"/>
        <v>1'h0</v>
      </c>
      <c r="G267" s="267" t="s">
        <v>5124</v>
      </c>
      <c r="H267" s="267" t="s">
        <v>5212</v>
      </c>
      <c r="I267" s="263" t="s">
        <v>5206</v>
      </c>
      <c r="J267" s="95">
        <v>0</v>
      </c>
      <c r="K267" s="259" t="str">
        <f t="shared" si="82"/>
        <v>0</v>
      </c>
      <c r="L267" s="259">
        <f t="shared" si="83"/>
        <v>0</v>
      </c>
    </row>
    <row r="268" spans="1:14">
      <c r="B268" s="267"/>
      <c r="C268" s="259">
        <v>2</v>
      </c>
      <c r="D268" s="259">
        <v>2</v>
      </c>
      <c r="E268" s="119">
        <f t="shared" si="80"/>
        <v>1</v>
      </c>
      <c r="F268" s="119" t="str">
        <f t="shared" si="81"/>
        <v>1'h0</v>
      </c>
      <c r="G268" s="267" t="s">
        <v>5124</v>
      </c>
      <c r="H268" s="267" t="s">
        <v>5213</v>
      </c>
      <c r="I268" s="263" t="s">
        <v>5206</v>
      </c>
      <c r="J268" s="95">
        <v>0</v>
      </c>
      <c r="K268" s="259" t="str">
        <f t="shared" si="82"/>
        <v>0</v>
      </c>
      <c r="L268" s="259">
        <f t="shared" si="83"/>
        <v>0</v>
      </c>
    </row>
    <row r="269" spans="1:14">
      <c r="B269" s="267"/>
      <c r="C269" s="259">
        <v>1</v>
      </c>
      <c r="D269" s="259">
        <v>1</v>
      </c>
      <c r="E269" s="119">
        <f t="shared" si="80"/>
        <v>1</v>
      </c>
      <c r="F269" s="119" t="str">
        <f t="shared" si="81"/>
        <v>1'h0</v>
      </c>
      <c r="G269" s="267" t="s">
        <v>5124</v>
      </c>
      <c r="H269" s="267" t="s">
        <v>5214</v>
      </c>
      <c r="I269" s="263" t="s">
        <v>5206</v>
      </c>
      <c r="J269" s="259">
        <v>0</v>
      </c>
      <c r="K269" s="259" t="str">
        <f t="shared" si="82"/>
        <v>0</v>
      </c>
      <c r="L269" s="259">
        <f t="shared" si="83"/>
        <v>0</v>
      </c>
    </row>
    <row r="270" spans="1:14">
      <c r="B270" s="267"/>
      <c r="C270" s="259">
        <v>0</v>
      </c>
      <c r="D270" s="259">
        <v>0</v>
      </c>
      <c r="E270" s="119">
        <f t="shared" si="80"/>
        <v>1</v>
      </c>
      <c r="F270" s="119" t="str">
        <f t="shared" si="81"/>
        <v>1'h0</v>
      </c>
      <c r="G270" s="267" t="s">
        <v>5124</v>
      </c>
      <c r="H270" s="267" t="s">
        <v>5215</v>
      </c>
      <c r="I270" s="263" t="s">
        <v>5206</v>
      </c>
      <c r="J270" s="95">
        <v>0</v>
      </c>
      <c r="K270" s="259" t="str">
        <f t="shared" si="82"/>
        <v>0</v>
      </c>
      <c r="L270" s="259">
        <f t="shared" si="83"/>
        <v>0</v>
      </c>
    </row>
    <row r="271" spans="1:14">
      <c r="I271" s="1"/>
    </row>
  </sheetData>
  <phoneticPr fontId="3" type="noConversion"/>
  <conditionalFormatting sqref="G12:G13">
    <cfRule type="duplicateValues" dxfId="12" priority="5" stopIfTrue="1"/>
  </conditionalFormatting>
  <conditionalFormatting sqref="G17">
    <cfRule type="duplicateValues" dxfId="11" priority="4" stopIfTrue="1"/>
  </conditionalFormatting>
  <conditionalFormatting sqref="G14:G15">
    <cfRule type="duplicateValues" dxfId="10" priority="6" stopIfTrue="1"/>
  </conditionalFormatting>
  <conditionalFormatting sqref="G5">
    <cfRule type="duplicateValues" dxfId="9" priority="3" stopIfTrue="1"/>
  </conditionalFormatting>
  <conditionalFormatting sqref="G6">
    <cfRule type="duplicateValues" dxfId="8" priority="2" stopIfTrue="1"/>
  </conditionalFormatting>
  <conditionalFormatting sqref="G18">
    <cfRule type="duplicateValues" dxfId="7" priority="1" stopIfTrue="1"/>
  </conditionalFormatting>
  <conditionalFormatting sqref="G10">
    <cfRule type="duplicateValues" dxfId="6" priority="7" stopIfTrue="1"/>
  </conditionalFormatting>
  <conditionalFormatting sqref="G11">
    <cfRule type="duplicateValues" dxfId="5" priority="8" stopIfTrue="1"/>
  </conditionalFormatting>
  <conditionalFormatting sqref="G19">
    <cfRule type="duplicateValues" dxfId="4" priority="9" stopIfTrue="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89"/>
  <sheetViews>
    <sheetView topLeftCell="A319" zoomScaleNormal="100" workbookViewId="0">
      <selection activeCell="J339" sqref="J339:L340"/>
    </sheetView>
  </sheetViews>
  <sheetFormatPr defaultRowHeight="14.15"/>
  <cols>
    <col min="1" max="1" width="8.765625" bestFit="1" customWidth="1"/>
    <col min="6" max="6" width="16.765625" customWidth="1"/>
    <col min="7" max="7" width="8.23046875" bestFit="1" customWidth="1"/>
    <col min="8" max="8" width="31.3828125" customWidth="1"/>
    <col min="9" max="9" width="71.23046875" style="36" customWidth="1"/>
    <col min="10" max="10" width="10.4609375" bestFit="1" customWidth="1"/>
    <col min="11" max="11" width="10.765625" bestFit="1" customWidth="1"/>
    <col min="12" max="12" width="11.23046875" bestFit="1" customWidth="1"/>
    <col min="13" max="13" width="11.3828125" bestFit="1" customWidth="1"/>
    <col min="14" max="14" width="10.61328125" customWidth="1"/>
  </cols>
  <sheetData>
    <row r="1" spans="1:14" ht="29.15">
      <c r="A1" s="21" t="s">
        <v>19</v>
      </c>
      <c r="B1" s="22" t="s">
        <v>47</v>
      </c>
      <c r="C1" s="21" t="s">
        <v>48</v>
      </c>
      <c r="D1" s="21" t="s">
        <v>49</v>
      </c>
      <c r="E1" s="21" t="s">
        <v>50</v>
      </c>
      <c r="F1" s="21" t="s">
        <v>51</v>
      </c>
      <c r="G1" s="21" t="s">
        <v>52</v>
      </c>
      <c r="H1" s="21" t="s">
        <v>53</v>
      </c>
      <c r="I1" s="21" t="s">
        <v>54</v>
      </c>
      <c r="J1" s="21" t="s">
        <v>55</v>
      </c>
      <c r="K1" s="21" t="s">
        <v>56</v>
      </c>
      <c r="L1" s="21" t="s">
        <v>57</v>
      </c>
      <c r="M1" s="21" t="s">
        <v>58</v>
      </c>
      <c r="N1" s="21" t="s">
        <v>59</v>
      </c>
    </row>
    <row r="2" spans="1:14" ht="14.6">
      <c r="A2" s="23"/>
      <c r="B2" s="24" t="s">
        <v>60</v>
      </c>
      <c r="C2" s="23"/>
      <c r="D2" s="23"/>
      <c r="E2" s="23">
        <f>SUM(E3:E3)</f>
        <v>32</v>
      </c>
      <c r="F2" s="25" t="str">
        <f>CONCATENATE("32'h",K2)</f>
        <v>32'h00000001</v>
      </c>
      <c r="G2" s="25"/>
      <c r="H2" s="26" t="s">
        <v>61</v>
      </c>
      <c r="I2" s="26"/>
      <c r="J2" s="23"/>
      <c r="K2" s="23" t="str">
        <f>LOWER(DEC2HEX(L2,8))</f>
        <v>00000001</v>
      </c>
      <c r="L2" s="23">
        <f>SUM(L3:L3)</f>
        <v>1</v>
      </c>
      <c r="M2" s="23"/>
      <c r="N2" s="23"/>
    </row>
    <row r="3" spans="1:14" ht="14.6">
      <c r="A3" s="20"/>
      <c r="B3" s="27"/>
      <c r="C3" s="28">
        <v>0</v>
      </c>
      <c r="D3" s="28">
        <v>31</v>
      </c>
      <c r="E3" s="28">
        <f>D3+1-C3</f>
        <v>32</v>
      </c>
      <c r="F3" s="28" t="str">
        <f>CONCATENATE(E3,"'h",K3)</f>
        <v>32'h1</v>
      </c>
      <c r="G3" s="28" t="s">
        <v>62</v>
      </c>
      <c r="H3" s="28" t="s">
        <v>63</v>
      </c>
      <c r="I3" s="28"/>
      <c r="J3" s="28">
        <v>1</v>
      </c>
      <c r="K3" s="28" t="str">
        <f>LOWER(DEC2HEX((J3)))</f>
        <v>1</v>
      </c>
      <c r="L3" s="28">
        <f>J3*(2^C3)</f>
        <v>1</v>
      </c>
      <c r="M3" s="29"/>
    </row>
    <row r="4" spans="1:14" ht="14.6">
      <c r="A4" s="23"/>
      <c r="B4" s="24" t="s">
        <v>64</v>
      </c>
      <c r="C4" s="23"/>
      <c r="D4" s="23"/>
      <c r="E4" s="23">
        <f>SUM(E5:E8)</f>
        <v>32</v>
      </c>
      <c r="F4" s="25" t="str">
        <f>CONCATENATE("32'h",K4)</f>
        <v>32'h00000000</v>
      </c>
      <c r="G4" s="25"/>
      <c r="H4" s="26" t="s">
        <v>65</v>
      </c>
      <c r="I4" s="26"/>
      <c r="J4" s="23"/>
      <c r="K4" s="23" t="str">
        <f>LOWER(DEC2HEX(L4,8))</f>
        <v>00000000</v>
      </c>
      <c r="L4" s="23">
        <f>SUM(L5:L8)</f>
        <v>0</v>
      </c>
      <c r="M4" s="29"/>
    </row>
    <row r="5" spans="1:14" ht="14.6">
      <c r="A5" s="30"/>
      <c r="B5" s="30"/>
      <c r="C5" s="31">
        <v>16</v>
      </c>
      <c r="D5" s="31">
        <v>31</v>
      </c>
      <c r="E5" s="31">
        <f>D5+1-C5</f>
        <v>16</v>
      </c>
      <c r="F5" s="31" t="str">
        <f>CONCATENATE(E5,"'h",K5)</f>
        <v>16'h0</v>
      </c>
      <c r="G5" s="31" t="s">
        <v>62</v>
      </c>
      <c r="H5" s="32" t="s">
        <v>66</v>
      </c>
      <c r="I5" s="33"/>
      <c r="J5" s="31">
        <v>0</v>
      </c>
      <c r="K5" s="31" t="str">
        <f>LOWER(DEC2HEX((J5)))</f>
        <v>0</v>
      </c>
      <c r="L5" s="31">
        <f>J5*(2^C5)</f>
        <v>0</v>
      </c>
      <c r="M5" s="29"/>
    </row>
    <row r="6" spans="1:14" ht="14.6">
      <c r="A6" s="30"/>
      <c r="B6" s="30"/>
      <c r="C6" s="31">
        <v>15</v>
      </c>
      <c r="D6" s="31">
        <v>15</v>
      </c>
      <c r="E6" s="31">
        <f>D6+1-C6</f>
        <v>1</v>
      </c>
      <c r="F6" s="31" t="str">
        <f>CONCATENATE(E6,"'h",K6)</f>
        <v>1'h0</v>
      </c>
      <c r="G6" s="31" t="s">
        <v>67</v>
      </c>
      <c r="H6" s="32" t="s">
        <v>19</v>
      </c>
      <c r="I6" s="33"/>
      <c r="J6" s="31">
        <v>0</v>
      </c>
      <c r="K6" s="31" t="str">
        <f>LOWER(DEC2HEX((J6)))</f>
        <v>0</v>
      </c>
      <c r="L6" s="31">
        <f>J6*(2^C6)</f>
        <v>0</v>
      </c>
      <c r="M6" s="29"/>
    </row>
    <row r="7" spans="1:14" ht="14.6">
      <c r="A7" s="30"/>
      <c r="B7" s="30"/>
      <c r="C7" s="31">
        <v>12</v>
      </c>
      <c r="D7" s="31">
        <v>14</v>
      </c>
      <c r="E7" s="31">
        <f>D7+1-C7</f>
        <v>3</v>
      </c>
      <c r="F7" s="31" t="str">
        <f>CONCATENATE(E7,"'h",K7)</f>
        <v>3'h0</v>
      </c>
      <c r="G7" s="31" t="s">
        <v>62</v>
      </c>
      <c r="H7" s="32" t="s">
        <v>68</v>
      </c>
      <c r="I7" s="33"/>
      <c r="J7" s="31">
        <v>0</v>
      </c>
      <c r="K7" s="31" t="str">
        <f>LOWER(DEC2HEX((J7)))</f>
        <v>0</v>
      </c>
      <c r="L7" s="31">
        <f>J7*(2^C7)</f>
        <v>0</v>
      </c>
      <c r="M7" s="29"/>
    </row>
    <row r="8" spans="1:14" ht="14.6">
      <c r="A8" s="30"/>
      <c r="B8" s="30"/>
      <c r="C8" s="31">
        <v>0</v>
      </c>
      <c r="D8" s="31">
        <v>11</v>
      </c>
      <c r="E8" s="31">
        <f>D8+1-C8</f>
        <v>12</v>
      </c>
      <c r="F8" s="31" t="str">
        <f>CONCATENATE(E8,"'h",K8)</f>
        <v>12'h0</v>
      </c>
      <c r="G8" s="31" t="s">
        <v>62</v>
      </c>
      <c r="H8" s="28" t="s">
        <v>69</v>
      </c>
      <c r="I8" s="34"/>
      <c r="J8" s="31">
        <v>0</v>
      </c>
      <c r="K8" s="31" t="str">
        <f>LOWER(DEC2HEX((J8)))</f>
        <v>0</v>
      </c>
      <c r="L8" s="31">
        <f>J8*(2^C8)</f>
        <v>0</v>
      </c>
      <c r="M8" s="29"/>
    </row>
    <row r="9" spans="1:14" ht="18.75" customHeight="1">
      <c r="A9" s="23"/>
      <c r="B9" s="24" t="s">
        <v>70</v>
      </c>
      <c r="C9" s="23"/>
      <c r="D9" s="23"/>
      <c r="E9" s="23">
        <f>SUM(E10:E10)</f>
        <v>32</v>
      </c>
      <c r="F9" s="25" t="str">
        <f>CONCATENATE("32'h",K9)</f>
        <v>32'h00000000</v>
      </c>
      <c r="G9" s="25"/>
      <c r="H9" s="26" t="s">
        <v>71</v>
      </c>
      <c r="I9" s="26"/>
      <c r="J9" s="23"/>
      <c r="K9" s="23" t="str">
        <f>LOWER(DEC2HEX(L9,8))</f>
        <v>00000000</v>
      </c>
      <c r="L9" s="23">
        <f>SUM(L10:L10)</f>
        <v>0</v>
      </c>
      <c r="M9" s="29"/>
    </row>
    <row r="10" spans="1:14" ht="14.6">
      <c r="A10" s="20"/>
      <c r="B10" s="20"/>
      <c r="C10" s="28">
        <v>0</v>
      </c>
      <c r="D10" s="28">
        <v>31</v>
      </c>
      <c r="E10" s="28">
        <f>D10+1-C10</f>
        <v>32</v>
      </c>
      <c r="F10" s="28" t="str">
        <f>CONCATENATE(E10,"'h",K10)</f>
        <v>32'h0</v>
      </c>
      <c r="G10" s="28" t="s">
        <v>62</v>
      </c>
      <c r="H10" s="32" t="s">
        <v>72</v>
      </c>
      <c r="I10" s="3"/>
      <c r="J10" s="28">
        <v>0</v>
      </c>
      <c r="K10" s="28" t="str">
        <f>LOWER(DEC2HEX((J10)))</f>
        <v>0</v>
      </c>
      <c r="L10" s="28">
        <f>J10*(2^C10)</f>
        <v>0</v>
      </c>
      <c r="M10" s="29"/>
    </row>
    <row r="11" spans="1:14" ht="14.6">
      <c r="A11" s="23"/>
      <c r="B11" s="24" t="s">
        <v>73</v>
      </c>
      <c r="C11" s="23"/>
      <c r="D11" s="23"/>
      <c r="E11" s="23">
        <f>SUM(E12:E25)</f>
        <v>32</v>
      </c>
      <c r="F11" s="25" t="str">
        <f>CONCATENATE("32'h",K11)</f>
        <v>32'h00000000</v>
      </c>
      <c r="G11" s="25"/>
      <c r="H11" s="26" t="s">
        <v>74</v>
      </c>
      <c r="I11" s="26"/>
      <c r="J11" s="23"/>
      <c r="K11" s="23" t="str">
        <f>LOWER(DEC2HEX(L11,8))</f>
        <v>00000000</v>
      </c>
      <c r="L11" s="23">
        <f>SUM(L12:L25)</f>
        <v>0</v>
      </c>
      <c r="M11" s="29"/>
    </row>
    <row r="12" spans="1:14" ht="14.6">
      <c r="A12" s="30"/>
      <c r="B12" s="30"/>
      <c r="C12" s="31">
        <v>30</v>
      </c>
      <c r="D12" s="31">
        <v>31</v>
      </c>
      <c r="E12" s="31">
        <f t="shared" ref="E12:E25" si="0">D12+1-C12</f>
        <v>2</v>
      </c>
      <c r="F12" s="31" t="str">
        <f t="shared" ref="F12:F25" si="1">CONCATENATE(E12,"'h",K12)</f>
        <v>2'h0</v>
      </c>
      <c r="G12" s="31" t="s">
        <v>67</v>
      </c>
      <c r="H12" s="32" t="s">
        <v>19</v>
      </c>
      <c r="I12" s="33"/>
      <c r="J12" s="31">
        <v>0</v>
      </c>
      <c r="K12" s="31" t="str">
        <f t="shared" ref="K12:K25" si="2">LOWER(DEC2HEX((J12)))</f>
        <v>0</v>
      </c>
      <c r="L12" s="31">
        <f t="shared" ref="L12:L25" si="3">J12*(2^C12)</f>
        <v>0</v>
      </c>
      <c r="M12" s="29"/>
    </row>
    <row r="13" spans="1:14" ht="14.6">
      <c r="A13" s="20"/>
      <c r="B13" s="20"/>
      <c r="C13" s="28">
        <v>24</v>
      </c>
      <c r="D13" s="28">
        <v>29</v>
      </c>
      <c r="E13" s="28">
        <f t="shared" si="0"/>
        <v>6</v>
      </c>
      <c r="F13" s="28" t="str">
        <f t="shared" si="1"/>
        <v>6'h0</v>
      </c>
      <c r="G13" s="28" t="s">
        <v>62</v>
      </c>
      <c r="H13" s="32" t="s">
        <v>75</v>
      </c>
      <c r="I13" s="3"/>
      <c r="J13" s="28">
        <v>0</v>
      </c>
      <c r="K13" s="28" t="str">
        <f t="shared" si="2"/>
        <v>0</v>
      </c>
      <c r="L13" s="28">
        <f t="shared" si="3"/>
        <v>0</v>
      </c>
      <c r="M13" s="29"/>
    </row>
    <row r="14" spans="1:14" ht="14.6">
      <c r="A14" s="20"/>
      <c r="B14" s="20"/>
      <c r="C14" s="28">
        <v>22</v>
      </c>
      <c r="D14" s="28">
        <v>23</v>
      </c>
      <c r="E14" s="28">
        <f t="shared" si="0"/>
        <v>2</v>
      </c>
      <c r="F14" s="28" t="str">
        <f t="shared" si="1"/>
        <v>2'h0</v>
      </c>
      <c r="G14" s="28" t="s">
        <v>62</v>
      </c>
      <c r="H14" s="32" t="s">
        <v>76</v>
      </c>
      <c r="I14" s="3"/>
      <c r="J14" s="28">
        <v>0</v>
      </c>
      <c r="K14" s="28" t="str">
        <f t="shared" si="2"/>
        <v>0</v>
      </c>
      <c r="L14" s="28">
        <f t="shared" si="3"/>
        <v>0</v>
      </c>
      <c r="M14" s="29"/>
    </row>
    <row r="15" spans="1:14" ht="14.6">
      <c r="A15" s="20"/>
      <c r="B15" s="20"/>
      <c r="C15" s="28">
        <v>21</v>
      </c>
      <c r="D15" s="28">
        <v>21</v>
      </c>
      <c r="E15" s="28">
        <f t="shared" si="0"/>
        <v>1</v>
      </c>
      <c r="F15" s="28" t="str">
        <f t="shared" si="1"/>
        <v>1'h0</v>
      </c>
      <c r="G15" s="28" t="s">
        <v>62</v>
      </c>
      <c r="H15" s="32" t="s">
        <v>77</v>
      </c>
      <c r="I15" s="3"/>
      <c r="J15" s="28">
        <v>0</v>
      </c>
      <c r="K15" s="28" t="str">
        <f t="shared" si="2"/>
        <v>0</v>
      </c>
      <c r="L15" s="28">
        <f t="shared" si="3"/>
        <v>0</v>
      </c>
      <c r="M15" s="29"/>
    </row>
    <row r="16" spans="1:14" ht="14.6">
      <c r="A16" s="20"/>
      <c r="B16" s="20"/>
      <c r="C16" s="28">
        <v>20</v>
      </c>
      <c r="D16" s="28">
        <v>20</v>
      </c>
      <c r="E16" s="28">
        <f t="shared" si="0"/>
        <v>1</v>
      </c>
      <c r="F16" s="28" t="str">
        <f t="shared" si="1"/>
        <v>1'h0</v>
      </c>
      <c r="G16" s="28" t="s">
        <v>62</v>
      </c>
      <c r="H16" s="32" t="s">
        <v>78</v>
      </c>
      <c r="I16" s="3"/>
      <c r="J16" s="28">
        <v>0</v>
      </c>
      <c r="K16" s="28" t="str">
        <f t="shared" si="2"/>
        <v>0</v>
      </c>
      <c r="L16" s="28">
        <f t="shared" si="3"/>
        <v>0</v>
      </c>
      <c r="M16" s="29"/>
    </row>
    <row r="17" spans="1:13" ht="14.6">
      <c r="A17" s="20"/>
      <c r="B17" s="20"/>
      <c r="C17" s="28">
        <v>19</v>
      </c>
      <c r="D17" s="28">
        <v>19</v>
      </c>
      <c r="E17" s="28">
        <f t="shared" si="0"/>
        <v>1</v>
      </c>
      <c r="F17" s="28" t="str">
        <f t="shared" si="1"/>
        <v>1'h0</v>
      </c>
      <c r="G17" s="28" t="s">
        <v>62</v>
      </c>
      <c r="H17" s="32" t="s">
        <v>79</v>
      </c>
      <c r="I17" s="3"/>
      <c r="J17" s="28">
        <v>0</v>
      </c>
      <c r="K17" s="28" t="str">
        <f t="shared" si="2"/>
        <v>0</v>
      </c>
      <c r="L17" s="28">
        <f t="shared" si="3"/>
        <v>0</v>
      </c>
      <c r="M17" s="29"/>
    </row>
    <row r="18" spans="1:13" ht="14.6">
      <c r="A18" s="20"/>
      <c r="B18" s="20"/>
      <c r="C18" s="28">
        <v>18</v>
      </c>
      <c r="D18" s="28">
        <v>18</v>
      </c>
      <c r="E18" s="28">
        <f t="shared" si="0"/>
        <v>1</v>
      </c>
      <c r="F18" s="28" t="str">
        <f t="shared" si="1"/>
        <v>1'h0</v>
      </c>
      <c r="G18" s="28" t="s">
        <v>67</v>
      </c>
      <c r="H18" s="32" t="s">
        <v>19</v>
      </c>
      <c r="I18" s="3"/>
      <c r="J18" s="28">
        <v>0</v>
      </c>
      <c r="K18" s="28" t="str">
        <f t="shared" si="2"/>
        <v>0</v>
      </c>
      <c r="L18" s="28">
        <f t="shared" si="3"/>
        <v>0</v>
      </c>
      <c r="M18" s="29"/>
    </row>
    <row r="19" spans="1:13" ht="14.6">
      <c r="A19" s="20"/>
      <c r="B19" s="20"/>
      <c r="C19" s="28">
        <v>16</v>
      </c>
      <c r="D19" s="28">
        <v>17</v>
      </c>
      <c r="E19" s="28">
        <f t="shared" si="0"/>
        <v>2</v>
      </c>
      <c r="F19" s="28" t="str">
        <f t="shared" si="1"/>
        <v>2'h0</v>
      </c>
      <c r="G19" s="28" t="s">
        <v>62</v>
      </c>
      <c r="H19" s="32" t="s">
        <v>476</v>
      </c>
      <c r="I19" s="3"/>
      <c r="J19" s="28">
        <v>0</v>
      </c>
      <c r="K19" s="28" t="str">
        <f t="shared" si="2"/>
        <v>0</v>
      </c>
      <c r="L19" s="28">
        <f t="shared" si="3"/>
        <v>0</v>
      </c>
      <c r="M19" s="29"/>
    </row>
    <row r="20" spans="1:13" ht="14.6">
      <c r="A20" s="20"/>
      <c r="B20" s="20"/>
      <c r="C20" s="28">
        <v>6</v>
      </c>
      <c r="D20" s="28">
        <v>15</v>
      </c>
      <c r="E20" s="28">
        <f t="shared" si="0"/>
        <v>10</v>
      </c>
      <c r="F20" s="28" t="str">
        <f t="shared" si="1"/>
        <v>10'h0</v>
      </c>
      <c r="G20" s="28" t="s">
        <v>67</v>
      </c>
      <c r="H20" s="32" t="s">
        <v>19</v>
      </c>
      <c r="I20" s="3"/>
      <c r="J20" s="28">
        <v>0</v>
      </c>
      <c r="K20" s="28" t="str">
        <f t="shared" si="2"/>
        <v>0</v>
      </c>
      <c r="L20" s="28">
        <f t="shared" si="3"/>
        <v>0</v>
      </c>
      <c r="M20" s="29"/>
    </row>
    <row r="21" spans="1:13" ht="14.6">
      <c r="A21" s="20"/>
      <c r="B21" s="20"/>
      <c r="C21" s="28">
        <v>5</v>
      </c>
      <c r="D21" s="28">
        <v>5</v>
      </c>
      <c r="E21" s="28">
        <f t="shared" si="0"/>
        <v>1</v>
      </c>
      <c r="F21" s="28" t="str">
        <f t="shared" si="1"/>
        <v>1'h0</v>
      </c>
      <c r="G21" s="28" t="s">
        <v>62</v>
      </c>
      <c r="H21" s="32" t="s">
        <v>80</v>
      </c>
      <c r="I21" s="3"/>
      <c r="J21" s="28">
        <v>0</v>
      </c>
      <c r="K21" s="28" t="str">
        <f t="shared" si="2"/>
        <v>0</v>
      </c>
      <c r="L21" s="28">
        <f t="shared" si="3"/>
        <v>0</v>
      </c>
      <c r="M21" s="29"/>
    </row>
    <row r="22" spans="1:13" ht="14.6">
      <c r="A22" s="20"/>
      <c r="B22" s="20"/>
      <c r="C22" s="28">
        <v>4</v>
      </c>
      <c r="D22" s="28">
        <v>4</v>
      </c>
      <c r="E22" s="28">
        <f t="shared" si="0"/>
        <v>1</v>
      </c>
      <c r="F22" s="28" t="str">
        <f t="shared" si="1"/>
        <v>1'h0</v>
      </c>
      <c r="G22" s="28" t="s">
        <v>62</v>
      </c>
      <c r="H22" s="32" t="s">
        <v>81</v>
      </c>
      <c r="I22" s="3"/>
      <c r="J22" s="28">
        <v>0</v>
      </c>
      <c r="K22" s="28" t="str">
        <f t="shared" si="2"/>
        <v>0</v>
      </c>
      <c r="L22" s="28">
        <f t="shared" si="3"/>
        <v>0</v>
      </c>
      <c r="M22" s="29"/>
    </row>
    <row r="23" spans="1:13" ht="14.6">
      <c r="A23" s="20"/>
      <c r="B23" s="20"/>
      <c r="C23" s="28">
        <v>2</v>
      </c>
      <c r="D23" s="28">
        <v>3</v>
      </c>
      <c r="E23" s="28">
        <f t="shared" si="0"/>
        <v>2</v>
      </c>
      <c r="F23" s="28" t="str">
        <f t="shared" si="1"/>
        <v>2'h0</v>
      </c>
      <c r="G23" s="28" t="s">
        <v>62</v>
      </c>
      <c r="H23" s="32" t="s">
        <v>82</v>
      </c>
      <c r="I23" s="3"/>
      <c r="J23" s="28">
        <v>0</v>
      </c>
      <c r="K23" s="28" t="str">
        <f t="shared" si="2"/>
        <v>0</v>
      </c>
      <c r="L23" s="28">
        <f t="shared" si="3"/>
        <v>0</v>
      </c>
      <c r="M23" s="29"/>
    </row>
    <row r="24" spans="1:13" ht="14.6">
      <c r="A24" s="20"/>
      <c r="B24" s="20"/>
      <c r="C24" s="28">
        <v>1</v>
      </c>
      <c r="D24" s="28">
        <v>1</v>
      </c>
      <c r="E24" s="28">
        <f t="shared" si="0"/>
        <v>1</v>
      </c>
      <c r="F24" s="28" t="str">
        <f t="shared" si="1"/>
        <v>1'h0</v>
      </c>
      <c r="G24" s="28" t="s">
        <v>62</v>
      </c>
      <c r="H24" s="32" t="s">
        <v>83</v>
      </c>
      <c r="I24" s="3"/>
      <c r="J24" s="28">
        <v>0</v>
      </c>
      <c r="K24" s="28" t="str">
        <f t="shared" si="2"/>
        <v>0</v>
      </c>
      <c r="L24" s="28">
        <f t="shared" si="3"/>
        <v>0</v>
      </c>
      <c r="M24" s="29"/>
    </row>
    <row r="25" spans="1:13" ht="14.6">
      <c r="A25" s="20"/>
      <c r="B25" s="20"/>
      <c r="C25" s="28">
        <v>0</v>
      </c>
      <c r="D25" s="28">
        <v>0</v>
      </c>
      <c r="E25" s="28">
        <f t="shared" si="0"/>
        <v>1</v>
      </c>
      <c r="F25" s="28" t="str">
        <f t="shared" si="1"/>
        <v>1'h0</v>
      </c>
      <c r="G25" s="28" t="s">
        <v>62</v>
      </c>
      <c r="H25" s="32" t="s">
        <v>84</v>
      </c>
      <c r="I25" s="3"/>
      <c r="J25" s="28">
        <v>0</v>
      </c>
      <c r="K25" s="28" t="str">
        <f t="shared" si="2"/>
        <v>0</v>
      </c>
      <c r="L25" s="28">
        <f t="shared" si="3"/>
        <v>0</v>
      </c>
      <c r="M25" s="29"/>
    </row>
    <row r="26" spans="1:13" ht="14.6">
      <c r="A26" s="23"/>
      <c r="B26" s="24" t="s">
        <v>85</v>
      </c>
      <c r="C26" s="23"/>
      <c r="D26" s="23"/>
      <c r="E26" s="23">
        <f>SUM(E27:E27)</f>
        <v>32</v>
      </c>
      <c r="F26" s="25" t="str">
        <f>CONCATENATE("32'h",K26)</f>
        <v>32'h00000000</v>
      </c>
      <c r="G26" s="25"/>
      <c r="H26" s="26" t="s">
        <v>86</v>
      </c>
      <c r="I26" s="26"/>
      <c r="J26" s="23"/>
      <c r="K26" s="23" t="str">
        <f>LOWER(DEC2HEX(L26,8))</f>
        <v>00000000</v>
      </c>
      <c r="L26" s="23">
        <f>SUM(L27:L27)</f>
        <v>0</v>
      </c>
      <c r="M26" s="29"/>
    </row>
    <row r="27" spans="1:13" ht="14.6">
      <c r="A27" s="30"/>
      <c r="B27" s="30"/>
      <c r="C27" s="31">
        <v>0</v>
      </c>
      <c r="D27" s="31">
        <v>31</v>
      </c>
      <c r="E27" s="31">
        <f>D27+1-C27</f>
        <v>32</v>
      </c>
      <c r="F27" s="31" t="str">
        <f>CONCATENATE(E27,"'h",K27)</f>
        <v>32'h0</v>
      </c>
      <c r="G27" s="31" t="s">
        <v>87</v>
      </c>
      <c r="H27" s="32" t="s">
        <v>88</v>
      </c>
      <c r="I27" s="33"/>
      <c r="J27" s="31">
        <v>0</v>
      </c>
      <c r="K27" s="31" t="str">
        <f>LOWER(DEC2HEX((J27)))</f>
        <v>0</v>
      </c>
      <c r="L27" s="31">
        <f>J27*(2^C27)</f>
        <v>0</v>
      </c>
      <c r="M27" s="29"/>
    </row>
    <row r="28" spans="1:13" ht="14.6">
      <c r="A28" s="23"/>
      <c r="B28" s="24" t="s">
        <v>89</v>
      </c>
      <c r="C28" s="23"/>
      <c r="D28" s="23"/>
      <c r="E28" s="23">
        <f>SUM(E29:E29)</f>
        <v>32</v>
      </c>
      <c r="F28" s="25" t="str">
        <f>CONCATENATE("32'h",K28)</f>
        <v>32'h00000000</v>
      </c>
      <c r="G28" s="25"/>
      <c r="H28" s="26" t="s">
        <v>90</v>
      </c>
      <c r="I28" s="26"/>
      <c r="J28" s="23"/>
      <c r="K28" s="23" t="str">
        <f>LOWER(DEC2HEX(L28,8))</f>
        <v>00000000</v>
      </c>
      <c r="L28" s="23">
        <f>SUM(L29:L29)</f>
        <v>0</v>
      </c>
      <c r="M28" s="35"/>
    </row>
    <row r="29" spans="1:13" ht="14.6">
      <c r="A29" s="20"/>
      <c r="B29" s="27"/>
      <c r="C29" s="28">
        <v>0</v>
      </c>
      <c r="D29" s="28">
        <v>31</v>
      </c>
      <c r="E29" s="28">
        <f>D29+1-C29</f>
        <v>32</v>
      </c>
      <c r="F29" s="28" t="str">
        <f>CONCATENATE(E29,"'h",K29)</f>
        <v>32'h0</v>
      </c>
      <c r="G29" s="28" t="s">
        <v>87</v>
      </c>
      <c r="H29" s="32" t="s">
        <v>88</v>
      </c>
      <c r="I29" s="28"/>
      <c r="J29" s="28">
        <v>0</v>
      </c>
      <c r="K29" s="28" t="str">
        <f>LOWER(DEC2HEX((J29)))</f>
        <v>0</v>
      </c>
      <c r="L29" s="28">
        <f>J29*(2^C29)</f>
        <v>0</v>
      </c>
      <c r="M29" s="29"/>
    </row>
    <row r="30" spans="1:13" ht="14.6">
      <c r="A30" s="23"/>
      <c r="B30" s="24" t="s">
        <v>91</v>
      </c>
      <c r="C30" s="23"/>
      <c r="D30" s="23"/>
      <c r="E30" s="23">
        <f>SUM(E31:E31)</f>
        <v>32</v>
      </c>
      <c r="F30" s="25" t="str">
        <f>CONCATENATE("32'h",K30)</f>
        <v>32'h00000000</v>
      </c>
      <c r="G30" s="25"/>
      <c r="H30" s="26" t="s">
        <v>92</v>
      </c>
      <c r="I30" s="26"/>
      <c r="J30" s="23"/>
      <c r="K30" s="23" t="str">
        <f>LOWER(DEC2HEX(L30,8))</f>
        <v>00000000</v>
      </c>
      <c r="L30" s="23">
        <f>SUM(L31:L31)</f>
        <v>0</v>
      </c>
      <c r="M30" s="35"/>
    </row>
    <row r="31" spans="1:13" ht="14.6">
      <c r="A31" s="20"/>
      <c r="B31" s="27"/>
      <c r="C31" s="28">
        <v>0</v>
      </c>
      <c r="D31" s="28">
        <v>31</v>
      </c>
      <c r="E31" s="28">
        <f>D31+1-C31</f>
        <v>32</v>
      </c>
      <c r="F31" s="28" t="str">
        <f>CONCATENATE(E31,"'h",K31)</f>
        <v>32'h0</v>
      </c>
      <c r="G31" s="28" t="s">
        <v>87</v>
      </c>
      <c r="H31" s="32" t="s">
        <v>88</v>
      </c>
      <c r="I31" s="28"/>
      <c r="J31" s="28">
        <v>0</v>
      </c>
      <c r="K31" s="28" t="str">
        <f>LOWER(DEC2HEX((J31)))</f>
        <v>0</v>
      </c>
      <c r="L31" s="28">
        <f>J31*(2^C31)</f>
        <v>0</v>
      </c>
      <c r="M31" s="29"/>
    </row>
    <row r="32" spans="1:13" ht="14.6">
      <c r="A32" s="23"/>
      <c r="B32" s="24" t="s">
        <v>93</v>
      </c>
      <c r="C32" s="23"/>
      <c r="D32" s="23"/>
      <c r="E32" s="23">
        <f>SUM(E33:E33)</f>
        <v>32</v>
      </c>
      <c r="F32" s="25" t="str">
        <f>CONCATENATE("32'h",K32)</f>
        <v>32'h00000000</v>
      </c>
      <c r="G32" s="25"/>
      <c r="H32" s="26" t="s">
        <v>94</v>
      </c>
      <c r="I32" s="26"/>
      <c r="J32" s="23"/>
      <c r="K32" s="23" t="str">
        <f>LOWER(DEC2HEX(L32,8))</f>
        <v>00000000</v>
      </c>
      <c r="L32" s="23">
        <f>SUM(L33:L33)</f>
        <v>0</v>
      </c>
      <c r="M32" s="35"/>
    </row>
    <row r="33" spans="1:13" ht="14.6">
      <c r="A33" s="20"/>
      <c r="B33" s="27"/>
      <c r="C33" s="28">
        <v>0</v>
      </c>
      <c r="D33" s="28">
        <v>31</v>
      </c>
      <c r="E33" s="28">
        <f>D33+1-C33</f>
        <v>32</v>
      </c>
      <c r="F33" s="28" t="str">
        <f>CONCATENATE(E33,"'h",K33)</f>
        <v>32'h0</v>
      </c>
      <c r="G33" s="28" t="s">
        <v>87</v>
      </c>
      <c r="H33" s="32" t="s">
        <v>88</v>
      </c>
      <c r="I33" s="28"/>
      <c r="J33" s="28">
        <v>0</v>
      </c>
      <c r="K33" s="28" t="str">
        <f>LOWER(DEC2HEX((J33)))</f>
        <v>0</v>
      </c>
      <c r="L33" s="28">
        <f>J33*(2^C33)</f>
        <v>0</v>
      </c>
      <c r="M33" s="29"/>
    </row>
    <row r="34" spans="1:13" ht="14.25" customHeight="1">
      <c r="A34" s="23"/>
      <c r="B34" s="24" t="s">
        <v>95</v>
      </c>
      <c r="C34" s="23"/>
      <c r="D34" s="23"/>
      <c r="E34" s="23">
        <f>SUM(E35:E35)</f>
        <v>32</v>
      </c>
      <c r="F34" s="25" t="str">
        <f>CONCATENATE("32'h",K34)</f>
        <v>32'h00000000</v>
      </c>
      <c r="G34" s="25"/>
      <c r="H34" s="26" t="s">
        <v>96</v>
      </c>
      <c r="I34" s="26"/>
      <c r="J34" s="23"/>
      <c r="K34" s="23" t="str">
        <f>LOWER(DEC2HEX(L34,8))</f>
        <v>00000000</v>
      </c>
      <c r="L34" s="23">
        <f>SUM(L35:L35)</f>
        <v>0</v>
      </c>
      <c r="M34" s="29"/>
    </row>
    <row r="35" spans="1:13" ht="14.6">
      <c r="A35" s="30"/>
      <c r="B35" s="30"/>
      <c r="C35" s="31">
        <v>0</v>
      </c>
      <c r="D35" s="31">
        <v>31</v>
      </c>
      <c r="E35" s="31">
        <f>D35+1-C35</f>
        <v>32</v>
      </c>
      <c r="F35" s="31" t="str">
        <f>CONCATENATE(E35,"'h",K35)</f>
        <v>32'h0</v>
      </c>
      <c r="G35" s="28" t="s">
        <v>62</v>
      </c>
      <c r="H35" s="28" t="s">
        <v>97</v>
      </c>
      <c r="I35" s="33"/>
      <c r="J35" s="31">
        <v>0</v>
      </c>
      <c r="K35" s="31" t="str">
        <f>LOWER(DEC2HEX((J35)))</f>
        <v>0</v>
      </c>
      <c r="L35" s="31">
        <f>J35*(2^C35)</f>
        <v>0</v>
      </c>
      <c r="M35" s="29"/>
    </row>
    <row r="36" spans="1:13" ht="14.6">
      <c r="A36" s="23"/>
      <c r="B36" s="24" t="s">
        <v>98</v>
      </c>
      <c r="C36" s="23"/>
      <c r="D36" s="23"/>
      <c r="E36" s="23">
        <f>SUM(E37:E52)</f>
        <v>32</v>
      </c>
      <c r="F36" s="25" t="str">
        <f>CONCATENATE("32'h",K36)</f>
        <v>32'h00000000</v>
      </c>
      <c r="G36" s="25"/>
      <c r="H36" s="26" t="s">
        <v>99</v>
      </c>
      <c r="I36" s="26"/>
      <c r="J36" s="23"/>
      <c r="K36" s="23" t="str">
        <f>LOWER(DEC2HEX(L36,8))</f>
        <v>00000000</v>
      </c>
      <c r="L36" s="23">
        <f>SUM(L37:L52)</f>
        <v>0</v>
      </c>
      <c r="M36" s="29"/>
    </row>
    <row r="37" spans="1:13" ht="14.6">
      <c r="A37" s="20"/>
      <c r="B37" s="27"/>
      <c r="C37" s="28">
        <v>25</v>
      </c>
      <c r="D37" s="28">
        <v>31</v>
      </c>
      <c r="E37" s="28">
        <f t="shared" ref="E37:E52" si="4">D37+1-C37</f>
        <v>7</v>
      </c>
      <c r="F37" s="28" t="str">
        <f t="shared" ref="F37:F52" si="5">CONCATENATE(E37,"'h",K37)</f>
        <v>7'h0</v>
      </c>
      <c r="G37" s="28" t="s">
        <v>67</v>
      </c>
      <c r="H37" s="28" t="s">
        <v>19</v>
      </c>
      <c r="I37" s="28"/>
      <c r="J37" s="28">
        <v>0</v>
      </c>
      <c r="K37" s="28" t="str">
        <f t="shared" ref="K37:K52" si="6">LOWER(DEC2HEX((J37)))</f>
        <v>0</v>
      </c>
      <c r="L37" s="28">
        <f t="shared" ref="L37:L52" si="7">J37*(2^C37)</f>
        <v>0</v>
      </c>
      <c r="M37" s="29"/>
    </row>
    <row r="38" spans="1:13" ht="14.6">
      <c r="A38" s="20"/>
      <c r="B38" s="27"/>
      <c r="C38" s="28">
        <v>24</v>
      </c>
      <c r="D38" s="28">
        <v>24</v>
      </c>
      <c r="E38" s="28">
        <f t="shared" si="4"/>
        <v>1</v>
      </c>
      <c r="F38" s="28" t="str">
        <f t="shared" si="5"/>
        <v>1'h0</v>
      </c>
      <c r="G38" s="28" t="s">
        <v>67</v>
      </c>
      <c r="H38" s="28" t="s">
        <v>100</v>
      </c>
      <c r="I38" s="28"/>
      <c r="J38" s="28">
        <v>0</v>
      </c>
      <c r="K38" s="28" t="str">
        <f t="shared" si="6"/>
        <v>0</v>
      </c>
      <c r="L38" s="28">
        <f t="shared" si="7"/>
        <v>0</v>
      </c>
      <c r="M38" s="29"/>
    </row>
    <row r="39" spans="1:13" ht="14.6">
      <c r="A39" s="20"/>
      <c r="B39" s="27"/>
      <c r="C39" s="28">
        <v>20</v>
      </c>
      <c r="D39" s="28">
        <v>23</v>
      </c>
      <c r="E39" s="28">
        <f t="shared" si="4"/>
        <v>4</v>
      </c>
      <c r="F39" s="28" t="str">
        <f t="shared" si="5"/>
        <v>4'h0</v>
      </c>
      <c r="G39" s="28" t="s">
        <v>67</v>
      </c>
      <c r="H39" s="28" t="s">
        <v>101</v>
      </c>
      <c r="I39" s="28"/>
      <c r="J39" s="28">
        <v>0</v>
      </c>
      <c r="K39" s="28" t="str">
        <f t="shared" si="6"/>
        <v>0</v>
      </c>
      <c r="L39" s="28">
        <f t="shared" si="7"/>
        <v>0</v>
      </c>
      <c r="M39" s="29"/>
    </row>
    <row r="40" spans="1:13" ht="14.6">
      <c r="A40" s="30"/>
      <c r="B40" s="30"/>
      <c r="C40" s="31">
        <v>19</v>
      </c>
      <c r="D40" s="31">
        <v>19</v>
      </c>
      <c r="E40" s="31">
        <f t="shared" si="4"/>
        <v>1</v>
      </c>
      <c r="F40" s="31" t="str">
        <f t="shared" si="5"/>
        <v>1'h0</v>
      </c>
      <c r="G40" s="28" t="s">
        <v>67</v>
      </c>
      <c r="H40" s="28" t="s">
        <v>102</v>
      </c>
      <c r="I40" s="33"/>
      <c r="J40" s="31">
        <v>0</v>
      </c>
      <c r="K40" s="31" t="str">
        <f t="shared" si="6"/>
        <v>0</v>
      </c>
      <c r="L40" s="31">
        <f t="shared" si="7"/>
        <v>0</v>
      </c>
      <c r="M40" s="29"/>
    </row>
    <row r="41" spans="1:13" ht="14.6">
      <c r="A41" s="20"/>
      <c r="B41" s="20"/>
      <c r="C41" s="28">
        <v>18</v>
      </c>
      <c r="D41" s="28">
        <v>18</v>
      </c>
      <c r="E41" s="28">
        <f t="shared" si="4"/>
        <v>1</v>
      </c>
      <c r="F41" s="28" t="str">
        <f t="shared" si="5"/>
        <v>1'h0</v>
      </c>
      <c r="G41" s="28" t="s">
        <v>67</v>
      </c>
      <c r="H41" s="32" t="s">
        <v>103</v>
      </c>
      <c r="I41" s="3"/>
      <c r="J41" s="28">
        <v>0</v>
      </c>
      <c r="K41" s="28" t="str">
        <f t="shared" si="6"/>
        <v>0</v>
      </c>
      <c r="L41" s="28">
        <f t="shared" si="7"/>
        <v>0</v>
      </c>
      <c r="M41" s="29"/>
    </row>
    <row r="42" spans="1:13" ht="14.6">
      <c r="A42" s="20"/>
      <c r="B42" s="27"/>
      <c r="C42" s="28">
        <v>17</v>
      </c>
      <c r="D42" s="28">
        <v>17</v>
      </c>
      <c r="E42" s="28">
        <f t="shared" si="4"/>
        <v>1</v>
      </c>
      <c r="F42" s="28" t="str">
        <f t="shared" si="5"/>
        <v>1'h0</v>
      </c>
      <c r="G42" s="28" t="s">
        <v>67</v>
      </c>
      <c r="H42" s="28" t="s">
        <v>104</v>
      </c>
      <c r="I42" s="28"/>
      <c r="J42" s="28">
        <v>0</v>
      </c>
      <c r="K42" s="28" t="str">
        <f t="shared" si="6"/>
        <v>0</v>
      </c>
      <c r="L42" s="28">
        <f t="shared" si="7"/>
        <v>0</v>
      </c>
      <c r="M42" s="29"/>
    </row>
    <row r="43" spans="1:13" ht="14.6">
      <c r="A43" s="20"/>
      <c r="B43" s="27"/>
      <c r="C43" s="28">
        <v>16</v>
      </c>
      <c r="D43" s="28">
        <v>16</v>
      </c>
      <c r="E43" s="28">
        <f t="shared" si="4"/>
        <v>1</v>
      </c>
      <c r="F43" s="28" t="str">
        <f t="shared" si="5"/>
        <v>1'h0</v>
      </c>
      <c r="G43" s="28" t="s">
        <v>67</v>
      </c>
      <c r="H43" s="28" t="s">
        <v>105</v>
      </c>
      <c r="I43" s="28"/>
      <c r="J43" s="28">
        <v>0</v>
      </c>
      <c r="K43" s="28" t="str">
        <f t="shared" si="6"/>
        <v>0</v>
      </c>
      <c r="L43" s="28">
        <f t="shared" si="7"/>
        <v>0</v>
      </c>
      <c r="M43" s="29"/>
    </row>
    <row r="44" spans="1:13" ht="14.6">
      <c r="A44" s="30"/>
      <c r="B44" s="30"/>
      <c r="C44" s="31">
        <v>12</v>
      </c>
      <c r="D44" s="31">
        <v>15</v>
      </c>
      <c r="E44" s="31">
        <f t="shared" si="4"/>
        <v>4</v>
      </c>
      <c r="F44" s="31" t="str">
        <f t="shared" si="5"/>
        <v>4'h0</v>
      </c>
      <c r="G44" s="28" t="s">
        <v>67</v>
      </c>
      <c r="H44" s="28" t="s">
        <v>19</v>
      </c>
      <c r="I44" s="33"/>
      <c r="J44" s="31">
        <v>0</v>
      </c>
      <c r="K44" s="31" t="str">
        <f t="shared" si="6"/>
        <v>0</v>
      </c>
      <c r="L44" s="31">
        <f t="shared" si="7"/>
        <v>0</v>
      </c>
      <c r="M44" s="29"/>
    </row>
    <row r="45" spans="1:13" ht="14.6">
      <c r="A45" s="20"/>
      <c r="B45" s="20"/>
      <c r="C45" s="28">
        <v>11</v>
      </c>
      <c r="D45" s="28">
        <v>11</v>
      </c>
      <c r="E45" s="28">
        <f t="shared" si="4"/>
        <v>1</v>
      </c>
      <c r="F45" s="28" t="str">
        <f t="shared" si="5"/>
        <v>1'h0</v>
      </c>
      <c r="G45" s="28" t="s">
        <v>87</v>
      </c>
      <c r="H45" s="32" t="s">
        <v>106</v>
      </c>
      <c r="I45" s="3"/>
      <c r="J45" s="28">
        <v>0</v>
      </c>
      <c r="K45" s="28" t="str">
        <f t="shared" si="6"/>
        <v>0</v>
      </c>
      <c r="L45" s="28">
        <f t="shared" si="7"/>
        <v>0</v>
      </c>
      <c r="M45" s="29"/>
    </row>
    <row r="46" spans="1:13" ht="14.6">
      <c r="A46" s="20"/>
      <c r="B46" s="27"/>
      <c r="C46" s="28">
        <v>10</v>
      </c>
      <c r="D46" s="28">
        <v>10</v>
      </c>
      <c r="E46" s="28">
        <f t="shared" si="4"/>
        <v>1</v>
      </c>
      <c r="F46" s="28" t="str">
        <f t="shared" si="5"/>
        <v>1'h0</v>
      </c>
      <c r="G46" s="28" t="s">
        <v>87</v>
      </c>
      <c r="H46" s="28" t="s">
        <v>107</v>
      </c>
      <c r="I46" s="28"/>
      <c r="J46" s="28">
        <v>0</v>
      </c>
      <c r="K46" s="28" t="str">
        <f t="shared" si="6"/>
        <v>0</v>
      </c>
      <c r="L46" s="28">
        <f t="shared" si="7"/>
        <v>0</v>
      </c>
      <c r="M46" s="29"/>
    </row>
    <row r="47" spans="1:13" ht="14.6">
      <c r="A47" s="30"/>
      <c r="B47" s="30"/>
      <c r="C47" s="31">
        <v>9</v>
      </c>
      <c r="D47" s="31">
        <v>9</v>
      </c>
      <c r="E47" s="31">
        <f t="shared" si="4"/>
        <v>1</v>
      </c>
      <c r="F47" s="31" t="str">
        <f t="shared" si="5"/>
        <v>1'h0</v>
      </c>
      <c r="G47" s="28" t="s">
        <v>87</v>
      </c>
      <c r="H47" s="28" t="s">
        <v>108</v>
      </c>
      <c r="I47" s="33"/>
      <c r="J47" s="31">
        <v>0</v>
      </c>
      <c r="K47" s="31" t="str">
        <f t="shared" si="6"/>
        <v>0</v>
      </c>
      <c r="L47" s="31">
        <f t="shared" si="7"/>
        <v>0</v>
      </c>
      <c r="M47" s="29"/>
    </row>
    <row r="48" spans="1:13" ht="14.6">
      <c r="A48" s="20"/>
      <c r="B48" s="20"/>
      <c r="C48" s="28">
        <v>8</v>
      </c>
      <c r="D48" s="28">
        <v>8</v>
      </c>
      <c r="E48" s="28">
        <f t="shared" si="4"/>
        <v>1</v>
      </c>
      <c r="F48" s="28" t="str">
        <f t="shared" si="5"/>
        <v>1'h0</v>
      </c>
      <c r="G48" s="28" t="s">
        <v>87</v>
      </c>
      <c r="H48" s="32" t="s">
        <v>109</v>
      </c>
      <c r="I48" s="3"/>
      <c r="J48" s="28">
        <v>0</v>
      </c>
      <c r="K48" s="28" t="str">
        <f t="shared" si="6"/>
        <v>0</v>
      </c>
      <c r="L48" s="28">
        <f t="shared" si="7"/>
        <v>0</v>
      </c>
      <c r="M48" s="29"/>
    </row>
    <row r="49" spans="1:13" ht="14.6">
      <c r="A49" s="20"/>
      <c r="B49" s="27"/>
      <c r="C49" s="28">
        <v>3</v>
      </c>
      <c r="D49" s="28">
        <v>7</v>
      </c>
      <c r="E49" s="28">
        <f t="shared" si="4"/>
        <v>5</v>
      </c>
      <c r="F49" s="28" t="str">
        <f t="shared" si="5"/>
        <v>5'h0</v>
      </c>
      <c r="G49" s="28" t="s">
        <v>67</v>
      </c>
      <c r="H49" s="28" t="s">
        <v>19</v>
      </c>
      <c r="I49" s="28"/>
      <c r="J49" s="28">
        <v>0</v>
      </c>
      <c r="K49" s="28" t="str">
        <f t="shared" si="6"/>
        <v>0</v>
      </c>
      <c r="L49" s="28">
        <f t="shared" si="7"/>
        <v>0</v>
      </c>
      <c r="M49" s="29"/>
    </row>
    <row r="50" spans="1:13" ht="14.6">
      <c r="A50" s="20"/>
      <c r="B50" s="27"/>
      <c r="C50" s="28">
        <v>2</v>
      </c>
      <c r="D50" s="28">
        <v>2</v>
      </c>
      <c r="E50" s="28">
        <f t="shared" si="4"/>
        <v>1</v>
      </c>
      <c r="F50" s="28" t="str">
        <f t="shared" si="5"/>
        <v>1'h0</v>
      </c>
      <c r="G50" s="28" t="s">
        <v>87</v>
      </c>
      <c r="H50" s="28" t="s">
        <v>110</v>
      </c>
      <c r="I50" s="28"/>
      <c r="J50" s="28">
        <v>0</v>
      </c>
      <c r="K50" s="28" t="str">
        <f t="shared" si="6"/>
        <v>0</v>
      </c>
      <c r="L50" s="28">
        <f t="shared" si="7"/>
        <v>0</v>
      </c>
      <c r="M50" s="29"/>
    </row>
    <row r="51" spans="1:13" ht="14.6">
      <c r="A51" s="30"/>
      <c r="B51" s="30"/>
      <c r="C51" s="31">
        <v>1</v>
      </c>
      <c r="D51" s="31">
        <v>1</v>
      </c>
      <c r="E51" s="31">
        <f t="shared" si="4"/>
        <v>1</v>
      </c>
      <c r="F51" s="31" t="str">
        <f t="shared" si="5"/>
        <v>1'h0</v>
      </c>
      <c r="G51" s="28" t="s">
        <v>87</v>
      </c>
      <c r="H51" s="32" t="s">
        <v>111</v>
      </c>
      <c r="I51" s="33"/>
      <c r="J51" s="31">
        <v>0</v>
      </c>
      <c r="K51" s="31" t="str">
        <f t="shared" si="6"/>
        <v>0</v>
      </c>
      <c r="L51" s="31">
        <f t="shared" si="7"/>
        <v>0</v>
      </c>
      <c r="M51" s="29"/>
    </row>
    <row r="52" spans="1:13" ht="14.6">
      <c r="A52" s="20"/>
      <c r="B52" s="20"/>
      <c r="C52" s="28">
        <v>0</v>
      </c>
      <c r="D52" s="28">
        <v>0</v>
      </c>
      <c r="E52" s="28">
        <f t="shared" si="4"/>
        <v>1</v>
      </c>
      <c r="F52" s="28" t="str">
        <f t="shared" si="5"/>
        <v>1'h0</v>
      </c>
      <c r="G52" s="28" t="s">
        <v>87</v>
      </c>
      <c r="H52" s="32" t="s">
        <v>112</v>
      </c>
      <c r="I52" s="3"/>
      <c r="J52" s="28">
        <v>0</v>
      </c>
      <c r="K52" s="28" t="str">
        <f t="shared" si="6"/>
        <v>0</v>
      </c>
      <c r="L52" s="28">
        <f t="shared" si="7"/>
        <v>0</v>
      </c>
      <c r="M52" s="29"/>
    </row>
    <row r="53" spans="1:13" ht="14.6">
      <c r="A53" s="23"/>
      <c r="B53" s="24" t="s">
        <v>113</v>
      </c>
      <c r="C53" s="23"/>
      <c r="D53" s="23"/>
      <c r="E53" s="23">
        <f>SUM(E54:E68)</f>
        <v>32</v>
      </c>
      <c r="F53" s="25" t="str">
        <f>CONCATENATE("32'h",K53)</f>
        <v>32'h00000000</v>
      </c>
      <c r="G53" s="25"/>
      <c r="H53" s="26" t="s">
        <v>114</v>
      </c>
      <c r="I53" s="26"/>
      <c r="J53" s="23"/>
      <c r="K53" s="23" t="str">
        <f>LOWER(DEC2HEX(L53,8))</f>
        <v>00000000</v>
      </c>
      <c r="L53" s="23">
        <f>SUM(L54:L68)</f>
        <v>0</v>
      </c>
      <c r="M53" s="29"/>
    </row>
    <row r="54" spans="1:13" ht="14.6">
      <c r="A54" s="30"/>
      <c r="B54" s="30"/>
      <c r="C54" s="31">
        <v>20</v>
      </c>
      <c r="D54" s="31">
        <v>31</v>
      </c>
      <c r="E54" s="31">
        <f t="shared" ref="E54:E68" si="8">D54+1-C54</f>
        <v>12</v>
      </c>
      <c r="F54" s="31" t="str">
        <f t="shared" ref="F54:F68" si="9">CONCATENATE(E54,"'h",K54)</f>
        <v>12'h0</v>
      </c>
      <c r="G54" s="31" t="s">
        <v>67</v>
      </c>
      <c r="H54" s="32" t="s">
        <v>19</v>
      </c>
      <c r="I54" s="33"/>
      <c r="J54" s="31">
        <v>0</v>
      </c>
      <c r="K54" s="31" t="str">
        <f t="shared" ref="K54:K68" si="10">LOWER(DEC2HEX((J54)))</f>
        <v>0</v>
      </c>
      <c r="L54" s="31">
        <f t="shared" ref="L54:L68" si="11">J54*(2^C54)</f>
        <v>0</v>
      </c>
      <c r="M54" s="29"/>
    </row>
    <row r="55" spans="1:13" ht="14.6">
      <c r="A55" s="30"/>
      <c r="B55" s="30"/>
      <c r="C55" s="31">
        <v>19</v>
      </c>
      <c r="D55" s="31">
        <v>19</v>
      </c>
      <c r="E55" s="31">
        <f t="shared" si="8"/>
        <v>1</v>
      </c>
      <c r="F55" s="31" t="str">
        <f t="shared" si="9"/>
        <v>1'h0</v>
      </c>
      <c r="G55" s="31" t="s">
        <v>62</v>
      </c>
      <c r="H55" s="32" t="s">
        <v>115</v>
      </c>
      <c r="I55" s="3"/>
      <c r="J55" s="31">
        <v>0</v>
      </c>
      <c r="K55" s="31" t="str">
        <f t="shared" si="10"/>
        <v>0</v>
      </c>
      <c r="L55" s="31">
        <f t="shared" si="11"/>
        <v>0</v>
      </c>
      <c r="M55" s="29"/>
    </row>
    <row r="56" spans="1:13" ht="14.6">
      <c r="A56" s="30"/>
      <c r="B56" s="30"/>
      <c r="C56" s="31">
        <v>18</v>
      </c>
      <c r="D56" s="31">
        <v>18</v>
      </c>
      <c r="E56" s="31">
        <f t="shared" si="8"/>
        <v>1</v>
      </c>
      <c r="F56" s="31" t="str">
        <f t="shared" si="9"/>
        <v>1'h0</v>
      </c>
      <c r="G56" s="31" t="s">
        <v>62</v>
      </c>
      <c r="H56" s="32" t="s">
        <v>116</v>
      </c>
      <c r="I56" s="33"/>
      <c r="J56" s="31">
        <v>0</v>
      </c>
      <c r="K56" s="31" t="str">
        <f t="shared" si="10"/>
        <v>0</v>
      </c>
      <c r="L56" s="31">
        <f t="shared" si="11"/>
        <v>0</v>
      </c>
      <c r="M56" s="29"/>
    </row>
    <row r="57" spans="1:13" ht="14.6">
      <c r="A57" s="30"/>
      <c r="B57" s="30"/>
      <c r="C57" s="31">
        <v>17</v>
      </c>
      <c r="D57" s="31">
        <v>17</v>
      </c>
      <c r="E57" s="31">
        <f t="shared" si="8"/>
        <v>1</v>
      </c>
      <c r="F57" s="31" t="str">
        <f t="shared" si="9"/>
        <v>1'h0</v>
      </c>
      <c r="G57" s="31" t="s">
        <v>117</v>
      </c>
      <c r="H57" s="32" t="s">
        <v>118</v>
      </c>
      <c r="I57" s="3"/>
      <c r="J57" s="31">
        <v>0</v>
      </c>
      <c r="K57" s="31" t="str">
        <f t="shared" si="10"/>
        <v>0</v>
      </c>
      <c r="L57" s="31">
        <f t="shared" si="11"/>
        <v>0</v>
      </c>
      <c r="M57" s="29"/>
    </row>
    <row r="58" spans="1:13" ht="14.6">
      <c r="A58" s="30"/>
      <c r="B58" s="30"/>
      <c r="C58" s="31">
        <v>16</v>
      </c>
      <c r="D58" s="31">
        <v>16</v>
      </c>
      <c r="E58" s="31">
        <f t="shared" si="8"/>
        <v>1</v>
      </c>
      <c r="F58" s="31" t="str">
        <f t="shared" si="9"/>
        <v>1'h0</v>
      </c>
      <c r="G58" s="31" t="s">
        <v>62</v>
      </c>
      <c r="H58" s="32" t="s">
        <v>119</v>
      </c>
      <c r="I58" s="33"/>
      <c r="J58" s="31">
        <v>0</v>
      </c>
      <c r="K58" s="31" t="str">
        <f t="shared" si="10"/>
        <v>0</v>
      </c>
      <c r="L58" s="31">
        <f t="shared" si="11"/>
        <v>0</v>
      </c>
      <c r="M58" s="29"/>
    </row>
    <row r="59" spans="1:13" ht="14.6">
      <c r="A59" s="30"/>
      <c r="B59" s="30"/>
      <c r="C59" s="31">
        <v>12</v>
      </c>
      <c r="D59" s="31">
        <v>15</v>
      </c>
      <c r="E59" s="31">
        <f t="shared" si="8"/>
        <v>4</v>
      </c>
      <c r="F59" s="31" t="str">
        <f t="shared" si="9"/>
        <v>4'h0</v>
      </c>
      <c r="G59" s="31" t="s">
        <v>67</v>
      </c>
      <c r="H59" s="32" t="s">
        <v>19</v>
      </c>
      <c r="I59" s="3"/>
      <c r="J59" s="31">
        <v>0</v>
      </c>
      <c r="K59" s="31" t="str">
        <f t="shared" si="10"/>
        <v>0</v>
      </c>
      <c r="L59" s="31">
        <f t="shared" si="11"/>
        <v>0</v>
      </c>
      <c r="M59" s="29"/>
    </row>
    <row r="60" spans="1:13" ht="14.6">
      <c r="A60" s="30"/>
      <c r="B60" s="30"/>
      <c r="C60" s="31">
        <v>9</v>
      </c>
      <c r="D60" s="31">
        <v>11</v>
      </c>
      <c r="E60" s="31">
        <f t="shared" si="8"/>
        <v>3</v>
      </c>
      <c r="F60" s="31" t="str">
        <f t="shared" si="9"/>
        <v>3'h0</v>
      </c>
      <c r="G60" s="31" t="s">
        <v>62</v>
      </c>
      <c r="H60" s="32" t="s">
        <v>120</v>
      </c>
      <c r="I60" s="33"/>
      <c r="J60" s="31">
        <v>0</v>
      </c>
      <c r="K60" s="31" t="str">
        <f t="shared" si="10"/>
        <v>0</v>
      </c>
      <c r="L60" s="31">
        <f t="shared" si="11"/>
        <v>0</v>
      </c>
      <c r="M60" s="29"/>
    </row>
    <row r="61" spans="1:13" ht="14.6">
      <c r="A61" s="30"/>
      <c r="B61" s="30"/>
      <c r="C61" s="31">
        <v>8</v>
      </c>
      <c r="D61" s="31">
        <v>8</v>
      </c>
      <c r="E61" s="31">
        <f t="shared" si="8"/>
        <v>1</v>
      </c>
      <c r="F61" s="31" t="str">
        <f t="shared" si="9"/>
        <v>1'h0</v>
      </c>
      <c r="G61" s="31" t="s">
        <v>62</v>
      </c>
      <c r="H61" s="32" t="s">
        <v>121</v>
      </c>
      <c r="I61" s="3"/>
      <c r="J61" s="31">
        <v>0</v>
      </c>
      <c r="K61" s="31" t="str">
        <f t="shared" si="10"/>
        <v>0</v>
      </c>
      <c r="L61" s="31">
        <f t="shared" si="11"/>
        <v>0</v>
      </c>
      <c r="M61" s="29"/>
    </row>
    <row r="62" spans="1:13" ht="14.6">
      <c r="A62" s="30"/>
      <c r="B62" s="30"/>
      <c r="C62" s="31">
        <v>7</v>
      </c>
      <c r="D62" s="31">
        <v>7</v>
      </c>
      <c r="E62" s="31">
        <f t="shared" si="8"/>
        <v>1</v>
      </c>
      <c r="F62" s="31" t="str">
        <f t="shared" si="9"/>
        <v>1'h0</v>
      </c>
      <c r="G62" s="31" t="s">
        <v>62</v>
      </c>
      <c r="H62" s="32" t="s">
        <v>122</v>
      </c>
      <c r="I62" s="33"/>
      <c r="J62" s="31">
        <v>0</v>
      </c>
      <c r="K62" s="31" t="str">
        <f t="shared" si="10"/>
        <v>0</v>
      </c>
      <c r="L62" s="31">
        <f t="shared" si="11"/>
        <v>0</v>
      </c>
      <c r="M62" s="29"/>
    </row>
    <row r="63" spans="1:13" ht="14.6">
      <c r="A63" s="30"/>
      <c r="B63" s="30"/>
      <c r="C63" s="31">
        <v>6</v>
      </c>
      <c r="D63" s="31">
        <v>6</v>
      </c>
      <c r="E63" s="31">
        <f t="shared" si="8"/>
        <v>1</v>
      </c>
      <c r="F63" s="31" t="str">
        <f t="shared" si="9"/>
        <v>1'h0</v>
      </c>
      <c r="G63" s="31" t="s">
        <v>62</v>
      </c>
      <c r="H63" s="32" t="s">
        <v>123</v>
      </c>
      <c r="I63" s="3"/>
      <c r="J63" s="31">
        <v>0</v>
      </c>
      <c r="K63" s="31" t="str">
        <f t="shared" si="10"/>
        <v>0</v>
      </c>
      <c r="L63" s="31">
        <f t="shared" si="11"/>
        <v>0</v>
      </c>
      <c r="M63" s="29"/>
    </row>
    <row r="64" spans="1:13" ht="14.6">
      <c r="A64" s="30"/>
      <c r="B64" s="30"/>
      <c r="C64" s="31">
        <v>5</v>
      </c>
      <c r="D64" s="31">
        <v>5</v>
      </c>
      <c r="E64" s="31">
        <f t="shared" si="8"/>
        <v>1</v>
      </c>
      <c r="F64" s="31" t="str">
        <f t="shared" si="9"/>
        <v>1'h0</v>
      </c>
      <c r="G64" s="31" t="s">
        <v>62</v>
      </c>
      <c r="H64" s="32" t="s">
        <v>124</v>
      </c>
      <c r="I64" s="33"/>
      <c r="J64" s="31">
        <v>0</v>
      </c>
      <c r="K64" s="31" t="str">
        <f t="shared" si="10"/>
        <v>0</v>
      </c>
      <c r="L64" s="31">
        <f t="shared" si="11"/>
        <v>0</v>
      </c>
      <c r="M64" s="29"/>
    </row>
    <row r="65" spans="1:13" ht="14.6">
      <c r="A65" s="30"/>
      <c r="B65" s="30"/>
      <c r="C65" s="31">
        <v>3</v>
      </c>
      <c r="D65" s="31">
        <v>4</v>
      </c>
      <c r="E65" s="31">
        <f t="shared" si="8"/>
        <v>2</v>
      </c>
      <c r="F65" s="31" t="str">
        <f t="shared" si="9"/>
        <v>2'h0</v>
      </c>
      <c r="G65" s="31" t="s">
        <v>62</v>
      </c>
      <c r="H65" s="32" t="s">
        <v>125</v>
      </c>
      <c r="I65" s="3"/>
      <c r="J65" s="31">
        <v>0</v>
      </c>
      <c r="K65" s="31" t="str">
        <f t="shared" si="10"/>
        <v>0</v>
      </c>
      <c r="L65" s="31">
        <f t="shared" si="11"/>
        <v>0</v>
      </c>
      <c r="M65" s="29"/>
    </row>
    <row r="66" spans="1:13" ht="14.6">
      <c r="A66" s="30"/>
      <c r="B66" s="30"/>
      <c r="C66" s="31">
        <v>2</v>
      </c>
      <c r="D66" s="31">
        <v>2</v>
      </c>
      <c r="E66" s="31">
        <f t="shared" si="8"/>
        <v>1</v>
      </c>
      <c r="F66" s="31" t="str">
        <f t="shared" si="9"/>
        <v>1'h0</v>
      </c>
      <c r="G66" s="31" t="s">
        <v>62</v>
      </c>
      <c r="H66" s="32" t="s">
        <v>126</v>
      </c>
      <c r="I66" s="33"/>
      <c r="J66" s="31">
        <v>0</v>
      </c>
      <c r="K66" s="31" t="str">
        <f t="shared" si="10"/>
        <v>0</v>
      </c>
      <c r="L66" s="31">
        <f t="shared" si="11"/>
        <v>0</v>
      </c>
      <c r="M66" s="29"/>
    </row>
    <row r="67" spans="1:13" ht="14.6">
      <c r="A67" s="30"/>
      <c r="B67" s="30"/>
      <c r="C67" s="31">
        <v>1</v>
      </c>
      <c r="D67" s="31">
        <v>1</v>
      </c>
      <c r="E67" s="31">
        <f t="shared" si="8"/>
        <v>1</v>
      </c>
      <c r="F67" s="31" t="str">
        <f t="shared" si="9"/>
        <v>1'h0</v>
      </c>
      <c r="G67" s="31" t="s">
        <v>62</v>
      </c>
      <c r="H67" s="32" t="s">
        <v>127</v>
      </c>
      <c r="I67" s="3"/>
      <c r="J67" s="31">
        <v>0</v>
      </c>
      <c r="K67" s="31" t="str">
        <f t="shared" si="10"/>
        <v>0</v>
      </c>
      <c r="L67" s="31">
        <f t="shared" si="11"/>
        <v>0</v>
      </c>
      <c r="M67" s="29"/>
    </row>
    <row r="68" spans="1:13" ht="14.6">
      <c r="A68" s="30"/>
      <c r="B68" s="30"/>
      <c r="C68" s="31">
        <v>0</v>
      </c>
      <c r="D68" s="31">
        <v>0</v>
      </c>
      <c r="E68" s="31">
        <f t="shared" si="8"/>
        <v>1</v>
      </c>
      <c r="F68" s="31" t="str">
        <f t="shared" si="9"/>
        <v>1'h0</v>
      </c>
      <c r="G68" s="31" t="s">
        <v>62</v>
      </c>
      <c r="H68" s="32" t="s">
        <v>128</v>
      </c>
      <c r="I68" s="33"/>
      <c r="J68" s="31">
        <v>0</v>
      </c>
      <c r="K68" s="31" t="str">
        <f t="shared" si="10"/>
        <v>0</v>
      </c>
      <c r="L68" s="31">
        <f t="shared" si="11"/>
        <v>0</v>
      </c>
      <c r="M68" s="29"/>
    </row>
    <row r="69" spans="1:13" ht="14.6">
      <c r="A69" s="23"/>
      <c r="B69" s="24" t="s">
        <v>129</v>
      </c>
      <c r="C69" s="23"/>
      <c r="D69" s="23"/>
      <c r="E69" s="23">
        <f>SUM(E70:E82)</f>
        <v>32</v>
      </c>
      <c r="F69" s="25" t="str">
        <f>CONCATENATE("32'h",K69)</f>
        <v>32'h00000000</v>
      </c>
      <c r="G69" s="25"/>
      <c r="H69" s="26" t="s">
        <v>130</v>
      </c>
      <c r="I69" s="26"/>
      <c r="J69" s="23"/>
      <c r="K69" s="23" t="str">
        <f>LOWER(DEC2HEX(L69,8))</f>
        <v>00000000</v>
      </c>
      <c r="L69" s="23">
        <f>SUM(L70:L82)</f>
        <v>0</v>
      </c>
      <c r="M69" s="29"/>
    </row>
    <row r="70" spans="1:13" ht="14.6">
      <c r="A70" s="30"/>
      <c r="B70" s="30"/>
      <c r="C70" s="31">
        <v>27</v>
      </c>
      <c r="D70" s="31">
        <v>31</v>
      </c>
      <c r="E70" s="31">
        <f t="shared" ref="E70:E82" si="12">D70+1-C70</f>
        <v>5</v>
      </c>
      <c r="F70" s="31" t="str">
        <f t="shared" ref="F70:F82" si="13">CONCATENATE(E70,"'h",K70)</f>
        <v>5'h0</v>
      </c>
      <c r="G70" s="31" t="s">
        <v>67</v>
      </c>
      <c r="H70" s="32" t="s">
        <v>19</v>
      </c>
      <c r="I70" s="3"/>
      <c r="J70" s="31">
        <v>0</v>
      </c>
      <c r="K70" s="31" t="str">
        <f t="shared" ref="K70:K82" si="14">LOWER(DEC2HEX((J70)))</f>
        <v>0</v>
      </c>
      <c r="L70" s="31">
        <f t="shared" ref="L70:L82" si="15">J70*(2^C70)</f>
        <v>0</v>
      </c>
      <c r="M70" s="29"/>
    </row>
    <row r="71" spans="1:13" ht="14.6">
      <c r="A71" s="30"/>
      <c r="B71" s="30"/>
      <c r="C71" s="31">
        <v>26</v>
      </c>
      <c r="D71" s="31">
        <v>26</v>
      </c>
      <c r="E71" s="31">
        <f t="shared" si="12"/>
        <v>1</v>
      </c>
      <c r="F71" s="31" t="str">
        <f t="shared" si="13"/>
        <v>1'h0</v>
      </c>
      <c r="G71" s="31" t="s">
        <v>117</v>
      </c>
      <c r="H71" s="32" t="s">
        <v>131</v>
      </c>
      <c r="I71" s="33"/>
      <c r="J71" s="31">
        <v>0</v>
      </c>
      <c r="K71" s="31" t="str">
        <f t="shared" si="14"/>
        <v>0</v>
      </c>
      <c r="L71" s="31">
        <f t="shared" si="15"/>
        <v>0</v>
      </c>
      <c r="M71" s="29"/>
    </row>
    <row r="72" spans="1:13" ht="14.6">
      <c r="A72" s="30"/>
      <c r="B72" s="30"/>
      <c r="C72" s="31">
        <v>25</v>
      </c>
      <c r="D72" s="31">
        <v>25</v>
      </c>
      <c r="E72" s="31">
        <f t="shared" si="12"/>
        <v>1</v>
      </c>
      <c r="F72" s="31" t="str">
        <f t="shared" si="13"/>
        <v>1'h0</v>
      </c>
      <c r="G72" s="31" t="s">
        <v>117</v>
      </c>
      <c r="H72" s="32" t="s">
        <v>132</v>
      </c>
      <c r="I72" s="3"/>
      <c r="J72" s="31">
        <v>0</v>
      </c>
      <c r="K72" s="31" t="str">
        <f t="shared" si="14"/>
        <v>0</v>
      </c>
      <c r="L72" s="31">
        <f t="shared" si="15"/>
        <v>0</v>
      </c>
      <c r="M72" s="29"/>
    </row>
    <row r="73" spans="1:13" ht="14.6">
      <c r="A73" s="30"/>
      <c r="B73" s="30"/>
      <c r="C73" s="31">
        <v>24</v>
      </c>
      <c r="D73" s="31">
        <v>24</v>
      </c>
      <c r="E73" s="31">
        <f t="shared" si="12"/>
        <v>1</v>
      </c>
      <c r="F73" s="31" t="str">
        <f t="shared" si="13"/>
        <v>1'h0</v>
      </c>
      <c r="G73" s="31" t="s">
        <v>117</v>
      </c>
      <c r="H73" s="32" t="s">
        <v>133</v>
      </c>
      <c r="I73" s="33"/>
      <c r="J73" s="31">
        <v>0</v>
      </c>
      <c r="K73" s="31" t="str">
        <f t="shared" si="14"/>
        <v>0</v>
      </c>
      <c r="L73" s="31">
        <f t="shared" si="15"/>
        <v>0</v>
      </c>
      <c r="M73" s="29"/>
    </row>
    <row r="74" spans="1:13" ht="14.6">
      <c r="A74" s="30"/>
      <c r="B74" s="30"/>
      <c r="C74" s="31">
        <v>20</v>
      </c>
      <c r="D74" s="31">
        <v>23</v>
      </c>
      <c r="E74" s="31">
        <f t="shared" si="12"/>
        <v>4</v>
      </c>
      <c r="F74" s="31" t="str">
        <f t="shared" si="13"/>
        <v>4'h0</v>
      </c>
      <c r="G74" s="31" t="s">
        <v>67</v>
      </c>
      <c r="H74" s="32" t="s">
        <v>19</v>
      </c>
      <c r="I74" s="3"/>
      <c r="J74" s="31">
        <v>0</v>
      </c>
      <c r="K74" s="31" t="str">
        <f t="shared" si="14"/>
        <v>0</v>
      </c>
      <c r="L74" s="31">
        <f t="shared" si="15"/>
        <v>0</v>
      </c>
      <c r="M74" s="29"/>
    </row>
    <row r="75" spans="1:13" ht="14.6">
      <c r="A75" s="30"/>
      <c r="B75" s="30"/>
      <c r="C75" s="31">
        <v>16</v>
      </c>
      <c r="D75" s="31">
        <v>19</v>
      </c>
      <c r="E75" s="31">
        <f t="shared" si="12"/>
        <v>4</v>
      </c>
      <c r="F75" s="31" t="str">
        <f t="shared" si="13"/>
        <v>4'h0</v>
      </c>
      <c r="G75" s="31" t="s">
        <v>62</v>
      </c>
      <c r="H75" s="32" t="s">
        <v>134</v>
      </c>
      <c r="I75" s="33"/>
      <c r="J75" s="31">
        <v>0</v>
      </c>
      <c r="K75" s="31" t="str">
        <f t="shared" si="14"/>
        <v>0</v>
      </c>
      <c r="L75" s="31">
        <f t="shared" si="15"/>
        <v>0</v>
      </c>
      <c r="M75" s="29"/>
    </row>
    <row r="76" spans="1:13" ht="14.6">
      <c r="A76" s="30"/>
      <c r="B76" s="30"/>
      <c r="C76" s="31">
        <v>8</v>
      </c>
      <c r="D76" s="31">
        <v>15</v>
      </c>
      <c r="E76" s="31">
        <f t="shared" si="12"/>
        <v>8</v>
      </c>
      <c r="F76" s="31" t="str">
        <f t="shared" si="13"/>
        <v>8'h0</v>
      </c>
      <c r="G76" s="31" t="s">
        <v>62</v>
      </c>
      <c r="H76" s="32" t="s">
        <v>135</v>
      </c>
      <c r="I76" s="33"/>
      <c r="J76" s="31">
        <v>0</v>
      </c>
      <c r="K76" s="31" t="str">
        <f t="shared" si="14"/>
        <v>0</v>
      </c>
      <c r="L76" s="31">
        <f t="shared" si="15"/>
        <v>0</v>
      </c>
      <c r="M76" s="29"/>
    </row>
    <row r="77" spans="1:13" ht="14.6">
      <c r="A77" s="30"/>
      <c r="B77" s="30"/>
      <c r="C77" s="31">
        <v>6</v>
      </c>
      <c r="D77" s="31">
        <v>7</v>
      </c>
      <c r="E77" s="31">
        <f t="shared" si="12"/>
        <v>2</v>
      </c>
      <c r="F77" s="31" t="str">
        <f t="shared" si="13"/>
        <v>2'h0</v>
      </c>
      <c r="G77" s="31" t="s">
        <v>62</v>
      </c>
      <c r="H77" s="32" t="s">
        <v>136</v>
      </c>
      <c r="I77" s="3"/>
      <c r="J77" s="31">
        <v>0</v>
      </c>
      <c r="K77" s="31" t="str">
        <f t="shared" si="14"/>
        <v>0</v>
      </c>
      <c r="L77" s="31">
        <f t="shared" si="15"/>
        <v>0</v>
      </c>
      <c r="M77" s="29"/>
    </row>
    <row r="78" spans="1:13" ht="14.6">
      <c r="A78" s="30"/>
      <c r="B78" s="30"/>
      <c r="C78" s="31">
        <v>5</v>
      </c>
      <c r="D78" s="31">
        <v>5</v>
      </c>
      <c r="E78" s="31">
        <f t="shared" si="12"/>
        <v>1</v>
      </c>
      <c r="F78" s="31" t="str">
        <f t="shared" si="13"/>
        <v>1'h0</v>
      </c>
      <c r="G78" s="31" t="s">
        <v>87</v>
      </c>
      <c r="H78" s="32" t="s">
        <v>137</v>
      </c>
      <c r="I78" s="33"/>
      <c r="J78" s="31">
        <v>0</v>
      </c>
      <c r="K78" s="31" t="str">
        <f t="shared" si="14"/>
        <v>0</v>
      </c>
      <c r="L78" s="31">
        <f t="shared" si="15"/>
        <v>0</v>
      </c>
      <c r="M78" s="29"/>
    </row>
    <row r="79" spans="1:13" ht="14.6">
      <c r="A79" s="30"/>
      <c r="B79" s="30"/>
      <c r="C79" s="31">
        <v>3</v>
      </c>
      <c r="D79" s="31">
        <v>4</v>
      </c>
      <c r="E79" s="31">
        <f t="shared" si="12"/>
        <v>2</v>
      </c>
      <c r="F79" s="31" t="str">
        <f t="shared" si="13"/>
        <v>2'h0</v>
      </c>
      <c r="G79" s="31" t="s">
        <v>67</v>
      </c>
      <c r="H79" s="32" t="s">
        <v>19</v>
      </c>
      <c r="I79" s="3"/>
      <c r="J79" s="31">
        <v>0</v>
      </c>
      <c r="K79" s="31" t="str">
        <f t="shared" si="14"/>
        <v>0</v>
      </c>
      <c r="L79" s="31">
        <f t="shared" si="15"/>
        <v>0</v>
      </c>
      <c r="M79" s="29"/>
    </row>
    <row r="80" spans="1:13" ht="14.6">
      <c r="A80" s="30"/>
      <c r="B80" s="30"/>
      <c r="C80" s="31">
        <v>2</v>
      </c>
      <c r="D80" s="31">
        <v>2</v>
      </c>
      <c r="E80" s="31">
        <f t="shared" si="12"/>
        <v>1</v>
      </c>
      <c r="F80" s="31" t="str">
        <f t="shared" si="13"/>
        <v>1'h0</v>
      </c>
      <c r="G80" s="31" t="s">
        <v>62</v>
      </c>
      <c r="H80" s="32" t="s">
        <v>138</v>
      </c>
      <c r="I80" s="33"/>
      <c r="J80" s="31">
        <v>0</v>
      </c>
      <c r="K80" s="31" t="str">
        <f t="shared" si="14"/>
        <v>0</v>
      </c>
      <c r="L80" s="31">
        <f t="shared" si="15"/>
        <v>0</v>
      </c>
      <c r="M80" s="29"/>
    </row>
    <row r="81" spans="1:13" ht="14.6">
      <c r="A81" s="30"/>
      <c r="B81" s="30"/>
      <c r="C81" s="31">
        <v>1</v>
      </c>
      <c r="D81" s="31">
        <v>1</v>
      </c>
      <c r="E81" s="31">
        <f t="shared" si="12"/>
        <v>1</v>
      </c>
      <c r="F81" s="31" t="str">
        <f t="shared" si="13"/>
        <v>1'h0</v>
      </c>
      <c r="G81" s="31" t="s">
        <v>87</v>
      </c>
      <c r="H81" s="32" t="s">
        <v>139</v>
      </c>
      <c r="I81" s="3"/>
      <c r="J81" s="31">
        <v>0</v>
      </c>
      <c r="K81" s="31" t="str">
        <f t="shared" si="14"/>
        <v>0</v>
      </c>
      <c r="L81" s="31">
        <f t="shared" si="15"/>
        <v>0</v>
      </c>
      <c r="M81" s="29"/>
    </row>
    <row r="82" spans="1:13" ht="14.6">
      <c r="A82" s="30"/>
      <c r="B82" s="30"/>
      <c r="C82" s="31">
        <v>0</v>
      </c>
      <c r="D82" s="31">
        <v>0</v>
      </c>
      <c r="E82" s="31">
        <f t="shared" si="12"/>
        <v>1</v>
      </c>
      <c r="F82" s="31" t="str">
        <f t="shared" si="13"/>
        <v>1'h0</v>
      </c>
      <c r="G82" s="31" t="s">
        <v>62</v>
      </c>
      <c r="H82" s="32" t="s">
        <v>140</v>
      </c>
      <c r="I82" s="33"/>
      <c r="J82" s="31">
        <v>0</v>
      </c>
      <c r="K82" s="31" t="str">
        <f t="shared" si="14"/>
        <v>0</v>
      </c>
      <c r="L82" s="31">
        <f t="shared" si="15"/>
        <v>0</v>
      </c>
      <c r="M82" s="29"/>
    </row>
    <row r="83" spans="1:13" ht="14.6">
      <c r="A83" s="23"/>
      <c r="B83" s="24" t="s">
        <v>141</v>
      </c>
      <c r="C83" s="23"/>
      <c r="D83" s="23"/>
      <c r="E83" s="23">
        <f>SUM(E84:E110)</f>
        <v>32</v>
      </c>
      <c r="F83" s="25" t="str">
        <f>CONCATENATE("32'h",K83)</f>
        <v>32'h00000000</v>
      </c>
      <c r="G83" s="25"/>
      <c r="H83" s="26" t="s">
        <v>142</v>
      </c>
      <c r="I83" s="26"/>
      <c r="J83" s="23"/>
      <c r="K83" s="23" t="str">
        <f>LOWER(DEC2HEX(L83,8))</f>
        <v>00000000</v>
      </c>
      <c r="L83" s="23">
        <f>SUM(L84:L110)</f>
        <v>0</v>
      </c>
      <c r="M83" s="29"/>
    </row>
    <row r="84" spans="1:13" ht="14.6">
      <c r="A84" s="30"/>
      <c r="B84" s="30"/>
      <c r="C84" s="31">
        <v>27</v>
      </c>
      <c r="D84" s="31">
        <v>31</v>
      </c>
      <c r="E84" s="31">
        <f t="shared" ref="E84:E110" si="16">D84+1-C84</f>
        <v>5</v>
      </c>
      <c r="F84" s="31" t="str">
        <f t="shared" ref="F84:F110" si="17">CONCATENATE(E84,"'h",K84)</f>
        <v>5'h0</v>
      </c>
      <c r="G84" s="31" t="s">
        <v>67</v>
      </c>
      <c r="H84" s="32" t="s">
        <v>19</v>
      </c>
      <c r="I84" s="33"/>
      <c r="J84" s="31">
        <v>0</v>
      </c>
      <c r="K84" s="31" t="str">
        <f t="shared" ref="K84:K110" si="18">LOWER(DEC2HEX((J84)))</f>
        <v>0</v>
      </c>
      <c r="L84" s="31">
        <f t="shared" ref="L84:L110" si="19">J84*(2^C84)</f>
        <v>0</v>
      </c>
      <c r="M84" s="29"/>
    </row>
    <row r="85" spans="1:13" ht="14.6">
      <c r="A85" s="30"/>
      <c r="B85" s="30"/>
      <c r="C85" s="31">
        <v>26</v>
      </c>
      <c r="D85" s="31">
        <v>26</v>
      </c>
      <c r="E85" s="31">
        <f t="shared" si="16"/>
        <v>1</v>
      </c>
      <c r="F85" s="31" t="str">
        <f t="shared" si="17"/>
        <v>1'h0</v>
      </c>
      <c r="G85" s="31" t="s">
        <v>143</v>
      </c>
      <c r="H85" s="32" t="s">
        <v>144</v>
      </c>
      <c r="I85" s="3"/>
      <c r="J85" s="31">
        <v>0</v>
      </c>
      <c r="K85" s="31" t="str">
        <f t="shared" si="18"/>
        <v>0</v>
      </c>
      <c r="L85" s="31">
        <f t="shared" si="19"/>
        <v>0</v>
      </c>
      <c r="M85" s="29"/>
    </row>
    <row r="86" spans="1:13" ht="14.6">
      <c r="A86" s="30"/>
      <c r="B86" s="30"/>
      <c r="C86" s="31">
        <v>25</v>
      </c>
      <c r="D86" s="31">
        <v>25</v>
      </c>
      <c r="E86" s="31">
        <f t="shared" si="16"/>
        <v>1</v>
      </c>
      <c r="F86" s="31" t="str">
        <f t="shared" si="17"/>
        <v>1'h0</v>
      </c>
      <c r="G86" s="31" t="s">
        <v>143</v>
      </c>
      <c r="H86" s="32" t="s">
        <v>145</v>
      </c>
      <c r="I86" s="33"/>
      <c r="J86" s="31">
        <v>0</v>
      </c>
      <c r="K86" s="31" t="str">
        <f t="shared" si="18"/>
        <v>0</v>
      </c>
      <c r="L86" s="31">
        <f t="shared" si="19"/>
        <v>0</v>
      </c>
      <c r="M86" s="29"/>
    </row>
    <row r="87" spans="1:13" ht="14.6">
      <c r="A87" s="30"/>
      <c r="B87" s="30"/>
      <c r="C87" s="31">
        <v>24</v>
      </c>
      <c r="D87" s="31">
        <v>24</v>
      </c>
      <c r="E87" s="31">
        <f t="shared" si="16"/>
        <v>1</v>
      </c>
      <c r="F87" s="31" t="str">
        <f t="shared" si="17"/>
        <v>1'h0</v>
      </c>
      <c r="G87" s="31" t="s">
        <v>143</v>
      </c>
      <c r="H87" s="32" t="s">
        <v>146</v>
      </c>
      <c r="I87" s="3"/>
      <c r="J87" s="31">
        <v>0</v>
      </c>
      <c r="K87" s="31" t="str">
        <f t="shared" si="18"/>
        <v>0</v>
      </c>
      <c r="L87" s="31">
        <f t="shared" si="19"/>
        <v>0</v>
      </c>
      <c r="M87" s="29"/>
    </row>
    <row r="88" spans="1:13" ht="14.6">
      <c r="A88" s="30"/>
      <c r="B88" s="30"/>
      <c r="C88" s="31">
        <v>23</v>
      </c>
      <c r="D88" s="31">
        <v>23</v>
      </c>
      <c r="E88" s="31">
        <f t="shared" si="16"/>
        <v>1</v>
      </c>
      <c r="F88" s="31" t="str">
        <f t="shared" si="17"/>
        <v>1'h0</v>
      </c>
      <c r="G88" s="31" t="s">
        <v>143</v>
      </c>
      <c r="H88" s="32" t="s">
        <v>147</v>
      </c>
      <c r="I88" s="33"/>
      <c r="J88" s="31">
        <v>0</v>
      </c>
      <c r="K88" s="31" t="str">
        <f t="shared" si="18"/>
        <v>0</v>
      </c>
      <c r="L88" s="31">
        <f t="shared" si="19"/>
        <v>0</v>
      </c>
      <c r="M88" s="29"/>
    </row>
    <row r="89" spans="1:13" ht="14.6">
      <c r="A89" s="30"/>
      <c r="B89" s="30"/>
      <c r="C89" s="31">
        <v>22</v>
      </c>
      <c r="D89" s="31">
        <v>22</v>
      </c>
      <c r="E89" s="31">
        <f t="shared" si="16"/>
        <v>1</v>
      </c>
      <c r="F89" s="31" t="str">
        <f t="shared" si="17"/>
        <v>1'h0</v>
      </c>
      <c r="G89" s="31" t="s">
        <v>143</v>
      </c>
      <c r="H89" s="32" t="s">
        <v>148</v>
      </c>
      <c r="I89" s="3"/>
      <c r="J89" s="31">
        <v>0</v>
      </c>
      <c r="K89" s="31" t="str">
        <f t="shared" si="18"/>
        <v>0</v>
      </c>
      <c r="L89" s="31">
        <f t="shared" si="19"/>
        <v>0</v>
      </c>
      <c r="M89" s="29"/>
    </row>
    <row r="90" spans="1:13" ht="14.6">
      <c r="A90" s="30"/>
      <c r="B90" s="30"/>
      <c r="C90" s="31">
        <v>21</v>
      </c>
      <c r="D90" s="31">
        <v>21</v>
      </c>
      <c r="E90" s="31">
        <f t="shared" si="16"/>
        <v>1</v>
      </c>
      <c r="F90" s="31" t="str">
        <f t="shared" si="17"/>
        <v>1'h0</v>
      </c>
      <c r="G90" s="31" t="s">
        <v>143</v>
      </c>
      <c r="H90" s="32" t="s">
        <v>149</v>
      </c>
      <c r="I90" s="33"/>
      <c r="J90" s="31">
        <v>0</v>
      </c>
      <c r="K90" s="31" t="str">
        <f t="shared" si="18"/>
        <v>0</v>
      </c>
      <c r="L90" s="31">
        <f t="shared" si="19"/>
        <v>0</v>
      </c>
      <c r="M90" s="29"/>
    </row>
    <row r="91" spans="1:13" ht="14.6">
      <c r="A91" s="30"/>
      <c r="B91" s="30"/>
      <c r="C91" s="31">
        <v>20</v>
      </c>
      <c r="D91" s="31">
        <v>20</v>
      </c>
      <c r="E91" s="31">
        <f t="shared" si="16"/>
        <v>1</v>
      </c>
      <c r="F91" s="31" t="str">
        <f t="shared" si="17"/>
        <v>1'h0</v>
      </c>
      <c r="G91" s="31" t="s">
        <v>143</v>
      </c>
      <c r="H91" s="32" t="s">
        <v>150</v>
      </c>
      <c r="I91" s="3"/>
      <c r="J91" s="31">
        <v>0</v>
      </c>
      <c r="K91" s="31" t="str">
        <f t="shared" si="18"/>
        <v>0</v>
      </c>
      <c r="L91" s="31">
        <f t="shared" si="19"/>
        <v>0</v>
      </c>
      <c r="M91" s="29"/>
    </row>
    <row r="92" spans="1:13" ht="14.6">
      <c r="A92" s="30"/>
      <c r="B92" s="30"/>
      <c r="C92" s="31">
        <v>19</v>
      </c>
      <c r="D92" s="31">
        <v>19</v>
      </c>
      <c r="E92" s="31">
        <f t="shared" si="16"/>
        <v>1</v>
      </c>
      <c r="F92" s="31" t="str">
        <f t="shared" si="17"/>
        <v>1'h0</v>
      </c>
      <c r="G92" s="31" t="s">
        <v>143</v>
      </c>
      <c r="H92" s="32" t="s">
        <v>151</v>
      </c>
      <c r="I92" s="33"/>
      <c r="J92" s="31">
        <v>0</v>
      </c>
      <c r="K92" s="31" t="str">
        <f t="shared" si="18"/>
        <v>0</v>
      </c>
      <c r="L92" s="31">
        <f t="shared" si="19"/>
        <v>0</v>
      </c>
      <c r="M92" s="29"/>
    </row>
    <row r="93" spans="1:13" ht="14.6">
      <c r="A93" s="30"/>
      <c r="B93" s="30"/>
      <c r="C93" s="31">
        <v>18</v>
      </c>
      <c r="D93" s="31">
        <v>18</v>
      </c>
      <c r="E93" s="31">
        <f t="shared" si="16"/>
        <v>1</v>
      </c>
      <c r="F93" s="31" t="str">
        <f t="shared" si="17"/>
        <v>1'h0</v>
      </c>
      <c r="G93" s="31" t="s">
        <v>143</v>
      </c>
      <c r="H93" s="32" t="s">
        <v>152</v>
      </c>
      <c r="I93" s="3"/>
      <c r="J93" s="31">
        <v>0</v>
      </c>
      <c r="K93" s="31" t="str">
        <f t="shared" si="18"/>
        <v>0</v>
      </c>
      <c r="L93" s="31">
        <f t="shared" si="19"/>
        <v>0</v>
      </c>
      <c r="M93" s="29"/>
    </row>
    <row r="94" spans="1:13" ht="14.6">
      <c r="A94" s="30"/>
      <c r="B94" s="30"/>
      <c r="C94" s="31">
        <v>17</v>
      </c>
      <c r="D94" s="31">
        <v>17</v>
      </c>
      <c r="E94" s="31">
        <f t="shared" si="16"/>
        <v>1</v>
      </c>
      <c r="F94" s="31" t="str">
        <f t="shared" si="17"/>
        <v>1'h0</v>
      </c>
      <c r="G94" s="31" t="s">
        <v>143</v>
      </c>
      <c r="H94" s="32" t="s">
        <v>153</v>
      </c>
      <c r="I94" s="33"/>
      <c r="J94" s="31">
        <v>0</v>
      </c>
      <c r="K94" s="31" t="str">
        <f t="shared" si="18"/>
        <v>0</v>
      </c>
      <c r="L94" s="31">
        <f t="shared" si="19"/>
        <v>0</v>
      </c>
      <c r="M94" s="29"/>
    </row>
    <row r="95" spans="1:13" ht="14.6">
      <c r="A95" s="30"/>
      <c r="B95" s="30"/>
      <c r="C95" s="31">
        <v>16</v>
      </c>
      <c r="D95" s="31">
        <v>16</v>
      </c>
      <c r="E95" s="31">
        <f t="shared" si="16"/>
        <v>1</v>
      </c>
      <c r="F95" s="31" t="str">
        <f t="shared" si="17"/>
        <v>1'h0</v>
      </c>
      <c r="G95" s="31" t="s">
        <v>143</v>
      </c>
      <c r="H95" s="32" t="s">
        <v>154</v>
      </c>
      <c r="I95" s="3"/>
      <c r="J95" s="31">
        <v>0</v>
      </c>
      <c r="K95" s="31" t="str">
        <f t="shared" si="18"/>
        <v>0</v>
      </c>
      <c r="L95" s="31">
        <f t="shared" si="19"/>
        <v>0</v>
      </c>
      <c r="M95" s="29"/>
    </row>
    <row r="96" spans="1:13" ht="14.6">
      <c r="A96" s="30"/>
      <c r="B96" s="30"/>
      <c r="C96" s="31">
        <v>15</v>
      </c>
      <c r="D96" s="31">
        <v>15</v>
      </c>
      <c r="E96" s="31">
        <f t="shared" si="16"/>
        <v>1</v>
      </c>
      <c r="F96" s="31" t="str">
        <f t="shared" si="17"/>
        <v>1'h0</v>
      </c>
      <c r="G96" s="31" t="s">
        <v>87</v>
      </c>
      <c r="H96" s="32" t="s">
        <v>155</v>
      </c>
      <c r="I96" s="3"/>
      <c r="J96" s="31">
        <v>0</v>
      </c>
      <c r="K96" s="31" t="str">
        <f t="shared" si="18"/>
        <v>0</v>
      </c>
      <c r="L96" s="31">
        <f t="shared" si="19"/>
        <v>0</v>
      </c>
      <c r="M96" s="29"/>
    </row>
    <row r="97" spans="1:13" ht="14.6">
      <c r="A97" s="30"/>
      <c r="B97" s="30"/>
      <c r="C97" s="31">
        <v>13</v>
      </c>
      <c r="D97" s="31">
        <v>14</v>
      </c>
      <c r="E97" s="31">
        <f t="shared" si="16"/>
        <v>2</v>
      </c>
      <c r="F97" s="31" t="str">
        <f t="shared" si="17"/>
        <v>2'h0</v>
      </c>
      <c r="G97" s="31" t="s">
        <v>67</v>
      </c>
      <c r="H97" s="32" t="s">
        <v>19</v>
      </c>
      <c r="I97" s="3"/>
      <c r="J97" s="31">
        <v>0</v>
      </c>
      <c r="K97" s="31" t="str">
        <f t="shared" si="18"/>
        <v>0</v>
      </c>
      <c r="L97" s="31">
        <f t="shared" si="19"/>
        <v>0</v>
      </c>
      <c r="M97" s="29"/>
    </row>
    <row r="98" spans="1:13" ht="14.6">
      <c r="A98" s="30"/>
      <c r="B98" s="30"/>
      <c r="C98" s="31">
        <v>12</v>
      </c>
      <c r="D98" s="31">
        <v>12</v>
      </c>
      <c r="E98" s="31">
        <f t="shared" si="16"/>
        <v>1</v>
      </c>
      <c r="F98" s="31" t="str">
        <f t="shared" si="17"/>
        <v>1'h0</v>
      </c>
      <c r="G98" s="31" t="s">
        <v>87</v>
      </c>
      <c r="H98" s="32" t="s">
        <v>156</v>
      </c>
      <c r="I98" s="33"/>
      <c r="J98" s="31">
        <v>0</v>
      </c>
      <c r="K98" s="31" t="str">
        <f t="shared" si="18"/>
        <v>0</v>
      </c>
      <c r="L98" s="31">
        <f t="shared" si="19"/>
        <v>0</v>
      </c>
      <c r="M98" s="29"/>
    </row>
    <row r="99" spans="1:13" ht="14.6">
      <c r="A99" s="30"/>
      <c r="B99" s="30"/>
      <c r="C99" s="31">
        <v>11</v>
      </c>
      <c r="D99" s="31">
        <v>11</v>
      </c>
      <c r="E99" s="31">
        <f t="shared" si="16"/>
        <v>1</v>
      </c>
      <c r="F99" s="31" t="str">
        <f t="shared" si="17"/>
        <v>1'h0</v>
      </c>
      <c r="G99" s="31" t="s">
        <v>87</v>
      </c>
      <c r="H99" s="32" t="s">
        <v>157</v>
      </c>
      <c r="I99" s="3"/>
      <c r="J99" s="31">
        <v>0</v>
      </c>
      <c r="K99" s="31" t="str">
        <f t="shared" si="18"/>
        <v>0</v>
      </c>
      <c r="L99" s="31">
        <f t="shared" si="19"/>
        <v>0</v>
      </c>
      <c r="M99" s="29"/>
    </row>
    <row r="100" spans="1:13" ht="14.6">
      <c r="A100" s="30"/>
      <c r="B100" s="30"/>
      <c r="C100" s="31">
        <v>10</v>
      </c>
      <c r="D100" s="31">
        <v>10</v>
      </c>
      <c r="E100" s="31">
        <f t="shared" si="16"/>
        <v>1</v>
      </c>
      <c r="F100" s="31" t="str">
        <f t="shared" si="17"/>
        <v>1'h0</v>
      </c>
      <c r="G100" s="31" t="s">
        <v>87</v>
      </c>
      <c r="H100" s="32" t="s">
        <v>158</v>
      </c>
      <c r="I100" s="33"/>
      <c r="J100" s="31">
        <v>0</v>
      </c>
      <c r="K100" s="31" t="str">
        <f t="shared" si="18"/>
        <v>0</v>
      </c>
      <c r="L100" s="31">
        <f t="shared" si="19"/>
        <v>0</v>
      </c>
      <c r="M100" s="29"/>
    </row>
    <row r="101" spans="1:13" ht="14.6">
      <c r="A101" s="30"/>
      <c r="B101" s="30"/>
      <c r="C101" s="31">
        <v>9</v>
      </c>
      <c r="D101" s="31">
        <v>9</v>
      </c>
      <c r="E101" s="31">
        <f t="shared" si="16"/>
        <v>1</v>
      </c>
      <c r="F101" s="31" t="str">
        <f t="shared" si="17"/>
        <v>1'h0</v>
      </c>
      <c r="G101" s="31" t="s">
        <v>87</v>
      </c>
      <c r="H101" s="32" t="s">
        <v>159</v>
      </c>
      <c r="I101" s="33"/>
      <c r="J101" s="31">
        <v>0</v>
      </c>
      <c r="K101" s="31" t="str">
        <f t="shared" si="18"/>
        <v>0</v>
      </c>
      <c r="L101" s="31">
        <f t="shared" si="19"/>
        <v>0</v>
      </c>
      <c r="M101" s="29"/>
    </row>
    <row r="102" spans="1:13" ht="14.6">
      <c r="A102" s="30"/>
      <c r="B102" s="30"/>
      <c r="C102" s="31">
        <v>8</v>
      </c>
      <c r="D102" s="31">
        <v>8</v>
      </c>
      <c r="E102" s="31">
        <f t="shared" si="16"/>
        <v>1</v>
      </c>
      <c r="F102" s="31" t="str">
        <f t="shared" si="17"/>
        <v>1'h0</v>
      </c>
      <c r="G102" s="31" t="s">
        <v>87</v>
      </c>
      <c r="H102" s="32" t="s">
        <v>160</v>
      </c>
      <c r="I102" s="3"/>
      <c r="J102" s="31">
        <v>0</v>
      </c>
      <c r="K102" s="31" t="str">
        <f t="shared" si="18"/>
        <v>0</v>
      </c>
      <c r="L102" s="31">
        <f t="shared" si="19"/>
        <v>0</v>
      </c>
      <c r="M102" s="29"/>
    </row>
    <row r="103" spans="1:13" ht="14.6">
      <c r="A103" s="30"/>
      <c r="B103" s="30"/>
      <c r="C103" s="31">
        <v>7</v>
      </c>
      <c r="D103" s="31">
        <v>7</v>
      </c>
      <c r="E103" s="31">
        <f t="shared" si="16"/>
        <v>1</v>
      </c>
      <c r="F103" s="31" t="str">
        <f t="shared" si="17"/>
        <v>1'h0</v>
      </c>
      <c r="G103" s="31" t="s">
        <v>143</v>
      </c>
      <c r="H103" s="32" t="s">
        <v>161</v>
      </c>
      <c r="I103" s="33"/>
      <c r="J103" s="31">
        <v>0</v>
      </c>
      <c r="K103" s="31" t="str">
        <f t="shared" si="18"/>
        <v>0</v>
      </c>
      <c r="L103" s="31">
        <f t="shared" si="19"/>
        <v>0</v>
      </c>
      <c r="M103" s="29"/>
    </row>
    <row r="104" spans="1:13" ht="14.6">
      <c r="A104" s="30"/>
      <c r="B104" s="30"/>
      <c r="C104" s="31">
        <v>6</v>
      </c>
      <c r="D104" s="31">
        <v>6</v>
      </c>
      <c r="E104" s="31">
        <f t="shared" si="16"/>
        <v>1</v>
      </c>
      <c r="F104" s="31" t="str">
        <f t="shared" si="17"/>
        <v>1'h0</v>
      </c>
      <c r="G104" s="31" t="s">
        <v>143</v>
      </c>
      <c r="H104" s="32" t="s">
        <v>162</v>
      </c>
      <c r="I104" s="3"/>
      <c r="J104" s="31">
        <v>0</v>
      </c>
      <c r="K104" s="31" t="str">
        <f t="shared" si="18"/>
        <v>0</v>
      </c>
      <c r="L104" s="31">
        <f t="shared" si="19"/>
        <v>0</v>
      </c>
      <c r="M104" s="29"/>
    </row>
    <row r="105" spans="1:13" ht="14.6">
      <c r="A105" s="30"/>
      <c r="B105" s="30"/>
      <c r="C105" s="31">
        <v>5</v>
      </c>
      <c r="D105" s="31">
        <v>5</v>
      </c>
      <c r="E105" s="31">
        <f t="shared" si="16"/>
        <v>1</v>
      </c>
      <c r="F105" s="31" t="str">
        <f t="shared" si="17"/>
        <v>1'h0</v>
      </c>
      <c r="G105" s="31" t="s">
        <v>143</v>
      </c>
      <c r="H105" s="32" t="s">
        <v>163</v>
      </c>
      <c r="I105" s="33"/>
      <c r="J105" s="31">
        <v>0</v>
      </c>
      <c r="K105" s="31" t="str">
        <f t="shared" si="18"/>
        <v>0</v>
      </c>
      <c r="L105" s="31">
        <f t="shared" si="19"/>
        <v>0</v>
      </c>
      <c r="M105" s="29"/>
    </row>
    <row r="106" spans="1:13" ht="14.6">
      <c r="A106" s="30"/>
      <c r="B106" s="30"/>
      <c r="C106" s="31">
        <v>4</v>
      </c>
      <c r="D106" s="31">
        <v>4</v>
      </c>
      <c r="E106" s="31">
        <f t="shared" si="16"/>
        <v>1</v>
      </c>
      <c r="F106" s="31" t="str">
        <f t="shared" si="17"/>
        <v>1'h0</v>
      </c>
      <c r="G106" s="31" t="s">
        <v>143</v>
      </c>
      <c r="H106" s="32" t="s">
        <v>164</v>
      </c>
      <c r="I106" s="3"/>
      <c r="J106" s="31">
        <v>0</v>
      </c>
      <c r="K106" s="31" t="str">
        <f t="shared" si="18"/>
        <v>0</v>
      </c>
      <c r="L106" s="31">
        <f t="shared" si="19"/>
        <v>0</v>
      </c>
      <c r="M106" s="29"/>
    </row>
    <row r="107" spans="1:13" ht="14.6">
      <c r="A107" s="30"/>
      <c r="B107" s="30"/>
      <c r="C107" s="31">
        <v>3</v>
      </c>
      <c r="D107" s="31">
        <v>3</v>
      </c>
      <c r="E107" s="31">
        <f t="shared" si="16"/>
        <v>1</v>
      </c>
      <c r="F107" s="31" t="str">
        <f t="shared" si="17"/>
        <v>1'h0</v>
      </c>
      <c r="G107" s="31" t="s">
        <v>143</v>
      </c>
      <c r="H107" s="32" t="s">
        <v>165</v>
      </c>
      <c r="I107" s="33"/>
      <c r="J107" s="31">
        <v>0</v>
      </c>
      <c r="K107" s="31" t="str">
        <f t="shared" si="18"/>
        <v>0</v>
      </c>
      <c r="L107" s="31">
        <f t="shared" si="19"/>
        <v>0</v>
      </c>
      <c r="M107" s="29"/>
    </row>
    <row r="108" spans="1:13" ht="14.6">
      <c r="A108" s="30"/>
      <c r="B108" s="30"/>
      <c r="C108" s="31">
        <v>2</v>
      </c>
      <c r="D108" s="31">
        <v>2</v>
      </c>
      <c r="E108" s="31">
        <f t="shared" si="16"/>
        <v>1</v>
      </c>
      <c r="F108" s="31" t="str">
        <f t="shared" si="17"/>
        <v>1'h0</v>
      </c>
      <c r="G108" s="31" t="s">
        <v>143</v>
      </c>
      <c r="H108" s="32" t="s">
        <v>166</v>
      </c>
      <c r="I108" s="3"/>
      <c r="J108" s="31">
        <v>0</v>
      </c>
      <c r="K108" s="31" t="str">
        <f t="shared" si="18"/>
        <v>0</v>
      </c>
      <c r="L108" s="31">
        <f t="shared" si="19"/>
        <v>0</v>
      </c>
      <c r="M108" s="29"/>
    </row>
    <row r="109" spans="1:13" ht="14.6">
      <c r="A109" s="30"/>
      <c r="B109" s="30"/>
      <c r="C109" s="31">
        <v>1</v>
      </c>
      <c r="D109" s="31">
        <v>1</v>
      </c>
      <c r="E109" s="31">
        <f t="shared" si="16"/>
        <v>1</v>
      </c>
      <c r="F109" s="31" t="str">
        <f t="shared" si="17"/>
        <v>1'h0</v>
      </c>
      <c r="G109" s="31" t="s">
        <v>143</v>
      </c>
      <c r="H109" s="32" t="s">
        <v>167</v>
      </c>
      <c r="I109" s="33"/>
      <c r="J109" s="31">
        <v>0</v>
      </c>
      <c r="K109" s="31" t="str">
        <f t="shared" si="18"/>
        <v>0</v>
      </c>
      <c r="L109" s="31">
        <f t="shared" si="19"/>
        <v>0</v>
      </c>
      <c r="M109" s="29"/>
    </row>
    <row r="110" spans="1:13" ht="14.6">
      <c r="A110" s="30"/>
      <c r="B110" s="30"/>
      <c r="C110" s="31">
        <v>0</v>
      </c>
      <c r="D110" s="31">
        <v>0</v>
      </c>
      <c r="E110" s="31">
        <f t="shared" si="16"/>
        <v>1</v>
      </c>
      <c r="F110" s="31" t="str">
        <f t="shared" si="17"/>
        <v>1'h0</v>
      </c>
      <c r="G110" s="31" t="s">
        <v>143</v>
      </c>
      <c r="H110" s="32" t="s">
        <v>168</v>
      </c>
      <c r="I110" s="3"/>
      <c r="J110" s="31">
        <v>0</v>
      </c>
      <c r="K110" s="31" t="str">
        <f t="shared" si="18"/>
        <v>0</v>
      </c>
      <c r="L110" s="31">
        <f t="shared" si="19"/>
        <v>0</v>
      </c>
      <c r="M110" s="29"/>
    </row>
    <row r="111" spans="1:13" ht="14.6">
      <c r="A111" s="23"/>
      <c r="B111" s="24" t="s">
        <v>169</v>
      </c>
      <c r="C111" s="23"/>
      <c r="D111" s="23"/>
      <c r="E111" s="23">
        <f>SUM(E112:E137)</f>
        <v>32</v>
      </c>
      <c r="F111" s="25" t="str">
        <f>CONCATENATE("32'h",K111)</f>
        <v>32'h00000000</v>
      </c>
      <c r="G111" s="25"/>
      <c r="H111" s="26" t="s">
        <v>170</v>
      </c>
      <c r="I111" s="26"/>
      <c r="J111" s="23"/>
      <c r="K111" s="23" t="str">
        <f>LOWER(DEC2HEX(L111,8))</f>
        <v>00000000</v>
      </c>
      <c r="L111" s="23">
        <f>SUM(L112:L137)</f>
        <v>0</v>
      </c>
      <c r="M111" s="29"/>
    </row>
    <row r="112" spans="1:13" ht="14.6">
      <c r="A112" s="30"/>
      <c r="B112" s="30"/>
      <c r="C112" s="31">
        <v>27</v>
      </c>
      <c r="D112" s="31">
        <v>31</v>
      </c>
      <c r="E112" s="31">
        <f t="shared" ref="E112:E164" si="20">D112+1-C112</f>
        <v>5</v>
      </c>
      <c r="F112" s="31" t="str">
        <f t="shared" ref="F112:F137" si="21">CONCATENATE(E112,"'h",K112)</f>
        <v>5'h0</v>
      </c>
      <c r="G112" s="31" t="s">
        <v>67</v>
      </c>
      <c r="H112" s="32" t="s">
        <v>19</v>
      </c>
      <c r="I112" s="3"/>
      <c r="J112" s="31">
        <v>0</v>
      </c>
      <c r="K112" s="31" t="str">
        <f t="shared" ref="K112:K137" si="22">LOWER(DEC2HEX((J112)))</f>
        <v>0</v>
      </c>
      <c r="L112" s="31">
        <f t="shared" ref="L112:L137" si="23">J112*(2^C112)</f>
        <v>0</v>
      </c>
      <c r="M112" s="29"/>
    </row>
    <row r="113" spans="1:13" ht="14.6">
      <c r="A113" s="30"/>
      <c r="B113" s="30"/>
      <c r="C113" s="31">
        <v>26</v>
      </c>
      <c r="D113" s="31">
        <v>26</v>
      </c>
      <c r="E113" s="31">
        <f t="shared" si="20"/>
        <v>1</v>
      </c>
      <c r="F113" s="31" t="str">
        <f t="shared" si="21"/>
        <v>1'h0</v>
      </c>
      <c r="G113" s="31" t="s">
        <v>62</v>
      </c>
      <c r="H113" s="32" t="s">
        <v>171</v>
      </c>
      <c r="I113" s="3"/>
      <c r="J113" s="31">
        <v>0</v>
      </c>
      <c r="K113" s="31" t="str">
        <f t="shared" si="22"/>
        <v>0</v>
      </c>
      <c r="L113" s="31">
        <f t="shared" si="23"/>
        <v>0</v>
      </c>
      <c r="M113" s="29"/>
    </row>
    <row r="114" spans="1:13" ht="14.6">
      <c r="A114" s="30"/>
      <c r="B114" s="30"/>
      <c r="C114" s="31">
        <v>25</v>
      </c>
      <c r="D114" s="31">
        <v>25</v>
      </c>
      <c r="E114" s="31">
        <f t="shared" si="20"/>
        <v>1</v>
      </c>
      <c r="F114" s="31" t="str">
        <f t="shared" si="21"/>
        <v>1'h0</v>
      </c>
      <c r="G114" s="31" t="s">
        <v>62</v>
      </c>
      <c r="H114" s="32" t="s">
        <v>172</v>
      </c>
      <c r="I114" s="33"/>
      <c r="J114" s="31">
        <v>0</v>
      </c>
      <c r="K114" s="31" t="str">
        <f t="shared" si="22"/>
        <v>0</v>
      </c>
      <c r="L114" s="31">
        <f t="shared" si="23"/>
        <v>0</v>
      </c>
      <c r="M114" s="29"/>
    </row>
    <row r="115" spans="1:13" ht="14.6">
      <c r="A115" s="30"/>
      <c r="B115" s="30"/>
      <c r="C115" s="31">
        <v>24</v>
      </c>
      <c r="D115" s="31">
        <v>24</v>
      </c>
      <c r="E115" s="31">
        <f t="shared" si="20"/>
        <v>1</v>
      </c>
      <c r="F115" s="31" t="str">
        <f t="shared" si="21"/>
        <v>1'h0</v>
      </c>
      <c r="G115" s="31" t="s">
        <v>62</v>
      </c>
      <c r="H115" s="32" t="s">
        <v>173</v>
      </c>
      <c r="I115" s="3"/>
      <c r="J115" s="31">
        <v>0</v>
      </c>
      <c r="K115" s="31" t="str">
        <f t="shared" si="22"/>
        <v>0</v>
      </c>
      <c r="L115" s="31">
        <f t="shared" si="23"/>
        <v>0</v>
      </c>
      <c r="M115" s="29"/>
    </row>
    <row r="116" spans="1:13" ht="14.6">
      <c r="A116" s="30"/>
      <c r="B116" s="30"/>
      <c r="C116" s="31">
        <v>23</v>
      </c>
      <c r="D116" s="31">
        <v>23</v>
      </c>
      <c r="E116" s="31">
        <f t="shared" si="20"/>
        <v>1</v>
      </c>
      <c r="F116" s="31" t="str">
        <f t="shared" si="21"/>
        <v>1'h0</v>
      </c>
      <c r="G116" s="31" t="s">
        <v>62</v>
      </c>
      <c r="H116" s="32" t="s">
        <v>174</v>
      </c>
      <c r="I116" s="33"/>
      <c r="J116" s="31">
        <v>0</v>
      </c>
      <c r="K116" s="31" t="str">
        <f t="shared" si="22"/>
        <v>0</v>
      </c>
      <c r="L116" s="31">
        <f t="shared" si="23"/>
        <v>0</v>
      </c>
      <c r="M116" s="29"/>
    </row>
    <row r="117" spans="1:13" ht="14.6">
      <c r="A117" s="30"/>
      <c r="B117" s="30"/>
      <c r="C117" s="31">
        <v>22</v>
      </c>
      <c r="D117" s="31">
        <v>22</v>
      </c>
      <c r="E117" s="31">
        <f t="shared" si="20"/>
        <v>1</v>
      </c>
      <c r="F117" s="31" t="str">
        <f t="shared" si="21"/>
        <v>1'h0</v>
      </c>
      <c r="G117" s="31" t="s">
        <v>62</v>
      </c>
      <c r="H117" s="32" t="s">
        <v>175</v>
      </c>
      <c r="I117" s="33"/>
      <c r="J117" s="31">
        <v>0</v>
      </c>
      <c r="K117" s="31" t="str">
        <f t="shared" si="22"/>
        <v>0</v>
      </c>
      <c r="L117" s="31">
        <f t="shared" si="23"/>
        <v>0</v>
      </c>
      <c r="M117" s="29"/>
    </row>
    <row r="118" spans="1:13" ht="14.6">
      <c r="A118" s="30"/>
      <c r="B118" s="30"/>
      <c r="C118" s="31">
        <v>21</v>
      </c>
      <c r="D118" s="31">
        <v>21</v>
      </c>
      <c r="E118" s="31">
        <f t="shared" si="20"/>
        <v>1</v>
      </c>
      <c r="F118" s="31" t="str">
        <f t="shared" si="21"/>
        <v>1'h0</v>
      </c>
      <c r="G118" s="31" t="s">
        <v>62</v>
      </c>
      <c r="H118" s="32" t="s">
        <v>176</v>
      </c>
      <c r="I118" s="3"/>
      <c r="J118" s="31">
        <v>0</v>
      </c>
      <c r="K118" s="31" t="str">
        <f t="shared" si="22"/>
        <v>0</v>
      </c>
      <c r="L118" s="31">
        <f t="shared" si="23"/>
        <v>0</v>
      </c>
      <c r="M118" s="29"/>
    </row>
    <row r="119" spans="1:13" ht="14.6">
      <c r="A119" s="30"/>
      <c r="B119" s="30"/>
      <c r="C119" s="31">
        <v>20</v>
      </c>
      <c r="D119" s="31">
        <v>20</v>
      </c>
      <c r="E119" s="31">
        <f t="shared" si="20"/>
        <v>1</v>
      </c>
      <c r="F119" s="31" t="str">
        <f t="shared" si="21"/>
        <v>1'h0</v>
      </c>
      <c r="G119" s="31" t="s">
        <v>62</v>
      </c>
      <c r="H119" s="32" t="s">
        <v>177</v>
      </c>
      <c r="I119" s="33"/>
      <c r="J119" s="31">
        <v>0</v>
      </c>
      <c r="K119" s="31" t="str">
        <f t="shared" si="22"/>
        <v>0</v>
      </c>
      <c r="L119" s="31">
        <f t="shared" si="23"/>
        <v>0</v>
      </c>
      <c r="M119" s="29"/>
    </row>
    <row r="120" spans="1:13" ht="14.6">
      <c r="A120" s="30"/>
      <c r="B120" s="30"/>
      <c r="C120" s="31">
        <v>19</v>
      </c>
      <c r="D120" s="31">
        <v>19</v>
      </c>
      <c r="E120" s="31">
        <f t="shared" si="20"/>
        <v>1</v>
      </c>
      <c r="F120" s="31" t="str">
        <f t="shared" si="21"/>
        <v>1'h0</v>
      </c>
      <c r="G120" s="31" t="s">
        <v>62</v>
      </c>
      <c r="H120" s="32" t="s">
        <v>178</v>
      </c>
      <c r="I120" s="3"/>
      <c r="J120" s="31">
        <v>0</v>
      </c>
      <c r="K120" s="31" t="str">
        <f t="shared" si="22"/>
        <v>0</v>
      </c>
      <c r="L120" s="31">
        <f t="shared" si="23"/>
        <v>0</v>
      </c>
      <c r="M120" s="29"/>
    </row>
    <row r="121" spans="1:13" ht="14.6">
      <c r="A121" s="30"/>
      <c r="B121" s="30"/>
      <c r="C121" s="31">
        <v>18</v>
      </c>
      <c r="D121" s="31">
        <v>18</v>
      </c>
      <c r="E121" s="31">
        <f t="shared" si="20"/>
        <v>1</v>
      </c>
      <c r="F121" s="31" t="str">
        <f t="shared" si="21"/>
        <v>1'h0</v>
      </c>
      <c r="G121" s="31" t="s">
        <v>62</v>
      </c>
      <c r="H121" s="32" t="s">
        <v>179</v>
      </c>
      <c r="I121" s="33"/>
      <c r="J121" s="31">
        <v>0</v>
      </c>
      <c r="K121" s="31" t="str">
        <f t="shared" si="22"/>
        <v>0</v>
      </c>
      <c r="L121" s="31">
        <f t="shared" si="23"/>
        <v>0</v>
      </c>
      <c r="M121" s="29"/>
    </row>
    <row r="122" spans="1:13" ht="14.6">
      <c r="A122" s="30"/>
      <c r="B122" s="30"/>
      <c r="C122" s="31">
        <v>17</v>
      </c>
      <c r="D122" s="31">
        <v>17</v>
      </c>
      <c r="E122" s="31">
        <f t="shared" si="20"/>
        <v>1</v>
      </c>
      <c r="F122" s="31" t="str">
        <f t="shared" si="21"/>
        <v>1'h0</v>
      </c>
      <c r="G122" s="31" t="s">
        <v>62</v>
      </c>
      <c r="H122" s="32" t="s">
        <v>180</v>
      </c>
      <c r="I122" s="3"/>
      <c r="J122" s="31">
        <v>0</v>
      </c>
      <c r="K122" s="31" t="str">
        <f t="shared" si="22"/>
        <v>0</v>
      </c>
      <c r="L122" s="31">
        <f t="shared" si="23"/>
        <v>0</v>
      </c>
      <c r="M122" s="29"/>
    </row>
    <row r="123" spans="1:13" ht="14.6">
      <c r="A123" s="30"/>
      <c r="B123" s="30"/>
      <c r="C123" s="31">
        <v>16</v>
      </c>
      <c r="D123" s="31">
        <v>16</v>
      </c>
      <c r="E123" s="31">
        <f t="shared" si="20"/>
        <v>1</v>
      </c>
      <c r="F123" s="31" t="str">
        <f t="shared" si="21"/>
        <v>1'h0</v>
      </c>
      <c r="G123" s="31" t="s">
        <v>62</v>
      </c>
      <c r="H123" s="32" t="s">
        <v>181</v>
      </c>
      <c r="I123" s="33"/>
      <c r="J123" s="31">
        <v>0</v>
      </c>
      <c r="K123" s="31" t="str">
        <f t="shared" si="22"/>
        <v>0</v>
      </c>
      <c r="L123" s="31">
        <f t="shared" si="23"/>
        <v>0</v>
      </c>
      <c r="M123" s="29"/>
    </row>
    <row r="124" spans="1:13" ht="14.6">
      <c r="A124" s="30"/>
      <c r="B124" s="30"/>
      <c r="C124" s="31">
        <v>13</v>
      </c>
      <c r="D124" s="31">
        <v>15</v>
      </c>
      <c r="E124" s="31">
        <f t="shared" si="20"/>
        <v>3</v>
      </c>
      <c r="F124" s="31" t="str">
        <f t="shared" si="21"/>
        <v>3'h0</v>
      </c>
      <c r="G124" s="31" t="s">
        <v>67</v>
      </c>
      <c r="H124" s="32" t="s">
        <v>19</v>
      </c>
      <c r="I124" s="33"/>
      <c r="J124" s="31">
        <v>0</v>
      </c>
      <c r="K124" s="31" t="str">
        <f t="shared" si="22"/>
        <v>0</v>
      </c>
      <c r="L124" s="31">
        <f t="shared" si="23"/>
        <v>0</v>
      </c>
      <c r="M124" s="29"/>
    </row>
    <row r="125" spans="1:13" ht="14.6">
      <c r="A125" s="30"/>
      <c r="B125" s="30"/>
      <c r="C125" s="31">
        <v>12</v>
      </c>
      <c r="D125" s="31">
        <v>12</v>
      </c>
      <c r="E125" s="31">
        <f t="shared" si="20"/>
        <v>1</v>
      </c>
      <c r="F125" s="31" t="str">
        <f t="shared" si="21"/>
        <v>1'h0</v>
      </c>
      <c r="G125" s="31" t="s">
        <v>62</v>
      </c>
      <c r="H125" s="32" t="s">
        <v>182</v>
      </c>
      <c r="I125" s="33"/>
      <c r="J125" s="31">
        <v>0</v>
      </c>
      <c r="K125" s="31" t="str">
        <f t="shared" si="22"/>
        <v>0</v>
      </c>
      <c r="L125" s="31">
        <f t="shared" si="23"/>
        <v>0</v>
      </c>
      <c r="M125" s="29"/>
    </row>
    <row r="126" spans="1:13" ht="14.6">
      <c r="A126" s="30"/>
      <c r="B126" s="30"/>
      <c r="C126" s="31">
        <v>11</v>
      </c>
      <c r="D126" s="31">
        <v>11</v>
      </c>
      <c r="E126" s="31">
        <f t="shared" si="20"/>
        <v>1</v>
      </c>
      <c r="F126" s="31" t="str">
        <f t="shared" si="21"/>
        <v>1'h0</v>
      </c>
      <c r="G126" s="31" t="s">
        <v>67</v>
      </c>
      <c r="H126" s="32" t="s">
        <v>183</v>
      </c>
      <c r="I126" s="3"/>
      <c r="J126" s="31">
        <v>0</v>
      </c>
      <c r="K126" s="31" t="str">
        <f t="shared" si="22"/>
        <v>0</v>
      </c>
      <c r="L126" s="31">
        <f t="shared" si="23"/>
        <v>0</v>
      </c>
      <c r="M126" s="29"/>
    </row>
    <row r="127" spans="1:13" ht="14.6">
      <c r="A127" s="30"/>
      <c r="B127" s="30"/>
      <c r="C127" s="31">
        <v>10</v>
      </c>
      <c r="D127" s="31">
        <v>10</v>
      </c>
      <c r="E127" s="31">
        <f t="shared" si="20"/>
        <v>1</v>
      </c>
      <c r="F127" s="31" t="str">
        <f t="shared" si="21"/>
        <v>1'h0</v>
      </c>
      <c r="G127" s="31" t="s">
        <v>67</v>
      </c>
      <c r="H127" s="32" t="s">
        <v>184</v>
      </c>
      <c r="I127" s="33"/>
      <c r="J127" s="31">
        <v>0</v>
      </c>
      <c r="K127" s="31" t="str">
        <f t="shared" si="22"/>
        <v>0</v>
      </c>
      <c r="L127" s="31">
        <f t="shared" si="23"/>
        <v>0</v>
      </c>
      <c r="M127" s="29"/>
    </row>
    <row r="128" spans="1:13" ht="14.6">
      <c r="A128" s="30"/>
      <c r="B128" s="30"/>
      <c r="C128" s="31">
        <v>9</v>
      </c>
      <c r="D128" s="31">
        <v>9</v>
      </c>
      <c r="E128" s="31">
        <f t="shared" si="20"/>
        <v>1</v>
      </c>
      <c r="F128" s="31" t="str">
        <f t="shared" si="21"/>
        <v>1'h0</v>
      </c>
      <c r="G128" s="31" t="s">
        <v>67</v>
      </c>
      <c r="H128" s="32" t="s">
        <v>185</v>
      </c>
      <c r="I128" s="3"/>
      <c r="J128" s="31">
        <v>0</v>
      </c>
      <c r="K128" s="31" t="str">
        <f t="shared" si="22"/>
        <v>0</v>
      </c>
      <c r="L128" s="31">
        <f t="shared" si="23"/>
        <v>0</v>
      </c>
      <c r="M128" s="29"/>
    </row>
    <row r="129" spans="1:13" ht="14.6">
      <c r="A129" s="30"/>
      <c r="B129" s="30"/>
      <c r="C129" s="31">
        <v>8</v>
      </c>
      <c r="D129" s="31">
        <v>8</v>
      </c>
      <c r="E129" s="31">
        <f t="shared" si="20"/>
        <v>1</v>
      </c>
      <c r="F129" s="31" t="str">
        <f t="shared" si="21"/>
        <v>1'h0</v>
      </c>
      <c r="G129" s="31" t="s">
        <v>62</v>
      </c>
      <c r="H129" s="32" t="s">
        <v>186</v>
      </c>
      <c r="I129" s="33"/>
      <c r="J129" s="31">
        <v>0</v>
      </c>
      <c r="K129" s="31" t="str">
        <f t="shared" si="22"/>
        <v>0</v>
      </c>
      <c r="L129" s="31">
        <f t="shared" si="23"/>
        <v>0</v>
      </c>
      <c r="M129" s="29"/>
    </row>
    <row r="130" spans="1:13" ht="14.6">
      <c r="A130" s="30"/>
      <c r="B130" s="30"/>
      <c r="C130" s="31">
        <v>7</v>
      </c>
      <c r="D130" s="31">
        <v>7</v>
      </c>
      <c r="E130" s="31">
        <f t="shared" si="20"/>
        <v>1</v>
      </c>
      <c r="F130" s="31" t="str">
        <f t="shared" si="21"/>
        <v>1'h0</v>
      </c>
      <c r="G130" s="31" t="s">
        <v>62</v>
      </c>
      <c r="H130" s="32" t="s">
        <v>187</v>
      </c>
      <c r="I130" s="3"/>
      <c r="J130" s="31">
        <v>0</v>
      </c>
      <c r="K130" s="31" t="str">
        <f t="shared" si="22"/>
        <v>0</v>
      </c>
      <c r="L130" s="31">
        <f t="shared" si="23"/>
        <v>0</v>
      </c>
      <c r="M130" s="29"/>
    </row>
    <row r="131" spans="1:13" ht="14.6">
      <c r="A131" s="30"/>
      <c r="B131" s="30"/>
      <c r="C131" s="31">
        <v>6</v>
      </c>
      <c r="D131" s="31">
        <v>6</v>
      </c>
      <c r="E131" s="31">
        <f t="shared" si="20"/>
        <v>1</v>
      </c>
      <c r="F131" s="31" t="str">
        <f t="shared" si="21"/>
        <v>1'h0</v>
      </c>
      <c r="G131" s="31" t="s">
        <v>62</v>
      </c>
      <c r="H131" s="32" t="s">
        <v>188</v>
      </c>
      <c r="I131" s="33"/>
      <c r="J131" s="31">
        <v>0</v>
      </c>
      <c r="K131" s="31" t="str">
        <f t="shared" si="22"/>
        <v>0</v>
      </c>
      <c r="L131" s="31">
        <f t="shared" si="23"/>
        <v>0</v>
      </c>
      <c r="M131" s="29"/>
    </row>
    <row r="132" spans="1:13" ht="14.6">
      <c r="A132" s="30"/>
      <c r="B132" s="30"/>
      <c r="C132" s="31">
        <v>5</v>
      </c>
      <c r="D132" s="31">
        <v>5</v>
      </c>
      <c r="E132" s="31">
        <f t="shared" si="20"/>
        <v>1</v>
      </c>
      <c r="F132" s="31" t="str">
        <f t="shared" si="21"/>
        <v>1'h0</v>
      </c>
      <c r="G132" s="31" t="s">
        <v>62</v>
      </c>
      <c r="H132" s="32" t="s">
        <v>189</v>
      </c>
      <c r="I132" s="3"/>
      <c r="J132" s="31">
        <v>0</v>
      </c>
      <c r="K132" s="31" t="str">
        <f t="shared" si="22"/>
        <v>0</v>
      </c>
      <c r="L132" s="31">
        <f t="shared" si="23"/>
        <v>0</v>
      </c>
      <c r="M132" s="29"/>
    </row>
    <row r="133" spans="1:13" ht="14.6">
      <c r="A133" s="30"/>
      <c r="B133" s="30"/>
      <c r="C133" s="31">
        <v>4</v>
      </c>
      <c r="D133" s="31">
        <v>4</v>
      </c>
      <c r="E133" s="31">
        <f t="shared" si="20"/>
        <v>1</v>
      </c>
      <c r="F133" s="31" t="str">
        <f t="shared" si="21"/>
        <v>1'h0</v>
      </c>
      <c r="G133" s="31" t="s">
        <v>62</v>
      </c>
      <c r="H133" s="32" t="s">
        <v>190</v>
      </c>
      <c r="I133" s="33"/>
      <c r="J133" s="31">
        <v>0</v>
      </c>
      <c r="K133" s="31" t="str">
        <f t="shared" si="22"/>
        <v>0</v>
      </c>
      <c r="L133" s="31">
        <f t="shared" si="23"/>
        <v>0</v>
      </c>
      <c r="M133" s="29"/>
    </row>
    <row r="134" spans="1:13" ht="14.6">
      <c r="A134" s="30"/>
      <c r="B134" s="30"/>
      <c r="C134" s="31">
        <v>3</v>
      </c>
      <c r="D134" s="31">
        <v>3</v>
      </c>
      <c r="E134" s="31">
        <f t="shared" si="20"/>
        <v>1</v>
      </c>
      <c r="F134" s="31" t="str">
        <f t="shared" si="21"/>
        <v>1'h0</v>
      </c>
      <c r="G134" s="31" t="s">
        <v>62</v>
      </c>
      <c r="H134" s="32" t="s">
        <v>191</v>
      </c>
      <c r="I134" s="3"/>
      <c r="J134" s="31">
        <v>0</v>
      </c>
      <c r="K134" s="31" t="str">
        <f t="shared" si="22"/>
        <v>0</v>
      </c>
      <c r="L134" s="31">
        <f t="shared" si="23"/>
        <v>0</v>
      </c>
      <c r="M134" s="29"/>
    </row>
    <row r="135" spans="1:13" ht="14.6">
      <c r="A135" s="30"/>
      <c r="B135" s="30"/>
      <c r="C135" s="31">
        <v>2</v>
      </c>
      <c r="D135" s="31">
        <v>2</v>
      </c>
      <c r="E135" s="31">
        <f t="shared" si="20"/>
        <v>1</v>
      </c>
      <c r="F135" s="31" t="str">
        <f t="shared" si="21"/>
        <v>1'h0</v>
      </c>
      <c r="G135" s="31" t="s">
        <v>62</v>
      </c>
      <c r="H135" s="32" t="s">
        <v>192</v>
      </c>
      <c r="I135" s="33"/>
      <c r="J135" s="31">
        <v>0</v>
      </c>
      <c r="K135" s="31" t="str">
        <f t="shared" si="22"/>
        <v>0</v>
      </c>
      <c r="L135" s="31">
        <f t="shared" si="23"/>
        <v>0</v>
      </c>
      <c r="M135" s="29"/>
    </row>
    <row r="136" spans="1:13" ht="14.6">
      <c r="A136" s="30"/>
      <c r="B136" s="30"/>
      <c r="C136" s="31">
        <v>1</v>
      </c>
      <c r="D136" s="31">
        <v>1</v>
      </c>
      <c r="E136" s="31">
        <f t="shared" si="20"/>
        <v>1</v>
      </c>
      <c r="F136" s="31" t="str">
        <f t="shared" si="21"/>
        <v>1'h0</v>
      </c>
      <c r="G136" s="31" t="s">
        <v>62</v>
      </c>
      <c r="H136" s="32" t="s">
        <v>193</v>
      </c>
      <c r="I136" s="3"/>
      <c r="J136" s="31">
        <v>0</v>
      </c>
      <c r="K136" s="31" t="str">
        <f t="shared" si="22"/>
        <v>0</v>
      </c>
      <c r="L136" s="31">
        <f t="shared" si="23"/>
        <v>0</v>
      </c>
      <c r="M136" s="29"/>
    </row>
    <row r="137" spans="1:13" ht="14.6">
      <c r="A137" s="30"/>
      <c r="B137" s="30"/>
      <c r="C137" s="31">
        <v>0</v>
      </c>
      <c r="D137" s="31">
        <v>0</v>
      </c>
      <c r="E137" s="31">
        <f t="shared" si="20"/>
        <v>1</v>
      </c>
      <c r="F137" s="31" t="str">
        <f t="shared" si="21"/>
        <v>1'h0</v>
      </c>
      <c r="G137" s="31" t="s">
        <v>62</v>
      </c>
      <c r="H137" s="32" t="s">
        <v>194</v>
      </c>
      <c r="I137" s="33"/>
      <c r="J137" s="31">
        <v>0</v>
      </c>
      <c r="K137" s="31" t="str">
        <f t="shared" si="22"/>
        <v>0</v>
      </c>
      <c r="L137" s="31">
        <f t="shared" si="23"/>
        <v>0</v>
      </c>
      <c r="M137" s="29"/>
    </row>
    <row r="138" spans="1:13" ht="14.6">
      <c r="A138" s="23"/>
      <c r="B138" s="24" t="s">
        <v>195</v>
      </c>
      <c r="C138" s="23"/>
      <c r="D138" s="23"/>
      <c r="E138" s="23">
        <f>SUM(E139:E164)</f>
        <v>32</v>
      </c>
      <c r="F138" s="25" t="str">
        <f>CONCATENATE("32'h",K138)</f>
        <v>32'h00000000</v>
      </c>
      <c r="G138" s="25"/>
      <c r="H138" s="26" t="s">
        <v>196</v>
      </c>
      <c r="I138" s="26"/>
      <c r="J138" s="23"/>
      <c r="K138" s="23" t="str">
        <f>LOWER(DEC2HEX(L138,8))</f>
        <v>00000000</v>
      </c>
      <c r="L138" s="23">
        <f>SUM(L139:L164)</f>
        <v>0</v>
      </c>
      <c r="M138" s="29"/>
    </row>
    <row r="139" spans="1:13" ht="14.6">
      <c r="A139" s="30"/>
      <c r="B139" s="30"/>
      <c r="C139" s="31">
        <v>27</v>
      </c>
      <c r="D139" s="31">
        <v>31</v>
      </c>
      <c r="E139" s="31">
        <f t="shared" ref="E139:E150" si="24">D139+1-C139</f>
        <v>5</v>
      </c>
      <c r="F139" s="31" t="str">
        <f t="shared" ref="F139:F164" si="25">CONCATENATE(E139,"'h",K139)</f>
        <v>5'h0</v>
      </c>
      <c r="G139" s="31" t="s">
        <v>67</v>
      </c>
      <c r="H139" s="32" t="s">
        <v>19</v>
      </c>
      <c r="I139" s="3"/>
      <c r="J139" s="31">
        <v>0</v>
      </c>
      <c r="K139" s="31" t="str">
        <f t="shared" ref="K139:K164" si="26">LOWER(DEC2HEX((J139)))</f>
        <v>0</v>
      </c>
      <c r="L139" s="31">
        <f t="shared" ref="L139:L164" si="27">J139*(2^C139)</f>
        <v>0</v>
      </c>
      <c r="M139" s="29"/>
    </row>
    <row r="140" spans="1:13" ht="14.6">
      <c r="A140" s="30"/>
      <c r="B140" s="30"/>
      <c r="C140" s="31">
        <v>26</v>
      </c>
      <c r="D140" s="31">
        <v>26</v>
      </c>
      <c r="E140" s="31">
        <f t="shared" si="24"/>
        <v>1</v>
      </c>
      <c r="F140" s="31" t="str">
        <f t="shared" si="25"/>
        <v>1'h0</v>
      </c>
      <c r="G140" s="31" t="s">
        <v>62</v>
      </c>
      <c r="H140" s="32" t="s">
        <v>197</v>
      </c>
      <c r="I140" s="3"/>
      <c r="J140" s="31">
        <v>0</v>
      </c>
      <c r="K140" s="31" t="str">
        <f t="shared" si="26"/>
        <v>0</v>
      </c>
      <c r="L140" s="31">
        <f t="shared" si="27"/>
        <v>0</v>
      </c>
      <c r="M140" s="29"/>
    </row>
    <row r="141" spans="1:13" ht="14.6">
      <c r="A141" s="30"/>
      <c r="B141" s="30"/>
      <c r="C141" s="31">
        <v>25</v>
      </c>
      <c r="D141" s="31">
        <v>25</v>
      </c>
      <c r="E141" s="31">
        <f t="shared" si="24"/>
        <v>1</v>
      </c>
      <c r="F141" s="31" t="str">
        <f t="shared" si="25"/>
        <v>1'h0</v>
      </c>
      <c r="G141" s="31" t="s">
        <v>62</v>
      </c>
      <c r="H141" s="32" t="s">
        <v>198</v>
      </c>
      <c r="I141" s="33"/>
      <c r="J141" s="31">
        <v>0</v>
      </c>
      <c r="K141" s="31" t="str">
        <f t="shared" si="26"/>
        <v>0</v>
      </c>
      <c r="L141" s="31">
        <f t="shared" si="27"/>
        <v>0</v>
      </c>
      <c r="M141" s="29"/>
    </row>
    <row r="142" spans="1:13" ht="14.6">
      <c r="A142" s="30"/>
      <c r="B142" s="30"/>
      <c r="C142" s="31">
        <v>24</v>
      </c>
      <c r="D142" s="31">
        <v>24</v>
      </c>
      <c r="E142" s="31">
        <f t="shared" si="24"/>
        <v>1</v>
      </c>
      <c r="F142" s="31" t="str">
        <f t="shared" si="25"/>
        <v>1'h0</v>
      </c>
      <c r="G142" s="31" t="s">
        <v>62</v>
      </c>
      <c r="H142" s="32" t="s">
        <v>199</v>
      </c>
      <c r="I142" s="3"/>
      <c r="J142" s="31">
        <v>0</v>
      </c>
      <c r="K142" s="31" t="str">
        <f t="shared" si="26"/>
        <v>0</v>
      </c>
      <c r="L142" s="31">
        <f t="shared" si="27"/>
        <v>0</v>
      </c>
      <c r="M142" s="29"/>
    </row>
    <row r="143" spans="1:13" ht="14.6">
      <c r="A143" s="30"/>
      <c r="B143" s="30"/>
      <c r="C143" s="31">
        <v>23</v>
      </c>
      <c r="D143" s="31">
        <v>23</v>
      </c>
      <c r="E143" s="31">
        <f t="shared" si="24"/>
        <v>1</v>
      </c>
      <c r="F143" s="31" t="str">
        <f t="shared" si="25"/>
        <v>1'h0</v>
      </c>
      <c r="G143" s="31" t="s">
        <v>62</v>
      </c>
      <c r="H143" s="32" t="s">
        <v>200</v>
      </c>
      <c r="I143" s="33"/>
      <c r="J143" s="31">
        <v>0</v>
      </c>
      <c r="K143" s="31" t="str">
        <f t="shared" si="26"/>
        <v>0</v>
      </c>
      <c r="L143" s="31">
        <f t="shared" si="27"/>
        <v>0</v>
      </c>
      <c r="M143" s="29"/>
    </row>
    <row r="144" spans="1:13" ht="14.6">
      <c r="A144" s="30"/>
      <c r="B144" s="30"/>
      <c r="C144" s="31">
        <v>22</v>
      </c>
      <c r="D144" s="31">
        <v>22</v>
      </c>
      <c r="E144" s="31">
        <f t="shared" si="24"/>
        <v>1</v>
      </c>
      <c r="F144" s="31" t="str">
        <f t="shared" si="25"/>
        <v>1'h0</v>
      </c>
      <c r="G144" s="31" t="s">
        <v>62</v>
      </c>
      <c r="H144" s="32" t="s">
        <v>201</v>
      </c>
      <c r="I144" s="33"/>
      <c r="J144" s="31">
        <v>0</v>
      </c>
      <c r="K144" s="31" t="str">
        <f t="shared" si="26"/>
        <v>0</v>
      </c>
      <c r="L144" s="31">
        <f t="shared" si="27"/>
        <v>0</v>
      </c>
      <c r="M144" s="29"/>
    </row>
    <row r="145" spans="1:13" ht="14.6">
      <c r="A145" s="30"/>
      <c r="B145" s="30"/>
      <c r="C145" s="31">
        <v>21</v>
      </c>
      <c r="D145" s="31">
        <v>21</v>
      </c>
      <c r="E145" s="31">
        <f t="shared" si="24"/>
        <v>1</v>
      </c>
      <c r="F145" s="31" t="str">
        <f t="shared" si="25"/>
        <v>1'h0</v>
      </c>
      <c r="G145" s="31" t="s">
        <v>62</v>
      </c>
      <c r="H145" s="32" t="s">
        <v>202</v>
      </c>
      <c r="I145" s="3"/>
      <c r="J145" s="31">
        <v>0</v>
      </c>
      <c r="K145" s="31" t="str">
        <f t="shared" si="26"/>
        <v>0</v>
      </c>
      <c r="L145" s="31">
        <f t="shared" si="27"/>
        <v>0</v>
      </c>
      <c r="M145" s="29"/>
    </row>
    <row r="146" spans="1:13" ht="14.6">
      <c r="A146" s="30"/>
      <c r="B146" s="30"/>
      <c r="C146" s="31">
        <v>20</v>
      </c>
      <c r="D146" s="31">
        <v>20</v>
      </c>
      <c r="E146" s="31">
        <f t="shared" si="24"/>
        <v>1</v>
      </c>
      <c r="F146" s="31" t="str">
        <f t="shared" si="25"/>
        <v>1'h0</v>
      </c>
      <c r="G146" s="31" t="s">
        <v>62</v>
      </c>
      <c r="H146" s="32" t="s">
        <v>203</v>
      </c>
      <c r="I146" s="33"/>
      <c r="J146" s="31">
        <v>0</v>
      </c>
      <c r="K146" s="31" t="str">
        <f t="shared" si="26"/>
        <v>0</v>
      </c>
      <c r="L146" s="31">
        <f t="shared" si="27"/>
        <v>0</v>
      </c>
      <c r="M146" s="29"/>
    </row>
    <row r="147" spans="1:13" ht="14.6">
      <c r="A147" s="30"/>
      <c r="B147" s="30"/>
      <c r="C147" s="31">
        <v>19</v>
      </c>
      <c r="D147" s="31">
        <v>19</v>
      </c>
      <c r="E147" s="31">
        <f t="shared" si="24"/>
        <v>1</v>
      </c>
      <c r="F147" s="31" t="str">
        <f t="shared" si="25"/>
        <v>1'h0</v>
      </c>
      <c r="G147" s="31" t="s">
        <v>62</v>
      </c>
      <c r="H147" s="32" t="s">
        <v>204</v>
      </c>
      <c r="I147" s="3"/>
      <c r="J147" s="31">
        <v>0</v>
      </c>
      <c r="K147" s="31" t="str">
        <f t="shared" si="26"/>
        <v>0</v>
      </c>
      <c r="L147" s="31">
        <f t="shared" si="27"/>
        <v>0</v>
      </c>
      <c r="M147" s="29"/>
    </row>
    <row r="148" spans="1:13" ht="14.6">
      <c r="A148" s="30"/>
      <c r="B148" s="30"/>
      <c r="C148" s="31">
        <v>18</v>
      </c>
      <c r="D148" s="31">
        <v>18</v>
      </c>
      <c r="E148" s="31">
        <f t="shared" si="24"/>
        <v>1</v>
      </c>
      <c r="F148" s="31" t="str">
        <f t="shared" si="25"/>
        <v>1'h0</v>
      </c>
      <c r="G148" s="31" t="s">
        <v>62</v>
      </c>
      <c r="H148" s="32" t="s">
        <v>205</v>
      </c>
      <c r="I148" s="33"/>
      <c r="J148" s="31">
        <v>0</v>
      </c>
      <c r="K148" s="31" t="str">
        <f t="shared" si="26"/>
        <v>0</v>
      </c>
      <c r="L148" s="31">
        <f t="shared" si="27"/>
        <v>0</v>
      </c>
      <c r="M148" s="29"/>
    </row>
    <row r="149" spans="1:13" ht="14.6">
      <c r="A149" s="30"/>
      <c r="B149" s="30"/>
      <c r="C149" s="31">
        <v>17</v>
      </c>
      <c r="D149" s="31">
        <v>17</v>
      </c>
      <c r="E149" s="31">
        <f t="shared" si="24"/>
        <v>1</v>
      </c>
      <c r="F149" s="31" t="str">
        <f t="shared" si="25"/>
        <v>1'h0</v>
      </c>
      <c r="G149" s="31" t="s">
        <v>62</v>
      </c>
      <c r="H149" s="32" t="s">
        <v>206</v>
      </c>
      <c r="I149" s="3"/>
      <c r="J149" s="31">
        <v>0</v>
      </c>
      <c r="K149" s="31" t="str">
        <f t="shared" si="26"/>
        <v>0</v>
      </c>
      <c r="L149" s="31">
        <f t="shared" si="27"/>
        <v>0</v>
      </c>
      <c r="M149" s="29"/>
    </row>
    <row r="150" spans="1:13" ht="14.6">
      <c r="A150" s="30"/>
      <c r="B150" s="30"/>
      <c r="C150" s="31">
        <v>16</v>
      </c>
      <c r="D150" s="31">
        <v>16</v>
      </c>
      <c r="E150" s="31">
        <f t="shared" si="24"/>
        <v>1</v>
      </c>
      <c r="F150" s="31" t="str">
        <f t="shared" si="25"/>
        <v>1'h0</v>
      </c>
      <c r="G150" s="31" t="s">
        <v>62</v>
      </c>
      <c r="H150" s="32" t="s">
        <v>207</v>
      </c>
      <c r="I150" s="33"/>
      <c r="J150" s="31">
        <v>0</v>
      </c>
      <c r="K150" s="31" t="str">
        <f t="shared" si="26"/>
        <v>0</v>
      </c>
      <c r="L150" s="31">
        <f t="shared" si="27"/>
        <v>0</v>
      </c>
      <c r="M150" s="29"/>
    </row>
    <row r="151" spans="1:13" ht="14.6">
      <c r="A151" s="30"/>
      <c r="B151" s="30"/>
      <c r="C151" s="31">
        <v>13</v>
      </c>
      <c r="D151" s="31">
        <v>15</v>
      </c>
      <c r="E151" s="31">
        <f t="shared" si="20"/>
        <v>3</v>
      </c>
      <c r="F151" s="31" t="str">
        <f t="shared" si="25"/>
        <v>3'h0</v>
      </c>
      <c r="G151" s="31" t="s">
        <v>67</v>
      </c>
      <c r="H151" s="32" t="s">
        <v>19</v>
      </c>
      <c r="I151" s="3"/>
      <c r="J151" s="31">
        <v>0</v>
      </c>
      <c r="K151" s="31" t="str">
        <f t="shared" si="26"/>
        <v>0</v>
      </c>
      <c r="L151" s="31">
        <f t="shared" si="27"/>
        <v>0</v>
      </c>
      <c r="M151" s="29"/>
    </row>
    <row r="152" spans="1:13" ht="14.6">
      <c r="A152" s="30"/>
      <c r="B152" s="30"/>
      <c r="C152" s="31">
        <v>12</v>
      </c>
      <c r="D152" s="31">
        <v>12</v>
      </c>
      <c r="E152" s="31">
        <f t="shared" si="20"/>
        <v>1</v>
      </c>
      <c r="F152" s="31" t="str">
        <f t="shared" si="25"/>
        <v>1'h0</v>
      </c>
      <c r="G152" s="31" t="s">
        <v>62</v>
      </c>
      <c r="H152" s="32" t="s">
        <v>208</v>
      </c>
      <c r="I152" s="33"/>
      <c r="J152" s="31">
        <v>0</v>
      </c>
      <c r="K152" s="31" t="str">
        <f t="shared" si="26"/>
        <v>0</v>
      </c>
      <c r="L152" s="31">
        <f t="shared" si="27"/>
        <v>0</v>
      </c>
      <c r="M152" s="29"/>
    </row>
    <row r="153" spans="1:13" ht="14.6">
      <c r="A153" s="30"/>
      <c r="B153" s="30"/>
      <c r="C153" s="31">
        <v>11</v>
      </c>
      <c r="D153" s="31">
        <v>11</v>
      </c>
      <c r="E153" s="31">
        <f t="shared" si="20"/>
        <v>1</v>
      </c>
      <c r="F153" s="31" t="str">
        <f t="shared" si="25"/>
        <v>1'h0</v>
      </c>
      <c r="G153" s="31" t="s">
        <v>67</v>
      </c>
      <c r="H153" s="32" t="s">
        <v>209</v>
      </c>
      <c r="I153" s="33"/>
      <c r="J153" s="31">
        <v>0</v>
      </c>
      <c r="K153" s="31" t="str">
        <f t="shared" si="26"/>
        <v>0</v>
      </c>
      <c r="L153" s="31">
        <f t="shared" si="27"/>
        <v>0</v>
      </c>
      <c r="M153" s="29"/>
    </row>
    <row r="154" spans="1:13" ht="14.6">
      <c r="A154" s="30"/>
      <c r="B154" s="30"/>
      <c r="C154" s="31">
        <v>10</v>
      </c>
      <c r="D154" s="31">
        <v>10</v>
      </c>
      <c r="E154" s="31">
        <f t="shared" si="20"/>
        <v>1</v>
      </c>
      <c r="F154" s="31" t="str">
        <f t="shared" si="25"/>
        <v>1'h0</v>
      </c>
      <c r="G154" s="31" t="s">
        <v>67</v>
      </c>
      <c r="H154" s="32" t="s">
        <v>210</v>
      </c>
      <c r="I154" s="3"/>
      <c r="J154" s="31">
        <v>0</v>
      </c>
      <c r="K154" s="31" t="str">
        <f t="shared" si="26"/>
        <v>0</v>
      </c>
      <c r="L154" s="31">
        <f t="shared" si="27"/>
        <v>0</v>
      </c>
      <c r="M154" s="29"/>
    </row>
    <row r="155" spans="1:13" ht="14.6">
      <c r="A155" s="30"/>
      <c r="B155" s="30"/>
      <c r="C155" s="31">
        <v>9</v>
      </c>
      <c r="D155" s="31">
        <v>9</v>
      </c>
      <c r="E155" s="31">
        <f t="shared" si="20"/>
        <v>1</v>
      </c>
      <c r="F155" s="31" t="str">
        <f t="shared" si="25"/>
        <v>1'h0</v>
      </c>
      <c r="G155" s="31" t="s">
        <v>67</v>
      </c>
      <c r="H155" s="32" t="s">
        <v>211</v>
      </c>
      <c r="I155" s="33"/>
      <c r="J155" s="31">
        <v>0</v>
      </c>
      <c r="K155" s="31" t="str">
        <f t="shared" si="26"/>
        <v>0</v>
      </c>
      <c r="L155" s="31">
        <f t="shared" si="27"/>
        <v>0</v>
      </c>
      <c r="M155" s="29"/>
    </row>
    <row r="156" spans="1:13" ht="14.6">
      <c r="A156" s="30"/>
      <c r="B156" s="30"/>
      <c r="C156" s="31">
        <v>8</v>
      </c>
      <c r="D156" s="31">
        <v>8</v>
      </c>
      <c r="E156" s="31">
        <f t="shared" si="20"/>
        <v>1</v>
      </c>
      <c r="F156" s="31" t="str">
        <f t="shared" si="25"/>
        <v>1'h0</v>
      </c>
      <c r="G156" s="31" t="s">
        <v>62</v>
      </c>
      <c r="H156" s="32" t="s">
        <v>212</v>
      </c>
      <c r="I156" s="3"/>
      <c r="J156" s="31">
        <v>0</v>
      </c>
      <c r="K156" s="31" t="str">
        <f t="shared" si="26"/>
        <v>0</v>
      </c>
      <c r="L156" s="31">
        <f t="shared" si="27"/>
        <v>0</v>
      </c>
      <c r="M156" s="29"/>
    </row>
    <row r="157" spans="1:13" ht="14.6">
      <c r="A157" s="30"/>
      <c r="B157" s="30"/>
      <c r="C157" s="31">
        <v>7</v>
      </c>
      <c r="D157" s="31">
        <v>7</v>
      </c>
      <c r="E157" s="31">
        <f t="shared" si="20"/>
        <v>1</v>
      </c>
      <c r="F157" s="31" t="str">
        <f t="shared" si="25"/>
        <v>1'h0</v>
      </c>
      <c r="G157" s="31" t="s">
        <v>62</v>
      </c>
      <c r="H157" s="32" t="s">
        <v>213</v>
      </c>
      <c r="I157" s="33"/>
      <c r="J157" s="31">
        <v>0</v>
      </c>
      <c r="K157" s="31" t="str">
        <f t="shared" si="26"/>
        <v>0</v>
      </c>
      <c r="L157" s="31">
        <f t="shared" si="27"/>
        <v>0</v>
      </c>
      <c r="M157" s="29"/>
    </row>
    <row r="158" spans="1:13" ht="14.6">
      <c r="A158" s="30"/>
      <c r="B158" s="30"/>
      <c r="C158" s="31">
        <v>6</v>
      </c>
      <c r="D158" s="31">
        <v>6</v>
      </c>
      <c r="E158" s="31">
        <f t="shared" si="20"/>
        <v>1</v>
      </c>
      <c r="F158" s="31" t="str">
        <f t="shared" si="25"/>
        <v>1'h0</v>
      </c>
      <c r="G158" s="31" t="s">
        <v>62</v>
      </c>
      <c r="H158" s="32" t="s">
        <v>214</v>
      </c>
      <c r="I158" s="33"/>
      <c r="J158" s="31">
        <v>0</v>
      </c>
      <c r="K158" s="31" t="str">
        <f t="shared" si="26"/>
        <v>0</v>
      </c>
      <c r="L158" s="31">
        <f t="shared" si="27"/>
        <v>0</v>
      </c>
      <c r="M158" s="29"/>
    </row>
    <row r="159" spans="1:13" ht="14.6">
      <c r="A159" s="30"/>
      <c r="B159" s="30"/>
      <c r="C159" s="31">
        <v>5</v>
      </c>
      <c r="D159" s="31">
        <v>5</v>
      </c>
      <c r="E159" s="31">
        <f t="shared" si="20"/>
        <v>1</v>
      </c>
      <c r="F159" s="31" t="str">
        <f t="shared" si="25"/>
        <v>1'h0</v>
      </c>
      <c r="G159" s="31" t="s">
        <v>62</v>
      </c>
      <c r="H159" s="32" t="s">
        <v>215</v>
      </c>
      <c r="I159" s="3"/>
      <c r="J159" s="31">
        <v>0</v>
      </c>
      <c r="K159" s="31" t="str">
        <f t="shared" si="26"/>
        <v>0</v>
      </c>
      <c r="L159" s="31">
        <f t="shared" si="27"/>
        <v>0</v>
      </c>
      <c r="M159" s="29"/>
    </row>
    <row r="160" spans="1:13" ht="14.6">
      <c r="A160" s="30"/>
      <c r="B160" s="30"/>
      <c r="C160" s="31">
        <v>4</v>
      </c>
      <c r="D160" s="31">
        <v>4</v>
      </c>
      <c r="E160" s="31">
        <f t="shared" si="20"/>
        <v>1</v>
      </c>
      <c r="F160" s="31" t="str">
        <f t="shared" si="25"/>
        <v>1'h0</v>
      </c>
      <c r="G160" s="31" t="s">
        <v>62</v>
      </c>
      <c r="H160" s="32" t="s">
        <v>216</v>
      </c>
      <c r="I160" s="33"/>
      <c r="J160" s="31">
        <v>0</v>
      </c>
      <c r="K160" s="31" t="str">
        <f t="shared" si="26"/>
        <v>0</v>
      </c>
      <c r="L160" s="31">
        <f t="shared" si="27"/>
        <v>0</v>
      </c>
      <c r="M160" s="29"/>
    </row>
    <row r="161" spans="1:13" ht="14.6">
      <c r="A161" s="30"/>
      <c r="B161" s="30"/>
      <c r="C161" s="31">
        <v>3</v>
      </c>
      <c r="D161" s="31">
        <v>3</v>
      </c>
      <c r="E161" s="31">
        <f t="shared" si="20"/>
        <v>1</v>
      </c>
      <c r="F161" s="31" t="str">
        <f t="shared" si="25"/>
        <v>1'h0</v>
      </c>
      <c r="G161" s="31" t="s">
        <v>62</v>
      </c>
      <c r="H161" s="32" t="s">
        <v>217</v>
      </c>
      <c r="I161" s="3"/>
      <c r="J161" s="31">
        <v>0</v>
      </c>
      <c r="K161" s="31" t="str">
        <f t="shared" si="26"/>
        <v>0</v>
      </c>
      <c r="L161" s="31">
        <f t="shared" si="27"/>
        <v>0</v>
      </c>
      <c r="M161" s="29"/>
    </row>
    <row r="162" spans="1:13" ht="14.6">
      <c r="A162" s="30"/>
      <c r="B162" s="30"/>
      <c r="C162" s="31">
        <v>2</v>
      </c>
      <c r="D162" s="31">
        <v>2</v>
      </c>
      <c r="E162" s="31">
        <f t="shared" si="20"/>
        <v>1</v>
      </c>
      <c r="F162" s="31" t="str">
        <f t="shared" si="25"/>
        <v>1'h0</v>
      </c>
      <c r="G162" s="31" t="s">
        <v>62</v>
      </c>
      <c r="H162" s="32" t="s">
        <v>218</v>
      </c>
      <c r="I162" s="33"/>
      <c r="J162" s="31">
        <v>0</v>
      </c>
      <c r="K162" s="31" t="str">
        <f t="shared" si="26"/>
        <v>0</v>
      </c>
      <c r="L162" s="31">
        <f t="shared" si="27"/>
        <v>0</v>
      </c>
      <c r="M162" s="29"/>
    </row>
    <row r="163" spans="1:13" ht="14.6">
      <c r="A163" s="30"/>
      <c r="B163" s="30"/>
      <c r="C163" s="31">
        <v>1</v>
      </c>
      <c r="D163" s="31">
        <v>1</v>
      </c>
      <c r="E163" s="31">
        <f t="shared" si="20"/>
        <v>1</v>
      </c>
      <c r="F163" s="31" t="str">
        <f t="shared" si="25"/>
        <v>1'h0</v>
      </c>
      <c r="G163" s="31" t="s">
        <v>62</v>
      </c>
      <c r="H163" s="32" t="s">
        <v>219</v>
      </c>
      <c r="I163" s="3"/>
      <c r="J163" s="31">
        <v>0</v>
      </c>
      <c r="K163" s="31" t="str">
        <f t="shared" si="26"/>
        <v>0</v>
      </c>
      <c r="L163" s="31">
        <f t="shared" si="27"/>
        <v>0</v>
      </c>
      <c r="M163" s="29"/>
    </row>
    <row r="164" spans="1:13" ht="14.6">
      <c r="A164" s="30"/>
      <c r="B164" s="30"/>
      <c r="C164" s="31">
        <v>0</v>
      </c>
      <c r="D164" s="31">
        <v>0</v>
      </c>
      <c r="E164" s="31">
        <f t="shared" si="20"/>
        <v>1</v>
      </c>
      <c r="F164" s="31" t="str">
        <f t="shared" si="25"/>
        <v>1'h0</v>
      </c>
      <c r="G164" s="31" t="s">
        <v>62</v>
      </c>
      <c r="H164" s="32" t="s">
        <v>220</v>
      </c>
      <c r="I164" s="33"/>
      <c r="J164" s="31">
        <v>0</v>
      </c>
      <c r="K164" s="31" t="str">
        <f t="shared" si="26"/>
        <v>0</v>
      </c>
      <c r="L164" s="31">
        <f t="shared" si="27"/>
        <v>0</v>
      </c>
      <c r="M164" s="29"/>
    </row>
    <row r="165" spans="1:13" ht="14.6">
      <c r="A165" s="23"/>
      <c r="B165" s="24" t="s">
        <v>221</v>
      </c>
      <c r="C165" s="23"/>
      <c r="D165" s="23"/>
      <c r="E165" s="23">
        <f>SUM(E166:E181)</f>
        <v>32</v>
      </c>
      <c r="F165" s="25" t="str">
        <f>CONCATENATE("32'h",K165)</f>
        <v>32'h00000000</v>
      </c>
      <c r="G165" s="25"/>
      <c r="H165" s="26" t="s">
        <v>222</v>
      </c>
      <c r="I165" s="26"/>
      <c r="J165" s="23"/>
      <c r="K165" s="23" t="str">
        <f>LOWER(DEC2HEX(L165,8))</f>
        <v>00000000</v>
      </c>
      <c r="L165" s="23">
        <f>SUM(L166:L181)</f>
        <v>0</v>
      </c>
      <c r="M165" s="29"/>
    </row>
    <row r="166" spans="1:13" ht="14.6">
      <c r="A166" s="30"/>
      <c r="B166" s="30"/>
      <c r="C166" s="31">
        <v>31</v>
      </c>
      <c r="D166" s="31">
        <v>31</v>
      </c>
      <c r="E166" s="31">
        <f>D166+1-C166</f>
        <v>1</v>
      </c>
      <c r="F166" s="31" t="str">
        <f>CONCATENATE(E166,"'h",K166)</f>
        <v>1'h0</v>
      </c>
      <c r="G166" s="31" t="s">
        <v>62</v>
      </c>
      <c r="H166" s="32" t="s">
        <v>223</v>
      </c>
      <c r="I166" s="33"/>
      <c r="J166" s="31">
        <v>0</v>
      </c>
      <c r="K166" s="31" t="str">
        <f t="shared" ref="K166:K181" si="28">LOWER(DEC2HEX((J166)))</f>
        <v>0</v>
      </c>
      <c r="L166" s="31">
        <f>J166*(2^C166)</f>
        <v>0</v>
      </c>
      <c r="M166" s="29"/>
    </row>
    <row r="167" spans="1:13" ht="14.6">
      <c r="A167" s="30"/>
      <c r="B167" s="30"/>
      <c r="C167" s="31">
        <v>30</v>
      </c>
      <c r="D167" s="31">
        <v>30</v>
      </c>
      <c r="E167" s="31">
        <f t="shared" ref="E167:E181" si="29">D167+1-C167</f>
        <v>1</v>
      </c>
      <c r="F167" s="31" t="str">
        <f t="shared" ref="F167:F181" si="30">CONCATENATE(E167,"'h",K167)</f>
        <v>1'h0</v>
      </c>
      <c r="G167" s="31" t="s">
        <v>62</v>
      </c>
      <c r="H167" s="32" t="s">
        <v>224</v>
      </c>
      <c r="I167" s="33"/>
      <c r="J167" s="31">
        <v>0</v>
      </c>
      <c r="K167" s="31" t="str">
        <f t="shared" si="28"/>
        <v>0</v>
      </c>
      <c r="L167" s="31">
        <f t="shared" ref="L167:L181" si="31">J167*(2^C167)</f>
        <v>0</v>
      </c>
      <c r="M167" s="29"/>
    </row>
    <row r="168" spans="1:13" ht="14.6">
      <c r="A168" s="30"/>
      <c r="B168" s="30"/>
      <c r="C168" s="31">
        <v>24</v>
      </c>
      <c r="D168" s="31">
        <v>29</v>
      </c>
      <c r="E168" s="31">
        <f t="shared" si="29"/>
        <v>6</v>
      </c>
      <c r="F168" s="31" t="str">
        <f t="shared" si="30"/>
        <v>6'h0</v>
      </c>
      <c r="G168" s="31" t="s">
        <v>67</v>
      </c>
      <c r="H168" s="32" t="s">
        <v>19</v>
      </c>
      <c r="I168" s="3"/>
      <c r="J168" s="31">
        <v>0</v>
      </c>
      <c r="K168" s="31" t="str">
        <f t="shared" si="28"/>
        <v>0</v>
      </c>
      <c r="L168" s="31">
        <f t="shared" si="31"/>
        <v>0</v>
      </c>
      <c r="M168" s="29"/>
    </row>
    <row r="169" spans="1:13" ht="14.6">
      <c r="A169" s="30"/>
      <c r="B169" s="30"/>
      <c r="C169" s="31">
        <v>23</v>
      </c>
      <c r="D169" s="31">
        <v>23</v>
      </c>
      <c r="E169" s="31">
        <f t="shared" si="29"/>
        <v>1</v>
      </c>
      <c r="F169" s="31" t="str">
        <f t="shared" si="30"/>
        <v>1'h0</v>
      </c>
      <c r="G169" s="31" t="s">
        <v>62</v>
      </c>
      <c r="H169" s="32" t="s">
        <v>225</v>
      </c>
      <c r="I169" s="33"/>
      <c r="J169" s="31">
        <v>0</v>
      </c>
      <c r="K169" s="31" t="str">
        <f t="shared" si="28"/>
        <v>0</v>
      </c>
      <c r="L169" s="31">
        <f t="shared" si="31"/>
        <v>0</v>
      </c>
      <c r="M169" s="29"/>
    </row>
    <row r="170" spans="1:13" ht="14.6">
      <c r="A170" s="30"/>
      <c r="B170" s="30"/>
      <c r="C170" s="31">
        <v>22</v>
      </c>
      <c r="D170" s="31">
        <v>22</v>
      </c>
      <c r="E170" s="31">
        <f t="shared" si="29"/>
        <v>1</v>
      </c>
      <c r="F170" s="31" t="str">
        <f t="shared" si="30"/>
        <v>1'h0</v>
      </c>
      <c r="G170" s="31" t="s">
        <v>117</v>
      </c>
      <c r="H170" s="32" t="s">
        <v>226</v>
      </c>
      <c r="I170" s="3"/>
      <c r="J170" s="31">
        <v>0</v>
      </c>
      <c r="K170" s="31" t="str">
        <f t="shared" si="28"/>
        <v>0</v>
      </c>
      <c r="L170" s="31">
        <f t="shared" si="31"/>
        <v>0</v>
      </c>
      <c r="M170" s="29"/>
    </row>
    <row r="171" spans="1:13" ht="14.6">
      <c r="A171" s="30"/>
      <c r="B171" s="30"/>
      <c r="C171" s="31">
        <v>20</v>
      </c>
      <c r="D171" s="31">
        <v>21</v>
      </c>
      <c r="E171" s="31">
        <f t="shared" si="29"/>
        <v>2</v>
      </c>
      <c r="F171" s="31" t="str">
        <f t="shared" si="30"/>
        <v>2'h0</v>
      </c>
      <c r="G171" s="31" t="s">
        <v>62</v>
      </c>
      <c r="H171" s="32" t="s">
        <v>227</v>
      </c>
      <c r="I171" s="33"/>
      <c r="J171" s="31">
        <v>0</v>
      </c>
      <c r="K171" s="31" t="str">
        <f t="shared" si="28"/>
        <v>0</v>
      </c>
      <c r="L171" s="31">
        <f t="shared" si="31"/>
        <v>0</v>
      </c>
      <c r="M171" s="29"/>
    </row>
    <row r="172" spans="1:13" ht="14.6">
      <c r="A172" s="30"/>
      <c r="B172" s="30"/>
      <c r="C172" s="31">
        <v>19</v>
      </c>
      <c r="D172" s="31">
        <v>19</v>
      </c>
      <c r="E172" s="31">
        <f t="shared" si="29"/>
        <v>1</v>
      </c>
      <c r="F172" s="31" t="str">
        <f t="shared" si="30"/>
        <v>1'h0</v>
      </c>
      <c r="G172" s="31" t="s">
        <v>62</v>
      </c>
      <c r="H172" s="32" t="s">
        <v>228</v>
      </c>
      <c r="I172" s="3"/>
      <c r="J172" s="31">
        <v>0</v>
      </c>
      <c r="K172" s="31" t="str">
        <f t="shared" si="28"/>
        <v>0</v>
      </c>
      <c r="L172" s="31">
        <f t="shared" si="31"/>
        <v>0</v>
      </c>
      <c r="M172" s="29"/>
    </row>
    <row r="173" spans="1:13" ht="14.6">
      <c r="A173" s="30"/>
      <c r="B173" s="30"/>
      <c r="C173" s="31">
        <v>16</v>
      </c>
      <c r="D173" s="31">
        <v>18</v>
      </c>
      <c r="E173" s="31">
        <f t="shared" si="29"/>
        <v>3</v>
      </c>
      <c r="F173" s="31" t="str">
        <f t="shared" si="30"/>
        <v>3'h0</v>
      </c>
      <c r="G173" s="31" t="s">
        <v>62</v>
      </c>
      <c r="H173" s="32" t="s">
        <v>229</v>
      </c>
      <c r="I173" s="33"/>
      <c r="J173" s="31">
        <v>0</v>
      </c>
      <c r="K173" s="31" t="str">
        <f t="shared" si="28"/>
        <v>0</v>
      </c>
      <c r="L173" s="31">
        <f t="shared" si="31"/>
        <v>0</v>
      </c>
      <c r="M173" s="29"/>
    </row>
    <row r="174" spans="1:13" ht="14.6">
      <c r="A174" s="30"/>
      <c r="B174" s="30"/>
      <c r="C174" s="31">
        <v>8</v>
      </c>
      <c r="D174" s="31">
        <v>15</v>
      </c>
      <c r="E174" s="31">
        <f t="shared" si="29"/>
        <v>8</v>
      </c>
      <c r="F174" s="31" t="str">
        <f t="shared" si="30"/>
        <v>8'h0</v>
      </c>
      <c r="G174" s="31" t="s">
        <v>67</v>
      </c>
      <c r="H174" s="32" t="s">
        <v>19</v>
      </c>
      <c r="I174" s="3"/>
      <c r="J174" s="31">
        <v>0</v>
      </c>
      <c r="K174" s="31" t="str">
        <f t="shared" si="28"/>
        <v>0</v>
      </c>
      <c r="L174" s="31">
        <f t="shared" si="31"/>
        <v>0</v>
      </c>
      <c r="M174" s="29"/>
    </row>
    <row r="175" spans="1:13" ht="14.6">
      <c r="A175" s="30"/>
      <c r="B175" s="30"/>
      <c r="C175" s="31">
        <v>7</v>
      </c>
      <c r="D175" s="31">
        <v>7</v>
      </c>
      <c r="E175" s="31">
        <f t="shared" si="29"/>
        <v>1</v>
      </c>
      <c r="F175" s="31" t="str">
        <f t="shared" si="30"/>
        <v>1'h0</v>
      </c>
      <c r="G175" s="31" t="s">
        <v>87</v>
      </c>
      <c r="H175" s="32" t="s">
        <v>230</v>
      </c>
      <c r="I175" s="33"/>
      <c r="J175" s="31">
        <v>0</v>
      </c>
      <c r="K175" s="31" t="str">
        <f t="shared" si="28"/>
        <v>0</v>
      </c>
      <c r="L175" s="31">
        <f t="shared" si="31"/>
        <v>0</v>
      </c>
      <c r="M175" s="29"/>
    </row>
    <row r="176" spans="1:13" ht="14.6">
      <c r="A176" s="30"/>
      <c r="B176" s="30"/>
      <c r="C176" s="31">
        <v>5</v>
      </c>
      <c r="D176" s="31">
        <v>6</v>
      </c>
      <c r="E176" s="31">
        <f t="shared" si="29"/>
        <v>2</v>
      </c>
      <c r="F176" s="31" t="str">
        <f t="shared" si="30"/>
        <v>2'h0</v>
      </c>
      <c r="G176" s="31" t="s">
        <v>67</v>
      </c>
      <c r="H176" s="32" t="s">
        <v>19</v>
      </c>
      <c r="I176" s="3"/>
      <c r="J176" s="31">
        <v>0</v>
      </c>
      <c r="K176" s="31" t="str">
        <f t="shared" si="28"/>
        <v>0</v>
      </c>
      <c r="L176" s="31">
        <f t="shared" si="31"/>
        <v>0</v>
      </c>
      <c r="M176" s="29"/>
    </row>
    <row r="177" spans="1:13" ht="14.6">
      <c r="A177" s="30"/>
      <c r="B177" s="30"/>
      <c r="C177" s="31">
        <v>4</v>
      </c>
      <c r="D177" s="31">
        <v>4</v>
      </c>
      <c r="E177" s="31">
        <f t="shared" si="29"/>
        <v>1</v>
      </c>
      <c r="F177" s="31" t="str">
        <f t="shared" si="30"/>
        <v>1'h0</v>
      </c>
      <c r="G177" s="31" t="s">
        <v>87</v>
      </c>
      <c r="H177" s="32" t="s">
        <v>231</v>
      </c>
      <c r="I177" s="33"/>
      <c r="J177" s="31">
        <v>0</v>
      </c>
      <c r="K177" s="31" t="str">
        <f t="shared" si="28"/>
        <v>0</v>
      </c>
      <c r="L177" s="31">
        <f t="shared" si="31"/>
        <v>0</v>
      </c>
      <c r="M177" s="29"/>
    </row>
    <row r="178" spans="1:13" ht="14.6">
      <c r="A178" s="30"/>
      <c r="B178" s="30"/>
      <c r="C178" s="31">
        <v>3</v>
      </c>
      <c r="D178" s="31">
        <v>3</v>
      </c>
      <c r="E178" s="31">
        <f t="shared" si="29"/>
        <v>1</v>
      </c>
      <c r="F178" s="31" t="str">
        <f t="shared" si="30"/>
        <v>1'h0</v>
      </c>
      <c r="G178" s="31" t="s">
        <v>87</v>
      </c>
      <c r="H178" s="32" t="s">
        <v>232</v>
      </c>
      <c r="I178" s="3"/>
      <c r="J178" s="31">
        <v>0</v>
      </c>
      <c r="K178" s="31" t="str">
        <f t="shared" si="28"/>
        <v>0</v>
      </c>
      <c r="L178" s="31">
        <f t="shared" si="31"/>
        <v>0</v>
      </c>
      <c r="M178" s="29"/>
    </row>
    <row r="179" spans="1:13" ht="14.6">
      <c r="A179" s="30"/>
      <c r="B179" s="30"/>
      <c r="C179" s="31">
        <v>2</v>
      </c>
      <c r="D179" s="31">
        <v>2</v>
      </c>
      <c r="E179" s="31">
        <f t="shared" si="29"/>
        <v>1</v>
      </c>
      <c r="F179" s="31" t="str">
        <f t="shared" si="30"/>
        <v>1'h0</v>
      </c>
      <c r="G179" s="31" t="s">
        <v>87</v>
      </c>
      <c r="H179" s="32" t="s">
        <v>233</v>
      </c>
      <c r="I179" s="33"/>
      <c r="J179" s="31">
        <v>0</v>
      </c>
      <c r="K179" s="31" t="str">
        <f t="shared" si="28"/>
        <v>0</v>
      </c>
      <c r="L179" s="31">
        <f t="shared" si="31"/>
        <v>0</v>
      </c>
      <c r="M179" s="29"/>
    </row>
    <row r="180" spans="1:13" ht="14.6">
      <c r="A180" s="30"/>
      <c r="B180" s="30"/>
      <c r="C180" s="31">
        <v>1</v>
      </c>
      <c r="D180" s="31">
        <v>1</v>
      </c>
      <c r="E180" s="31">
        <f t="shared" si="29"/>
        <v>1</v>
      </c>
      <c r="F180" s="31" t="str">
        <f t="shared" si="30"/>
        <v>1'h0</v>
      </c>
      <c r="G180" s="31" t="s">
        <v>87</v>
      </c>
      <c r="H180" s="32" t="s">
        <v>234</v>
      </c>
      <c r="I180" s="3"/>
      <c r="J180" s="31">
        <v>0</v>
      </c>
      <c r="K180" s="31" t="str">
        <f t="shared" si="28"/>
        <v>0</v>
      </c>
      <c r="L180" s="31">
        <f t="shared" si="31"/>
        <v>0</v>
      </c>
      <c r="M180" s="29"/>
    </row>
    <row r="181" spans="1:13" ht="14.6">
      <c r="A181" s="30"/>
      <c r="B181" s="30"/>
      <c r="C181" s="31">
        <v>0</v>
      </c>
      <c r="D181" s="31">
        <v>0</v>
      </c>
      <c r="E181" s="31">
        <f t="shared" si="29"/>
        <v>1</v>
      </c>
      <c r="F181" s="31" t="str">
        <f t="shared" si="30"/>
        <v>1'h0</v>
      </c>
      <c r="G181" s="31" t="s">
        <v>87</v>
      </c>
      <c r="H181" s="32" t="s">
        <v>235</v>
      </c>
      <c r="I181" s="33"/>
      <c r="J181" s="31">
        <v>0</v>
      </c>
      <c r="K181" s="31" t="str">
        <f t="shared" si="28"/>
        <v>0</v>
      </c>
      <c r="L181" s="31">
        <f t="shared" si="31"/>
        <v>0</v>
      </c>
      <c r="M181" s="29"/>
    </row>
    <row r="182" spans="1:13" ht="14.6">
      <c r="A182" s="23"/>
      <c r="B182" s="24" t="s">
        <v>236</v>
      </c>
      <c r="C182" s="23"/>
      <c r="D182" s="23"/>
      <c r="E182" s="23">
        <f>SUM(E183:E200)</f>
        <v>32</v>
      </c>
      <c r="F182" s="25" t="str">
        <f>CONCATENATE("32'h",K182)</f>
        <v>32'h00000000</v>
      </c>
      <c r="G182" s="25"/>
      <c r="H182" s="26" t="s">
        <v>237</v>
      </c>
      <c r="I182" s="26"/>
      <c r="J182" s="23"/>
      <c r="K182" s="23" t="str">
        <f>LOWER(DEC2HEX(L182,8))</f>
        <v>00000000</v>
      </c>
      <c r="L182" s="23">
        <f>SUM(L183:L200)</f>
        <v>0</v>
      </c>
      <c r="M182" s="29"/>
    </row>
    <row r="183" spans="1:13" ht="14.6">
      <c r="A183" s="30"/>
      <c r="B183" s="30"/>
      <c r="C183" s="31">
        <v>30</v>
      </c>
      <c r="D183" s="31">
        <v>31</v>
      </c>
      <c r="E183" s="31">
        <f t="shared" ref="E183:E200" si="32">D183+1-C183</f>
        <v>2</v>
      </c>
      <c r="F183" s="31" t="str">
        <f t="shared" ref="F183:F200" si="33">CONCATENATE(E183,"'h",K183)</f>
        <v>2'h0</v>
      </c>
      <c r="G183" s="31" t="s">
        <v>62</v>
      </c>
      <c r="H183" s="32" t="s">
        <v>238</v>
      </c>
      <c r="I183" s="3"/>
      <c r="J183" s="31">
        <v>0</v>
      </c>
      <c r="K183" s="31" t="str">
        <f t="shared" ref="K183:K200" si="34">LOWER(DEC2HEX((J183)))</f>
        <v>0</v>
      </c>
      <c r="L183" s="31">
        <f t="shared" ref="L183:L200" si="35">J183*(2^C183)</f>
        <v>0</v>
      </c>
      <c r="M183" s="29"/>
    </row>
    <row r="184" spans="1:13" ht="14.6">
      <c r="A184" s="30"/>
      <c r="B184" s="30"/>
      <c r="C184" s="31">
        <v>29</v>
      </c>
      <c r="D184" s="31">
        <v>29</v>
      </c>
      <c r="E184" s="31">
        <f t="shared" si="32"/>
        <v>1</v>
      </c>
      <c r="F184" s="31" t="str">
        <f t="shared" si="33"/>
        <v>1'h0</v>
      </c>
      <c r="G184" s="31" t="s">
        <v>67</v>
      </c>
      <c r="H184" s="32" t="s">
        <v>239</v>
      </c>
      <c r="I184" s="3"/>
      <c r="J184" s="31">
        <v>0</v>
      </c>
      <c r="K184" s="31" t="str">
        <f t="shared" si="34"/>
        <v>0</v>
      </c>
      <c r="L184" s="31">
        <f t="shared" si="35"/>
        <v>0</v>
      </c>
      <c r="M184" s="29"/>
    </row>
    <row r="185" spans="1:13" ht="14.6">
      <c r="A185" s="30"/>
      <c r="B185" s="30"/>
      <c r="C185" s="31">
        <v>28</v>
      </c>
      <c r="D185" s="31">
        <v>28</v>
      </c>
      <c r="E185" s="31">
        <f t="shared" si="32"/>
        <v>1</v>
      </c>
      <c r="F185" s="31" t="str">
        <f t="shared" si="33"/>
        <v>1'h0</v>
      </c>
      <c r="G185" s="31" t="s">
        <v>67</v>
      </c>
      <c r="H185" s="32" t="s">
        <v>240</v>
      </c>
      <c r="I185" s="33"/>
      <c r="J185" s="31">
        <v>0</v>
      </c>
      <c r="K185" s="31" t="str">
        <f t="shared" si="34"/>
        <v>0</v>
      </c>
      <c r="L185" s="31">
        <f t="shared" si="35"/>
        <v>0</v>
      </c>
      <c r="M185" s="29"/>
    </row>
    <row r="186" spans="1:13" ht="14.6">
      <c r="A186" s="30"/>
      <c r="B186" s="30"/>
      <c r="C186" s="31">
        <v>27</v>
      </c>
      <c r="D186" s="31">
        <v>27</v>
      </c>
      <c r="E186" s="31">
        <f t="shared" si="32"/>
        <v>1</v>
      </c>
      <c r="F186" s="31" t="str">
        <f t="shared" si="33"/>
        <v>1'h0</v>
      </c>
      <c r="G186" s="31" t="s">
        <v>67</v>
      </c>
      <c r="H186" s="32" t="s">
        <v>19</v>
      </c>
      <c r="I186" s="33"/>
      <c r="J186" s="31">
        <v>0</v>
      </c>
      <c r="K186" s="31" t="str">
        <f t="shared" si="34"/>
        <v>0</v>
      </c>
      <c r="L186" s="31">
        <f t="shared" si="35"/>
        <v>0</v>
      </c>
      <c r="M186" s="29"/>
    </row>
    <row r="187" spans="1:13" ht="14.6">
      <c r="A187" s="30"/>
      <c r="B187" s="30"/>
      <c r="C187" s="31">
        <v>26</v>
      </c>
      <c r="D187" s="31">
        <v>26</v>
      </c>
      <c r="E187" s="31">
        <f t="shared" si="32"/>
        <v>1</v>
      </c>
      <c r="F187" s="31" t="str">
        <f t="shared" si="33"/>
        <v>1'h0</v>
      </c>
      <c r="G187" s="31" t="s">
        <v>62</v>
      </c>
      <c r="H187" s="32" t="s">
        <v>241</v>
      </c>
      <c r="I187" s="3"/>
      <c r="J187" s="31">
        <v>0</v>
      </c>
      <c r="K187" s="31" t="str">
        <f t="shared" si="34"/>
        <v>0</v>
      </c>
      <c r="L187" s="31">
        <f t="shared" si="35"/>
        <v>0</v>
      </c>
      <c r="M187" s="29"/>
    </row>
    <row r="188" spans="1:13" ht="14.6">
      <c r="A188" s="30"/>
      <c r="B188" s="30"/>
      <c r="C188" s="31">
        <v>25</v>
      </c>
      <c r="D188" s="31">
        <v>25</v>
      </c>
      <c r="E188" s="31">
        <f t="shared" si="32"/>
        <v>1</v>
      </c>
      <c r="F188" s="31" t="str">
        <f t="shared" si="33"/>
        <v>1'h0</v>
      </c>
      <c r="G188" s="31" t="s">
        <v>62</v>
      </c>
      <c r="H188" s="32" t="s">
        <v>242</v>
      </c>
      <c r="I188" s="33"/>
      <c r="J188" s="31">
        <v>0</v>
      </c>
      <c r="K188" s="31" t="str">
        <f t="shared" si="34"/>
        <v>0</v>
      </c>
      <c r="L188" s="31">
        <f t="shared" si="35"/>
        <v>0</v>
      </c>
      <c r="M188" s="29"/>
    </row>
    <row r="189" spans="1:13" ht="14.6">
      <c r="A189" s="30"/>
      <c r="B189" s="30"/>
      <c r="C189" s="31">
        <v>24</v>
      </c>
      <c r="D189" s="31">
        <v>24</v>
      </c>
      <c r="E189" s="31">
        <f t="shared" si="32"/>
        <v>1</v>
      </c>
      <c r="F189" s="31" t="str">
        <f t="shared" si="33"/>
        <v>1'h0</v>
      </c>
      <c r="G189" s="31" t="s">
        <v>62</v>
      </c>
      <c r="H189" s="32" t="s">
        <v>243</v>
      </c>
      <c r="I189" s="3"/>
      <c r="J189" s="31">
        <v>0</v>
      </c>
      <c r="K189" s="31" t="str">
        <f t="shared" si="34"/>
        <v>0</v>
      </c>
      <c r="L189" s="31">
        <f t="shared" si="35"/>
        <v>0</v>
      </c>
      <c r="M189" s="29"/>
    </row>
    <row r="190" spans="1:13" ht="14.6">
      <c r="A190" s="30"/>
      <c r="B190" s="30"/>
      <c r="C190" s="31">
        <v>23</v>
      </c>
      <c r="D190" s="31">
        <v>23</v>
      </c>
      <c r="E190" s="31">
        <f t="shared" si="32"/>
        <v>1</v>
      </c>
      <c r="F190" s="31" t="str">
        <f t="shared" si="33"/>
        <v>1'h0</v>
      </c>
      <c r="G190" s="31" t="s">
        <v>62</v>
      </c>
      <c r="H190" s="32" t="s">
        <v>244</v>
      </c>
      <c r="I190" s="33"/>
      <c r="J190" s="31">
        <v>0</v>
      </c>
      <c r="K190" s="31" t="str">
        <f t="shared" si="34"/>
        <v>0</v>
      </c>
      <c r="L190" s="31">
        <f t="shared" si="35"/>
        <v>0</v>
      </c>
      <c r="M190" s="29"/>
    </row>
    <row r="191" spans="1:13" ht="14.6">
      <c r="A191" s="30"/>
      <c r="B191" s="30"/>
      <c r="C191" s="31">
        <v>22</v>
      </c>
      <c r="D191" s="31">
        <v>22</v>
      </c>
      <c r="E191" s="31">
        <f t="shared" si="32"/>
        <v>1</v>
      </c>
      <c r="F191" s="31" t="str">
        <f t="shared" si="33"/>
        <v>1'h0</v>
      </c>
      <c r="G191" s="31" t="s">
        <v>62</v>
      </c>
      <c r="H191" s="32" t="s">
        <v>245</v>
      </c>
      <c r="I191" s="3"/>
      <c r="J191" s="31">
        <v>0</v>
      </c>
      <c r="K191" s="31" t="str">
        <f t="shared" si="34"/>
        <v>0</v>
      </c>
      <c r="L191" s="31">
        <f t="shared" si="35"/>
        <v>0</v>
      </c>
      <c r="M191" s="29"/>
    </row>
    <row r="192" spans="1:13" ht="14.6">
      <c r="A192" s="30"/>
      <c r="B192" s="30"/>
      <c r="C192" s="31">
        <v>21</v>
      </c>
      <c r="D192" s="31">
        <v>21</v>
      </c>
      <c r="E192" s="31">
        <f t="shared" si="32"/>
        <v>1</v>
      </c>
      <c r="F192" s="31" t="str">
        <f t="shared" si="33"/>
        <v>1'h0</v>
      </c>
      <c r="G192" s="31" t="s">
        <v>62</v>
      </c>
      <c r="H192" s="32" t="s">
        <v>246</v>
      </c>
      <c r="I192" s="33"/>
      <c r="J192" s="31">
        <v>0</v>
      </c>
      <c r="K192" s="31" t="str">
        <f t="shared" si="34"/>
        <v>0</v>
      </c>
      <c r="L192" s="31">
        <f t="shared" si="35"/>
        <v>0</v>
      </c>
      <c r="M192" s="29"/>
    </row>
    <row r="193" spans="1:13" ht="14.6">
      <c r="A193" s="30"/>
      <c r="B193" s="30"/>
      <c r="C193" s="31">
        <v>20</v>
      </c>
      <c r="D193" s="31">
        <v>20</v>
      </c>
      <c r="E193" s="31">
        <f t="shared" si="32"/>
        <v>1</v>
      </c>
      <c r="F193" s="31" t="str">
        <f t="shared" si="33"/>
        <v>1'h0</v>
      </c>
      <c r="G193" s="31" t="s">
        <v>67</v>
      </c>
      <c r="H193" s="32" t="s">
        <v>247</v>
      </c>
      <c r="I193" s="3"/>
      <c r="J193" s="31">
        <v>0</v>
      </c>
      <c r="K193" s="31" t="str">
        <f t="shared" si="34"/>
        <v>0</v>
      </c>
      <c r="L193" s="31">
        <f t="shared" si="35"/>
        <v>0</v>
      </c>
      <c r="M193" s="29"/>
    </row>
    <row r="194" spans="1:13" ht="14.6">
      <c r="A194" s="30"/>
      <c r="B194" s="30"/>
      <c r="C194" s="31">
        <v>19</v>
      </c>
      <c r="D194" s="31">
        <v>19</v>
      </c>
      <c r="E194" s="31">
        <f t="shared" si="32"/>
        <v>1</v>
      </c>
      <c r="F194" s="31" t="str">
        <f t="shared" si="33"/>
        <v>1'h0</v>
      </c>
      <c r="G194" s="31" t="s">
        <v>62</v>
      </c>
      <c r="H194" s="32" t="s">
        <v>248</v>
      </c>
      <c r="I194" s="33"/>
      <c r="J194" s="31">
        <v>0</v>
      </c>
      <c r="K194" s="31" t="str">
        <f t="shared" si="34"/>
        <v>0</v>
      </c>
      <c r="L194" s="31">
        <f t="shared" si="35"/>
        <v>0</v>
      </c>
      <c r="M194" s="29"/>
    </row>
    <row r="195" spans="1:13" ht="14.6">
      <c r="A195" s="30"/>
      <c r="B195" s="30"/>
      <c r="C195" s="31">
        <v>18</v>
      </c>
      <c r="D195" s="31">
        <v>18</v>
      </c>
      <c r="E195" s="31">
        <f t="shared" si="32"/>
        <v>1</v>
      </c>
      <c r="F195" s="31" t="str">
        <f t="shared" si="33"/>
        <v>1'h0</v>
      </c>
      <c r="G195" s="31" t="s">
        <v>62</v>
      </c>
      <c r="H195" s="32" t="s">
        <v>249</v>
      </c>
      <c r="I195" s="3"/>
      <c r="J195" s="31">
        <v>0</v>
      </c>
      <c r="K195" s="31" t="str">
        <f t="shared" si="34"/>
        <v>0</v>
      </c>
      <c r="L195" s="31">
        <f t="shared" si="35"/>
        <v>0</v>
      </c>
      <c r="M195" s="29"/>
    </row>
    <row r="196" spans="1:13" ht="14.6">
      <c r="A196" s="30"/>
      <c r="B196" s="30"/>
      <c r="C196" s="31">
        <v>16</v>
      </c>
      <c r="D196" s="31">
        <v>17</v>
      </c>
      <c r="E196" s="31">
        <f t="shared" si="32"/>
        <v>2</v>
      </c>
      <c r="F196" s="31" t="str">
        <f t="shared" si="33"/>
        <v>2'h0</v>
      </c>
      <c r="G196" s="31" t="s">
        <v>62</v>
      </c>
      <c r="H196" s="32" t="s">
        <v>250</v>
      </c>
      <c r="I196" s="33"/>
      <c r="J196" s="31">
        <v>0</v>
      </c>
      <c r="K196" s="31" t="str">
        <f t="shared" si="34"/>
        <v>0</v>
      </c>
      <c r="L196" s="31">
        <f t="shared" si="35"/>
        <v>0</v>
      </c>
      <c r="M196" s="29"/>
    </row>
    <row r="197" spans="1:13" ht="14.6">
      <c r="A197" s="30"/>
      <c r="B197" s="30"/>
      <c r="C197" s="31">
        <v>8</v>
      </c>
      <c r="D197" s="31">
        <v>15</v>
      </c>
      <c r="E197" s="31">
        <f t="shared" si="32"/>
        <v>8</v>
      </c>
      <c r="F197" s="31" t="str">
        <f t="shared" si="33"/>
        <v>8'h0</v>
      </c>
      <c r="G197" s="31" t="s">
        <v>62</v>
      </c>
      <c r="H197" s="32" t="s">
        <v>251</v>
      </c>
      <c r="I197" s="3"/>
      <c r="J197" s="31">
        <v>0</v>
      </c>
      <c r="K197" s="31" t="str">
        <f t="shared" si="34"/>
        <v>0</v>
      </c>
      <c r="L197" s="31">
        <f t="shared" si="35"/>
        <v>0</v>
      </c>
      <c r="M197" s="29"/>
    </row>
    <row r="198" spans="1:13" ht="14.6">
      <c r="A198" s="30"/>
      <c r="B198" s="30"/>
      <c r="C198" s="31">
        <v>7</v>
      </c>
      <c r="D198" s="31">
        <v>7</v>
      </c>
      <c r="E198" s="31">
        <f t="shared" si="32"/>
        <v>1</v>
      </c>
      <c r="F198" s="31" t="str">
        <f t="shared" si="33"/>
        <v>1'h0</v>
      </c>
      <c r="G198" s="31" t="s">
        <v>62</v>
      </c>
      <c r="H198" s="32" t="s">
        <v>252</v>
      </c>
      <c r="I198" s="33"/>
      <c r="J198" s="31">
        <v>0</v>
      </c>
      <c r="K198" s="31" t="str">
        <f t="shared" si="34"/>
        <v>0</v>
      </c>
      <c r="L198" s="31">
        <f t="shared" si="35"/>
        <v>0</v>
      </c>
      <c r="M198" s="29"/>
    </row>
    <row r="199" spans="1:13" ht="14.6">
      <c r="A199" s="30"/>
      <c r="B199" s="30"/>
      <c r="C199" s="31">
        <v>6</v>
      </c>
      <c r="D199" s="31">
        <v>6</v>
      </c>
      <c r="E199" s="31">
        <f t="shared" si="32"/>
        <v>1</v>
      </c>
      <c r="F199" s="31" t="str">
        <f t="shared" si="33"/>
        <v>1'h0</v>
      </c>
      <c r="G199" s="31" t="s">
        <v>67</v>
      </c>
      <c r="H199" s="32" t="s">
        <v>19</v>
      </c>
      <c r="I199" s="3"/>
      <c r="J199" s="31">
        <v>0</v>
      </c>
      <c r="K199" s="31" t="str">
        <f t="shared" si="34"/>
        <v>0</v>
      </c>
      <c r="L199" s="31">
        <f t="shared" si="35"/>
        <v>0</v>
      </c>
      <c r="M199" s="29"/>
    </row>
    <row r="200" spans="1:13" ht="14.6">
      <c r="A200" s="30"/>
      <c r="B200" s="30"/>
      <c r="C200" s="31">
        <v>0</v>
      </c>
      <c r="D200" s="31">
        <v>5</v>
      </c>
      <c r="E200" s="31">
        <f t="shared" si="32"/>
        <v>6</v>
      </c>
      <c r="F200" s="31" t="str">
        <f t="shared" si="33"/>
        <v>6'h0</v>
      </c>
      <c r="G200" s="31" t="s">
        <v>62</v>
      </c>
      <c r="H200" s="32" t="s">
        <v>253</v>
      </c>
      <c r="I200" s="33"/>
      <c r="J200" s="31">
        <v>0</v>
      </c>
      <c r="K200" s="31" t="str">
        <f t="shared" si="34"/>
        <v>0</v>
      </c>
      <c r="L200" s="31">
        <f t="shared" si="35"/>
        <v>0</v>
      </c>
      <c r="M200" s="29"/>
    </row>
    <row r="201" spans="1:13" ht="14.6">
      <c r="A201" s="23"/>
      <c r="B201" s="24" t="s">
        <v>254</v>
      </c>
      <c r="C201" s="23"/>
      <c r="D201" s="23"/>
      <c r="E201" s="23">
        <f>SUM(E202:E215)</f>
        <v>32</v>
      </c>
      <c r="F201" s="25" t="str">
        <f>CONCATENATE("32'h",K201)</f>
        <v>32'h00000000</v>
      </c>
      <c r="G201" s="25"/>
      <c r="H201" s="26" t="s">
        <v>255</v>
      </c>
      <c r="I201" s="26"/>
      <c r="J201" s="23"/>
      <c r="K201" s="23" t="str">
        <f>LOWER(DEC2HEX(L201,8))</f>
        <v>00000000</v>
      </c>
      <c r="L201" s="23">
        <f>SUM(L202:L215)</f>
        <v>0</v>
      </c>
      <c r="M201" s="29"/>
    </row>
    <row r="202" spans="1:13" ht="14.6">
      <c r="A202" s="30"/>
      <c r="B202" s="30"/>
      <c r="C202" s="31">
        <v>24</v>
      </c>
      <c r="D202" s="31">
        <v>31</v>
      </c>
      <c r="E202" s="31">
        <f t="shared" ref="E202:E215" si="36">D202+1-C202</f>
        <v>8</v>
      </c>
      <c r="F202" s="31" t="str">
        <f t="shared" ref="F202:F215" si="37">CONCATENATE(E202,"'h",K202)</f>
        <v>8'h0</v>
      </c>
      <c r="G202" s="31" t="s">
        <v>67</v>
      </c>
      <c r="H202" s="32" t="s">
        <v>19</v>
      </c>
      <c r="I202" s="33"/>
      <c r="J202" s="31">
        <v>0</v>
      </c>
      <c r="K202" s="31" t="str">
        <f t="shared" ref="K202:K215" si="38">LOWER(DEC2HEX((J202)))</f>
        <v>0</v>
      </c>
      <c r="L202" s="31">
        <f t="shared" ref="L202:L215" si="39">J202*(2^C202)</f>
        <v>0</v>
      </c>
      <c r="M202" s="29"/>
    </row>
    <row r="203" spans="1:13" ht="14.6">
      <c r="A203" s="30"/>
      <c r="B203" s="30"/>
      <c r="C203" s="31">
        <v>16</v>
      </c>
      <c r="D203" s="31">
        <v>23</v>
      </c>
      <c r="E203" s="31">
        <f t="shared" si="36"/>
        <v>8</v>
      </c>
      <c r="F203" s="31" t="str">
        <f t="shared" si="37"/>
        <v>8'h0</v>
      </c>
      <c r="G203" s="31" t="s">
        <v>67</v>
      </c>
      <c r="H203" s="32" t="s">
        <v>256</v>
      </c>
      <c r="I203" s="3"/>
      <c r="J203" s="31">
        <v>0</v>
      </c>
      <c r="K203" s="31" t="str">
        <f t="shared" si="38"/>
        <v>0</v>
      </c>
      <c r="L203" s="31">
        <f t="shared" si="39"/>
        <v>0</v>
      </c>
      <c r="M203" s="29"/>
    </row>
    <row r="204" spans="1:13" ht="14.6">
      <c r="A204" s="30"/>
      <c r="B204" s="30"/>
      <c r="C204" s="31">
        <v>14</v>
      </c>
      <c r="D204" s="31">
        <v>15</v>
      </c>
      <c r="E204" s="31">
        <f t="shared" si="36"/>
        <v>2</v>
      </c>
      <c r="F204" s="31" t="str">
        <f t="shared" si="37"/>
        <v>2'h0</v>
      </c>
      <c r="G204" s="31" t="s">
        <v>67</v>
      </c>
      <c r="H204" s="32" t="s">
        <v>257</v>
      </c>
      <c r="I204" s="33"/>
      <c r="J204" s="31">
        <v>0</v>
      </c>
      <c r="K204" s="31" t="str">
        <f t="shared" si="38"/>
        <v>0</v>
      </c>
      <c r="L204" s="31">
        <f t="shared" si="39"/>
        <v>0</v>
      </c>
      <c r="M204" s="29"/>
    </row>
    <row r="205" spans="1:13" ht="14.6">
      <c r="A205" s="30"/>
      <c r="B205" s="30"/>
      <c r="C205" s="31">
        <v>13</v>
      </c>
      <c r="D205" s="31">
        <v>13</v>
      </c>
      <c r="E205" s="31">
        <f t="shared" si="36"/>
        <v>1</v>
      </c>
      <c r="F205" s="31" t="str">
        <f t="shared" si="37"/>
        <v>1'h0</v>
      </c>
      <c r="G205" s="31" t="s">
        <v>62</v>
      </c>
      <c r="H205" s="32" t="s">
        <v>258</v>
      </c>
      <c r="I205" s="3"/>
      <c r="J205" s="31">
        <v>0</v>
      </c>
      <c r="K205" s="31" t="str">
        <f t="shared" si="38"/>
        <v>0</v>
      </c>
      <c r="L205" s="31">
        <f t="shared" si="39"/>
        <v>0</v>
      </c>
      <c r="M205" s="29"/>
    </row>
    <row r="206" spans="1:13" ht="14.6">
      <c r="A206" s="30"/>
      <c r="B206" s="30"/>
      <c r="C206" s="31">
        <v>12</v>
      </c>
      <c r="D206" s="31">
        <v>12</v>
      </c>
      <c r="E206" s="31">
        <f t="shared" si="36"/>
        <v>1</v>
      </c>
      <c r="F206" s="31" t="str">
        <f t="shared" si="37"/>
        <v>1'h0</v>
      </c>
      <c r="G206" s="31" t="s">
        <v>67</v>
      </c>
      <c r="H206" s="32" t="s">
        <v>19</v>
      </c>
      <c r="I206" s="3"/>
      <c r="J206" s="31">
        <v>0</v>
      </c>
      <c r="K206" s="31" t="str">
        <f t="shared" si="38"/>
        <v>0</v>
      </c>
      <c r="L206" s="31">
        <f t="shared" si="39"/>
        <v>0</v>
      </c>
      <c r="M206" s="29"/>
    </row>
    <row r="207" spans="1:13" ht="14.6">
      <c r="A207" s="30"/>
      <c r="B207" s="30"/>
      <c r="C207" s="31">
        <v>8</v>
      </c>
      <c r="D207" s="31">
        <v>11</v>
      </c>
      <c r="E207" s="31">
        <f t="shared" si="36"/>
        <v>4</v>
      </c>
      <c r="F207" s="31" t="str">
        <f t="shared" si="37"/>
        <v>4'h0</v>
      </c>
      <c r="G207" s="31" t="s">
        <v>67</v>
      </c>
      <c r="H207" s="32" t="s">
        <v>259</v>
      </c>
      <c r="I207" s="33"/>
      <c r="J207" s="31">
        <v>0</v>
      </c>
      <c r="K207" s="31" t="str">
        <f t="shared" si="38"/>
        <v>0</v>
      </c>
      <c r="L207" s="31">
        <f t="shared" si="39"/>
        <v>0</v>
      </c>
      <c r="M207" s="29"/>
    </row>
    <row r="208" spans="1:13" ht="14.6">
      <c r="A208" s="30"/>
      <c r="B208" s="30"/>
      <c r="C208" s="31">
        <v>7</v>
      </c>
      <c r="D208" s="31">
        <v>7</v>
      </c>
      <c r="E208" s="31">
        <f t="shared" si="36"/>
        <v>1</v>
      </c>
      <c r="F208" s="31" t="str">
        <f t="shared" si="37"/>
        <v>1'h0</v>
      </c>
      <c r="G208" s="31" t="s">
        <v>67</v>
      </c>
      <c r="H208" s="32" t="s">
        <v>19</v>
      </c>
      <c r="I208" s="3"/>
      <c r="J208" s="31">
        <v>0</v>
      </c>
      <c r="K208" s="31" t="str">
        <f t="shared" si="38"/>
        <v>0</v>
      </c>
      <c r="L208" s="31">
        <f t="shared" si="39"/>
        <v>0</v>
      </c>
      <c r="M208" s="29"/>
    </row>
    <row r="209" spans="1:13" ht="14.6">
      <c r="A209" s="30"/>
      <c r="B209" s="30"/>
      <c r="C209" s="31">
        <v>6</v>
      </c>
      <c r="D209" s="31">
        <v>6</v>
      </c>
      <c r="E209" s="31">
        <f t="shared" si="36"/>
        <v>1</v>
      </c>
      <c r="F209" s="31" t="str">
        <f t="shared" si="37"/>
        <v>1'h0</v>
      </c>
      <c r="G209" s="31" t="s">
        <v>62</v>
      </c>
      <c r="H209" s="32" t="s">
        <v>260</v>
      </c>
      <c r="I209" s="33"/>
      <c r="J209" s="31">
        <v>0</v>
      </c>
      <c r="K209" s="31" t="str">
        <f t="shared" si="38"/>
        <v>0</v>
      </c>
      <c r="L209" s="31">
        <f t="shared" si="39"/>
        <v>0</v>
      </c>
      <c r="M209" s="29"/>
    </row>
    <row r="210" spans="1:13" ht="14.6">
      <c r="A210" s="30"/>
      <c r="B210" s="30"/>
      <c r="C210" s="31">
        <v>5</v>
      </c>
      <c r="D210" s="31">
        <v>5</v>
      </c>
      <c r="E210" s="31">
        <f t="shared" si="36"/>
        <v>1</v>
      </c>
      <c r="F210" s="31" t="str">
        <f t="shared" si="37"/>
        <v>1'h0</v>
      </c>
      <c r="G210" s="31" t="s">
        <v>62</v>
      </c>
      <c r="H210" s="32" t="s">
        <v>261</v>
      </c>
      <c r="I210" s="3"/>
      <c r="J210" s="31">
        <v>0</v>
      </c>
      <c r="K210" s="31" t="str">
        <f t="shared" si="38"/>
        <v>0</v>
      </c>
      <c r="L210" s="31">
        <f t="shared" si="39"/>
        <v>0</v>
      </c>
      <c r="M210" s="29"/>
    </row>
    <row r="211" spans="1:13" ht="14.6">
      <c r="A211" s="30"/>
      <c r="B211" s="30"/>
      <c r="C211" s="31">
        <v>4</v>
      </c>
      <c r="D211" s="31">
        <v>4</v>
      </c>
      <c r="E211" s="31">
        <f t="shared" si="36"/>
        <v>1</v>
      </c>
      <c r="F211" s="31" t="str">
        <f t="shared" si="37"/>
        <v>1'h0</v>
      </c>
      <c r="G211" s="31" t="s">
        <v>62</v>
      </c>
      <c r="H211" s="32" t="s">
        <v>262</v>
      </c>
      <c r="I211" s="33"/>
      <c r="J211" s="31">
        <v>0</v>
      </c>
      <c r="K211" s="31" t="str">
        <f t="shared" si="38"/>
        <v>0</v>
      </c>
      <c r="L211" s="31">
        <f t="shared" si="39"/>
        <v>0</v>
      </c>
      <c r="M211" s="29"/>
    </row>
    <row r="212" spans="1:13" ht="14.6">
      <c r="A212" s="30"/>
      <c r="B212" s="30"/>
      <c r="C212" s="31">
        <v>3</v>
      </c>
      <c r="D212" s="31">
        <v>3</v>
      </c>
      <c r="E212" s="31">
        <f t="shared" si="36"/>
        <v>1</v>
      </c>
      <c r="F212" s="31" t="str">
        <f t="shared" si="37"/>
        <v>1'h0</v>
      </c>
      <c r="G212" s="31" t="s">
        <v>67</v>
      </c>
      <c r="H212" s="32" t="s">
        <v>19</v>
      </c>
      <c r="I212" s="3"/>
      <c r="J212" s="31">
        <v>0</v>
      </c>
      <c r="K212" s="31" t="str">
        <f t="shared" si="38"/>
        <v>0</v>
      </c>
      <c r="L212" s="31">
        <f t="shared" si="39"/>
        <v>0</v>
      </c>
      <c r="M212" s="29"/>
    </row>
    <row r="213" spans="1:13" ht="14.6">
      <c r="A213" s="30"/>
      <c r="B213" s="30"/>
      <c r="C213" s="31">
        <v>2</v>
      </c>
      <c r="D213" s="31">
        <v>2</v>
      </c>
      <c r="E213" s="31">
        <f t="shared" si="36"/>
        <v>1</v>
      </c>
      <c r="F213" s="31" t="str">
        <f t="shared" si="37"/>
        <v>1'h0</v>
      </c>
      <c r="G213" s="31" t="s">
        <v>62</v>
      </c>
      <c r="H213" s="32" t="s">
        <v>263</v>
      </c>
      <c r="I213" s="33"/>
      <c r="J213" s="31">
        <v>0</v>
      </c>
      <c r="K213" s="31" t="str">
        <f t="shared" si="38"/>
        <v>0</v>
      </c>
      <c r="L213" s="31">
        <f t="shared" si="39"/>
        <v>0</v>
      </c>
      <c r="M213" s="29"/>
    </row>
    <row r="214" spans="1:13" ht="14.6">
      <c r="A214" s="30"/>
      <c r="B214" s="30"/>
      <c r="C214" s="31">
        <v>1</v>
      </c>
      <c r="D214" s="31">
        <v>1</v>
      </c>
      <c r="E214" s="31">
        <f t="shared" si="36"/>
        <v>1</v>
      </c>
      <c r="F214" s="31" t="str">
        <f t="shared" si="37"/>
        <v>1'h0</v>
      </c>
      <c r="G214" s="31" t="s">
        <v>62</v>
      </c>
      <c r="H214" s="32" t="s">
        <v>264</v>
      </c>
      <c r="I214" s="3"/>
      <c r="J214" s="31">
        <v>0</v>
      </c>
      <c r="K214" s="31" t="str">
        <f t="shared" si="38"/>
        <v>0</v>
      </c>
      <c r="L214" s="31">
        <f t="shared" si="39"/>
        <v>0</v>
      </c>
      <c r="M214" s="29"/>
    </row>
    <row r="215" spans="1:13" ht="14.6">
      <c r="A215" s="30"/>
      <c r="B215" s="30"/>
      <c r="C215" s="31">
        <v>0</v>
      </c>
      <c r="D215" s="31">
        <v>0</v>
      </c>
      <c r="E215" s="31">
        <f t="shared" si="36"/>
        <v>1</v>
      </c>
      <c r="F215" s="31" t="str">
        <f t="shared" si="37"/>
        <v>1'h0</v>
      </c>
      <c r="G215" s="31" t="s">
        <v>62</v>
      </c>
      <c r="H215" s="32" t="s">
        <v>265</v>
      </c>
      <c r="I215" s="33"/>
      <c r="J215" s="31">
        <v>0</v>
      </c>
      <c r="K215" s="31" t="str">
        <f t="shared" si="38"/>
        <v>0</v>
      </c>
      <c r="L215" s="31">
        <f t="shared" si="39"/>
        <v>0</v>
      </c>
      <c r="M215" s="29"/>
    </row>
    <row r="216" spans="1:13" ht="14.6">
      <c r="A216" s="23"/>
      <c r="B216" s="24" t="s">
        <v>266</v>
      </c>
      <c r="C216" s="23"/>
      <c r="D216" s="23"/>
      <c r="E216" s="23">
        <f>SUM(E217:E220)</f>
        <v>32</v>
      </c>
      <c r="F216" s="25" t="str">
        <f>CONCATENATE("32'h",K216)</f>
        <v>32'h00000000</v>
      </c>
      <c r="G216" s="25"/>
      <c r="H216" s="26" t="s">
        <v>267</v>
      </c>
      <c r="I216" s="26"/>
      <c r="J216" s="23"/>
      <c r="K216" s="23" t="str">
        <f>LOWER(DEC2HEX(L216,8))</f>
        <v>00000000</v>
      </c>
      <c r="L216" s="23">
        <f>SUM(L217:L221)</f>
        <v>0</v>
      </c>
      <c r="M216" s="29"/>
    </row>
    <row r="217" spans="1:13" ht="14.6">
      <c r="A217" s="30"/>
      <c r="B217" s="30"/>
      <c r="C217" s="31">
        <v>24</v>
      </c>
      <c r="D217" s="31">
        <v>31</v>
      </c>
      <c r="E217" s="31">
        <f>D217+1-C217</f>
        <v>8</v>
      </c>
      <c r="F217" s="31" t="str">
        <f>CONCATENATE(E217,"'h",K217)</f>
        <v>8'h0</v>
      </c>
      <c r="G217" s="31" t="s">
        <v>67</v>
      </c>
      <c r="H217" s="32" t="s">
        <v>19</v>
      </c>
      <c r="I217" s="3"/>
      <c r="J217" s="31">
        <v>0</v>
      </c>
      <c r="K217" s="31" t="str">
        <f>LOWER(DEC2HEX((J217)))</f>
        <v>0</v>
      </c>
      <c r="L217" s="31">
        <f>J217*(2^C217)</f>
        <v>0</v>
      </c>
      <c r="M217" s="29"/>
    </row>
    <row r="218" spans="1:13" ht="14.6">
      <c r="A218" s="30"/>
      <c r="B218" s="30"/>
      <c r="C218" s="31">
        <v>16</v>
      </c>
      <c r="D218" s="31">
        <v>23</v>
      </c>
      <c r="E218" s="31">
        <f>D218+1-C218</f>
        <v>8</v>
      </c>
      <c r="F218" s="31" t="str">
        <f>CONCATENATE(E218,"'h",K218)</f>
        <v>8'h0</v>
      </c>
      <c r="G218" s="31" t="s">
        <v>67</v>
      </c>
      <c r="H218" s="32" t="s">
        <v>268</v>
      </c>
      <c r="I218" s="33"/>
      <c r="J218" s="31">
        <v>0</v>
      </c>
      <c r="K218" s="31" t="str">
        <f>LOWER(DEC2HEX((J218)))</f>
        <v>0</v>
      </c>
      <c r="L218" s="31">
        <f>J218*(2^C218)</f>
        <v>0</v>
      </c>
      <c r="M218" s="29"/>
    </row>
    <row r="219" spans="1:13" ht="14.6">
      <c r="A219" s="30"/>
      <c r="B219" s="30"/>
      <c r="C219" s="31">
        <v>8</v>
      </c>
      <c r="D219" s="31">
        <v>15</v>
      </c>
      <c r="E219" s="31">
        <f>D219+1-C219</f>
        <v>8</v>
      </c>
      <c r="F219" s="31" t="str">
        <f>CONCATENATE(E219,"'h",K219)</f>
        <v>8'h0</v>
      </c>
      <c r="G219" s="31" t="s">
        <v>67</v>
      </c>
      <c r="H219" s="32" t="s">
        <v>269</v>
      </c>
      <c r="I219" s="3"/>
      <c r="J219" s="31">
        <v>0</v>
      </c>
      <c r="K219" s="31" t="str">
        <f>LOWER(DEC2HEX((J219)))</f>
        <v>0</v>
      </c>
      <c r="L219" s="31">
        <f>J219*(2^C219)</f>
        <v>0</v>
      </c>
      <c r="M219" s="29"/>
    </row>
    <row r="220" spans="1:13" ht="14.6">
      <c r="A220" s="30"/>
      <c r="B220" s="30"/>
      <c r="C220" s="31">
        <v>0</v>
      </c>
      <c r="D220" s="31">
        <v>7</v>
      </c>
      <c r="E220" s="31">
        <f>D220+1-C220</f>
        <v>8</v>
      </c>
      <c r="F220" s="31" t="str">
        <f>CONCATENATE(E220,"'h",K220)</f>
        <v>8'h0</v>
      </c>
      <c r="G220" s="31" t="s">
        <v>62</v>
      </c>
      <c r="H220" s="32" t="s">
        <v>270</v>
      </c>
      <c r="I220" s="33"/>
      <c r="J220" s="31">
        <v>0</v>
      </c>
      <c r="K220" s="31" t="str">
        <f>LOWER(DEC2HEX((J220)))</f>
        <v>0</v>
      </c>
      <c r="L220" s="31">
        <f>J220*(2^C220)</f>
        <v>0</v>
      </c>
      <c r="M220" s="29"/>
    </row>
    <row r="221" spans="1:13" ht="14.6">
      <c r="A221" s="23"/>
      <c r="B221" s="24" t="s">
        <v>271</v>
      </c>
      <c r="C221" s="23"/>
      <c r="D221" s="23"/>
      <c r="E221" s="23">
        <f>SUM(E222:E222)</f>
        <v>32</v>
      </c>
      <c r="F221" s="25" t="str">
        <f>CONCATENATE("32'h",K221)</f>
        <v>32'h00000000</v>
      </c>
      <c r="G221" s="25"/>
      <c r="H221" s="26" t="s">
        <v>272</v>
      </c>
      <c r="I221" s="26"/>
      <c r="J221" s="23"/>
      <c r="K221" s="23" t="str">
        <f>LOWER(DEC2HEX(L221,8))</f>
        <v>00000000</v>
      </c>
      <c r="L221" s="23">
        <f>SUM(L222:L222)</f>
        <v>0</v>
      </c>
      <c r="M221" s="29"/>
    </row>
    <row r="222" spans="1:13" ht="14.6">
      <c r="A222" s="30"/>
      <c r="B222" s="30"/>
      <c r="C222" s="31">
        <v>0</v>
      </c>
      <c r="D222" s="31">
        <v>31</v>
      </c>
      <c r="E222" s="31">
        <f>D222+1-C222</f>
        <v>32</v>
      </c>
      <c r="F222" s="31" t="str">
        <f>CONCATENATE(E222,"'h",K222)</f>
        <v>32'h0</v>
      </c>
      <c r="G222" s="31" t="s">
        <v>67</v>
      </c>
      <c r="H222" s="32" t="s">
        <v>19</v>
      </c>
      <c r="I222" s="3"/>
      <c r="J222" s="31">
        <v>0</v>
      </c>
      <c r="K222" s="31" t="str">
        <f>LOWER(DEC2HEX((J222)))</f>
        <v>0</v>
      </c>
      <c r="L222" s="31">
        <f>J222*(2^C222)</f>
        <v>0</v>
      </c>
      <c r="M222" s="29"/>
    </row>
    <row r="223" spans="1:13" ht="14.6">
      <c r="A223" s="23"/>
      <c r="B223" s="24" t="s">
        <v>273</v>
      </c>
      <c r="C223" s="23"/>
      <c r="D223" s="23"/>
      <c r="E223" s="23">
        <f>SUM(E224:E244)</f>
        <v>32</v>
      </c>
      <c r="F223" s="25" t="str">
        <f>CONCATENATE("32'h",K223)</f>
        <v>32'h00000000</v>
      </c>
      <c r="G223" s="25"/>
      <c r="H223" s="26" t="s">
        <v>274</v>
      </c>
      <c r="I223" s="26"/>
      <c r="J223" s="23"/>
      <c r="K223" s="23" t="str">
        <f>LOWER(DEC2HEX(L223,8))</f>
        <v>00000000</v>
      </c>
      <c r="L223" s="23">
        <f>SUM(L224:L244)</f>
        <v>0</v>
      </c>
      <c r="M223" s="29"/>
    </row>
    <row r="224" spans="1:13" ht="14.6">
      <c r="A224" s="30"/>
      <c r="B224" s="30"/>
      <c r="C224" s="31">
        <v>29</v>
      </c>
      <c r="D224" s="31">
        <v>31</v>
      </c>
      <c r="E224" s="31">
        <f t="shared" ref="E224:E244" si="40">D224+1-C224</f>
        <v>3</v>
      </c>
      <c r="F224" s="31" t="str">
        <f t="shared" ref="F224:F244" si="41">CONCATENATE(E224,"'h",K224)</f>
        <v>3'h0</v>
      </c>
      <c r="G224" s="31" t="s">
        <v>67</v>
      </c>
      <c r="H224" s="32" t="s">
        <v>19</v>
      </c>
      <c r="I224" s="33"/>
      <c r="J224" s="31">
        <v>0</v>
      </c>
      <c r="K224" s="31" t="str">
        <f t="shared" ref="K224:K244" si="42">LOWER(DEC2HEX((J224)))</f>
        <v>0</v>
      </c>
      <c r="L224" s="31">
        <f t="shared" ref="L224:L244" si="43">J224*(2^C224)</f>
        <v>0</v>
      </c>
      <c r="M224" s="29"/>
    </row>
    <row r="225" spans="1:13" ht="14.6">
      <c r="A225" s="30"/>
      <c r="B225" s="30"/>
      <c r="C225" s="31">
        <v>28</v>
      </c>
      <c r="D225" s="31">
        <v>28</v>
      </c>
      <c r="E225" s="31">
        <f t="shared" si="40"/>
        <v>1</v>
      </c>
      <c r="F225" s="31" t="str">
        <f t="shared" si="41"/>
        <v>1'h0</v>
      </c>
      <c r="G225" s="31" t="s">
        <v>275</v>
      </c>
      <c r="H225" s="32" t="s">
        <v>276</v>
      </c>
      <c r="I225" s="3"/>
      <c r="J225" s="31">
        <v>0</v>
      </c>
      <c r="K225" s="31" t="str">
        <f t="shared" si="42"/>
        <v>0</v>
      </c>
      <c r="L225" s="31">
        <f t="shared" si="43"/>
        <v>0</v>
      </c>
      <c r="M225" s="29"/>
    </row>
    <row r="226" spans="1:13" ht="14.6">
      <c r="A226" s="30"/>
      <c r="B226" s="30"/>
      <c r="C226" s="31">
        <v>26</v>
      </c>
      <c r="D226" s="31">
        <v>27</v>
      </c>
      <c r="E226" s="31">
        <f t="shared" si="40"/>
        <v>2</v>
      </c>
      <c r="F226" s="31" t="str">
        <f t="shared" si="41"/>
        <v>2'h0</v>
      </c>
      <c r="G226" s="31" t="s">
        <v>67</v>
      </c>
      <c r="H226" s="32" t="s">
        <v>19</v>
      </c>
      <c r="I226" s="33"/>
      <c r="J226" s="31">
        <v>0</v>
      </c>
      <c r="K226" s="31" t="str">
        <f t="shared" si="42"/>
        <v>0</v>
      </c>
      <c r="L226" s="31">
        <f t="shared" si="43"/>
        <v>0</v>
      </c>
      <c r="M226" s="29"/>
    </row>
    <row r="227" spans="1:13" ht="14.6">
      <c r="A227" s="30"/>
      <c r="B227" s="30"/>
      <c r="C227" s="31">
        <v>25</v>
      </c>
      <c r="D227" s="31">
        <v>25</v>
      </c>
      <c r="E227" s="31">
        <f t="shared" si="40"/>
        <v>1</v>
      </c>
      <c r="F227" s="31" t="str">
        <f t="shared" si="41"/>
        <v>1'h0</v>
      </c>
      <c r="G227" s="31" t="s">
        <v>275</v>
      </c>
      <c r="H227" s="32" t="s">
        <v>277</v>
      </c>
      <c r="I227" s="3"/>
      <c r="J227" s="31">
        <v>0</v>
      </c>
      <c r="K227" s="31" t="str">
        <f t="shared" si="42"/>
        <v>0</v>
      </c>
      <c r="L227" s="31">
        <f t="shared" si="43"/>
        <v>0</v>
      </c>
      <c r="M227" s="29"/>
    </row>
    <row r="228" spans="1:13" ht="14.6">
      <c r="A228" s="30"/>
      <c r="B228" s="30"/>
      <c r="C228" s="31">
        <v>24</v>
      </c>
      <c r="D228" s="31">
        <v>24</v>
      </c>
      <c r="E228" s="31">
        <f t="shared" si="40"/>
        <v>1</v>
      </c>
      <c r="F228" s="31" t="str">
        <f t="shared" si="41"/>
        <v>1'h0</v>
      </c>
      <c r="G228" s="31" t="s">
        <v>275</v>
      </c>
      <c r="H228" s="32" t="s">
        <v>278</v>
      </c>
      <c r="I228" s="3"/>
      <c r="J228" s="31">
        <v>0</v>
      </c>
      <c r="K228" s="31" t="str">
        <f t="shared" si="42"/>
        <v>0</v>
      </c>
      <c r="L228" s="31">
        <f t="shared" si="43"/>
        <v>0</v>
      </c>
      <c r="M228" s="29"/>
    </row>
    <row r="229" spans="1:13" ht="14.6">
      <c r="A229" s="30"/>
      <c r="B229" s="30"/>
      <c r="C229" s="31">
        <v>23</v>
      </c>
      <c r="D229" s="31">
        <v>23</v>
      </c>
      <c r="E229" s="31">
        <f t="shared" si="40"/>
        <v>1</v>
      </c>
      <c r="F229" s="31" t="str">
        <f t="shared" si="41"/>
        <v>1'h0</v>
      </c>
      <c r="G229" s="31" t="s">
        <v>275</v>
      </c>
      <c r="H229" s="32" t="s">
        <v>279</v>
      </c>
      <c r="I229" s="33"/>
      <c r="J229" s="31">
        <v>0</v>
      </c>
      <c r="K229" s="31" t="str">
        <f t="shared" si="42"/>
        <v>0</v>
      </c>
      <c r="L229" s="31">
        <f t="shared" si="43"/>
        <v>0</v>
      </c>
      <c r="M229" s="29"/>
    </row>
    <row r="230" spans="1:13" ht="14.6">
      <c r="A230" s="30"/>
      <c r="B230" s="30"/>
      <c r="C230" s="31">
        <v>22</v>
      </c>
      <c r="D230" s="31">
        <v>22</v>
      </c>
      <c r="E230" s="31">
        <f t="shared" si="40"/>
        <v>1</v>
      </c>
      <c r="F230" s="31" t="str">
        <f t="shared" si="41"/>
        <v>1'h0</v>
      </c>
      <c r="G230" s="31" t="s">
        <v>275</v>
      </c>
      <c r="H230" s="32" t="s">
        <v>280</v>
      </c>
      <c r="I230" s="3"/>
      <c r="J230" s="31">
        <v>0</v>
      </c>
      <c r="K230" s="31" t="str">
        <f t="shared" si="42"/>
        <v>0</v>
      </c>
      <c r="L230" s="31">
        <f t="shared" si="43"/>
        <v>0</v>
      </c>
      <c r="M230" s="29"/>
    </row>
    <row r="231" spans="1:13" ht="14.6">
      <c r="A231" s="30"/>
      <c r="B231" s="30"/>
      <c r="C231" s="31">
        <v>21</v>
      </c>
      <c r="D231" s="31">
        <v>21</v>
      </c>
      <c r="E231" s="31">
        <f t="shared" si="40"/>
        <v>1</v>
      </c>
      <c r="F231" s="31" t="str">
        <f t="shared" si="41"/>
        <v>1'h0</v>
      </c>
      <c r="G231" s="31" t="s">
        <v>275</v>
      </c>
      <c r="H231" s="32" t="s">
        <v>281</v>
      </c>
      <c r="I231" s="33"/>
      <c r="J231" s="31">
        <v>0</v>
      </c>
      <c r="K231" s="31" t="str">
        <f t="shared" si="42"/>
        <v>0</v>
      </c>
      <c r="L231" s="31">
        <f t="shared" si="43"/>
        <v>0</v>
      </c>
      <c r="M231" s="29"/>
    </row>
    <row r="232" spans="1:13" ht="14.6">
      <c r="A232" s="30"/>
      <c r="B232" s="30"/>
      <c r="C232" s="31">
        <v>20</v>
      </c>
      <c r="D232" s="31">
        <v>20</v>
      </c>
      <c r="E232" s="31">
        <f t="shared" si="40"/>
        <v>1</v>
      </c>
      <c r="F232" s="31" t="str">
        <f t="shared" si="41"/>
        <v>1'h0</v>
      </c>
      <c r="G232" s="31" t="s">
        <v>275</v>
      </c>
      <c r="H232" s="32" t="s">
        <v>282</v>
      </c>
      <c r="I232" s="3"/>
      <c r="J232" s="31">
        <v>0</v>
      </c>
      <c r="K232" s="31" t="str">
        <f t="shared" si="42"/>
        <v>0</v>
      </c>
      <c r="L232" s="31">
        <f t="shared" si="43"/>
        <v>0</v>
      </c>
      <c r="M232" s="29"/>
    </row>
    <row r="233" spans="1:13" ht="14.6">
      <c r="A233" s="30"/>
      <c r="B233" s="30"/>
      <c r="C233" s="31">
        <v>19</v>
      </c>
      <c r="D233" s="31">
        <v>19</v>
      </c>
      <c r="E233" s="31">
        <f t="shared" si="40"/>
        <v>1</v>
      </c>
      <c r="F233" s="31" t="str">
        <f t="shared" si="41"/>
        <v>1'h0</v>
      </c>
      <c r="G233" s="31" t="s">
        <v>275</v>
      </c>
      <c r="H233" s="32" t="s">
        <v>283</v>
      </c>
      <c r="I233" s="33"/>
      <c r="J233" s="31">
        <v>0</v>
      </c>
      <c r="K233" s="31" t="str">
        <f t="shared" si="42"/>
        <v>0</v>
      </c>
      <c r="L233" s="31">
        <f t="shared" si="43"/>
        <v>0</v>
      </c>
      <c r="M233" s="29"/>
    </row>
    <row r="234" spans="1:13" ht="14.6">
      <c r="A234" s="30"/>
      <c r="B234" s="30"/>
      <c r="C234" s="31">
        <v>18</v>
      </c>
      <c r="D234" s="31">
        <v>18</v>
      </c>
      <c r="E234" s="31">
        <f t="shared" si="40"/>
        <v>1</v>
      </c>
      <c r="F234" s="31" t="str">
        <f t="shared" si="41"/>
        <v>1'h0</v>
      </c>
      <c r="G234" s="31" t="s">
        <v>275</v>
      </c>
      <c r="H234" s="32" t="s">
        <v>284</v>
      </c>
      <c r="I234" s="3"/>
      <c r="J234" s="31">
        <v>0</v>
      </c>
      <c r="K234" s="31" t="str">
        <f t="shared" si="42"/>
        <v>0</v>
      </c>
      <c r="L234" s="31">
        <f t="shared" si="43"/>
        <v>0</v>
      </c>
      <c r="M234" s="29"/>
    </row>
    <row r="235" spans="1:13" ht="14.6">
      <c r="A235" s="30"/>
      <c r="B235" s="30"/>
      <c r="C235" s="31">
        <v>17</v>
      </c>
      <c r="D235" s="31">
        <v>17</v>
      </c>
      <c r="E235" s="31">
        <f t="shared" si="40"/>
        <v>1</v>
      </c>
      <c r="F235" s="31" t="str">
        <f t="shared" si="41"/>
        <v>1'h0</v>
      </c>
      <c r="G235" s="31" t="s">
        <v>275</v>
      </c>
      <c r="H235" s="32" t="s">
        <v>285</v>
      </c>
      <c r="I235" s="33"/>
      <c r="J235" s="31">
        <v>0</v>
      </c>
      <c r="K235" s="31" t="str">
        <f t="shared" si="42"/>
        <v>0</v>
      </c>
      <c r="L235" s="31">
        <f t="shared" si="43"/>
        <v>0</v>
      </c>
      <c r="M235" s="29"/>
    </row>
    <row r="236" spans="1:13" ht="14.6">
      <c r="A236" s="30"/>
      <c r="B236" s="30"/>
      <c r="C236" s="31">
        <v>16</v>
      </c>
      <c r="D236" s="31">
        <v>16</v>
      </c>
      <c r="E236" s="31">
        <f t="shared" si="40"/>
        <v>1</v>
      </c>
      <c r="F236" s="31" t="str">
        <f t="shared" si="41"/>
        <v>1'h0</v>
      </c>
      <c r="G236" s="31" t="s">
        <v>275</v>
      </c>
      <c r="H236" s="32" t="s">
        <v>286</v>
      </c>
      <c r="I236" s="3"/>
      <c r="J236" s="31">
        <v>0</v>
      </c>
      <c r="K236" s="31" t="str">
        <f t="shared" si="42"/>
        <v>0</v>
      </c>
      <c r="L236" s="31">
        <f t="shared" si="43"/>
        <v>0</v>
      </c>
      <c r="M236" s="29"/>
    </row>
    <row r="237" spans="1:13" ht="14.6">
      <c r="A237" s="30"/>
      <c r="B237" s="30"/>
      <c r="C237" s="31">
        <v>8</v>
      </c>
      <c r="D237" s="31">
        <v>15</v>
      </c>
      <c r="E237" s="31">
        <f t="shared" si="40"/>
        <v>8</v>
      </c>
      <c r="F237" s="31" t="str">
        <f t="shared" si="41"/>
        <v>8'h0</v>
      </c>
      <c r="G237" s="31" t="s">
        <v>67</v>
      </c>
      <c r="H237" s="32" t="s">
        <v>19</v>
      </c>
      <c r="I237" s="33"/>
      <c r="J237" s="31">
        <v>0</v>
      </c>
      <c r="K237" s="31" t="str">
        <f t="shared" si="42"/>
        <v>0</v>
      </c>
      <c r="L237" s="31">
        <f t="shared" si="43"/>
        <v>0</v>
      </c>
      <c r="M237" s="29"/>
    </row>
    <row r="238" spans="1:13" ht="14.6">
      <c r="A238" s="30"/>
      <c r="B238" s="30"/>
      <c r="C238" s="31">
        <v>7</v>
      </c>
      <c r="D238" s="31">
        <v>7</v>
      </c>
      <c r="E238" s="31">
        <f t="shared" si="40"/>
        <v>1</v>
      </c>
      <c r="F238" s="31" t="str">
        <f t="shared" si="41"/>
        <v>1'h0</v>
      </c>
      <c r="G238" s="31" t="s">
        <v>275</v>
      </c>
      <c r="H238" s="32" t="s">
        <v>287</v>
      </c>
      <c r="I238" s="3"/>
      <c r="J238" s="31">
        <v>0</v>
      </c>
      <c r="K238" s="31" t="str">
        <f t="shared" si="42"/>
        <v>0</v>
      </c>
      <c r="L238" s="31">
        <f t="shared" si="43"/>
        <v>0</v>
      </c>
      <c r="M238" s="29"/>
    </row>
    <row r="239" spans="1:13" ht="14.6">
      <c r="A239" s="30"/>
      <c r="B239" s="30"/>
      <c r="C239" s="31">
        <v>5</v>
      </c>
      <c r="D239" s="31">
        <v>6</v>
      </c>
      <c r="E239" s="31">
        <f t="shared" si="40"/>
        <v>2</v>
      </c>
      <c r="F239" s="31" t="str">
        <f t="shared" si="41"/>
        <v>2'h0</v>
      </c>
      <c r="G239" s="31" t="s">
        <v>67</v>
      </c>
      <c r="H239" s="32" t="s">
        <v>19</v>
      </c>
      <c r="I239" s="33"/>
      <c r="J239" s="31">
        <v>0</v>
      </c>
      <c r="K239" s="31" t="str">
        <f t="shared" si="42"/>
        <v>0</v>
      </c>
      <c r="L239" s="31">
        <f t="shared" si="43"/>
        <v>0</v>
      </c>
      <c r="M239" s="29"/>
    </row>
    <row r="240" spans="1:13" ht="14.6">
      <c r="A240" s="30"/>
      <c r="B240" s="30"/>
      <c r="C240" s="31">
        <v>4</v>
      </c>
      <c r="D240" s="31">
        <v>4</v>
      </c>
      <c r="E240" s="31">
        <f t="shared" si="40"/>
        <v>1</v>
      </c>
      <c r="F240" s="31" t="str">
        <f t="shared" si="41"/>
        <v>1'h0</v>
      </c>
      <c r="G240" s="31" t="s">
        <v>275</v>
      </c>
      <c r="H240" s="32" t="s">
        <v>288</v>
      </c>
      <c r="I240" s="3"/>
      <c r="J240" s="31">
        <v>0</v>
      </c>
      <c r="K240" s="31" t="str">
        <f t="shared" si="42"/>
        <v>0</v>
      </c>
      <c r="L240" s="31">
        <f t="shared" si="43"/>
        <v>0</v>
      </c>
      <c r="M240" s="29"/>
    </row>
    <row r="241" spans="1:13" ht="14.6">
      <c r="A241" s="30"/>
      <c r="B241" s="30"/>
      <c r="C241" s="31">
        <v>3</v>
      </c>
      <c r="D241" s="31">
        <v>3</v>
      </c>
      <c r="E241" s="31">
        <f t="shared" si="40"/>
        <v>1</v>
      </c>
      <c r="F241" s="31" t="str">
        <f t="shared" si="41"/>
        <v>1'h0</v>
      </c>
      <c r="G241" s="31" t="s">
        <v>275</v>
      </c>
      <c r="H241" s="32" t="s">
        <v>289</v>
      </c>
      <c r="I241" s="33"/>
      <c r="J241" s="31">
        <v>0</v>
      </c>
      <c r="K241" s="31" t="str">
        <f t="shared" si="42"/>
        <v>0</v>
      </c>
      <c r="L241" s="31">
        <f t="shared" si="43"/>
        <v>0</v>
      </c>
      <c r="M241" s="29"/>
    </row>
    <row r="242" spans="1:13" ht="14.6">
      <c r="A242" s="30"/>
      <c r="B242" s="30"/>
      <c r="C242" s="31">
        <v>2</v>
      </c>
      <c r="D242" s="31">
        <v>2</v>
      </c>
      <c r="E242" s="31">
        <f t="shared" si="40"/>
        <v>1</v>
      </c>
      <c r="F242" s="31" t="str">
        <f t="shared" si="41"/>
        <v>1'h0</v>
      </c>
      <c r="G242" s="31" t="s">
        <v>275</v>
      </c>
      <c r="H242" s="32" t="s">
        <v>290</v>
      </c>
      <c r="I242" s="3"/>
      <c r="J242" s="31">
        <v>0</v>
      </c>
      <c r="K242" s="31" t="str">
        <f t="shared" si="42"/>
        <v>0</v>
      </c>
      <c r="L242" s="31">
        <f t="shared" si="43"/>
        <v>0</v>
      </c>
      <c r="M242" s="29"/>
    </row>
    <row r="243" spans="1:13" ht="14.6">
      <c r="A243" s="30"/>
      <c r="B243" s="30"/>
      <c r="C243" s="31">
        <v>1</v>
      </c>
      <c r="D243" s="31">
        <v>1</v>
      </c>
      <c r="E243" s="31">
        <f t="shared" si="40"/>
        <v>1</v>
      </c>
      <c r="F243" s="31" t="str">
        <f t="shared" si="41"/>
        <v>1'h0</v>
      </c>
      <c r="G243" s="31" t="s">
        <v>275</v>
      </c>
      <c r="H243" s="32" t="s">
        <v>291</v>
      </c>
      <c r="I243" s="33"/>
      <c r="J243" s="31">
        <v>0</v>
      </c>
      <c r="K243" s="31" t="str">
        <f t="shared" si="42"/>
        <v>0</v>
      </c>
      <c r="L243" s="31">
        <f t="shared" si="43"/>
        <v>0</v>
      </c>
      <c r="M243" s="29"/>
    </row>
    <row r="244" spans="1:13" ht="14.6">
      <c r="A244" s="30"/>
      <c r="B244" s="30"/>
      <c r="C244" s="31">
        <v>0</v>
      </c>
      <c r="D244" s="31">
        <v>0</v>
      </c>
      <c r="E244" s="31">
        <f t="shared" si="40"/>
        <v>1</v>
      </c>
      <c r="F244" s="31" t="str">
        <f t="shared" si="41"/>
        <v>1'h0</v>
      </c>
      <c r="G244" s="31" t="s">
        <v>275</v>
      </c>
      <c r="H244" s="32" t="s">
        <v>292</v>
      </c>
      <c r="I244" s="3"/>
      <c r="J244" s="31">
        <v>0</v>
      </c>
      <c r="K244" s="31" t="str">
        <f t="shared" si="42"/>
        <v>0</v>
      </c>
      <c r="L244" s="31">
        <f t="shared" si="43"/>
        <v>0</v>
      </c>
      <c r="M244" s="29"/>
    </row>
    <row r="245" spans="1:13" ht="14.6">
      <c r="A245" s="23"/>
      <c r="B245" s="24" t="s">
        <v>293</v>
      </c>
      <c r="C245" s="23"/>
      <c r="D245" s="23"/>
      <c r="E245" s="23">
        <f>SUM(E246:E248)</f>
        <v>32</v>
      </c>
      <c r="F245" s="25" t="str">
        <f>CONCATENATE("32'h",K245)</f>
        <v>32'h00000000</v>
      </c>
      <c r="G245" s="25"/>
      <c r="H245" s="26" t="s">
        <v>294</v>
      </c>
      <c r="I245" s="26"/>
      <c r="J245" s="23"/>
      <c r="K245" s="23" t="str">
        <f>LOWER(DEC2HEX(L245,8))</f>
        <v>00000000</v>
      </c>
      <c r="L245" s="23">
        <f>SUM(L246:L248)</f>
        <v>0</v>
      </c>
      <c r="M245" s="29"/>
    </row>
    <row r="246" spans="1:13" ht="14.6">
      <c r="A246" s="30"/>
      <c r="B246" s="30"/>
      <c r="C246" s="31">
        <v>3</v>
      </c>
      <c r="D246" s="31">
        <v>31</v>
      </c>
      <c r="E246" s="31">
        <f>D246+1-C246</f>
        <v>29</v>
      </c>
      <c r="F246" s="31" t="str">
        <f>CONCATENATE(E246,"'h",K246)</f>
        <v>29'h0</v>
      </c>
      <c r="G246" s="31" t="s">
        <v>67</v>
      </c>
      <c r="H246" s="32" t="s">
        <v>19</v>
      </c>
      <c r="I246" s="3"/>
      <c r="J246" s="31">
        <v>0</v>
      </c>
      <c r="K246" s="31" t="str">
        <f>LOWER(DEC2HEX((J246)))</f>
        <v>0</v>
      </c>
      <c r="L246" s="31">
        <f>J246*(2^C246)</f>
        <v>0</v>
      </c>
      <c r="M246" s="29"/>
    </row>
    <row r="247" spans="1:13" ht="14.6">
      <c r="A247" s="30"/>
      <c r="B247" s="30"/>
      <c r="C247" s="31">
        <v>2</v>
      </c>
      <c r="D247" s="31">
        <v>2</v>
      </c>
      <c r="E247" s="31">
        <f>D247+1-C247</f>
        <v>1</v>
      </c>
      <c r="F247" s="31" t="str">
        <f>CONCATENATE(E247,"'h",K247)</f>
        <v>1'h0</v>
      </c>
      <c r="G247" s="31" t="s">
        <v>87</v>
      </c>
      <c r="H247" s="32" t="s">
        <v>295</v>
      </c>
      <c r="I247" s="33"/>
      <c r="J247" s="31">
        <v>0</v>
      </c>
      <c r="K247" s="31" t="str">
        <f>LOWER(DEC2HEX((J247)))</f>
        <v>0</v>
      </c>
      <c r="L247" s="31">
        <f>J247*(2^C247)</f>
        <v>0</v>
      </c>
      <c r="M247" s="29"/>
    </row>
    <row r="248" spans="1:13" ht="14.6">
      <c r="A248" s="30"/>
      <c r="B248" s="30"/>
      <c r="C248" s="31">
        <v>0</v>
      </c>
      <c r="D248" s="31">
        <v>1</v>
      </c>
      <c r="E248" s="31">
        <f>D248+1-C248</f>
        <v>2</v>
      </c>
      <c r="F248" s="31" t="str">
        <f>CONCATENATE(E248,"'h",K248)</f>
        <v>2'h0</v>
      </c>
      <c r="G248" s="31" t="s">
        <v>87</v>
      </c>
      <c r="H248" s="32" t="s">
        <v>296</v>
      </c>
      <c r="I248" s="3"/>
      <c r="J248" s="31">
        <v>0</v>
      </c>
      <c r="K248" s="31" t="str">
        <f>LOWER(DEC2HEX((J248)))</f>
        <v>0</v>
      </c>
      <c r="L248" s="31">
        <f>J248*(2^C248)</f>
        <v>0</v>
      </c>
      <c r="M248" s="29"/>
    </row>
    <row r="249" spans="1:13" ht="14.6">
      <c r="A249" s="23"/>
      <c r="B249" s="24" t="s">
        <v>297</v>
      </c>
      <c r="C249" s="23"/>
      <c r="D249" s="23"/>
      <c r="E249" s="23">
        <f>SUM(E250:E250)</f>
        <v>32</v>
      </c>
      <c r="F249" s="25" t="str">
        <f>CONCATENATE("32'h",K249)</f>
        <v>32'h00000000</v>
      </c>
      <c r="G249" s="25"/>
      <c r="H249" s="26" t="s">
        <v>298</v>
      </c>
      <c r="I249" s="26"/>
      <c r="J249" s="23"/>
      <c r="K249" s="23" t="str">
        <f>LOWER(DEC2HEX(L249,8))</f>
        <v>00000000</v>
      </c>
      <c r="L249" s="23">
        <f>SUM(L250:L250)</f>
        <v>0</v>
      </c>
      <c r="M249" s="29"/>
    </row>
    <row r="250" spans="1:13" ht="14.6">
      <c r="A250" s="30"/>
      <c r="B250" s="30"/>
      <c r="C250" s="31">
        <v>0</v>
      </c>
      <c r="D250" s="31">
        <v>31</v>
      </c>
      <c r="E250" s="31">
        <f>D250+1-C250</f>
        <v>32</v>
      </c>
      <c r="F250" s="31" t="str">
        <f>CONCATENATE(E250,"'h",K250)</f>
        <v>32'h0</v>
      </c>
      <c r="G250" s="31" t="s">
        <v>62</v>
      </c>
      <c r="H250" s="32" t="s">
        <v>299</v>
      </c>
      <c r="I250" s="33"/>
      <c r="J250" s="31">
        <v>0</v>
      </c>
      <c r="K250" s="31" t="str">
        <f>LOWER(DEC2HEX((J250)))</f>
        <v>0</v>
      </c>
      <c r="L250" s="31">
        <f>J250*(2^C250)</f>
        <v>0</v>
      </c>
      <c r="M250" s="29"/>
    </row>
    <row r="251" spans="1:13" ht="14.6">
      <c r="A251" s="23"/>
      <c r="B251" s="24" t="s">
        <v>300</v>
      </c>
      <c r="C251" s="23"/>
      <c r="D251" s="23"/>
      <c r="E251" s="23">
        <f>SUM(E252:E252)</f>
        <v>32</v>
      </c>
      <c r="F251" s="25" t="str">
        <f>CONCATENATE("32'h",K251)</f>
        <v>32'h00000000</v>
      </c>
      <c r="G251" s="25"/>
      <c r="H251" s="26" t="s">
        <v>301</v>
      </c>
      <c r="I251" s="26"/>
      <c r="J251" s="23"/>
      <c r="K251" s="23" t="str">
        <f>LOWER(DEC2HEX(L251,8))</f>
        <v>00000000</v>
      </c>
      <c r="L251" s="23">
        <f>SUM(L252:L252)</f>
        <v>0</v>
      </c>
      <c r="M251" s="29"/>
    </row>
    <row r="252" spans="1:13" ht="14.6">
      <c r="A252" s="30"/>
      <c r="B252" s="30"/>
      <c r="C252" s="31">
        <v>0</v>
      </c>
      <c r="D252" s="31">
        <v>31</v>
      </c>
      <c r="E252" s="31">
        <f>D252+1-C252</f>
        <v>32</v>
      </c>
      <c r="F252" s="31" t="str">
        <f>CONCATENATE(E252,"'h",K252)</f>
        <v>32'h0</v>
      </c>
      <c r="G252" s="31" t="s">
        <v>62</v>
      </c>
      <c r="H252" s="32" t="s">
        <v>302</v>
      </c>
      <c r="I252" s="33"/>
      <c r="J252" s="31">
        <v>0</v>
      </c>
      <c r="K252" s="31" t="str">
        <f>LOWER(DEC2HEX((J252)))</f>
        <v>0</v>
      </c>
      <c r="L252" s="31">
        <f>J252*(2^C252)</f>
        <v>0</v>
      </c>
      <c r="M252" s="29"/>
    </row>
    <row r="253" spans="1:13" ht="14.6">
      <c r="A253" s="23"/>
      <c r="B253" s="24" t="s">
        <v>303</v>
      </c>
      <c r="C253" s="23"/>
      <c r="D253" s="23"/>
      <c r="E253" s="23">
        <f>SUM(E254:E258)</f>
        <v>32</v>
      </c>
      <c r="F253" s="25" t="str">
        <f>CONCATENATE("32'h",K253)</f>
        <v>32'h00000000</v>
      </c>
      <c r="G253" s="25"/>
      <c r="H253" s="26" t="s">
        <v>304</v>
      </c>
      <c r="I253" s="26"/>
      <c r="J253" s="23"/>
      <c r="K253" s="23" t="str">
        <f>LOWER(DEC2HEX(L253,8))</f>
        <v>00000000</v>
      </c>
      <c r="L253" s="23">
        <f>SUM(L254:L258)</f>
        <v>0</v>
      </c>
      <c r="M253" s="29"/>
    </row>
    <row r="254" spans="1:13" ht="14.6">
      <c r="A254" s="30"/>
      <c r="B254" s="30"/>
      <c r="C254" s="31">
        <v>16</v>
      </c>
      <c r="D254" s="31">
        <v>31</v>
      </c>
      <c r="E254" s="31">
        <f>D254+1-C254</f>
        <v>16</v>
      </c>
      <c r="F254" s="31" t="str">
        <f>CONCATENATE(E254,"'h",K254)</f>
        <v>16'h0</v>
      </c>
      <c r="G254" s="31" t="s">
        <v>67</v>
      </c>
      <c r="H254" s="32" t="s">
        <v>19</v>
      </c>
      <c r="I254" s="33"/>
      <c r="J254" s="31">
        <v>0</v>
      </c>
      <c r="K254" s="31" t="str">
        <f>LOWER(DEC2HEX((J254)))</f>
        <v>0</v>
      </c>
      <c r="L254" s="31">
        <f>J254*(2^C254)</f>
        <v>0</v>
      </c>
      <c r="M254" s="29"/>
    </row>
    <row r="255" spans="1:13" ht="14.6">
      <c r="A255" s="30"/>
      <c r="B255" s="30"/>
      <c r="C255" s="31">
        <v>14</v>
      </c>
      <c r="D255" s="31">
        <v>15</v>
      </c>
      <c r="E255" s="31">
        <f>D255+1-C255</f>
        <v>2</v>
      </c>
      <c r="F255" s="31" t="str">
        <f>CONCATENATE(E255,"'h",K255)</f>
        <v>2'h0</v>
      </c>
      <c r="G255" s="31" t="s">
        <v>67</v>
      </c>
      <c r="H255" s="32" t="s">
        <v>227</v>
      </c>
      <c r="I255" s="3"/>
      <c r="J255" s="31">
        <v>0</v>
      </c>
      <c r="K255" s="31" t="str">
        <f>LOWER(DEC2HEX((J255)))</f>
        <v>0</v>
      </c>
      <c r="L255" s="31">
        <f>J255*(2^C255)</f>
        <v>0</v>
      </c>
      <c r="M255" s="29"/>
    </row>
    <row r="256" spans="1:13" ht="14.6">
      <c r="A256" s="30"/>
      <c r="B256" s="30"/>
      <c r="C256" s="31">
        <v>11</v>
      </c>
      <c r="D256" s="31">
        <v>13</v>
      </c>
      <c r="E256" s="31">
        <f>D256+1-C256</f>
        <v>3</v>
      </c>
      <c r="F256" s="31" t="str">
        <f>CONCATENATE(E256,"'h",K256)</f>
        <v>3'h0</v>
      </c>
      <c r="G256" s="31" t="s">
        <v>67</v>
      </c>
      <c r="H256" s="32" t="s">
        <v>19</v>
      </c>
      <c r="I256" s="33"/>
      <c r="J256" s="31">
        <v>0</v>
      </c>
      <c r="K256" s="31" t="str">
        <f>LOWER(DEC2HEX((J256)))</f>
        <v>0</v>
      </c>
      <c r="L256" s="31">
        <f>J256*(2^C256)</f>
        <v>0</v>
      </c>
      <c r="M256" s="29"/>
    </row>
    <row r="257" spans="1:13" ht="14.6">
      <c r="A257" s="30"/>
      <c r="B257" s="30"/>
      <c r="C257" s="31">
        <v>10</v>
      </c>
      <c r="D257" s="31">
        <v>10</v>
      </c>
      <c r="E257" s="31">
        <f>D257+1-C257</f>
        <v>1</v>
      </c>
      <c r="F257" s="31" t="str">
        <f>CONCATENATE(E257,"'h",K257)</f>
        <v>1'h0</v>
      </c>
      <c r="G257" s="31" t="s">
        <v>67</v>
      </c>
      <c r="H257" s="32" t="s">
        <v>137</v>
      </c>
      <c r="I257" s="3"/>
      <c r="J257" s="31">
        <v>0</v>
      </c>
      <c r="K257" s="31" t="str">
        <f>LOWER(DEC2HEX((J257)))</f>
        <v>0</v>
      </c>
      <c r="L257" s="31">
        <f>J257*(2^C257)</f>
        <v>0</v>
      </c>
      <c r="M257" s="29"/>
    </row>
    <row r="258" spans="1:13" ht="14.6">
      <c r="A258" s="30"/>
      <c r="B258" s="30"/>
      <c r="C258" s="31">
        <v>0</v>
      </c>
      <c r="D258" s="31">
        <v>9</v>
      </c>
      <c r="E258" s="31">
        <f>D258+1-C258</f>
        <v>10</v>
      </c>
      <c r="F258" s="31" t="str">
        <f>CONCATENATE(E258,"'h",K258)</f>
        <v>10'h0</v>
      </c>
      <c r="G258" s="31" t="s">
        <v>67</v>
      </c>
      <c r="H258" s="32" t="s">
        <v>305</v>
      </c>
      <c r="I258" s="33"/>
      <c r="J258" s="31">
        <v>0</v>
      </c>
      <c r="K258" s="31" t="str">
        <f>LOWER(DEC2HEX((J258)))</f>
        <v>0</v>
      </c>
      <c r="L258" s="31">
        <f>J258*(2^C258)</f>
        <v>0</v>
      </c>
      <c r="M258" s="29"/>
    </row>
    <row r="259" spans="1:13" ht="14.6">
      <c r="A259" s="23"/>
      <c r="B259" s="24" t="s">
        <v>306</v>
      </c>
      <c r="C259" s="23"/>
      <c r="D259" s="23"/>
      <c r="E259" s="23">
        <f>SUM(E260:E264)</f>
        <v>32</v>
      </c>
      <c r="F259" s="25" t="str">
        <f>CONCATENATE("32'h",K259)</f>
        <v>32'h00000000</v>
      </c>
      <c r="G259" s="25"/>
      <c r="H259" s="26" t="s">
        <v>307</v>
      </c>
      <c r="I259" s="26"/>
      <c r="J259" s="23"/>
      <c r="K259" s="23" t="str">
        <f>LOWER(DEC2HEX(L259,8))</f>
        <v>00000000</v>
      </c>
      <c r="L259" s="23">
        <f>SUM(L260:L264)</f>
        <v>0</v>
      </c>
      <c r="M259" s="29"/>
    </row>
    <row r="260" spans="1:13" ht="14.6">
      <c r="A260" s="30"/>
      <c r="B260" s="30"/>
      <c r="C260" s="31">
        <v>16</v>
      </c>
      <c r="D260" s="31">
        <v>31</v>
      </c>
      <c r="E260" s="31">
        <f>D260+1-C260</f>
        <v>16</v>
      </c>
      <c r="F260" s="31" t="str">
        <f>CONCATENATE(E260,"'h",K260)</f>
        <v>16'h0</v>
      </c>
      <c r="G260" s="31" t="s">
        <v>67</v>
      </c>
      <c r="H260" s="32" t="s">
        <v>19</v>
      </c>
      <c r="I260" s="33"/>
      <c r="J260" s="31">
        <v>0</v>
      </c>
      <c r="K260" s="31" t="str">
        <f>LOWER(DEC2HEX((J260)))</f>
        <v>0</v>
      </c>
      <c r="L260" s="31">
        <f>J260*(2^C260)</f>
        <v>0</v>
      </c>
      <c r="M260" s="29"/>
    </row>
    <row r="261" spans="1:13" ht="14.6">
      <c r="A261" s="30"/>
      <c r="B261" s="30"/>
      <c r="C261" s="31">
        <v>14</v>
      </c>
      <c r="D261" s="31">
        <v>15</v>
      </c>
      <c r="E261" s="31">
        <f>D261+1-C261</f>
        <v>2</v>
      </c>
      <c r="F261" s="31" t="str">
        <f>CONCATENATE(E261,"'h",K261)</f>
        <v>2'h0</v>
      </c>
      <c r="G261" s="31" t="s">
        <v>67</v>
      </c>
      <c r="H261" s="32" t="s">
        <v>227</v>
      </c>
      <c r="I261" s="3"/>
      <c r="J261" s="31">
        <v>0</v>
      </c>
      <c r="K261" s="31" t="str">
        <f>LOWER(DEC2HEX((J261)))</f>
        <v>0</v>
      </c>
      <c r="L261" s="31">
        <f>J261*(2^C261)</f>
        <v>0</v>
      </c>
      <c r="M261" s="29"/>
    </row>
    <row r="262" spans="1:13" ht="14.6">
      <c r="A262" s="30"/>
      <c r="B262" s="30"/>
      <c r="C262" s="31">
        <v>11</v>
      </c>
      <c r="D262" s="31">
        <v>13</v>
      </c>
      <c r="E262" s="31">
        <f>D262+1-C262</f>
        <v>3</v>
      </c>
      <c r="F262" s="31" t="str">
        <f>CONCATENATE(E262,"'h",K262)</f>
        <v>3'h0</v>
      </c>
      <c r="G262" s="31" t="s">
        <v>67</v>
      </c>
      <c r="H262" s="32" t="s">
        <v>19</v>
      </c>
      <c r="I262" s="33"/>
      <c r="J262" s="31">
        <v>0</v>
      </c>
      <c r="K262" s="31" t="str">
        <f>LOWER(DEC2HEX((J262)))</f>
        <v>0</v>
      </c>
      <c r="L262" s="31">
        <f>J262*(2^C262)</f>
        <v>0</v>
      </c>
      <c r="M262" s="29"/>
    </row>
    <row r="263" spans="1:13" ht="14.6">
      <c r="A263" s="30"/>
      <c r="B263" s="30"/>
      <c r="C263" s="31">
        <v>10</v>
      </c>
      <c r="D263" s="31">
        <v>10</v>
      </c>
      <c r="E263" s="31">
        <f>D263+1-C263</f>
        <v>1</v>
      </c>
      <c r="F263" s="31" t="str">
        <f>CONCATENATE(E263,"'h",K263)</f>
        <v>1'h0</v>
      </c>
      <c r="G263" s="31" t="s">
        <v>67</v>
      </c>
      <c r="H263" s="32" t="s">
        <v>137</v>
      </c>
      <c r="I263" s="3"/>
      <c r="J263" s="31">
        <v>0</v>
      </c>
      <c r="K263" s="31" t="str">
        <f>LOWER(DEC2HEX((J263)))</f>
        <v>0</v>
      </c>
      <c r="L263" s="31">
        <f>J263*(2^C263)</f>
        <v>0</v>
      </c>
      <c r="M263" s="29"/>
    </row>
    <row r="264" spans="1:13" ht="14.6">
      <c r="A264" s="30"/>
      <c r="B264" s="30"/>
      <c r="C264" s="31">
        <v>0</v>
      </c>
      <c r="D264" s="31">
        <v>9</v>
      </c>
      <c r="E264" s="31">
        <f>D264+1-C264</f>
        <v>10</v>
      </c>
      <c r="F264" s="31" t="str">
        <f>CONCATENATE(E264,"'h",K264)</f>
        <v>10'h0</v>
      </c>
      <c r="G264" s="31" t="s">
        <v>67</v>
      </c>
      <c r="H264" s="32" t="s">
        <v>305</v>
      </c>
      <c r="I264" s="33"/>
      <c r="J264" s="31">
        <v>0</v>
      </c>
      <c r="K264" s="31" t="str">
        <f>LOWER(DEC2HEX((J264)))</f>
        <v>0</v>
      </c>
      <c r="L264" s="31">
        <f>J264*(2^C264)</f>
        <v>0</v>
      </c>
      <c r="M264" s="29"/>
    </row>
    <row r="265" spans="1:13" ht="14.6">
      <c r="A265" s="23"/>
      <c r="B265" s="24" t="s">
        <v>308</v>
      </c>
      <c r="C265" s="23"/>
      <c r="D265" s="23"/>
      <c r="E265" s="23">
        <f>SUM(E266:E270)</f>
        <v>32</v>
      </c>
      <c r="F265" s="25" t="str">
        <f>CONCATENATE("32'h",K265)</f>
        <v>32'h00000000</v>
      </c>
      <c r="G265" s="25"/>
      <c r="H265" s="26" t="s">
        <v>309</v>
      </c>
      <c r="I265" s="26"/>
      <c r="J265" s="23"/>
      <c r="K265" s="23" t="str">
        <f>LOWER(DEC2HEX(L265,8))</f>
        <v>00000000</v>
      </c>
      <c r="L265" s="23">
        <f>SUM(L266:L270)</f>
        <v>0</v>
      </c>
      <c r="M265" s="29"/>
    </row>
    <row r="266" spans="1:13" ht="14.6">
      <c r="A266" s="30"/>
      <c r="B266" s="30"/>
      <c r="C266" s="31">
        <v>16</v>
      </c>
      <c r="D266" s="31">
        <v>31</v>
      </c>
      <c r="E266" s="31">
        <f>D266+1-C266</f>
        <v>16</v>
      </c>
      <c r="F266" s="31" t="str">
        <f>CONCATENATE(E266,"'h",K266)</f>
        <v>16'h0</v>
      </c>
      <c r="G266" s="31" t="s">
        <v>67</v>
      </c>
      <c r="H266" s="32" t="s">
        <v>19</v>
      </c>
      <c r="I266" s="33"/>
      <c r="J266" s="31">
        <v>0</v>
      </c>
      <c r="K266" s="31" t="str">
        <f>LOWER(DEC2HEX((J266)))</f>
        <v>0</v>
      </c>
      <c r="L266" s="31">
        <f>J266*(2^C266)</f>
        <v>0</v>
      </c>
      <c r="M266" s="29"/>
    </row>
    <row r="267" spans="1:13" ht="14.6">
      <c r="A267" s="30"/>
      <c r="B267" s="30"/>
      <c r="C267" s="31">
        <v>14</v>
      </c>
      <c r="D267" s="31">
        <v>15</v>
      </c>
      <c r="E267" s="31">
        <f>D267+1-C267</f>
        <v>2</v>
      </c>
      <c r="F267" s="31" t="str">
        <f>CONCATENATE(E267,"'h",K267)</f>
        <v>2'h0</v>
      </c>
      <c r="G267" s="31" t="s">
        <v>67</v>
      </c>
      <c r="H267" s="32" t="s">
        <v>227</v>
      </c>
      <c r="I267" s="3"/>
      <c r="J267" s="31">
        <v>0</v>
      </c>
      <c r="K267" s="31" t="str">
        <f>LOWER(DEC2HEX((J267)))</f>
        <v>0</v>
      </c>
      <c r="L267" s="31">
        <f>J267*(2^C267)</f>
        <v>0</v>
      </c>
      <c r="M267" s="29"/>
    </row>
    <row r="268" spans="1:13" ht="14.6">
      <c r="A268" s="30"/>
      <c r="B268" s="30"/>
      <c r="C268" s="31">
        <v>11</v>
      </c>
      <c r="D268" s="31">
        <v>13</v>
      </c>
      <c r="E268" s="31">
        <f>D268+1-C268</f>
        <v>3</v>
      </c>
      <c r="F268" s="31" t="str">
        <f>CONCATENATE(E268,"'h",K268)</f>
        <v>3'h0</v>
      </c>
      <c r="G268" s="31" t="s">
        <v>67</v>
      </c>
      <c r="H268" s="32" t="s">
        <v>19</v>
      </c>
      <c r="I268" s="33"/>
      <c r="J268" s="31">
        <v>0</v>
      </c>
      <c r="K268" s="31" t="str">
        <f>LOWER(DEC2HEX((J268)))</f>
        <v>0</v>
      </c>
      <c r="L268" s="31">
        <f>J268*(2^C268)</f>
        <v>0</v>
      </c>
      <c r="M268" s="29"/>
    </row>
    <row r="269" spans="1:13" ht="14.6">
      <c r="A269" s="30"/>
      <c r="B269" s="30"/>
      <c r="C269" s="31">
        <v>10</v>
      </c>
      <c r="D269" s="31">
        <v>10</v>
      </c>
      <c r="E269" s="31">
        <f>D269+1-C269</f>
        <v>1</v>
      </c>
      <c r="F269" s="31" t="str">
        <f>CONCATENATE(E269,"'h",K269)</f>
        <v>1'h0</v>
      </c>
      <c r="G269" s="31" t="s">
        <v>67</v>
      </c>
      <c r="H269" s="32" t="s">
        <v>137</v>
      </c>
      <c r="I269" s="3"/>
      <c r="J269" s="31">
        <v>0</v>
      </c>
      <c r="K269" s="31" t="str">
        <f>LOWER(DEC2HEX((J269)))</f>
        <v>0</v>
      </c>
      <c r="L269" s="31">
        <f>J269*(2^C269)</f>
        <v>0</v>
      </c>
      <c r="M269" s="29"/>
    </row>
    <row r="270" spans="1:13" ht="14.6">
      <c r="A270" s="30"/>
      <c r="B270" s="30"/>
      <c r="C270" s="31">
        <v>0</v>
      </c>
      <c r="D270" s="31">
        <v>9</v>
      </c>
      <c r="E270" s="31">
        <f>D270+1-C270</f>
        <v>10</v>
      </c>
      <c r="F270" s="31" t="str">
        <f>CONCATENATE(E270,"'h",K270)</f>
        <v>10'h0</v>
      </c>
      <c r="G270" s="31" t="s">
        <v>67</v>
      </c>
      <c r="H270" s="32" t="s">
        <v>305</v>
      </c>
      <c r="I270" s="33"/>
      <c r="J270" s="31">
        <v>0</v>
      </c>
      <c r="K270" s="31" t="str">
        <f>LOWER(DEC2HEX((J270)))</f>
        <v>0</v>
      </c>
      <c r="L270" s="31">
        <f>J270*(2^C270)</f>
        <v>0</v>
      </c>
      <c r="M270" s="29"/>
    </row>
    <row r="271" spans="1:13" ht="14.6">
      <c r="A271" s="23"/>
      <c r="B271" s="24" t="s">
        <v>310</v>
      </c>
      <c r="C271" s="23"/>
      <c r="D271" s="23"/>
      <c r="E271" s="23">
        <f>SUM(E272:E276)</f>
        <v>32</v>
      </c>
      <c r="F271" s="25" t="str">
        <f>CONCATENATE("32'h",K271)</f>
        <v>32'h00000000</v>
      </c>
      <c r="G271" s="25"/>
      <c r="H271" s="26" t="s">
        <v>311</v>
      </c>
      <c r="I271" s="26"/>
      <c r="J271" s="23"/>
      <c r="K271" s="23" t="str">
        <f>LOWER(DEC2HEX(L271,8))</f>
        <v>00000000</v>
      </c>
      <c r="L271" s="23">
        <f>SUM(L272:L276)</f>
        <v>0</v>
      </c>
      <c r="M271" s="29"/>
    </row>
    <row r="272" spans="1:13" ht="14.6">
      <c r="A272" s="30"/>
      <c r="B272" s="30"/>
      <c r="C272" s="31">
        <v>16</v>
      </c>
      <c r="D272" s="31">
        <v>31</v>
      </c>
      <c r="E272" s="31">
        <f>D272+1-C272</f>
        <v>16</v>
      </c>
      <c r="F272" s="31" t="str">
        <f>CONCATENATE(E272,"'h",K272)</f>
        <v>16'h0</v>
      </c>
      <c r="G272" s="31" t="s">
        <v>67</v>
      </c>
      <c r="H272" s="32" t="s">
        <v>19</v>
      </c>
      <c r="I272" s="33"/>
      <c r="J272" s="31">
        <v>0</v>
      </c>
      <c r="K272" s="31" t="str">
        <f>LOWER(DEC2HEX((J272)))</f>
        <v>0</v>
      </c>
      <c r="L272" s="31">
        <f>J272*(2^C272)</f>
        <v>0</v>
      </c>
      <c r="M272" s="29"/>
    </row>
    <row r="273" spans="1:13" ht="14.6">
      <c r="A273" s="30"/>
      <c r="B273" s="30"/>
      <c r="C273" s="31">
        <v>14</v>
      </c>
      <c r="D273" s="31">
        <v>15</v>
      </c>
      <c r="E273" s="31">
        <f>D273+1-C273</f>
        <v>2</v>
      </c>
      <c r="F273" s="31" t="str">
        <f>CONCATENATE(E273,"'h",K273)</f>
        <v>2'h0</v>
      </c>
      <c r="G273" s="31" t="s">
        <v>67</v>
      </c>
      <c r="H273" s="32" t="s">
        <v>227</v>
      </c>
      <c r="I273" s="3"/>
      <c r="J273" s="31">
        <v>0</v>
      </c>
      <c r="K273" s="31" t="str">
        <f>LOWER(DEC2HEX((J273)))</f>
        <v>0</v>
      </c>
      <c r="L273" s="31">
        <f>J273*(2^C273)</f>
        <v>0</v>
      </c>
      <c r="M273" s="29"/>
    </row>
    <row r="274" spans="1:13" ht="14.6">
      <c r="A274" s="30"/>
      <c r="B274" s="30"/>
      <c r="C274" s="31">
        <v>11</v>
      </c>
      <c r="D274" s="31">
        <v>13</v>
      </c>
      <c r="E274" s="31">
        <f>D274+1-C274</f>
        <v>3</v>
      </c>
      <c r="F274" s="31" t="str">
        <f>CONCATENATE(E274,"'h",K274)</f>
        <v>3'h0</v>
      </c>
      <c r="G274" s="31" t="s">
        <v>67</v>
      </c>
      <c r="H274" s="32" t="s">
        <v>19</v>
      </c>
      <c r="I274" s="33"/>
      <c r="J274" s="31">
        <v>0</v>
      </c>
      <c r="K274" s="31" t="str">
        <f>LOWER(DEC2HEX((J274)))</f>
        <v>0</v>
      </c>
      <c r="L274" s="31">
        <f>J274*(2^C274)</f>
        <v>0</v>
      </c>
      <c r="M274" s="29"/>
    </row>
    <row r="275" spans="1:13" ht="14.6">
      <c r="A275" s="30"/>
      <c r="B275" s="30"/>
      <c r="C275" s="31">
        <v>10</v>
      </c>
      <c r="D275" s="31">
        <v>10</v>
      </c>
      <c r="E275" s="31">
        <f>D275+1-C275</f>
        <v>1</v>
      </c>
      <c r="F275" s="31" t="str">
        <f>CONCATENATE(E275,"'h",K275)</f>
        <v>1'h0</v>
      </c>
      <c r="G275" s="31" t="s">
        <v>67</v>
      </c>
      <c r="H275" s="32" t="s">
        <v>137</v>
      </c>
      <c r="I275" s="3"/>
      <c r="J275" s="31">
        <v>0</v>
      </c>
      <c r="K275" s="31" t="str">
        <f>LOWER(DEC2HEX((J275)))</f>
        <v>0</v>
      </c>
      <c r="L275" s="31">
        <f>J275*(2^C275)</f>
        <v>0</v>
      </c>
      <c r="M275" s="29"/>
    </row>
    <row r="276" spans="1:13" ht="14.6">
      <c r="A276" s="30"/>
      <c r="B276" s="30"/>
      <c r="C276" s="31">
        <v>0</v>
      </c>
      <c r="D276" s="31">
        <v>9</v>
      </c>
      <c r="E276" s="31">
        <f>D276+1-C276</f>
        <v>10</v>
      </c>
      <c r="F276" s="31" t="str">
        <f>CONCATENATE(E276,"'h",K276)</f>
        <v>10'h0</v>
      </c>
      <c r="G276" s="31" t="s">
        <v>67</v>
      </c>
      <c r="H276" s="32" t="s">
        <v>305</v>
      </c>
      <c r="I276" s="33"/>
      <c r="J276" s="31">
        <v>0</v>
      </c>
      <c r="K276" s="31" t="str">
        <f>LOWER(DEC2HEX((J276)))</f>
        <v>0</v>
      </c>
      <c r="L276" s="31">
        <f>J276*(2^C276)</f>
        <v>0</v>
      </c>
      <c r="M276" s="29"/>
    </row>
    <row r="277" spans="1:13" ht="14.6">
      <c r="A277" s="23"/>
      <c r="B277" s="24" t="s">
        <v>312</v>
      </c>
      <c r="C277" s="23"/>
      <c r="D277" s="23"/>
      <c r="E277" s="23">
        <f>SUM(E278:E280)</f>
        <v>32</v>
      </c>
      <c r="F277" s="25" t="str">
        <f>CONCATENATE("32'h",K277)</f>
        <v>32'h00000000</v>
      </c>
      <c r="G277" s="25"/>
      <c r="H277" s="26" t="s">
        <v>313</v>
      </c>
      <c r="I277" s="26"/>
      <c r="J277" s="23"/>
      <c r="K277" s="23" t="str">
        <f>LOWER(DEC2HEX(L277,8))</f>
        <v>00000000</v>
      </c>
      <c r="L277" s="23">
        <f>SUM(L278:L280)</f>
        <v>0</v>
      </c>
      <c r="M277" s="29"/>
    </row>
    <row r="278" spans="1:13" ht="14.6">
      <c r="A278" s="30"/>
      <c r="B278" s="30"/>
      <c r="C278" s="31">
        <v>24</v>
      </c>
      <c r="D278" s="31">
        <v>31</v>
      </c>
      <c r="E278" s="31">
        <f>D278+1-C278</f>
        <v>8</v>
      </c>
      <c r="F278" s="31" t="str">
        <f>CONCATENATE(E278,"'h",K278)</f>
        <v>8'h0</v>
      </c>
      <c r="G278" s="31" t="s">
        <v>67</v>
      </c>
      <c r="H278" s="32" t="s">
        <v>314</v>
      </c>
      <c r="I278" s="33"/>
      <c r="J278" s="31">
        <v>0</v>
      </c>
      <c r="K278" s="31" t="str">
        <f>LOWER(DEC2HEX((J278)))</f>
        <v>0</v>
      </c>
      <c r="L278" s="31">
        <f>J278*(2^C278)</f>
        <v>0</v>
      </c>
      <c r="M278" s="29"/>
    </row>
    <row r="279" spans="1:13" ht="14.6">
      <c r="A279" s="30"/>
      <c r="B279" s="30"/>
      <c r="C279" s="31">
        <v>16</v>
      </c>
      <c r="D279" s="31">
        <v>23</v>
      </c>
      <c r="E279" s="31">
        <f>D279+1-C279</f>
        <v>8</v>
      </c>
      <c r="F279" s="31" t="str">
        <f>CONCATENATE(E279,"'h",K279)</f>
        <v>8'h0</v>
      </c>
      <c r="G279" s="31" t="s">
        <v>62</v>
      </c>
      <c r="H279" s="32" t="s">
        <v>315</v>
      </c>
      <c r="I279" s="3"/>
      <c r="J279" s="31">
        <v>0</v>
      </c>
      <c r="K279" s="31" t="str">
        <f>LOWER(DEC2HEX((J279)))</f>
        <v>0</v>
      </c>
      <c r="L279" s="31">
        <f>J279*(2^C279)</f>
        <v>0</v>
      </c>
      <c r="M279" s="29"/>
    </row>
    <row r="280" spans="1:13" ht="14.6">
      <c r="A280" s="30"/>
      <c r="B280" s="30"/>
      <c r="C280" s="31">
        <v>0</v>
      </c>
      <c r="D280" s="31">
        <v>15</v>
      </c>
      <c r="E280" s="31">
        <f>D280+1-C280</f>
        <v>16</v>
      </c>
      <c r="F280" s="31" t="str">
        <f>CONCATENATE(E280,"'h",K280)</f>
        <v>16'h0</v>
      </c>
      <c r="G280" s="31" t="s">
        <v>67</v>
      </c>
      <c r="H280" s="32" t="s">
        <v>19</v>
      </c>
      <c r="I280" s="33"/>
      <c r="J280" s="31">
        <v>0</v>
      </c>
      <c r="K280" s="31" t="str">
        <f>LOWER(DEC2HEX((J280)))</f>
        <v>0</v>
      </c>
      <c r="L280" s="31">
        <f>J280*(2^C280)</f>
        <v>0</v>
      </c>
      <c r="M280" s="29"/>
    </row>
    <row r="281" spans="1:13" ht="14.6">
      <c r="A281" s="23"/>
      <c r="B281" s="24" t="s">
        <v>316</v>
      </c>
      <c r="C281" s="23"/>
      <c r="D281" s="23"/>
      <c r="E281" s="23">
        <f>SUM(E282:E289)</f>
        <v>32</v>
      </c>
      <c r="F281" s="25" t="str">
        <f>CONCATENATE("32'h",K281)</f>
        <v>32'h00000000</v>
      </c>
      <c r="G281" s="25"/>
      <c r="H281" s="26" t="s">
        <v>317</v>
      </c>
      <c r="I281" s="26"/>
      <c r="J281" s="23"/>
      <c r="K281" s="23" t="str">
        <f>LOWER(DEC2HEX(L281,8))</f>
        <v>00000000</v>
      </c>
      <c r="L281" s="23">
        <f>SUM(L282:L289)</f>
        <v>0</v>
      </c>
      <c r="M281" s="29"/>
    </row>
    <row r="282" spans="1:13" ht="14.6">
      <c r="A282" s="30"/>
      <c r="B282" s="30"/>
      <c r="C282" s="31">
        <v>28</v>
      </c>
      <c r="D282" s="31">
        <v>31</v>
      </c>
      <c r="E282" s="31">
        <f t="shared" ref="E282:E289" si="44">D282+1-C282</f>
        <v>4</v>
      </c>
      <c r="F282" s="31" t="str">
        <f t="shared" ref="F282:F289" si="45">CONCATENATE(E282,"'h",K282)</f>
        <v>4'h0</v>
      </c>
      <c r="G282" s="31" t="s">
        <v>67</v>
      </c>
      <c r="H282" s="32" t="s">
        <v>19</v>
      </c>
      <c r="I282" s="33"/>
      <c r="J282" s="31">
        <v>0</v>
      </c>
      <c r="K282" s="31" t="str">
        <f t="shared" ref="K282:K289" si="46">LOWER(DEC2HEX((J282)))</f>
        <v>0</v>
      </c>
      <c r="L282" s="31">
        <f t="shared" ref="L282:L289" si="47">J282*(2^C282)</f>
        <v>0</v>
      </c>
      <c r="M282" s="29"/>
    </row>
    <row r="283" spans="1:13" ht="14.6">
      <c r="A283" s="30"/>
      <c r="B283" s="30"/>
      <c r="C283" s="31">
        <v>24</v>
      </c>
      <c r="D283" s="31">
        <v>27</v>
      </c>
      <c r="E283" s="31">
        <f t="shared" si="44"/>
        <v>4</v>
      </c>
      <c r="F283" s="31" t="str">
        <f t="shared" si="45"/>
        <v>4'h0</v>
      </c>
      <c r="G283" s="31" t="s">
        <v>62</v>
      </c>
      <c r="H283" s="32" t="s">
        <v>318</v>
      </c>
      <c r="I283" s="3"/>
      <c r="J283" s="31">
        <v>0</v>
      </c>
      <c r="K283" s="31" t="str">
        <f t="shared" si="46"/>
        <v>0</v>
      </c>
      <c r="L283" s="31">
        <f t="shared" si="47"/>
        <v>0</v>
      </c>
      <c r="M283" s="29"/>
    </row>
    <row r="284" spans="1:13" ht="14.6">
      <c r="A284" s="30"/>
      <c r="B284" s="30"/>
      <c r="C284" s="31">
        <v>17</v>
      </c>
      <c r="D284" s="31">
        <v>23</v>
      </c>
      <c r="E284" s="31">
        <f t="shared" si="44"/>
        <v>7</v>
      </c>
      <c r="F284" s="31" t="str">
        <f t="shared" si="45"/>
        <v>7'h0</v>
      </c>
      <c r="G284" s="31" t="s">
        <v>67</v>
      </c>
      <c r="H284" s="32" t="s">
        <v>19</v>
      </c>
      <c r="I284" s="33"/>
      <c r="J284" s="31">
        <v>0</v>
      </c>
      <c r="K284" s="31" t="str">
        <f t="shared" si="46"/>
        <v>0</v>
      </c>
      <c r="L284" s="31">
        <f t="shared" si="47"/>
        <v>0</v>
      </c>
      <c r="M284" s="29"/>
    </row>
    <row r="285" spans="1:13" ht="14.6">
      <c r="A285" s="30"/>
      <c r="B285" s="30"/>
      <c r="C285" s="31">
        <v>16</v>
      </c>
      <c r="D285" s="31">
        <v>16</v>
      </c>
      <c r="E285" s="31">
        <f t="shared" si="44"/>
        <v>1</v>
      </c>
      <c r="F285" s="31" t="str">
        <f t="shared" si="45"/>
        <v>1'h0</v>
      </c>
      <c r="G285" s="31" t="s">
        <v>62</v>
      </c>
      <c r="H285" s="32" t="s">
        <v>319</v>
      </c>
      <c r="I285" s="3"/>
      <c r="J285" s="31">
        <v>0</v>
      </c>
      <c r="K285" s="31" t="str">
        <f t="shared" si="46"/>
        <v>0</v>
      </c>
      <c r="L285" s="31">
        <f t="shared" si="47"/>
        <v>0</v>
      </c>
      <c r="M285" s="29"/>
    </row>
    <row r="286" spans="1:13" ht="14.6">
      <c r="A286" s="30"/>
      <c r="B286" s="30"/>
      <c r="C286" s="31">
        <v>14</v>
      </c>
      <c r="D286" s="31">
        <v>15</v>
      </c>
      <c r="E286" s="31">
        <f t="shared" si="44"/>
        <v>2</v>
      </c>
      <c r="F286" s="31" t="str">
        <f t="shared" si="45"/>
        <v>2'h0</v>
      </c>
      <c r="G286" s="31" t="s">
        <v>67</v>
      </c>
      <c r="H286" s="32" t="s">
        <v>19</v>
      </c>
      <c r="I286" s="33"/>
      <c r="J286" s="31">
        <v>0</v>
      </c>
      <c r="K286" s="31" t="str">
        <f t="shared" si="46"/>
        <v>0</v>
      </c>
      <c r="L286" s="31">
        <f t="shared" si="47"/>
        <v>0</v>
      </c>
      <c r="M286" s="29"/>
    </row>
    <row r="287" spans="1:13" ht="14.6">
      <c r="A287" s="30"/>
      <c r="B287" s="30"/>
      <c r="C287" s="31">
        <v>8</v>
      </c>
      <c r="D287" s="31">
        <v>13</v>
      </c>
      <c r="E287" s="31">
        <f t="shared" si="44"/>
        <v>6</v>
      </c>
      <c r="F287" s="31" t="str">
        <f t="shared" si="45"/>
        <v>6'h0</v>
      </c>
      <c r="G287" s="31" t="s">
        <v>62</v>
      </c>
      <c r="H287" s="32" t="s">
        <v>320</v>
      </c>
      <c r="I287" s="3"/>
      <c r="J287" s="31">
        <v>0</v>
      </c>
      <c r="K287" s="31" t="str">
        <f t="shared" si="46"/>
        <v>0</v>
      </c>
      <c r="L287" s="31">
        <f t="shared" si="47"/>
        <v>0</v>
      </c>
      <c r="M287" s="29"/>
    </row>
    <row r="288" spans="1:13" ht="14.6">
      <c r="A288" s="30"/>
      <c r="B288" s="30"/>
      <c r="C288" s="31">
        <v>1</v>
      </c>
      <c r="D288" s="31">
        <v>7</v>
      </c>
      <c r="E288" s="31">
        <f t="shared" si="44"/>
        <v>7</v>
      </c>
      <c r="F288" s="31" t="str">
        <f t="shared" si="45"/>
        <v>7'h0</v>
      </c>
      <c r="G288" s="31" t="s">
        <v>67</v>
      </c>
      <c r="H288" s="32" t="s">
        <v>19</v>
      </c>
      <c r="I288" s="33"/>
      <c r="J288" s="31">
        <v>0</v>
      </c>
      <c r="K288" s="31" t="str">
        <f t="shared" si="46"/>
        <v>0</v>
      </c>
      <c r="L288" s="31">
        <f t="shared" si="47"/>
        <v>0</v>
      </c>
      <c r="M288" s="29"/>
    </row>
    <row r="289" spans="1:13" ht="14.6">
      <c r="A289" s="30"/>
      <c r="B289" s="30"/>
      <c r="C289" s="31">
        <v>0</v>
      </c>
      <c r="D289" s="31">
        <v>0</v>
      </c>
      <c r="E289" s="31">
        <f t="shared" si="44"/>
        <v>1</v>
      </c>
      <c r="F289" s="31" t="str">
        <f t="shared" si="45"/>
        <v>1'h0</v>
      </c>
      <c r="G289" s="31" t="s">
        <v>62</v>
      </c>
      <c r="H289" s="32" t="s">
        <v>321</v>
      </c>
      <c r="I289" s="3"/>
      <c r="J289" s="31">
        <v>0</v>
      </c>
      <c r="K289" s="31" t="str">
        <f t="shared" si="46"/>
        <v>0</v>
      </c>
      <c r="L289" s="31">
        <f t="shared" si="47"/>
        <v>0</v>
      </c>
      <c r="M289" s="29"/>
    </row>
    <row r="290" spans="1:13" ht="14.6">
      <c r="A290" s="23"/>
      <c r="B290" s="24" t="s">
        <v>322</v>
      </c>
      <c r="C290" s="23"/>
      <c r="D290" s="23"/>
      <c r="E290" s="23">
        <f>SUM(E291:E300)</f>
        <v>32</v>
      </c>
      <c r="F290" s="25" t="str">
        <f>CONCATENATE("32'h",K290)</f>
        <v>32'h00000000</v>
      </c>
      <c r="G290" s="25"/>
      <c r="H290" s="26" t="s">
        <v>323</v>
      </c>
      <c r="I290" s="26"/>
      <c r="J290" s="23"/>
      <c r="K290" s="23" t="str">
        <f>LOWER(DEC2HEX(L290,8))</f>
        <v>00000000</v>
      </c>
      <c r="L290" s="23">
        <f>SUM(L291:L300)</f>
        <v>0</v>
      </c>
      <c r="M290" s="29"/>
    </row>
    <row r="291" spans="1:13" ht="14.6">
      <c r="A291" s="30"/>
      <c r="B291" s="30"/>
      <c r="C291" s="31">
        <v>25</v>
      </c>
      <c r="D291" s="31">
        <v>31</v>
      </c>
      <c r="E291" s="31">
        <f t="shared" ref="E291:E300" si="48">D291+1-C291</f>
        <v>7</v>
      </c>
      <c r="F291" s="31" t="str">
        <f t="shared" ref="F291:F300" si="49">CONCATENATE(E291,"'h",K291)</f>
        <v>7'h0</v>
      </c>
      <c r="G291" s="31" t="s">
        <v>67</v>
      </c>
      <c r="H291" s="32" t="s">
        <v>19</v>
      </c>
      <c r="I291" s="3"/>
      <c r="J291" s="31">
        <v>0</v>
      </c>
      <c r="K291" s="31" t="str">
        <f t="shared" ref="K291:K300" si="50">LOWER(DEC2HEX((J291)))</f>
        <v>0</v>
      </c>
      <c r="L291" s="31">
        <f t="shared" ref="L291:L300" si="51">J291*(2^C291)</f>
        <v>0</v>
      </c>
      <c r="M291" s="29"/>
    </row>
    <row r="292" spans="1:13" ht="14.6">
      <c r="A292" s="30"/>
      <c r="B292" s="30"/>
      <c r="C292" s="31">
        <v>24</v>
      </c>
      <c r="D292" s="31">
        <v>24</v>
      </c>
      <c r="E292" s="31">
        <f t="shared" si="48"/>
        <v>1</v>
      </c>
      <c r="F292" s="31" t="str">
        <f t="shared" si="49"/>
        <v>1'h0</v>
      </c>
      <c r="G292" s="31" t="s">
        <v>62</v>
      </c>
      <c r="H292" s="32" t="s">
        <v>324</v>
      </c>
      <c r="I292" s="33"/>
      <c r="J292" s="31">
        <v>0</v>
      </c>
      <c r="K292" s="31" t="str">
        <f t="shared" si="50"/>
        <v>0</v>
      </c>
      <c r="L292" s="31">
        <f t="shared" si="51"/>
        <v>0</v>
      </c>
      <c r="M292" s="29"/>
    </row>
    <row r="293" spans="1:13" ht="14.6">
      <c r="A293" s="30"/>
      <c r="B293" s="30"/>
      <c r="C293" s="31">
        <v>19</v>
      </c>
      <c r="D293" s="31">
        <v>23</v>
      </c>
      <c r="E293" s="31">
        <f t="shared" si="48"/>
        <v>5</v>
      </c>
      <c r="F293" s="31" t="str">
        <f t="shared" si="49"/>
        <v>5'h0</v>
      </c>
      <c r="G293" s="31" t="s">
        <v>67</v>
      </c>
      <c r="H293" s="32" t="s">
        <v>19</v>
      </c>
      <c r="I293" s="3"/>
      <c r="J293" s="31">
        <v>0</v>
      </c>
      <c r="K293" s="31" t="str">
        <f t="shared" si="50"/>
        <v>0</v>
      </c>
      <c r="L293" s="31">
        <f t="shared" si="51"/>
        <v>0</v>
      </c>
      <c r="M293" s="29"/>
    </row>
    <row r="294" spans="1:13" ht="14.6">
      <c r="A294" s="30"/>
      <c r="B294" s="30"/>
      <c r="C294" s="31">
        <v>16</v>
      </c>
      <c r="D294" s="31">
        <v>18</v>
      </c>
      <c r="E294" s="31">
        <f t="shared" si="48"/>
        <v>3</v>
      </c>
      <c r="F294" s="31" t="str">
        <f t="shared" si="49"/>
        <v>3'h0</v>
      </c>
      <c r="G294" s="31" t="s">
        <v>62</v>
      </c>
      <c r="H294" s="32" t="s">
        <v>325</v>
      </c>
      <c r="I294" s="33"/>
      <c r="J294" s="31">
        <v>0</v>
      </c>
      <c r="K294" s="31" t="str">
        <f t="shared" si="50"/>
        <v>0</v>
      </c>
      <c r="L294" s="31">
        <f t="shared" si="51"/>
        <v>0</v>
      </c>
      <c r="M294" s="29"/>
    </row>
    <row r="295" spans="1:13" ht="14.6">
      <c r="A295" s="30"/>
      <c r="B295" s="30"/>
      <c r="C295" s="31">
        <v>12</v>
      </c>
      <c r="D295" s="31">
        <v>15</v>
      </c>
      <c r="E295" s="31">
        <f t="shared" si="48"/>
        <v>4</v>
      </c>
      <c r="F295" s="31" t="str">
        <f t="shared" si="49"/>
        <v>4'h0</v>
      </c>
      <c r="G295" s="31" t="s">
        <v>67</v>
      </c>
      <c r="H295" s="32" t="s">
        <v>19</v>
      </c>
      <c r="I295" s="3"/>
      <c r="J295" s="31">
        <v>0</v>
      </c>
      <c r="K295" s="31" t="str">
        <f t="shared" si="50"/>
        <v>0</v>
      </c>
      <c r="L295" s="31">
        <f t="shared" si="51"/>
        <v>0</v>
      </c>
      <c r="M295" s="29"/>
    </row>
    <row r="296" spans="1:13" ht="14.6">
      <c r="A296" s="30"/>
      <c r="B296" s="30"/>
      <c r="C296" s="31">
        <v>8</v>
      </c>
      <c r="D296" s="31">
        <v>11</v>
      </c>
      <c r="E296" s="31">
        <f t="shared" si="48"/>
        <v>4</v>
      </c>
      <c r="F296" s="31" t="str">
        <f t="shared" si="49"/>
        <v>4'h0</v>
      </c>
      <c r="G296" s="31" t="s">
        <v>62</v>
      </c>
      <c r="H296" s="32" t="s">
        <v>326</v>
      </c>
      <c r="I296" s="33"/>
      <c r="J296" s="31">
        <v>0</v>
      </c>
      <c r="K296" s="31" t="str">
        <f t="shared" si="50"/>
        <v>0</v>
      </c>
      <c r="L296" s="31">
        <f t="shared" si="51"/>
        <v>0</v>
      </c>
      <c r="M296" s="29"/>
    </row>
    <row r="297" spans="1:13" ht="14.6">
      <c r="A297" s="30"/>
      <c r="B297" s="30"/>
      <c r="C297" s="31">
        <v>4</v>
      </c>
      <c r="D297" s="31">
        <v>7</v>
      </c>
      <c r="E297" s="31">
        <f t="shared" si="48"/>
        <v>4</v>
      </c>
      <c r="F297" s="31" t="str">
        <f t="shared" si="49"/>
        <v>4'h0</v>
      </c>
      <c r="G297" s="31" t="s">
        <v>67</v>
      </c>
      <c r="H297" s="32" t="s">
        <v>19</v>
      </c>
      <c r="I297" s="3"/>
      <c r="J297" s="31">
        <v>0</v>
      </c>
      <c r="K297" s="31" t="str">
        <f t="shared" si="50"/>
        <v>0</v>
      </c>
      <c r="L297" s="31">
        <f t="shared" si="51"/>
        <v>0</v>
      </c>
      <c r="M297" s="29"/>
    </row>
    <row r="298" spans="1:13" ht="14.6">
      <c r="A298" s="30"/>
      <c r="B298" s="30"/>
      <c r="C298" s="31">
        <v>3</v>
      </c>
      <c r="D298" s="31">
        <v>3</v>
      </c>
      <c r="E298" s="31">
        <f t="shared" si="48"/>
        <v>1</v>
      </c>
      <c r="F298" s="31" t="str">
        <f t="shared" si="49"/>
        <v>1'h0</v>
      </c>
      <c r="G298" s="31" t="s">
        <v>67</v>
      </c>
      <c r="H298" s="32" t="s">
        <v>327</v>
      </c>
      <c r="I298" s="33"/>
      <c r="J298" s="31">
        <v>0</v>
      </c>
      <c r="K298" s="31" t="str">
        <f t="shared" si="50"/>
        <v>0</v>
      </c>
      <c r="L298" s="31">
        <f t="shared" si="51"/>
        <v>0</v>
      </c>
      <c r="M298" s="29"/>
    </row>
    <row r="299" spans="1:13" ht="14.6">
      <c r="A299" s="30"/>
      <c r="B299" s="30"/>
      <c r="C299" s="31">
        <v>2</v>
      </c>
      <c r="D299" s="31">
        <v>2</v>
      </c>
      <c r="E299" s="31">
        <f t="shared" si="48"/>
        <v>1</v>
      </c>
      <c r="F299" s="31" t="str">
        <f t="shared" si="49"/>
        <v>1'h0</v>
      </c>
      <c r="G299" s="31" t="s">
        <v>62</v>
      </c>
      <c r="H299" s="32" t="s">
        <v>328</v>
      </c>
      <c r="I299" s="3"/>
      <c r="J299" s="31">
        <v>0</v>
      </c>
      <c r="K299" s="31" t="str">
        <f t="shared" si="50"/>
        <v>0</v>
      </c>
      <c r="L299" s="31">
        <f t="shared" si="51"/>
        <v>0</v>
      </c>
      <c r="M299" s="29"/>
    </row>
    <row r="300" spans="1:13" ht="14.6">
      <c r="A300" s="30"/>
      <c r="B300" s="30"/>
      <c r="C300" s="31">
        <v>0</v>
      </c>
      <c r="D300" s="31">
        <v>1</v>
      </c>
      <c r="E300" s="31">
        <f t="shared" si="48"/>
        <v>2</v>
      </c>
      <c r="F300" s="31" t="str">
        <f t="shared" si="49"/>
        <v>2'h0</v>
      </c>
      <c r="G300" s="31" t="s">
        <v>62</v>
      </c>
      <c r="H300" s="32" t="s">
        <v>329</v>
      </c>
      <c r="I300" s="33"/>
      <c r="J300" s="31">
        <v>0</v>
      </c>
      <c r="K300" s="31" t="str">
        <f t="shared" si="50"/>
        <v>0</v>
      </c>
      <c r="L300" s="31">
        <f t="shared" si="51"/>
        <v>0</v>
      </c>
      <c r="M300" s="29"/>
    </row>
    <row r="301" spans="1:13" ht="14.6">
      <c r="A301" s="23"/>
      <c r="B301" s="24" t="s">
        <v>330</v>
      </c>
      <c r="C301" s="23"/>
      <c r="D301" s="23"/>
      <c r="E301" s="23">
        <f>SUM(E302:E303)</f>
        <v>32</v>
      </c>
      <c r="F301" s="25" t="str">
        <f>CONCATENATE("32'h",K301)</f>
        <v>32'h00000000</v>
      </c>
      <c r="G301" s="25"/>
      <c r="H301" s="26" t="s">
        <v>331</v>
      </c>
      <c r="I301" s="26"/>
      <c r="J301" s="23"/>
      <c r="K301" s="23" t="str">
        <f>LOWER(DEC2HEX(L301,8))</f>
        <v>00000000</v>
      </c>
      <c r="L301" s="23">
        <f>SUM(L302:L303)</f>
        <v>0</v>
      </c>
      <c r="M301" s="29"/>
    </row>
    <row r="302" spans="1:13" ht="14.6">
      <c r="A302" s="30"/>
      <c r="B302" s="30"/>
      <c r="C302" s="31">
        <v>1</v>
      </c>
      <c r="D302" s="31">
        <v>31</v>
      </c>
      <c r="E302" s="31">
        <f>D302+1-C302</f>
        <v>31</v>
      </c>
      <c r="F302" s="31" t="str">
        <f>CONCATENATE(E302,"'h",K302)</f>
        <v>31'h0</v>
      </c>
      <c r="G302" s="31" t="s">
        <v>67</v>
      </c>
      <c r="H302" s="32" t="s">
        <v>19</v>
      </c>
      <c r="I302" s="3"/>
      <c r="J302" s="31">
        <v>0</v>
      </c>
      <c r="K302" s="31" t="str">
        <f>LOWER(DEC2HEX((J302)))</f>
        <v>0</v>
      </c>
      <c r="L302" s="31">
        <f>J302*(2^C302)</f>
        <v>0</v>
      </c>
      <c r="M302" s="29"/>
    </row>
    <row r="303" spans="1:13" ht="14.6">
      <c r="A303" s="30"/>
      <c r="B303" s="30"/>
      <c r="C303" s="31">
        <v>0</v>
      </c>
      <c r="D303" s="31">
        <v>0</v>
      </c>
      <c r="E303" s="31">
        <f>D303+1-C303</f>
        <v>1</v>
      </c>
      <c r="F303" s="31" t="str">
        <f>CONCATENATE(E303,"'h",K303)</f>
        <v>1'h0</v>
      </c>
      <c r="G303" s="31" t="s">
        <v>117</v>
      </c>
      <c r="H303" s="32" t="s">
        <v>332</v>
      </c>
      <c r="I303" s="33"/>
      <c r="J303" s="31">
        <v>0</v>
      </c>
      <c r="K303" s="31" t="str">
        <f>LOWER(DEC2HEX((J303)))</f>
        <v>0</v>
      </c>
      <c r="L303" s="31">
        <f>J303*(2^C303)</f>
        <v>0</v>
      </c>
      <c r="M303" s="29"/>
    </row>
    <row r="304" spans="1:13" ht="14.6">
      <c r="A304" s="23"/>
      <c r="B304" s="24" t="s">
        <v>333</v>
      </c>
      <c r="C304" s="23"/>
      <c r="D304" s="23"/>
      <c r="E304" s="23">
        <f>SUM(E305:E312)</f>
        <v>32</v>
      </c>
      <c r="F304" s="25" t="str">
        <f>CONCATENATE("32'h",K304)</f>
        <v>32'h00000000</v>
      </c>
      <c r="G304" s="25"/>
      <c r="H304" s="26" t="s">
        <v>334</v>
      </c>
      <c r="I304" s="26"/>
      <c r="J304" s="23"/>
      <c r="K304" s="23" t="str">
        <f>LOWER(DEC2HEX(L304,8))</f>
        <v>00000000</v>
      </c>
      <c r="L304" s="23">
        <f>SUM(L305:L312)</f>
        <v>0</v>
      </c>
      <c r="M304" s="29"/>
    </row>
    <row r="305" spans="1:13" ht="14.6">
      <c r="A305" s="30"/>
      <c r="B305" s="30"/>
      <c r="C305" s="31">
        <v>29</v>
      </c>
      <c r="D305" s="31">
        <v>31</v>
      </c>
      <c r="E305" s="31">
        <f t="shared" ref="E305:E312" si="52">D305+1-C305</f>
        <v>3</v>
      </c>
      <c r="F305" s="31" t="str">
        <f t="shared" ref="F305:F312" si="53">CONCATENATE(E305,"'h",K305)</f>
        <v>3'h0</v>
      </c>
      <c r="G305" s="31" t="s">
        <v>67</v>
      </c>
      <c r="H305" s="32" t="s">
        <v>19</v>
      </c>
      <c r="I305" s="3"/>
      <c r="J305" s="31">
        <v>0</v>
      </c>
      <c r="K305" s="31" t="str">
        <f t="shared" ref="K305:K312" si="54">LOWER(DEC2HEX((J305)))</f>
        <v>0</v>
      </c>
      <c r="L305" s="31">
        <f t="shared" ref="L305:L312" si="55">J305*(2^C305)</f>
        <v>0</v>
      </c>
      <c r="M305" s="29"/>
    </row>
    <row r="306" spans="1:13" ht="14.6">
      <c r="A306" s="30"/>
      <c r="B306" s="30"/>
      <c r="C306" s="31">
        <v>24</v>
      </c>
      <c r="D306" s="31">
        <v>28</v>
      </c>
      <c r="E306" s="31">
        <f t="shared" si="52"/>
        <v>5</v>
      </c>
      <c r="F306" s="31" t="str">
        <f t="shared" si="53"/>
        <v>5'h0</v>
      </c>
      <c r="G306" s="31" t="s">
        <v>62</v>
      </c>
      <c r="H306" s="32" t="s">
        <v>335</v>
      </c>
      <c r="I306" s="33"/>
      <c r="J306" s="31">
        <v>0</v>
      </c>
      <c r="K306" s="31" t="str">
        <f t="shared" si="54"/>
        <v>0</v>
      </c>
      <c r="L306" s="31">
        <f t="shared" si="55"/>
        <v>0</v>
      </c>
      <c r="M306" s="29"/>
    </row>
    <row r="307" spans="1:13" ht="14.6">
      <c r="A307" s="30"/>
      <c r="B307" s="30"/>
      <c r="C307" s="31">
        <v>21</v>
      </c>
      <c r="D307" s="31">
        <v>23</v>
      </c>
      <c r="E307" s="31">
        <f t="shared" si="52"/>
        <v>3</v>
      </c>
      <c r="F307" s="31" t="str">
        <f t="shared" si="53"/>
        <v>3'h0</v>
      </c>
      <c r="G307" s="31" t="s">
        <v>67</v>
      </c>
      <c r="H307" s="32" t="s">
        <v>19</v>
      </c>
      <c r="I307" s="3"/>
      <c r="J307" s="31">
        <v>0</v>
      </c>
      <c r="K307" s="31" t="str">
        <f t="shared" si="54"/>
        <v>0</v>
      </c>
      <c r="L307" s="31">
        <f t="shared" si="55"/>
        <v>0</v>
      </c>
      <c r="M307" s="29"/>
    </row>
    <row r="308" spans="1:13" ht="14.6">
      <c r="A308" s="30"/>
      <c r="B308" s="30"/>
      <c r="C308" s="31">
        <v>16</v>
      </c>
      <c r="D308" s="31">
        <v>20</v>
      </c>
      <c r="E308" s="31">
        <f t="shared" si="52"/>
        <v>5</v>
      </c>
      <c r="F308" s="31" t="str">
        <f t="shared" si="53"/>
        <v>5'h0</v>
      </c>
      <c r="G308" s="31" t="s">
        <v>62</v>
      </c>
      <c r="H308" s="32" t="s">
        <v>336</v>
      </c>
      <c r="I308" s="33"/>
      <c r="J308" s="31">
        <v>0</v>
      </c>
      <c r="K308" s="31" t="str">
        <f t="shared" si="54"/>
        <v>0</v>
      </c>
      <c r="L308" s="31">
        <f t="shared" si="55"/>
        <v>0</v>
      </c>
      <c r="M308" s="29"/>
    </row>
    <row r="309" spans="1:13" ht="14.6">
      <c r="A309" s="30"/>
      <c r="B309" s="30"/>
      <c r="C309" s="31">
        <v>13</v>
      </c>
      <c r="D309" s="31">
        <v>15</v>
      </c>
      <c r="E309" s="31">
        <f t="shared" si="52"/>
        <v>3</v>
      </c>
      <c r="F309" s="31" t="str">
        <f t="shared" si="53"/>
        <v>3'h0</v>
      </c>
      <c r="G309" s="31" t="s">
        <v>67</v>
      </c>
      <c r="H309" s="32" t="s">
        <v>19</v>
      </c>
      <c r="I309" s="3"/>
      <c r="J309" s="31">
        <v>0</v>
      </c>
      <c r="K309" s="31" t="str">
        <f t="shared" si="54"/>
        <v>0</v>
      </c>
      <c r="L309" s="31">
        <f t="shared" si="55"/>
        <v>0</v>
      </c>
      <c r="M309" s="29"/>
    </row>
    <row r="310" spans="1:13" ht="14.6">
      <c r="A310" s="30"/>
      <c r="B310" s="30"/>
      <c r="C310" s="31">
        <v>8</v>
      </c>
      <c r="D310" s="31">
        <v>12</v>
      </c>
      <c r="E310" s="31">
        <f t="shared" si="52"/>
        <v>5</v>
      </c>
      <c r="F310" s="31" t="str">
        <f t="shared" si="53"/>
        <v>5'h0</v>
      </c>
      <c r="G310" s="31" t="s">
        <v>62</v>
      </c>
      <c r="H310" s="32" t="s">
        <v>337</v>
      </c>
      <c r="I310" s="33"/>
      <c r="J310" s="31">
        <v>0</v>
      </c>
      <c r="K310" s="31" t="str">
        <f t="shared" si="54"/>
        <v>0</v>
      </c>
      <c r="L310" s="31">
        <f t="shared" si="55"/>
        <v>0</v>
      </c>
      <c r="M310" s="29"/>
    </row>
    <row r="311" spans="1:13" ht="14.6">
      <c r="A311" s="30"/>
      <c r="B311" s="30"/>
      <c r="C311" s="31">
        <v>5</v>
      </c>
      <c r="D311" s="31">
        <v>7</v>
      </c>
      <c r="E311" s="31">
        <f t="shared" si="52"/>
        <v>3</v>
      </c>
      <c r="F311" s="31" t="str">
        <f t="shared" si="53"/>
        <v>3'h0</v>
      </c>
      <c r="G311" s="31" t="s">
        <v>67</v>
      </c>
      <c r="H311" s="32" t="s">
        <v>19</v>
      </c>
      <c r="I311" s="3"/>
      <c r="J311" s="31">
        <v>0</v>
      </c>
      <c r="K311" s="31" t="str">
        <f t="shared" si="54"/>
        <v>0</v>
      </c>
      <c r="L311" s="31">
        <f t="shared" si="55"/>
        <v>0</v>
      </c>
      <c r="M311" s="29"/>
    </row>
    <row r="312" spans="1:13" ht="14.6">
      <c r="A312" s="30"/>
      <c r="B312" s="30"/>
      <c r="C312" s="31">
        <v>0</v>
      </c>
      <c r="D312" s="31">
        <v>4</v>
      </c>
      <c r="E312" s="31">
        <f t="shared" si="52"/>
        <v>5</v>
      </c>
      <c r="F312" s="31" t="str">
        <f t="shared" si="53"/>
        <v>5'h0</v>
      </c>
      <c r="G312" s="31" t="s">
        <v>62</v>
      </c>
      <c r="H312" s="32" t="s">
        <v>338</v>
      </c>
      <c r="I312" s="33"/>
      <c r="J312" s="31">
        <v>0</v>
      </c>
      <c r="K312" s="31" t="str">
        <f t="shared" si="54"/>
        <v>0</v>
      </c>
      <c r="L312" s="31">
        <f t="shared" si="55"/>
        <v>0</v>
      </c>
      <c r="M312" s="29"/>
    </row>
    <row r="313" spans="1:13" ht="14.6">
      <c r="A313" s="23"/>
      <c r="B313" s="24" t="s">
        <v>339</v>
      </c>
      <c r="C313" s="23"/>
      <c r="D313" s="23"/>
      <c r="E313" s="23">
        <f>SUM(E314:E314)</f>
        <v>32</v>
      </c>
      <c r="F313" s="25" t="str">
        <f>CONCATENATE("32'h",K313)</f>
        <v>32'h00000000</v>
      </c>
      <c r="G313" s="25"/>
      <c r="H313" s="26" t="s">
        <v>340</v>
      </c>
      <c r="I313" s="26"/>
      <c r="J313" s="23"/>
      <c r="K313" s="23" t="str">
        <f>LOWER(DEC2HEX(L313,8))</f>
        <v>00000000</v>
      </c>
      <c r="L313" s="23">
        <f>SUM(L314:L314)</f>
        <v>0</v>
      </c>
      <c r="M313" s="29"/>
    </row>
    <row r="314" spans="1:13" ht="14.6">
      <c r="A314" s="30"/>
      <c r="B314" s="30"/>
      <c r="C314" s="31">
        <v>0</v>
      </c>
      <c r="D314" s="31">
        <v>31</v>
      </c>
      <c r="E314" s="31">
        <f>D314+1-C314</f>
        <v>32</v>
      </c>
      <c r="F314" s="31" t="str">
        <f>CONCATENATE(E314,"'h",K314)</f>
        <v>32'h0</v>
      </c>
      <c r="G314" s="31" t="s">
        <v>67</v>
      </c>
      <c r="H314" s="32" t="s">
        <v>341</v>
      </c>
      <c r="I314" s="33"/>
      <c r="J314" s="31">
        <v>0</v>
      </c>
      <c r="K314" s="31" t="str">
        <f>LOWER(DEC2HEX((J314)))</f>
        <v>0</v>
      </c>
      <c r="L314" s="31">
        <f>J314*(2^C314)</f>
        <v>0</v>
      </c>
      <c r="M314" s="29"/>
    </row>
    <row r="315" spans="1:13" ht="14.6">
      <c r="A315" s="23"/>
      <c r="B315" s="24" t="s">
        <v>342</v>
      </c>
      <c r="C315" s="23"/>
      <c r="D315" s="23"/>
      <c r="E315" s="23">
        <f>SUM(E316:E317)</f>
        <v>32</v>
      </c>
      <c r="F315" s="25" t="str">
        <f>CONCATENATE("32'h",K315)</f>
        <v>32'h00000000</v>
      </c>
      <c r="G315" s="25"/>
      <c r="H315" s="26" t="s">
        <v>343</v>
      </c>
      <c r="I315" s="26"/>
      <c r="J315" s="23"/>
      <c r="K315" s="23" t="str">
        <f>LOWER(DEC2HEX(L315,8))</f>
        <v>00000000</v>
      </c>
      <c r="L315" s="23">
        <f>SUM(L316:L317)</f>
        <v>0</v>
      </c>
      <c r="M315" s="29"/>
    </row>
    <row r="316" spans="1:13" ht="14.6">
      <c r="A316" s="30"/>
      <c r="B316" s="30"/>
      <c r="C316" s="31">
        <v>4</v>
      </c>
      <c r="D316" s="31">
        <v>31</v>
      </c>
      <c r="E316" s="31">
        <f>D316+1-C316</f>
        <v>28</v>
      </c>
      <c r="F316" s="31" t="str">
        <f>CONCATENATE(E316,"'h",K316)</f>
        <v>28'h0</v>
      </c>
      <c r="G316" s="31" t="s">
        <v>67</v>
      </c>
      <c r="H316" s="32" t="s">
        <v>19</v>
      </c>
      <c r="I316" s="3"/>
      <c r="J316" s="31">
        <v>0</v>
      </c>
      <c r="K316" s="31" t="str">
        <f>LOWER(DEC2HEX((J316)))</f>
        <v>0</v>
      </c>
      <c r="L316" s="31">
        <f>J316*(2^C316)</f>
        <v>0</v>
      </c>
      <c r="M316" s="29"/>
    </row>
    <row r="317" spans="1:13" ht="14.6">
      <c r="A317" s="30"/>
      <c r="B317" s="30"/>
      <c r="C317" s="31">
        <v>0</v>
      </c>
      <c r="D317" s="31">
        <v>3</v>
      </c>
      <c r="E317" s="31">
        <f>D317+1-C317</f>
        <v>4</v>
      </c>
      <c r="F317" s="31" t="str">
        <f>CONCATENATE(E317,"'h",K317)</f>
        <v>4'h0</v>
      </c>
      <c r="G317" s="31" t="s">
        <v>62</v>
      </c>
      <c r="H317" s="32" t="s">
        <v>344</v>
      </c>
      <c r="I317" s="33"/>
      <c r="J317" s="31">
        <v>0</v>
      </c>
      <c r="K317" s="31" t="str">
        <f>LOWER(DEC2HEX((J317)))</f>
        <v>0</v>
      </c>
      <c r="L317" s="31">
        <f>J317*(2^C317)</f>
        <v>0</v>
      </c>
      <c r="M317" s="29"/>
    </row>
    <row r="318" spans="1:13" ht="14.6">
      <c r="A318" s="23"/>
      <c r="B318" s="24" t="s">
        <v>345</v>
      </c>
      <c r="C318" s="23"/>
      <c r="D318" s="23"/>
      <c r="E318" s="23">
        <f>SUM(E319:E320)</f>
        <v>32</v>
      </c>
      <c r="F318" s="25" t="str">
        <f>CONCATENATE("32'h",K318)</f>
        <v>32'h00000000</v>
      </c>
      <c r="G318" s="25"/>
      <c r="H318" s="26" t="s">
        <v>346</v>
      </c>
      <c r="I318" s="26"/>
      <c r="J318" s="23"/>
      <c r="K318" s="23" t="str">
        <f>LOWER(DEC2HEX(L318,8))</f>
        <v>00000000</v>
      </c>
      <c r="L318" s="23">
        <f>SUM(L319:L320)</f>
        <v>0</v>
      </c>
      <c r="M318" s="29"/>
    </row>
    <row r="319" spans="1:13" ht="14.6">
      <c r="A319" s="30"/>
      <c r="B319" s="30"/>
      <c r="C319" s="31">
        <v>1</v>
      </c>
      <c r="D319" s="31">
        <v>31</v>
      </c>
      <c r="E319" s="31">
        <f>D319+1-C319</f>
        <v>31</v>
      </c>
      <c r="F319" s="31" t="str">
        <f>CONCATENATE(E319,"'h",K319)</f>
        <v>31'h0</v>
      </c>
      <c r="G319" s="31" t="s">
        <v>67</v>
      </c>
      <c r="H319" s="32" t="s">
        <v>19</v>
      </c>
      <c r="I319" s="3"/>
      <c r="J319" s="31">
        <v>0</v>
      </c>
      <c r="K319" s="31" t="str">
        <f>LOWER(DEC2HEX((J319)))</f>
        <v>0</v>
      </c>
      <c r="L319" s="31">
        <f>J319*(2^C319)</f>
        <v>0</v>
      </c>
      <c r="M319" s="29"/>
    </row>
    <row r="320" spans="1:13" ht="14.6">
      <c r="A320" s="30"/>
      <c r="B320" s="30"/>
      <c r="C320" s="31">
        <v>0</v>
      </c>
      <c r="D320" s="31">
        <v>0</v>
      </c>
      <c r="E320" s="31">
        <f>D320+1-C320</f>
        <v>1</v>
      </c>
      <c r="F320" s="31" t="str">
        <f>CONCATENATE(E320,"'h",K320)</f>
        <v>1'h0</v>
      </c>
      <c r="G320" s="31" t="s">
        <v>62</v>
      </c>
      <c r="H320" s="32" t="s">
        <v>347</v>
      </c>
      <c r="I320" s="33"/>
      <c r="J320" s="31">
        <v>0</v>
      </c>
      <c r="K320" s="31" t="str">
        <f>LOWER(DEC2HEX((J320)))</f>
        <v>0</v>
      </c>
      <c r="L320" s="31">
        <f>J320*(2^C320)</f>
        <v>0</v>
      </c>
      <c r="M320" s="29"/>
    </row>
    <row r="321" spans="1:13" ht="14.6">
      <c r="A321" s="23"/>
      <c r="B321" s="24" t="s">
        <v>348</v>
      </c>
      <c r="C321" s="23"/>
      <c r="D321" s="23"/>
      <c r="E321" s="23">
        <f>SUM(E322:E328)</f>
        <v>32</v>
      </c>
      <c r="F321" s="25" t="str">
        <f>CONCATENATE("32'h",K321)</f>
        <v>32'h00000000</v>
      </c>
      <c r="G321" s="25"/>
      <c r="H321" s="26" t="s">
        <v>349</v>
      </c>
      <c r="I321" s="26"/>
      <c r="J321" s="23"/>
      <c r="K321" s="23" t="str">
        <f>LOWER(DEC2HEX(L321,8))</f>
        <v>00000000</v>
      </c>
      <c r="L321" s="23">
        <f>SUM(L322:L328)</f>
        <v>0</v>
      </c>
      <c r="M321" s="29"/>
    </row>
    <row r="322" spans="1:13" ht="14.6">
      <c r="A322" s="30"/>
      <c r="B322" s="30"/>
      <c r="C322" s="31">
        <v>6</v>
      </c>
      <c r="D322" s="31">
        <v>31</v>
      </c>
      <c r="E322" s="31">
        <f t="shared" ref="E322:E328" si="56">D322+1-C322</f>
        <v>26</v>
      </c>
      <c r="F322" s="31" t="str">
        <f t="shared" ref="F322:F328" si="57">CONCATENATE(E322,"'h",K322)</f>
        <v>26'h0</v>
      </c>
      <c r="G322" s="31" t="s">
        <v>67</v>
      </c>
      <c r="H322" s="32" t="s">
        <v>19</v>
      </c>
      <c r="I322" s="33"/>
      <c r="J322" s="31">
        <v>0</v>
      </c>
      <c r="K322" s="31" t="str">
        <f t="shared" ref="K322:K328" si="58">LOWER(DEC2HEX((J322)))</f>
        <v>0</v>
      </c>
      <c r="L322" s="31">
        <f t="shared" ref="L322:L328" si="59">J322*(2^C322)</f>
        <v>0</v>
      </c>
      <c r="M322" s="29"/>
    </row>
    <row r="323" spans="1:13" ht="14.6">
      <c r="A323" s="30"/>
      <c r="B323" s="30"/>
      <c r="C323" s="31">
        <v>5</v>
      </c>
      <c r="D323" s="31">
        <v>5</v>
      </c>
      <c r="E323" s="31">
        <f t="shared" si="56"/>
        <v>1</v>
      </c>
      <c r="F323" s="31" t="str">
        <f t="shared" si="57"/>
        <v>1'h0</v>
      </c>
      <c r="G323" s="31" t="s">
        <v>143</v>
      </c>
      <c r="H323" s="32" t="s">
        <v>350</v>
      </c>
      <c r="I323" s="3"/>
      <c r="J323" s="31">
        <v>0</v>
      </c>
      <c r="K323" s="31" t="str">
        <f t="shared" si="58"/>
        <v>0</v>
      </c>
      <c r="L323" s="31">
        <f t="shared" si="59"/>
        <v>0</v>
      </c>
      <c r="M323" s="29"/>
    </row>
    <row r="324" spans="1:13" ht="14.6">
      <c r="A324" s="30"/>
      <c r="B324" s="30"/>
      <c r="C324" s="31">
        <v>4</v>
      </c>
      <c r="D324" s="31">
        <v>4</v>
      </c>
      <c r="E324" s="31">
        <f t="shared" si="56"/>
        <v>1</v>
      </c>
      <c r="F324" s="31" t="str">
        <f t="shared" si="57"/>
        <v>1'h0</v>
      </c>
      <c r="G324" s="31" t="s">
        <v>143</v>
      </c>
      <c r="H324" s="32" t="s">
        <v>351</v>
      </c>
      <c r="I324" s="33"/>
      <c r="J324" s="31">
        <v>0</v>
      </c>
      <c r="K324" s="31" t="str">
        <f t="shared" si="58"/>
        <v>0</v>
      </c>
      <c r="L324" s="31">
        <f t="shared" si="59"/>
        <v>0</v>
      </c>
      <c r="M324" s="29"/>
    </row>
    <row r="325" spans="1:13" ht="14.6">
      <c r="A325" s="30"/>
      <c r="B325" s="30"/>
      <c r="C325" s="31">
        <v>3</v>
      </c>
      <c r="D325" s="31">
        <v>3</v>
      </c>
      <c r="E325" s="31">
        <f t="shared" si="56"/>
        <v>1</v>
      </c>
      <c r="F325" s="31" t="str">
        <f t="shared" si="57"/>
        <v>1'h0</v>
      </c>
      <c r="G325" s="31" t="s">
        <v>143</v>
      </c>
      <c r="H325" s="32" t="s">
        <v>352</v>
      </c>
      <c r="I325" s="3"/>
      <c r="J325" s="31">
        <v>0</v>
      </c>
      <c r="K325" s="31" t="str">
        <f t="shared" si="58"/>
        <v>0</v>
      </c>
      <c r="L325" s="31">
        <f t="shared" si="59"/>
        <v>0</v>
      </c>
      <c r="M325" s="29"/>
    </row>
    <row r="326" spans="1:13" ht="14.6">
      <c r="A326" s="30"/>
      <c r="B326" s="30"/>
      <c r="C326" s="31">
        <v>2</v>
      </c>
      <c r="D326" s="31">
        <v>2</v>
      </c>
      <c r="E326" s="31">
        <f t="shared" si="56"/>
        <v>1</v>
      </c>
      <c r="F326" s="31" t="str">
        <f t="shared" si="57"/>
        <v>1'h0</v>
      </c>
      <c r="G326" s="31" t="s">
        <v>143</v>
      </c>
      <c r="H326" s="32" t="s">
        <v>353</v>
      </c>
      <c r="I326" s="33"/>
      <c r="J326" s="31">
        <v>0</v>
      </c>
      <c r="K326" s="31" t="str">
        <f t="shared" si="58"/>
        <v>0</v>
      </c>
      <c r="L326" s="31">
        <f t="shared" si="59"/>
        <v>0</v>
      </c>
      <c r="M326" s="29"/>
    </row>
    <row r="327" spans="1:13" ht="14.6">
      <c r="A327" s="30"/>
      <c r="B327" s="30"/>
      <c r="C327" s="31">
        <v>1</v>
      </c>
      <c r="D327" s="31">
        <v>1</v>
      </c>
      <c r="E327" s="31">
        <f t="shared" si="56"/>
        <v>1</v>
      </c>
      <c r="F327" s="31" t="str">
        <f t="shared" si="57"/>
        <v>1'h0</v>
      </c>
      <c r="G327" s="31" t="s">
        <v>143</v>
      </c>
      <c r="H327" s="32" t="s">
        <v>354</v>
      </c>
      <c r="I327" s="3"/>
      <c r="J327" s="31">
        <v>0</v>
      </c>
      <c r="K327" s="31" t="str">
        <f t="shared" si="58"/>
        <v>0</v>
      </c>
      <c r="L327" s="31">
        <f t="shared" si="59"/>
        <v>0</v>
      </c>
      <c r="M327" s="29"/>
    </row>
    <row r="328" spans="1:13" ht="14.6">
      <c r="A328" s="30"/>
      <c r="B328" s="30"/>
      <c r="C328" s="31">
        <v>0</v>
      </c>
      <c r="D328" s="31">
        <v>0</v>
      </c>
      <c r="E328" s="31">
        <f t="shared" si="56"/>
        <v>1</v>
      </c>
      <c r="F328" s="31" t="str">
        <f t="shared" si="57"/>
        <v>1'h0</v>
      </c>
      <c r="G328" s="31" t="s">
        <v>143</v>
      </c>
      <c r="H328" s="32" t="s">
        <v>355</v>
      </c>
      <c r="I328" s="33"/>
      <c r="J328" s="31">
        <v>0</v>
      </c>
      <c r="K328" s="31" t="str">
        <f t="shared" si="58"/>
        <v>0</v>
      </c>
      <c r="L328" s="31">
        <f t="shared" si="59"/>
        <v>0</v>
      </c>
      <c r="M328" s="29"/>
    </row>
    <row r="329" spans="1:13" ht="14.6">
      <c r="A329" s="23"/>
      <c r="B329" s="24" t="s">
        <v>356</v>
      </c>
      <c r="C329" s="23"/>
      <c r="D329" s="23"/>
      <c r="E329" s="23">
        <f>SUM(E330:E336)</f>
        <v>32</v>
      </c>
      <c r="F329" s="25" t="str">
        <f>CONCATENATE("32'h",K329)</f>
        <v>32'h00000000</v>
      </c>
      <c r="G329" s="25"/>
      <c r="H329" s="26" t="s">
        <v>357</v>
      </c>
      <c r="I329" s="26"/>
      <c r="J329" s="23"/>
      <c r="K329" s="23" t="str">
        <f>LOWER(DEC2HEX(L329,8))</f>
        <v>00000000</v>
      </c>
      <c r="L329" s="23">
        <f>SUM(L330:L336)</f>
        <v>0</v>
      </c>
      <c r="M329" s="29"/>
    </row>
    <row r="330" spans="1:13" ht="14.6">
      <c r="A330" s="30"/>
      <c r="B330" s="30"/>
      <c r="C330" s="31">
        <v>6</v>
      </c>
      <c r="D330" s="31">
        <v>31</v>
      </c>
      <c r="E330" s="31">
        <f t="shared" ref="E330:E336" si="60">D330+1-C330</f>
        <v>26</v>
      </c>
      <c r="F330" s="31" t="str">
        <f t="shared" ref="F330:F336" si="61">CONCATENATE(E330,"'h",K330)</f>
        <v>26'h0</v>
      </c>
      <c r="G330" s="31" t="s">
        <v>67</v>
      </c>
      <c r="H330" s="32" t="s">
        <v>19</v>
      </c>
      <c r="I330" s="33"/>
      <c r="J330" s="31">
        <v>0</v>
      </c>
      <c r="K330" s="31" t="str">
        <f t="shared" ref="K330:K336" si="62">LOWER(DEC2HEX((J330)))</f>
        <v>0</v>
      </c>
      <c r="L330" s="31">
        <f t="shared" ref="L330:L336" si="63">J330*(2^C330)</f>
        <v>0</v>
      </c>
      <c r="M330" s="29"/>
    </row>
    <row r="331" spans="1:13" ht="14.6">
      <c r="A331" s="30"/>
      <c r="B331" s="30"/>
      <c r="C331" s="31">
        <v>5</v>
      </c>
      <c r="D331" s="31">
        <v>5</v>
      </c>
      <c r="E331" s="31">
        <f t="shared" si="60"/>
        <v>1</v>
      </c>
      <c r="F331" s="31" t="str">
        <f t="shared" si="61"/>
        <v>1'h0</v>
      </c>
      <c r="G331" s="31" t="s">
        <v>62</v>
      </c>
      <c r="H331" s="32" t="s">
        <v>358</v>
      </c>
      <c r="I331" s="3"/>
      <c r="J331" s="31">
        <v>0</v>
      </c>
      <c r="K331" s="31" t="str">
        <f t="shared" si="62"/>
        <v>0</v>
      </c>
      <c r="L331" s="31">
        <f t="shared" si="63"/>
        <v>0</v>
      </c>
      <c r="M331" s="29"/>
    </row>
    <row r="332" spans="1:13" ht="14.6">
      <c r="A332" s="30"/>
      <c r="B332" s="30"/>
      <c r="C332" s="31">
        <v>4</v>
      </c>
      <c r="D332" s="31">
        <v>4</v>
      </c>
      <c r="E332" s="31">
        <f t="shared" si="60"/>
        <v>1</v>
      </c>
      <c r="F332" s="31" t="str">
        <f t="shared" si="61"/>
        <v>1'h0</v>
      </c>
      <c r="G332" s="31" t="s">
        <v>62</v>
      </c>
      <c r="H332" s="32" t="s">
        <v>359</v>
      </c>
      <c r="I332" s="33"/>
      <c r="J332" s="31">
        <v>0</v>
      </c>
      <c r="K332" s="31" t="str">
        <f t="shared" si="62"/>
        <v>0</v>
      </c>
      <c r="L332" s="31">
        <f t="shared" si="63"/>
        <v>0</v>
      </c>
      <c r="M332" s="29"/>
    </row>
    <row r="333" spans="1:13" ht="14.6">
      <c r="A333" s="30"/>
      <c r="B333" s="30"/>
      <c r="C333" s="31">
        <v>3</v>
      </c>
      <c r="D333" s="31">
        <v>3</v>
      </c>
      <c r="E333" s="31">
        <f t="shared" si="60"/>
        <v>1</v>
      </c>
      <c r="F333" s="31" t="str">
        <f t="shared" si="61"/>
        <v>1'h0</v>
      </c>
      <c r="G333" s="31" t="s">
        <v>62</v>
      </c>
      <c r="H333" s="32" t="s">
        <v>360</v>
      </c>
      <c r="I333" s="3"/>
      <c r="J333" s="31">
        <v>0</v>
      </c>
      <c r="K333" s="31" t="str">
        <f t="shared" si="62"/>
        <v>0</v>
      </c>
      <c r="L333" s="31">
        <f t="shared" si="63"/>
        <v>0</v>
      </c>
      <c r="M333" s="29"/>
    </row>
    <row r="334" spans="1:13" ht="14.6">
      <c r="A334" s="30"/>
      <c r="B334" s="30"/>
      <c r="C334" s="31">
        <v>2</v>
      </c>
      <c r="D334" s="31">
        <v>2</v>
      </c>
      <c r="E334" s="31">
        <f t="shared" si="60"/>
        <v>1</v>
      </c>
      <c r="F334" s="31" t="str">
        <f t="shared" si="61"/>
        <v>1'h0</v>
      </c>
      <c r="G334" s="31" t="s">
        <v>62</v>
      </c>
      <c r="H334" s="32" t="s">
        <v>361</v>
      </c>
      <c r="I334" s="33"/>
      <c r="J334" s="31">
        <v>0</v>
      </c>
      <c r="K334" s="31" t="str">
        <f t="shared" si="62"/>
        <v>0</v>
      </c>
      <c r="L334" s="31">
        <f t="shared" si="63"/>
        <v>0</v>
      </c>
      <c r="M334" s="29"/>
    </row>
    <row r="335" spans="1:13" ht="14.6">
      <c r="A335" s="30"/>
      <c r="B335" s="30"/>
      <c r="C335" s="31">
        <v>1</v>
      </c>
      <c r="D335" s="31">
        <v>1</v>
      </c>
      <c r="E335" s="31">
        <f t="shared" si="60"/>
        <v>1</v>
      </c>
      <c r="F335" s="31" t="str">
        <f t="shared" si="61"/>
        <v>1'h0</v>
      </c>
      <c r="G335" s="31" t="s">
        <v>62</v>
      </c>
      <c r="H335" s="32" t="s">
        <v>362</v>
      </c>
      <c r="I335" s="3"/>
      <c r="J335" s="31">
        <v>0</v>
      </c>
      <c r="K335" s="31" t="str">
        <f t="shared" si="62"/>
        <v>0</v>
      </c>
      <c r="L335" s="31">
        <f t="shared" si="63"/>
        <v>0</v>
      </c>
      <c r="M335" s="29"/>
    </row>
    <row r="336" spans="1:13" ht="14.6">
      <c r="A336" s="30"/>
      <c r="B336" s="30"/>
      <c r="C336" s="31">
        <v>0</v>
      </c>
      <c r="D336" s="31">
        <v>0</v>
      </c>
      <c r="E336" s="31">
        <f t="shared" si="60"/>
        <v>1</v>
      </c>
      <c r="F336" s="31" t="str">
        <f t="shared" si="61"/>
        <v>1'h0</v>
      </c>
      <c r="G336" s="31" t="s">
        <v>62</v>
      </c>
      <c r="H336" s="32" t="s">
        <v>363</v>
      </c>
      <c r="I336" s="33"/>
      <c r="J336" s="31">
        <v>0</v>
      </c>
      <c r="K336" s="31" t="str">
        <f t="shared" si="62"/>
        <v>0</v>
      </c>
      <c r="L336" s="31">
        <f t="shared" si="63"/>
        <v>0</v>
      </c>
      <c r="M336" s="29"/>
    </row>
    <row r="337" spans="1:13" ht="14.6">
      <c r="A337" s="23"/>
      <c r="B337" s="24" t="s">
        <v>364</v>
      </c>
      <c r="C337" s="23"/>
      <c r="D337" s="23"/>
      <c r="E337" s="23">
        <f>SUM(E338:E346)</f>
        <v>32</v>
      </c>
      <c r="F337" s="25" t="str">
        <f>CONCATENATE("32'h",K337)</f>
        <v>32'h00000000</v>
      </c>
      <c r="G337" s="25"/>
      <c r="H337" s="26" t="s">
        <v>365</v>
      </c>
      <c r="I337" s="26"/>
      <c r="J337" s="23"/>
      <c r="K337" s="23" t="str">
        <f>LOWER(DEC2HEX(L337,8))</f>
        <v>00000000</v>
      </c>
      <c r="L337" s="23">
        <f>SUM(L338:L346)</f>
        <v>0</v>
      </c>
      <c r="M337" s="29"/>
    </row>
    <row r="338" spans="1:13" ht="14.6">
      <c r="A338" s="30"/>
      <c r="B338" s="30"/>
      <c r="C338" s="31">
        <v>8</v>
      </c>
      <c r="D338" s="31">
        <v>31</v>
      </c>
      <c r="E338" s="31">
        <f t="shared" ref="E338:E346" si="64">D338+1-C338</f>
        <v>24</v>
      </c>
      <c r="F338" s="31" t="str">
        <f t="shared" ref="F338:F346" si="65">CONCATENATE(E338,"'h",K338)</f>
        <v>24'h0</v>
      </c>
      <c r="G338" s="31" t="s">
        <v>67</v>
      </c>
      <c r="H338" s="32" t="s">
        <v>19</v>
      </c>
      <c r="I338" s="33"/>
      <c r="J338" s="31">
        <v>0</v>
      </c>
      <c r="K338" s="31" t="str">
        <f t="shared" ref="K338:K346" si="66">LOWER(DEC2HEX((J338)))</f>
        <v>0</v>
      </c>
      <c r="L338" s="31">
        <f t="shared" ref="L338:L346" si="67">J338*(2^C338)</f>
        <v>0</v>
      </c>
      <c r="M338" s="29"/>
    </row>
    <row r="339" spans="1:13" ht="14.6">
      <c r="A339" s="30"/>
      <c r="B339" s="30"/>
      <c r="C339" s="31">
        <v>7</v>
      </c>
      <c r="D339" s="31">
        <v>7</v>
      </c>
      <c r="E339" s="31">
        <f t="shared" si="64"/>
        <v>1</v>
      </c>
      <c r="F339" s="31" t="s">
        <v>1596</v>
      </c>
      <c r="G339" s="31" t="s">
        <v>67</v>
      </c>
      <c r="H339" s="32" t="s">
        <v>19</v>
      </c>
      <c r="I339" s="33"/>
      <c r="J339" s="31">
        <v>0</v>
      </c>
      <c r="K339" s="31" t="str">
        <f>LOWER(DEC2HEX((J339)))</f>
        <v>0</v>
      </c>
      <c r="L339" s="31">
        <f>J339*(2^C339)</f>
        <v>0</v>
      </c>
      <c r="M339" s="29"/>
    </row>
    <row r="340" spans="1:13" ht="14.6">
      <c r="A340" s="30"/>
      <c r="B340" s="30"/>
      <c r="C340" s="31">
        <v>6</v>
      </c>
      <c r="D340" s="31">
        <v>6</v>
      </c>
      <c r="E340" s="31">
        <v>1</v>
      </c>
      <c r="F340" s="31" t="s">
        <v>1596</v>
      </c>
      <c r="G340" s="31" t="s">
        <v>67</v>
      </c>
      <c r="H340" s="32" t="s">
        <v>19</v>
      </c>
      <c r="I340" s="33"/>
      <c r="J340" s="31">
        <v>0</v>
      </c>
      <c r="K340" s="31" t="str">
        <f>LOWER(DEC2HEX((J340)))</f>
        <v>0</v>
      </c>
      <c r="L340" s="31">
        <f>J340*(2^C340)</f>
        <v>0</v>
      </c>
      <c r="M340" s="29"/>
    </row>
    <row r="341" spans="1:13" ht="14.6">
      <c r="A341" s="30"/>
      <c r="B341" s="30"/>
      <c r="C341" s="31">
        <v>5</v>
      </c>
      <c r="D341" s="31">
        <v>5</v>
      </c>
      <c r="E341" s="31">
        <f t="shared" si="64"/>
        <v>1</v>
      </c>
      <c r="F341" s="31" t="str">
        <f t="shared" si="65"/>
        <v>1'h0</v>
      </c>
      <c r="G341" s="31" t="s">
        <v>62</v>
      </c>
      <c r="H341" s="32" t="s">
        <v>366</v>
      </c>
      <c r="I341" s="3"/>
      <c r="J341" s="31">
        <v>0</v>
      </c>
      <c r="K341" s="31" t="str">
        <f t="shared" si="66"/>
        <v>0</v>
      </c>
      <c r="L341" s="31">
        <f t="shared" si="67"/>
        <v>0</v>
      </c>
      <c r="M341" s="29"/>
    </row>
    <row r="342" spans="1:13" ht="14.6">
      <c r="A342" s="30"/>
      <c r="B342" s="30"/>
      <c r="C342" s="31">
        <v>4</v>
      </c>
      <c r="D342" s="31">
        <v>4</v>
      </c>
      <c r="E342" s="31">
        <f t="shared" si="64"/>
        <v>1</v>
      </c>
      <c r="F342" s="31" t="str">
        <f t="shared" si="65"/>
        <v>1'h0</v>
      </c>
      <c r="G342" s="31" t="s">
        <v>62</v>
      </c>
      <c r="H342" s="32" t="s">
        <v>367</v>
      </c>
      <c r="I342" s="33"/>
      <c r="J342" s="31">
        <v>0</v>
      </c>
      <c r="K342" s="31" t="str">
        <f t="shared" si="66"/>
        <v>0</v>
      </c>
      <c r="L342" s="31">
        <f t="shared" si="67"/>
        <v>0</v>
      </c>
      <c r="M342" s="29"/>
    </row>
    <row r="343" spans="1:13" ht="14.6">
      <c r="A343" s="30"/>
      <c r="B343" s="30"/>
      <c r="C343" s="31">
        <v>3</v>
      </c>
      <c r="D343" s="31">
        <v>3</v>
      </c>
      <c r="E343" s="31">
        <f t="shared" si="64"/>
        <v>1</v>
      </c>
      <c r="F343" s="31" t="str">
        <f t="shared" si="65"/>
        <v>1'h0</v>
      </c>
      <c r="G343" s="31" t="s">
        <v>62</v>
      </c>
      <c r="H343" s="32" t="s">
        <v>368</v>
      </c>
      <c r="I343" s="3"/>
      <c r="J343" s="31">
        <v>0</v>
      </c>
      <c r="K343" s="31" t="str">
        <f t="shared" si="66"/>
        <v>0</v>
      </c>
      <c r="L343" s="31">
        <f t="shared" si="67"/>
        <v>0</v>
      </c>
      <c r="M343" s="29"/>
    </row>
    <row r="344" spans="1:13" ht="14.6">
      <c r="A344" s="30"/>
      <c r="B344" s="30"/>
      <c r="C344" s="31">
        <v>2</v>
      </c>
      <c r="D344" s="31">
        <v>2</v>
      </c>
      <c r="E344" s="31">
        <f t="shared" si="64"/>
        <v>1</v>
      </c>
      <c r="F344" s="31" t="str">
        <f t="shared" si="65"/>
        <v>1'h0</v>
      </c>
      <c r="G344" s="31" t="s">
        <v>62</v>
      </c>
      <c r="H344" s="32" t="s">
        <v>369</v>
      </c>
      <c r="I344" s="33"/>
      <c r="J344" s="31">
        <v>0</v>
      </c>
      <c r="K344" s="31" t="str">
        <f t="shared" si="66"/>
        <v>0</v>
      </c>
      <c r="L344" s="31">
        <f t="shared" si="67"/>
        <v>0</v>
      </c>
      <c r="M344" s="29"/>
    </row>
    <row r="345" spans="1:13" ht="14.6">
      <c r="A345" s="30"/>
      <c r="B345" s="30"/>
      <c r="C345" s="31">
        <v>1</v>
      </c>
      <c r="D345" s="31">
        <v>1</v>
      </c>
      <c r="E345" s="31">
        <f t="shared" si="64"/>
        <v>1</v>
      </c>
      <c r="F345" s="31" t="str">
        <f t="shared" si="65"/>
        <v>1'h0</v>
      </c>
      <c r="G345" s="31" t="s">
        <v>62</v>
      </c>
      <c r="H345" s="32" t="s">
        <v>370</v>
      </c>
      <c r="I345" s="3"/>
      <c r="J345" s="31">
        <v>0</v>
      </c>
      <c r="K345" s="31" t="str">
        <f t="shared" si="66"/>
        <v>0</v>
      </c>
      <c r="L345" s="31">
        <f t="shared" si="67"/>
        <v>0</v>
      </c>
      <c r="M345" s="29"/>
    </row>
    <row r="346" spans="1:13" ht="14.6">
      <c r="A346" s="30"/>
      <c r="B346" s="30"/>
      <c r="C346" s="31">
        <v>0</v>
      </c>
      <c r="D346" s="31">
        <v>0</v>
      </c>
      <c r="E346" s="31">
        <f t="shared" si="64"/>
        <v>1</v>
      </c>
      <c r="F346" s="31" t="str">
        <f t="shared" si="65"/>
        <v>1'h0</v>
      </c>
      <c r="G346" s="31" t="s">
        <v>62</v>
      </c>
      <c r="H346" s="32" t="s">
        <v>371</v>
      </c>
      <c r="I346" s="33"/>
      <c r="J346" s="31">
        <v>0</v>
      </c>
      <c r="K346" s="31" t="str">
        <f t="shared" si="66"/>
        <v>0</v>
      </c>
      <c r="L346" s="31">
        <f t="shared" si="67"/>
        <v>0</v>
      </c>
      <c r="M346" s="29"/>
    </row>
    <row r="347" spans="1:13" ht="14.6">
      <c r="A347" s="23"/>
      <c r="B347" s="24" t="s">
        <v>372</v>
      </c>
      <c r="C347" s="23"/>
      <c r="D347" s="23"/>
      <c r="E347" s="23">
        <f>SUM(E348:E349)</f>
        <v>32</v>
      </c>
      <c r="F347" s="25" t="str">
        <f>CONCATENATE("32'h",K347)</f>
        <v>32'h00000000</v>
      </c>
      <c r="G347" s="25"/>
      <c r="H347" s="26" t="s">
        <v>373</v>
      </c>
      <c r="I347" s="26"/>
      <c r="J347" s="23"/>
      <c r="K347" s="23" t="str">
        <f>LOWER(DEC2HEX(L347,8))</f>
        <v>00000000</v>
      </c>
      <c r="L347" s="23">
        <f>SUM(L348:L349)</f>
        <v>0</v>
      </c>
      <c r="M347" s="29"/>
    </row>
    <row r="348" spans="1:13" ht="14.6">
      <c r="A348" s="30"/>
      <c r="B348" s="30"/>
      <c r="C348" s="31">
        <v>1</v>
      </c>
      <c r="D348" s="31">
        <v>31</v>
      </c>
      <c r="E348" s="31">
        <f>D348+1-C348</f>
        <v>31</v>
      </c>
      <c r="F348" s="31" t="str">
        <f>CONCATENATE(E348,"'h",K348)</f>
        <v>31'h0</v>
      </c>
      <c r="G348" s="31" t="s">
        <v>67</v>
      </c>
      <c r="H348" s="32" t="s">
        <v>19</v>
      </c>
      <c r="I348" s="3"/>
      <c r="J348" s="31">
        <v>0</v>
      </c>
      <c r="K348" s="31" t="str">
        <f>LOWER(DEC2HEX((J348)))</f>
        <v>0</v>
      </c>
      <c r="L348" s="31">
        <f>J348*(2^C348)</f>
        <v>0</v>
      </c>
      <c r="M348" s="29"/>
    </row>
    <row r="349" spans="1:13" ht="14.6">
      <c r="A349" s="30"/>
      <c r="B349" s="30"/>
      <c r="C349" s="31">
        <v>0</v>
      </c>
      <c r="D349" s="31">
        <v>0</v>
      </c>
      <c r="E349" s="31">
        <f>D349+1-C349</f>
        <v>1</v>
      </c>
      <c r="F349" s="31" t="str">
        <f>CONCATENATE(E349,"'h",K349)</f>
        <v>1'h0</v>
      </c>
      <c r="G349" s="31" t="s">
        <v>62</v>
      </c>
      <c r="H349" s="32" t="s">
        <v>374</v>
      </c>
      <c r="I349" s="33"/>
      <c r="J349" s="31">
        <v>0</v>
      </c>
      <c r="K349" s="31" t="str">
        <f>LOWER(DEC2HEX((J349)))</f>
        <v>0</v>
      </c>
      <c r="L349" s="31">
        <f>J349*(2^C349)</f>
        <v>0</v>
      </c>
      <c r="M349" s="29"/>
    </row>
    <row r="350" spans="1:13" ht="14.6">
      <c r="A350" s="23"/>
      <c r="B350" s="24" t="s">
        <v>375</v>
      </c>
      <c r="C350" s="23"/>
      <c r="D350" s="23"/>
      <c r="E350" s="23">
        <f>SUM(E351:E352)</f>
        <v>32</v>
      </c>
      <c r="F350" s="25" t="str">
        <f>CONCATENATE("32'h",K350)</f>
        <v>32'h00000000</v>
      </c>
      <c r="G350" s="25"/>
      <c r="H350" s="26" t="s">
        <v>376</v>
      </c>
      <c r="I350" s="26"/>
      <c r="J350" s="23"/>
      <c r="K350" s="23" t="str">
        <f>LOWER(DEC2HEX(L350,8))</f>
        <v>00000000</v>
      </c>
      <c r="L350" s="23">
        <f>SUM(L351:L352)</f>
        <v>0</v>
      </c>
      <c r="M350" s="29"/>
    </row>
    <row r="351" spans="1:13" ht="14.6">
      <c r="A351" s="30"/>
      <c r="B351" s="30"/>
      <c r="C351" s="31">
        <v>9</v>
      </c>
      <c r="D351" s="31">
        <v>31</v>
      </c>
      <c r="E351" s="31">
        <f>D351+1-C351</f>
        <v>23</v>
      </c>
      <c r="F351" s="31" t="str">
        <f>CONCATENATE(E351,"'h",K351)</f>
        <v>23'h0</v>
      </c>
      <c r="G351" s="31" t="s">
        <v>67</v>
      </c>
      <c r="H351" s="32" t="s">
        <v>19</v>
      </c>
      <c r="I351" s="3"/>
      <c r="J351" s="31">
        <v>0</v>
      </c>
      <c r="K351" s="31" t="str">
        <f>LOWER(DEC2HEX((J351)))</f>
        <v>0</v>
      </c>
      <c r="L351" s="31">
        <f>J351*(2^C351)</f>
        <v>0</v>
      </c>
      <c r="M351" s="29"/>
    </row>
    <row r="352" spans="1:13" ht="14.6">
      <c r="A352" s="30"/>
      <c r="B352" s="30"/>
      <c r="C352" s="31">
        <v>0</v>
      </c>
      <c r="D352" s="31">
        <v>8</v>
      </c>
      <c r="E352" s="31">
        <f>D352+1-C352</f>
        <v>9</v>
      </c>
      <c r="F352" s="31" t="str">
        <f>CONCATENATE(E352,"'h",K352)</f>
        <v>9'h0</v>
      </c>
      <c r="G352" s="31" t="s">
        <v>67</v>
      </c>
      <c r="H352" s="32" t="s">
        <v>377</v>
      </c>
      <c r="I352" s="33"/>
      <c r="J352" s="31">
        <v>0</v>
      </c>
      <c r="K352" s="31" t="str">
        <f>LOWER(DEC2HEX((J352)))</f>
        <v>0</v>
      </c>
      <c r="L352" s="31">
        <f>J352*(2^C352)</f>
        <v>0</v>
      </c>
      <c r="M352" s="29"/>
    </row>
    <row r="353" spans="1:13" ht="14.6">
      <c r="A353" s="23"/>
      <c r="B353" s="24" t="s">
        <v>378</v>
      </c>
      <c r="C353" s="23"/>
      <c r="D353" s="23"/>
      <c r="E353" s="23">
        <f>SUM(E354:E354)</f>
        <v>32</v>
      </c>
      <c r="F353" s="25" t="str">
        <f>CONCATENATE("32'h",K353)</f>
        <v>32'h00000000</v>
      </c>
      <c r="G353" s="25"/>
      <c r="H353" s="26" t="s">
        <v>379</v>
      </c>
      <c r="I353" s="26"/>
      <c r="J353" s="23"/>
      <c r="K353" s="23" t="str">
        <f>LOWER(DEC2HEX(L353,8))</f>
        <v>00000000</v>
      </c>
      <c r="L353" s="23">
        <f>SUM(L354:L354)</f>
        <v>0</v>
      </c>
      <c r="M353" s="29"/>
    </row>
    <row r="354" spans="1:13" ht="14.6">
      <c r="A354" s="30"/>
      <c r="B354" s="30"/>
      <c r="C354" s="31">
        <v>0</v>
      </c>
      <c r="D354" s="31">
        <v>31</v>
      </c>
      <c r="E354" s="31">
        <f>D354+1-C354</f>
        <v>32</v>
      </c>
      <c r="F354" s="31" t="str">
        <f>CONCATENATE(E354,"'h",K354)</f>
        <v>32'h0</v>
      </c>
      <c r="G354" s="31" t="s">
        <v>67</v>
      </c>
      <c r="H354" s="32" t="s">
        <v>380</v>
      </c>
      <c r="I354" s="33"/>
      <c r="J354" s="31">
        <v>0</v>
      </c>
      <c r="K354" s="31" t="str">
        <f>LOWER(DEC2HEX((J354)))</f>
        <v>0</v>
      </c>
      <c r="L354" s="31">
        <f>J354*(2^C354)</f>
        <v>0</v>
      </c>
      <c r="M354" s="29"/>
    </row>
    <row r="355" spans="1:13" ht="14.6">
      <c r="A355" s="23"/>
      <c r="B355" s="24" t="s">
        <v>381</v>
      </c>
      <c r="C355" s="23"/>
      <c r="D355" s="23"/>
      <c r="E355" s="23">
        <f>SUM(E356:E367)</f>
        <v>32</v>
      </c>
      <c r="F355" s="25" t="str">
        <f>CONCATENATE("32'h",K355)</f>
        <v>32'h00000000</v>
      </c>
      <c r="G355" s="25"/>
      <c r="H355" s="26" t="s">
        <v>382</v>
      </c>
      <c r="I355" s="26"/>
      <c r="J355" s="23"/>
      <c r="K355" s="23" t="str">
        <f>LOWER(DEC2HEX(L355,8))</f>
        <v>00000000</v>
      </c>
      <c r="L355" s="23">
        <f>SUM(L356:L367)</f>
        <v>0</v>
      </c>
      <c r="M355" s="29"/>
    </row>
    <row r="356" spans="1:13" ht="14.6">
      <c r="A356" s="30"/>
      <c r="B356" s="30"/>
      <c r="C356" s="31">
        <v>11</v>
      </c>
      <c r="D356" s="31">
        <v>31</v>
      </c>
      <c r="E356" s="31">
        <f t="shared" ref="E356:E367" si="68">D356+1-C356</f>
        <v>21</v>
      </c>
      <c r="F356" s="31" t="str">
        <f t="shared" ref="F356:F367" si="69">CONCATENATE(E356,"'h",K356)</f>
        <v>21'h0</v>
      </c>
      <c r="G356" s="31" t="s">
        <v>67</v>
      </c>
      <c r="H356" s="32" t="s">
        <v>19</v>
      </c>
      <c r="I356" s="33"/>
      <c r="J356" s="31">
        <v>0</v>
      </c>
      <c r="K356" s="31" t="str">
        <f t="shared" ref="K356:K367" si="70">LOWER(DEC2HEX((J356)))</f>
        <v>0</v>
      </c>
      <c r="L356" s="31">
        <f t="shared" ref="L356:L367" si="71">J356*(2^C356)</f>
        <v>0</v>
      </c>
      <c r="M356" s="29"/>
    </row>
    <row r="357" spans="1:13" ht="14.6">
      <c r="A357" s="30"/>
      <c r="B357" s="30"/>
      <c r="C357" s="31">
        <v>10</v>
      </c>
      <c r="D357" s="31">
        <v>10</v>
      </c>
      <c r="E357" s="31">
        <f t="shared" si="68"/>
        <v>1</v>
      </c>
      <c r="F357" s="31" t="str">
        <f t="shared" si="69"/>
        <v>1'h0</v>
      </c>
      <c r="G357" s="31" t="s">
        <v>62</v>
      </c>
      <c r="H357" s="32" t="s">
        <v>383</v>
      </c>
      <c r="I357" s="33"/>
      <c r="J357" s="31">
        <v>0</v>
      </c>
      <c r="K357" s="31" t="str">
        <f t="shared" si="70"/>
        <v>0</v>
      </c>
      <c r="L357" s="31">
        <f t="shared" si="71"/>
        <v>0</v>
      </c>
      <c r="M357" s="29"/>
    </row>
    <row r="358" spans="1:13" ht="14.6">
      <c r="A358" s="30"/>
      <c r="B358" s="30"/>
      <c r="C358" s="31">
        <v>9</v>
      </c>
      <c r="D358" s="31">
        <v>9</v>
      </c>
      <c r="E358" s="31">
        <f t="shared" si="68"/>
        <v>1</v>
      </c>
      <c r="F358" s="31" t="str">
        <f t="shared" si="69"/>
        <v>1'h0</v>
      </c>
      <c r="G358" s="31" t="s">
        <v>62</v>
      </c>
      <c r="H358" s="32" t="s">
        <v>384</v>
      </c>
      <c r="I358" s="3"/>
      <c r="J358" s="31">
        <v>0</v>
      </c>
      <c r="K358" s="31" t="str">
        <f t="shared" si="70"/>
        <v>0</v>
      </c>
      <c r="L358" s="31">
        <f t="shared" si="71"/>
        <v>0</v>
      </c>
      <c r="M358" s="29"/>
    </row>
    <row r="359" spans="1:13" ht="14.6">
      <c r="A359" s="30"/>
      <c r="B359" s="30"/>
      <c r="C359" s="31">
        <v>8</v>
      </c>
      <c r="D359" s="31">
        <v>8</v>
      </c>
      <c r="E359" s="31">
        <f t="shared" si="68"/>
        <v>1</v>
      </c>
      <c r="F359" s="31" t="str">
        <f t="shared" si="69"/>
        <v>1'h0</v>
      </c>
      <c r="G359" s="31" t="s">
        <v>62</v>
      </c>
      <c r="H359" s="32" t="s">
        <v>385</v>
      </c>
      <c r="I359" s="33"/>
      <c r="J359" s="31">
        <v>0</v>
      </c>
      <c r="K359" s="31" t="str">
        <f t="shared" si="70"/>
        <v>0</v>
      </c>
      <c r="L359" s="31">
        <f t="shared" si="71"/>
        <v>0</v>
      </c>
      <c r="M359" s="29"/>
    </row>
    <row r="360" spans="1:13" ht="14.6">
      <c r="A360" s="30"/>
      <c r="B360" s="30"/>
      <c r="C360" s="31">
        <v>7</v>
      </c>
      <c r="D360" s="31">
        <v>7</v>
      </c>
      <c r="E360" s="31">
        <f t="shared" si="68"/>
        <v>1</v>
      </c>
      <c r="F360" s="31" t="str">
        <f t="shared" si="69"/>
        <v>1'h0</v>
      </c>
      <c r="G360" s="31" t="s">
        <v>62</v>
      </c>
      <c r="H360" s="32" t="s">
        <v>386</v>
      </c>
      <c r="I360" s="3"/>
      <c r="J360" s="31">
        <v>0</v>
      </c>
      <c r="K360" s="31" t="str">
        <f t="shared" si="70"/>
        <v>0</v>
      </c>
      <c r="L360" s="31">
        <f t="shared" si="71"/>
        <v>0</v>
      </c>
      <c r="M360" s="29"/>
    </row>
    <row r="361" spans="1:13" ht="14.6">
      <c r="A361" s="30"/>
      <c r="B361" s="30"/>
      <c r="C361" s="31">
        <v>6</v>
      </c>
      <c r="D361" s="31">
        <v>6</v>
      </c>
      <c r="E361" s="31">
        <f t="shared" si="68"/>
        <v>1</v>
      </c>
      <c r="F361" s="31" t="str">
        <f t="shared" si="69"/>
        <v>1'h0</v>
      </c>
      <c r="G361" s="31" t="s">
        <v>62</v>
      </c>
      <c r="H361" s="32" t="s">
        <v>387</v>
      </c>
      <c r="I361" s="33"/>
      <c r="J361" s="31">
        <v>0</v>
      </c>
      <c r="K361" s="31" t="str">
        <f t="shared" si="70"/>
        <v>0</v>
      </c>
      <c r="L361" s="31">
        <f t="shared" si="71"/>
        <v>0</v>
      </c>
      <c r="M361" s="29"/>
    </row>
    <row r="362" spans="1:13" ht="14.6">
      <c r="A362" s="30"/>
      <c r="B362" s="30"/>
      <c r="C362" s="31">
        <v>5</v>
      </c>
      <c r="D362" s="31">
        <v>5</v>
      </c>
      <c r="E362" s="31">
        <f t="shared" si="68"/>
        <v>1</v>
      </c>
      <c r="F362" s="31" t="str">
        <f t="shared" si="69"/>
        <v>1'h0</v>
      </c>
      <c r="G362" s="31" t="s">
        <v>62</v>
      </c>
      <c r="H362" s="32" t="s">
        <v>388</v>
      </c>
      <c r="I362" s="3"/>
      <c r="J362" s="31">
        <v>0</v>
      </c>
      <c r="K362" s="31" t="str">
        <f t="shared" si="70"/>
        <v>0</v>
      </c>
      <c r="L362" s="31">
        <f t="shared" si="71"/>
        <v>0</v>
      </c>
      <c r="M362" s="29"/>
    </row>
    <row r="363" spans="1:13" ht="14.6">
      <c r="A363" s="30"/>
      <c r="B363" s="30"/>
      <c r="C363" s="31">
        <v>4</v>
      </c>
      <c r="D363" s="31">
        <v>4</v>
      </c>
      <c r="E363" s="31">
        <f t="shared" si="68"/>
        <v>1</v>
      </c>
      <c r="F363" s="31" t="str">
        <f t="shared" si="69"/>
        <v>1'h0</v>
      </c>
      <c r="G363" s="31" t="s">
        <v>62</v>
      </c>
      <c r="H363" s="32" t="s">
        <v>389</v>
      </c>
      <c r="I363" s="33"/>
      <c r="J363" s="31">
        <v>0</v>
      </c>
      <c r="K363" s="31" t="str">
        <f t="shared" si="70"/>
        <v>0</v>
      </c>
      <c r="L363" s="31">
        <f t="shared" si="71"/>
        <v>0</v>
      </c>
      <c r="M363" s="29"/>
    </row>
    <row r="364" spans="1:13" ht="14.6">
      <c r="A364" s="30"/>
      <c r="B364" s="30"/>
      <c r="C364" s="31">
        <v>3</v>
      </c>
      <c r="D364" s="31">
        <v>3</v>
      </c>
      <c r="E364" s="31">
        <f t="shared" si="68"/>
        <v>1</v>
      </c>
      <c r="F364" s="31" t="str">
        <f t="shared" si="69"/>
        <v>1'h0</v>
      </c>
      <c r="G364" s="31" t="s">
        <v>62</v>
      </c>
      <c r="H364" s="32" t="s">
        <v>390</v>
      </c>
      <c r="I364" s="3"/>
      <c r="J364" s="31">
        <v>0</v>
      </c>
      <c r="K364" s="31" t="str">
        <f t="shared" si="70"/>
        <v>0</v>
      </c>
      <c r="L364" s="31">
        <f t="shared" si="71"/>
        <v>0</v>
      </c>
      <c r="M364" s="29"/>
    </row>
    <row r="365" spans="1:13" ht="14.6">
      <c r="A365" s="30"/>
      <c r="B365" s="30"/>
      <c r="C365" s="31">
        <v>2</v>
      </c>
      <c r="D365" s="31">
        <v>2</v>
      </c>
      <c r="E365" s="31">
        <f t="shared" si="68"/>
        <v>1</v>
      </c>
      <c r="F365" s="31" t="str">
        <f t="shared" si="69"/>
        <v>1'h0</v>
      </c>
      <c r="G365" s="31" t="s">
        <v>62</v>
      </c>
      <c r="H365" s="32" t="s">
        <v>391</v>
      </c>
      <c r="I365" s="33"/>
      <c r="J365" s="31">
        <v>0</v>
      </c>
      <c r="K365" s="31" t="str">
        <f t="shared" si="70"/>
        <v>0</v>
      </c>
      <c r="L365" s="31">
        <f t="shared" si="71"/>
        <v>0</v>
      </c>
      <c r="M365" s="29"/>
    </row>
    <row r="366" spans="1:13" ht="14.6">
      <c r="A366" s="30"/>
      <c r="B366" s="30"/>
      <c r="C366" s="31">
        <v>1</v>
      </c>
      <c r="D366" s="31">
        <v>1</v>
      </c>
      <c r="E366" s="31">
        <f t="shared" si="68"/>
        <v>1</v>
      </c>
      <c r="F366" s="31" t="str">
        <f t="shared" si="69"/>
        <v>1'h0</v>
      </c>
      <c r="G366" s="31" t="s">
        <v>62</v>
      </c>
      <c r="H366" s="32" t="s">
        <v>392</v>
      </c>
      <c r="I366" s="3"/>
      <c r="J366" s="31">
        <v>0</v>
      </c>
      <c r="K366" s="31" t="str">
        <f t="shared" si="70"/>
        <v>0</v>
      </c>
      <c r="L366" s="31">
        <f t="shared" si="71"/>
        <v>0</v>
      </c>
      <c r="M366" s="29"/>
    </row>
    <row r="367" spans="1:13" ht="14.6">
      <c r="A367" s="30"/>
      <c r="B367" s="30"/>
      <c r="C367" s="31">
        <v>0</v>
      </c>
      <c r="D367" s="31">
        <v>0</v>
      </c>
      <c r="E367" s="31">
        <f t="shared" si="68"/>
        <v>1</v>
      </c>
      <c r="F367" s="31" t="str">
        <f t="shared" si="69"/>
        <v>1'h0</v>
      </c>
      <c r="G367" s="31" t="s">
        <v>62</v>
      </c>
      <c r="H367" s="32" t="s">
        <v>393</v>
      </c>
      <c r="I367" s="33"/>
      <c r="J367" s="31">
        <v>0</v>
      </c>
      <c r="K367" s="31" t="str">
        <f t="shared" si="70"/>
        <v>0</v>
      </c>
      <c r="L367" s="31">
        <f t="shared" si="71"/>
        <v>0</v>
      </c>
      <c r="M367" s="29"/>
    </row>
    <row r="368" spans="1:13" ht="14.6">
      <c r="A368" s="23"/>
      <c r="B368" s="24" t="s">
        <v>394</v>
      </c>
      <c r="C368" s="23"/>
      <c r="D368" s="23"/>
      <c r="E368" s="23">
        <f>SUM(E369:E370)</f>
        <v>32</v>
      </c>
      <c r="F368" s="25" t="str">
        <f>CONCATENATE("32'h",K368)</f>
        <v>32'h00000000</v>
      </c>
      <c r="G368" s="25"/>
      <c r="H368" s="26" t="s">
        <v>395</v>
      </c>
      <c r="I368" s="26"/>
      <c r="J368" s="23"/>
      <c r="K368" s="23" t="str">
        <f>LOWER(DEC2HEX(L368,8))</f>
        <v>00000000</v>
      </c>
      <c r="L368" s="23">
        <f>SUM(L369:L370)</f>
        <v>0</v>
      </c>
      <c r="M368" s="29"/>
    </row>
    <row r="369" spans="1:13" ht="14.6">
      <c r="A369" s="30"/>
      <c r="B369" s="30"/>
      <c r="C369" s="31">
        <v>1</v>
      </c>
      <c r="D369" s="31">
        <v>31</v>
      </c>
      <c r="E369" s="31">
        <f>D369+1-C369</f>
        <v>31</v>
      </c>
      <c r="F369" s="31" t="str">
        <f>CONCATENATE(E369,"'h",K369)</f>
        <v>31'h0</v>
      </c>
      <c r="G369" s="31" t="s">
        <v>67</v>
      </c>
      <c r="H369" s="32" t="s">
        <v>19</v>
      </c>
      <c r="I369" s="3"/>
      <c r="J369" s="31">
        <v>0</v>
      </c>
      <c r="K369" s="31" t="str">
        <f>LOWER(DEC2HEX((J369)))</f>
        <v>0</v>
      </c>
      <c r="L369" s="31">
        <f>J369*(2^C369)</f>
        <v>0</v>
      </c>
      <c r="M369" s="29"/>
    </row>
    <row r="370" spans="1:13" ht="14.6">
      <c r="A370" s="30"/>
      <c r="B370" s="30"/>
      <c r="C370" s="31">
        <v>0</v>
      </c>
      <c r="D370" s="31">
        <v>0</v>
      </c>
      <c r="E370" s="31">
        <f>D370+1-C370</f>
        <v>1</v>
      </c>
      <c r="F370" s="31" t="str">
        <f>CONCATENATE(E370,"'h",K370)</f>
        <v>1'h0</v>
      </c>
      <c r="G370" s="31" t="s">
        <v>143</v>
      </c>
      <c r="H370" s="32" t="s">
        <v>396</v>
      </c>
      <c r="I370" s="33"/>
      <c r="J370" s="31">
        <v>0</v>
      </c>
      <c r="K370" s="31" t="str">
        <f>LOWER(DEC2HEX((J370)))</f>
        <v>0</v>
      </c>
      <c r="L370" s="31">
        <f>J370*(2^C370)</f>
        <v>0</v>
      </c>
      <c r="M370" s="29"/>
    </row>
    <row r="371" spans="1:13" ht="14.6">
      <c r="A371" s="23"/>
      <c r="B371" s="24" t="s">
        <v>397</v>
      </c>
      <c r="C371" s="23"/>
      <c r="D371" s="23"/>
      <c r="E371" s="23">
        <f>SUM(E372:E373)</f>
        <v>32</v>
      </c>
      <c r="F371" s="25" t="str">
        <f>CONCATENATE("32'h",K371)</f>
        <v>32'h00000000</v>
      </c>
      <c r="G371" s="25"/>
      <c r="H371" s="26" t="s">
        <v>398</v>
      </c>
      <c r="I371" s="26"/>
      <c r="J371" s="23"/>
      <c r="K371" s="23" t="str">
        <f>LOWER(DEC2HEX(L371,8))</f>
        <v>00000000</v>
      </c>
      <c r="L371" s="23">
        <f>SUM(L372:L373)</f>
        <v>0</v>
      </c>
      <c r="M371" s="29"/>
    </row>
    <row r="372" spans="1:13" ht="14.6">
      <c r="A372" s="30"/>
      <c r="B372" s="30"/>
      <c r="C372" s="31">
        <v>1</v>
      </c>
      <c r="D372" s="31">
        <v>31</v>
      </c>
      <c r="E372" s="31">
        <f>D372+1-C372</f>
        <v>31</v>
      </c>
      <c r="F372" s="31" t="str">
        <f>CONCATENATE(E372,"'h",K372)</f>
        <v>31'h0</v>
      </c>
      <c r="G372" s="31" t="s">
        <v>67</v>
      </c>
      <c r="H372" s="32" t="s">
        <v>19</v>
      </c>
      <c r="I372" s="3"/>
      <c r="J372" s="31">
        <v>0</v>
      </c>
      <c r="K372" s="31" t="str">
        <f>LOWER(DEC2HEX((J372)))</f>
        <v>0</v>
      </c>
      <c r="L372" s="31">
        <f>J372*(2^C372)</f>
        <v>0</v>
      </c>
      <c r="M372" s="29"/>
    </row>
    <row r="373" spans="1:13" ht="14.6">
      <c r="A373" s="30"/>
      <c r="B373" s="30"/>
      <c r="C373" s="31">
        <v>0</v>
      </c>
      <c r="D373" s="31">
        <v>0</v>
      </c>
      <c r="E373" s="31">
        <f>D373+1-C373</f>
        <v>1</v>
      </c>
      <c r="F373" s="31" t="str">
        <f>CONCATENATE(E373,"'h",K373)</f>
        <v>1'h0</v>
      </c>
      <c r="G373" s="31" t="s">
        <v>62</v>
      </c>
      <c r="H373" s="32" t="s">
        <v>399</v>
      </c>
      <c r="I373" s="33"/>
      <c r="J373" s="31">
        <v>0</v>
      </c>
      <c r="K373" s="31" t="str">
        <f>LOWER(DEC2HEX((J373)))</f>
        <v>0</v>
      </c>
      <c r="L373" s="31">
        <f>J373*(2^C373)</f>
        <v>0</v>
      </c>
      <c r="M373" s="29"/>
    </row>
    <row r="374" spans="1:13" ht="14.6">
      <c r="A374" s="23"/>
      <c r="B374" s="24" t="s">
        <v>400</v>
      </c>
      <c r="C374" s="23"/>
      <c r="D374" s="23"/>
      <c r="E374" s="23">
        <f>SUM(E375:E375)</f>
        <v>32</v>
      </c>
      <c r="F374" s="25" t="str">
        <f>CONCATENATE("32'h",K374)</f>
        <v>32'h00000000</v>
      </c>
      <c r="G374" s="25"/>
      <c r="H374" s="26" t="s">
        <v>401</v>
      </c>
      <c r="I374" s="26"/>
      <c r="J374" s="23"/>
      <c r="K374" s="23" t="str">
        <f>LOWER(DEC2HEX(L374,8))</f>
        <v>00000000</v>
      </c>
      <c r="L374" s="23">
        <f>SUM(L375:L375)</f>
        <v>0</v>
      </c>
      <c r="M374" s="29"/>
    </row>
    <row r="375" spans="1:13" ht="14.6">
      <c r="A375" s="30"/>
      <c r="B375" s="30"/>
      <c r="C375" s="31">
        <v>0</v>
      </c>
      <c r="D375" s="31">
        <v>31</v>
      </c>
      <c r="E375" s="31">
        <f>D375+1-C375</f>
        <v>32</v>
      </c>
      <c r="F375" s="31" t="str">
        <f>CONCATENATE(E375,"'h",K375)</f>
        <v>32'h0</v>
      </c>
      <c r="G375" s="31" t="s">
        <v>62</v>
      </c>
      <c r="H375" s="32" t="s">
        <v>402</v>
      </c>
      <c r="I375" s="33"/>
      <c r="J375" s="31">
        <v>0</v>
      </c>
      <c r="K375" s="31" t="str">
        <f>LOWER(DEC2HEX((J375)))</f>
        <v>0</v>
      </c>
      <c r="L375" s="31">
        <f>J375*(2^C375)</f>
        <v>0</v>
      </c>
      <c r="M375" s="29"/>
    </row>
    <row r="376" spans="1:13" ht="14.6">
      <c r="A376" s="23"/>
      <c r="B376" s="24" t="s">
        <v>403</v>
      </c>
      <c r="C376" s="23"/>
      <c r="D376" s="23"/>
      <c r="E376" s="23">
        <f>SUM(E377:E377)</f>
        <v>32</v>
      </c>
      <c r="F376" s="25" t="str">
        <f>CONCATENATE("32'h",K376)</f>
        <v>32'h00000000</v>
      </c>
      <c r="G376" s="25"/>
      <c r="H376" s="26" t="s">
        <v>404</v>
      </c>
      <c r="I376" s="26"/>
      <c r="J376" s="23"/>
      <c r="K376" s="23" t="str">
        <f>LOWER(DEC2HEX(L376,8))</f>
        <v>00000000</v>
      </c>
      <c r="L376" s="23">
        <f>SUM(L377:L377)</f>
        <v>0</v>
      </c>
      <c r="M376" s="29"/>
    </row>
    <row r="377" spans="1:13" ht="14.6">
      <c r="A377" s="30"/>
      <c r="B377" s="30"/>
      <c r="C377" s="31">
        <v>0</v>
      </c>
      <c r="D377" s="31">
        <v>31</v>
      </c>
      <c r="E377" s="31">
        <f>D377+1-C377</f>
        <v>32</v>
      </c>
      <c r="F377" s="31" t="str">
        <f>CONCATENATE(E377,"'h",K377)</f>
        <v>32'h0</v>
      </c>
      <c r="G377" s="31" t="s">
        <v>62</v>
      </c>
      <c r="H377" s="32" t="s">
        <v>405</v>
      </c>
      <c r="I377" s="33"/>
      <c r="J377" s="31">
        <v>0</v>
      </c>
      <c r="K377" s="31" t="str">
        <f>LOWER(DEC2HEX((J377)))</f>
        <v>0</v>
      </c>
      <c r="L377" s="31">
        <f>J377*(2^C377)</f>
        <v>0</v>
      </c>
      <c r="M377" s="29"/>
    </row>
    <row r="378" spans="1:13" ht="14.6">
      <c r="A378" s="23"/>
      <c r="B378" s="24" t="s">
        <v>406</v>
      </c>
      <c r="C378" s="23"/>
      <c r="D378" s="23"/>
      <c r="E378" s="23">
        <f>SUM(E379:E379)</f>
        <v>32</v>
      </c>
      <c r="F378" s="25" t="str">
        <f>CONCATENATE("32'h",K378)</f>
        <v>32'h00000000</v>
      </c>
      <c r="G378" s="25"/>
      <c r="H378" s="26" t="s">
        <v>407</v>
      </c>
      <c r="I378" s="26"/>
      <c r="J378" s="23"/>
      <c r="K378" s="23" t="str">
        <f>LOWER(DEC2HEX(L378,8))</f>
        <v>00000000</v>
      </c>
      <c r="L378" s="23">
        <f>SUM(L379:L379)</f>
        <v>0</v>
      </c>
      <c r="M378" s="29"/>
    </row>
    <row r="379" spans="1:13" ht="14.6">
      <c r="A379" s="30"/>
      <c r="B379" s="30"/>
      <c r="C379" s="31">
        <v>0</v>
      </c>
      <c r="D379" s="31">
        <v>31</v>
      </c>
      <c r="E379" s="31">
        <f>D379+1-C379</f>
        <v>32</v>
      </c>
      <c r="F379" s="31" t="str">
        <f>CONCATENATE(E379,"'h",K379)</f>
        <v>32'h0</v>
      </c>
      <c r="G379" s="31" t="s">
        <v>62</v>
      </c>
      <c r="H379" s="32" t="s">
        <v>408</v>
      </c>
      <c r="I379" s="33"/>
      <c r="J379" s="31">
        <v>0</v>
      </c>
      <c r="K379" s="31" t="str">
        <f>LOWER(DEC2HEX((J379)))</f>
        <v>0</v>
      </c>
      <c r="L379" s="31">
        <f>J379*(2^C379)</f>
        <v>0</v>
      </c>
      <c r="M379" s="29"/>
    </row>
    <row r="380" spans="1:13" ht="14.6">
      <c r="A380" s="23"/>
      <c r="B380" s="24" t="s">
        <v>409</v>
      </c>
      <c r="C380" s="23"/>
      <c r="D380" s="23"/>
      <c r="E380" s="23">
        <f>SUM(E381:E382)</f>
        <v>32</v>
      </c>
      <c r="F380" s="25" t="str">
        <f>CONCATENATE("32'h",K380)</f>
        <v>32'h00000000</v>
      </c>
      <c r="G380" s="25"/>
      <c r="H380" s="26" t="s">
        <v>410</v>
      </c>
      <c r="I380" s="26"/>
      <c r="J380" s="23"/>
      <c r="K380" s="23" t="str">
        <f>LOWER(DEC2HEX(L380,8))</f>
        <v>00000000</v>
      </c>
      <c r="L380" s="23">
        <f>SUM(L381:L382)</f>
        <v>0</v>
      </c>
      <c r="M380" s="29"/>
    </row>
    <row r="381" spans="1:13" ht="14.6">
      <c r="A381" s="30"/>
      <c r="B381" s="30"/>
      <c r="C381" s="31">
        <v>24</v>
      </c>
      <c r="D381" s="31">
        <v>31</v>
      </c>
      <c r="E381" s="31">
        <f>D381+1-C381</f>
        <v>8</v>
      </c>
      <c r="F381" s="31" t="str">
        <f>CONCATENATE(E381,"'h",K381)</f>
        <v>8'h0</v>
      </c>
      <c r="G381" s="31" t="s">
        <v>67</v>
      </c>
      <c r="H381" s="32" t="s">
        <v>19</v>
      </c>
      <c r="I381" s="3"/>
      <c r="J381" s="31">
        <v>0</v>
      </c>
      <c r="K381" s="31" t="str">
        <f>LOWER(DEC2HEX((J381)))</f>
        <v>0</v>
      </c>
      <c r="L381" s="31">
        <f>J381*(2^C381)</f>
        <v>0</v>
      </c>
      <c r="M381" s="29"/>
    </row>
    <row r="382" spans="1:13" ht="14.6">
      <c r="A382" s="30"/>
      <c r="B382" s="30"/>
      <c r="C382" s="31">
        <v>0</v>
      </c>
      <c r="D382" s="31">
        <v>23</v>
      </c>
      <c r="E382" s="31">
        <f>D382+1-C382</f>
        <v>24</v>
      </c>
      <c r="F382" s="31" t="str">
        <f>CONCATENATE(E382,"'h",K382)</f>
        <v>24'h0</v>
      </c>
      <c r="G382" s="31" t="s">
        <v>62</v>
      </c>
      <c r="H382" s="32" t="s">
        <v>411</v>
      </c>
      <c r="I382" s="33"/>
      <c r="J382" s="31">
        <v>0</v>
      </c>
      <c r="K382" s="31" t="str">
        <f>LOWER(DEC2HEX((J382)))</f>
        <v>0</v>
      </c>
      <c r="L382" s="31">
        <f>J382*(2^C382)</f>
        <v>0</v>
      </c>
      <c r="M382" s="29"/>
    </row>
    <row r="383" spans="1:13" ht="14.6">
      <c r="A383" s="23"/>
      <c r="B383" s="24" t="s">
        <v>412</v>
      </c>
      <c r="C383" s="23"/>
      <c r="D383" s="23"/>
      <c r="E383" s="23">
        <f>SUM(E384:E384)</f>
        <v>32</v>
      </c>
      <c r="F383" s="25" t="str">
        <f>CONCATENATE("32'h",K383)</f>
        <v>32'h00000000</v>
      </c>
      <c r="G383" s="25"/>
      <c r="H383" s="26" t="s">
        <v>413</v>
      </c>
      <c r="I383" s="26"/>
      <c r="J383" s="23"/>
      <c r="K383" s="23" t="str">
        <f>LOWER(DEC2HEX(L383,8))</f>
        <v>00000000</v>
      </c>
      <c r="L383" s="23">
        <f>SUM(L384:L384)</f>
        <v>0</v>
      </c>
      <c r="M383" s="29"/>
    </row>
    <row r="384" spans="1:13" ht="14.6">
      <c r="A384" s="30"/>
      <c r="B384" s="30"/>
      <c r="C384" s="31">
        <v>0</v>
      </c>
      <c r="D384" s="31">
        <v>31</v>
      </c>
      <c r="E384" s="31">
        <f>D384+1-C384</f>
        <v>32</v>
      </c>
      <c r="F384" s="31" t="str">
        <f>CONCATENATE(E384,"'h",K384)</f>
        <v>32'h0</v>
      </c>
      <c r="G384" s="31" t="s">
        <v>67</v>
      </c>
      <c r="H384" s="32" t="s">
        <v>414</v>
      </c>
      <c r="I384" s="33"/>
      <c r="J384" s="31">
        <v>0</v>
      </c>
      <c r="K384" s="31" t="str">
        <f>LOWER(DEC2HEX((J384)))</f>
        <v>0</v>
      </c>
      <c r="L384" s="31">
        <f>J384*(2^C384)</f>
        <v>0</v>
      </c>
      <c r="M384" s="29"/>
    </row>
    <row r="385" spans="1:13" ht="14.6">
      <c r="A385" s="23"/>
      <c r="B385" s="24" t="s">
        <v>415</v>
      </c>
      <c r="C385" s="23"/>
      <c r="D385" s="23"/>
      <c r="E385" s="23">
        <f>SUM(E386:E386)</f>
        <v>32</v>
      </c>
      <c r="F385" s="25" t="str">
        <f>CONCATENATE("32'h",K385)</f>
        <v>32'h00000000</v>
      </c>
      <c r="G385" s="25"/>
      <c r="H385" s="26" t="s">
        <v>416</v>
      </c>
      <c r="I385" s="26"/>
      <c r="J385" s="23"/>
      <c r="K385" s="23" t="str">
        <f>LOWER(DEC2HEX(L385,8))</f>
        <v>00000000</v>
      </c>
      <c r="L385" s="23">
        <f>SUM(L386:L386)</f>
        <v>0</v>
      </c>
      <c r="M385" s="29"/>
    </row>
    <row r="386" spans="1:13" ht="14.6">
      <c r="A386" s="30"/>
      <c r="B386" s="30"/>
      <c r="C386" s="31">
        <v>0</v>
      </c>
      <c r="D386" s="31">
        <v>31</v>
      </c>
      <c r="E386" s="31">
        <f>D386+1-C386</f>
        <v>32</v>
      </c>
      <c r="F386" s="31" t="str">
        <f>CONCATENATE(E386,"'h",K386)</f>
        <v>32'h0</v>
      </c>
      <c r="G386" s="31" t="s">
        <v>67</v>
      </c>
      <c r="H386" s="32" t="s">
        <v>417</v>
      </c>
      <c r="I386" s="33"/>
      <c r="J386" s="31">
        <v>0</v>
      </c>
      <c r="K386" s="31" t="str">
        <f>LOWER(DEC2HEX((J386)))</f>
        <v>0</v>
      </c>
      <c r="L386" s="31">
        <f>J386*(2^C386)</f>
        <v>0</v>
      </c>
      <c r="M386" s="29"/>
    </row>
    <row r="387" spans="1:13" ht="14.6">
      <c r="A387" s="23"/>
      <c r="B387" s="24" t="s">
        <v>418</v>
      </c>
      <c r="C387" s="23"/>
      <c r="D387" s="23"/>
      <c r="E387" s="23">
        <f>SUM(E388:E389)</f>
        <v>32</v>
      </c>
      <c r="F387" s="25" t="str">
        <f>CONCATENATE("32'h",K387)</f>
        <v>32'h00000000</v>
      </c>
      <c r="G387" s="25"/>
      <c r="H387" s="26" t="s">
        <v>419</v>
      </c>
      <c r="I387" s="26"/>
      <c r="J387" s="23"/>
      <c r="K387" s="23" t="str">
        <f>LOWER(DEC2HEX(L387,8))</f>
        <v>00000000</v>
      </c>
      <c r="L387" s="23">
        <f>SUM(L388:L389)</f>
        <v>0</v>
      </c>
      <c r="M387" s="29"/>
    </row>
    <row r="388" spans="1:13" ht="14.6">
      <c r="A388" s="30"/>
      <c r="B388" s="30"/>
      <c r="C388" s="31">
        <v>8</v>
      </c>
      <c r="D388" s="31">
        <v>31</v>
      </c>
      <c r="E388" s="31">
        <f>D388+1-C388</f>
        <v>24</v>
      </c>
      <c r="F388" s="31" t="str">
        <f>CONCATENATE(E388,"'h",K388)</f>
        <v>24'h0</v>
      </c>
      <c r="G388" s="31" t="s">
        <v>67</v>
      </c>
      <c r="H388" s="32" t="s">
        <v>19</v>
      </c>
      <c r="I388" s="3"/>
      <c r="J388" s="31">
        <v>0</v>
      </c>
      <c r="K388" s="31" t="str">
        <f>LOWER(DEC2HEX((J388)))</f>
        <v>0</v>
      </c>
      <c r="L388" s="31">
        <f>J388*(2^C388)</f>
        <v>0</v>
      </c>
      <c r="M388" s="29"/>
    </row>
    <row r="389" spans="1:13" ht="14.6">
      <c r="A389" s="30"/>
      <c r="B389" s="30"/>
      <c r="C389" s="31">
        <v>0</v>
      </c>
      <c r="D389" s="31">
        <v>7</v>
      </c>
      <c r="E389" s="31">
        <f>D389+1-C389</f>
        <v>8</v>
      </c>
      <c r="F389" s="31" t="str">
        <f>CONCATENATE(E389,"'h",K389)</f>
        <v>8'h0</v>
      </c>
      <c r="G389" s="31" t="s">
        <v>62</v>
      </c>
      <c r="H389" s="32" t="s">
        <v>420</v>
      </c>
      <c r="I389" s="33"/>
      <c r="J389" s="31">
        <v>0</v>
      </c>
      <c r="K389" s="31" t="str">
        <f>LOWER(DEC2HEX((J389)))</f>
        <v>0</v>
      </c>
      <c r="L389" s="31">
        <f>J389*(2^C389)</f>
        <v>0</v>
      </c>
      <c r="M389" s="29"/>
    </row>
  </sheetData>
  <phoneticPr fontId="6" type="noConversion"/>
  <pageMargins left="0.7" right="0.7" top="0.75" bottom="0.75" header="0.3" footer="0.3"/>
  <pageSetup paperSize="9"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2"/>
  <sheetViews>
    <sheetView topLeftCell="A10" workbookViewId="0">
      <selection activeCell="H42" sqref="H42"/>
    </sheetView>
  </sheetViews>
  <sheetFormatPr defaultColWidth="9" defaultRowHeight="14.15"/>
  <cols>
    <col min="1" max="1" width="8.84375" customWidth="1"/>
    <col min="6" max="6" width="11.61328125" customWidth="1"/>
    <col min="7" max="7" width="8.15234375" customWidth="1"/>
    <col min="8" max="8" width="23.84375" customWidth="1"/>
    <col min="9" max="9" width="66" style="36" customWidth="1"/>
    <col min="10" max="10" width="10.4609375" customWidth="1"/>
    <col min="11" max="11" width="10.61328125" customWidth="1"/>
    <col min="12" max="12" width="11.15234375" customWidth="1"/>
    <col min="13" max="14" width="11.3828125" customWidth="1"/>
  </cols>
  <sheetData>
    <row r="1" spans="1:14" ht="29.15">
      <c r="A1" s="52" t="s">
        <v>19</v>
      </c>
      <c r="B1" s="53" t="s">
        <v>47</v>
      </c>
      <c r="C1" s="52" t="s">
        <v>48</v>
      </c>
      <c r="D1" s="52" t="s">
        <v>49</v>
      </c>
      <c r="E1" s="52" t="s">
        <v>50</v>
      </c>
      <c r="F1" s="52" t="s">
        <v>51</v>
      </c>
      <c r="G1" s="52" t="s">
        <v>52</v>
      </c>
      <c r="H1" s="52" t="s">
        <v>53</v>
      </c>
      <c r="I1" s="52" t="s">
        <v>54</v>
      </c>
      <c r="J1" s="52" t="s">
        <v>55</v>
      </c>
      <c r="K1" s="52" t="s">
        <v>56</v>
      </c>
      <c r="L1" s="52" t="s">
        <v>57</v>
      </c>
      <c r="M1" s="52" t="s">
        <v>58</v>
      </c>
      <c r="N1" s="52" t="s">
        <v>59</v>
      </c>
    </row>
    <row r="2" spans="1:14" ht="16.3">
      <c r="A2" s="23"/>
      <c r="B2" s="24" t="s">
        <v>2798</v>
      </c>
      <c r="C2" s="23"/>
      <c r="D2" s="23"/>
      <c r="E2" s="23">
        <f>SUM(E3:E16)</f>
        <v>32</v>
      </c>
      <c r="F2" s="44" t="str">
        <f>CONCATENATE("32'h",K2)</f>
        <v>32'hf0000000</v>
      </c>
      <c r="G2" s="44"/>
      <c r="H2" s="197" t="s">
        <v>2799</v>
      </c>
      <c r="I2" s="26"/>
      <c r="J2" s="23"/>
      <c r="K2" s="23" t="str">
        <f>LOWER(DEC2HEX(L2,8))</f>
        <v>f0000000</v>
      </c>
      <c r="L2" s="23">
        <f>SUM(L3:L16)</f>
        <v>4026531840</v>
      </c>
      <c r="M2" s="23">
        <v>12</v>
      </c>
      <c r="N2" s="29" t="s">
        <v>2800</v>
      </c>
    </row>
    <row r="3" spans="1:14" ht="16.3">
      <c r="A3" s="20"/>
      <c r="B3" s="20"/>
      <c r="C3" s="28">
        <v>28</v>
      </c>
      <c r="D3" s="28">
        <v>31</v>
      </c>
      <c r="E3" s="28">
        <f>D3+1-C3</f>
        <v>4</v>
      </c>
      <c r="F3" s="198" t="s">
        <v>2801</v>
      </c>
      <c r="G3" s="198" t="s">
        <v>62</v>
      </c>
      <c r="H3" s="198" t="s">
        <v>2802</v>
      </c>
      <c r="I3" s="198" t="s">
        <v>2803</v>
      </c>
      <c r="J3" s="28">
        <v>15</v>
      </c>
      <c r="K3" s="28">
        <v>15</v>
      </c>
      <c r="L3" s="28">
        <f>J3*(2^C3)</f>
        <v>4026531840</v>
      </c>
      <c r="M3" s="29"/>
      <c r="N3" s="29"/>
    </row>
    <row r="4" spans="1:14" ht="16.3">
      <c r="A4" s="20"/>
      <c r="B4" s="20"/>
      <c r="C4" s="28">
        <v>26</v>
      </c>
      <c r="D4" s="28">
        <v>27</v>
      </c>
      <c r="E4" s="28">
        <f t="shared" ref="E4:E14" si="0">D4+1-C4</f>
        <v>2</v>
      </c>
      <c r="F4" s="198" t="s">
        <v>2804</v>
      </c>
      <c r="G4" s="198" t="s">
        <v>67</v>
      </c>
      <c r="H4" s="198" t="s">
        <v>2805</v>
      </c>
      <c r="I4" s="89"/>
      <c r="J4" s="28">
        <v>0</v>
      </c>
      <c r="K4" s="28">
        <v>0</v>
      </c>
      <c r="L4" s="28">
        <f t="shared" ref="L4:L15" si="1">J4*(2^C4)</f>
        <v>0</v>
      </c>
      <c r="M4" s="29"/>
      <c r="N4" s="29"/>
    </row>
    <row r="5" spans="1:14" ht="32.6">
      <c r="A5" s="20"/>
      <c r="B5" s="20"/>
      <c r="C5" s="28">
        <v>25</v>
      </c>
      <c r="D5" s="28">
        <v>25</v>
      </c>
      <c r="E5" s="28">
        <f t="shared" si="0"/>
        <v>1</v>
      </c>
      <c r="F5" s="198" t="s">
        <v>2806</v>
      </c>
      <c r="G5" s="198" t="s">
        <v>62</v>
      </c>
      <c r="H5" s="198" t="s">
        <v>2807</v>
      </c>
      <c r="I5" s="198" t="s">
        <v>2808</v>
      </c>
      <c r="J5" s="28">
        <v>0</v>
      </c>
      <c r="K5" s="28">
        <v>0</v>
      </c>
      <c r="L5" s="28">
        <f t="shared" si="1"/>
        <v>0</v>
      </c>
      <c r="M5" s="29"/>
      <c r="N5" s="29"/>
    </row>
    <row r="6" spans="1:14" ht="114">
      <c r="A6" s="20"/>
      <c r="B6" s="20"/>
      <c r="C6" s="28">
        <v>24</v>
      </c>
      <c r="D6" s="28">
        <v>24</v>
      </c>
      <c r="E6" s="28">
        <f t="shared" si="0"/>
        <v>1</v>
      </c>
      <c r="F6" s="198" t="s">
        <v>2809</v>
      </c>
      <c r="G6" s="198" t="s">
        <v>62</v>
      </c>
      <c r="H6" s="198" t="s">
        <v>2810</v>
      </c>
      <c r="I6" s="198" t="s">
        <v>2811</v>
      </c>
      <c r="J6" s="28">
        <v>0</v>
      </c>
      <c r="K6" s="28">
        <v>0</v>
      </c>
      <c r="L6" s="28">
        <f t="shared" si="1"/>
        <v>0</v>
      </c>
      <c r="M6" s="29"/>
      <c r="N6" s="29"/>
    </row>
    <row r="7" spans="1:14" ht="97.75">
      <c r="A7" s="20"/>
      <c r="B7" s="20"/>
      <c r="C7" s="28">
        <v>23</v>
      </c>
      <c r="D7" s="28">
        <v>23</v>
      </c>
      <c r="E7" s="28">
        <f t="shared" si="0"/>
        <v>1</v>
      </c>
      <c r="F7" s="198" t="s">
        <v>2809</v>
      </c>
      <c r="G7" s="198" t="s">
        <v>62</v>
      </c>
      <c r="H7" s="198" t="s">
        <v>2812</v>
      </c>
      <c r="I7" s="198" t="s">
        <v>2813</v>
      </c>
      <c r="J7" s="28">
        <v>0</v>
      </c>
      <c r="K7" s="28">
        <v>0</v>
      </c>
      <c r="L7" s="28">
        <f t="shared" si="1"/>
        <v>0</v>
      </c>
      <c r="M7" s="29"/>
      <c r="N7" s="29"/>
    </row>
    <row r="8" spans="1:14" ht="81.45">
      <c r="A8" s="20"/>
      <c r="B8" s="20"/>
      <c r="C8" s="28">
        <v>22</v>
      </c>
      <c r="D8" s="28">
        <v>22</v>
      </c>
      <c r="E8" s="28">
        <f t="shared" si="0"/>
        <v>1</v>
      </c>
      <c r="F8" s="198" t="s">
        <v>2806</v>
      </c>
      <c r="G8" s="198" t="s">
        <v>62</v>
      </c>
      <c r="H8" s="198" t="s">
        <v>2814</v>
      </c>
      <c r="I8" s="198" t="s">
        <v>2815</v>
      </c>
      <c r="J8" s="28">
        <v>0</v>
      </c>
      <c r="K8" s="28">
        <v>0</v>
      </c>
      <c r="L8" s="28">
        <f t="shared" si="1"/>
        <v>0</v>
      </c>
      <c r="M8" s="29"/>
      <c r="N8" s="29"/>
    </row>
    <row r="9" spans="1:14" ht="32.6">
      <c r="A9" s="20"/>
      <c r="B9" s="20"/>
      <c r="C9" s="28">
        <v>21</v>
      </c>
      <c r="D9" s="28">
        <v>21</v>
      </c>
      <c r="E9" s="28">
        <f t="shared" si="0"/>
        <v>1</v>
      </c>
      <c r="F9" s="198" t="s">
        <v>2809</v>
      </c>
      <c r="G9" s="198" t="s">
        <v>62</v>
      </c>
      <c r="H9" s="198" t="s">
        <v>2816</v>
      </c>
      <c r="I9" s="198" t="s">
        <v>2817</v>
      </c>
      <c r="J9" s="28">
        <v>0</v>
      </c>
      <c r="K9" s="28">
        <v>0</v>
      </c>
      <c r="L9" s="28">
        <f t="shared" si="1"/>
        <v>0</v>
      </c>
      <c r="M9" s="29"/>
      <c r="N9" s="29"/>
    </row>
    <row r="10" spans="1:14" ht="114">
      <c r="A10" s="20"/>
      <c r="B10" s="20"/>
      <c r="C10" s="28">
        <v>20</v>
      </c>
      <c r="D10" s="28">
        <v>20</v>
      </c>
      <c r="E10" s="28">
        <f t="shared" si="0"/>
        <v>1</v>
      </c>
      <c r="F10" s="198" t="s">
        <v>2809</v>
      </c>
      <c r="G10" s="198" t="s">
        <v>62</v>
      </c>
      <c r="H10" s="198" t="s">
        <v>2818</v>
      </c>
      <c r="I10" s="198" t="s">
        <v>2819</v>
      </c>
      <c r="J10" s="28">
        <v>0</v>
      </c>
      <c r="K10" s="28">
        <v>0</v>
      </c>
      <c r="L10" s="28">
        <f t="shared" si="1"/>
        <v>0</v>
      </c>
      <c r="M10" s="29"/>
      <c r="N10" s="29"/>
    </row>
    <row r="11" spans="1:14" ht="16.3">
      <c r="A11" s="20"/>
      <c r="B11" s="20"/>
      <c r="C11" s="28">
        <v>6</v>
      </c>
      <c r="D11" s="28">
        <v>19</v>
      </c>
      <c r="E11" s="28">
        <f t="shared" si="0"/>
        <v>14</v>
      </c>
      <c r="F11" s="198" t="s">
        <v>2820</v>
      </c>
      <c r="G11" s="198" t="s">
        <v>67</v>
      </c>
      <c r="H11" s="198" t="s">
        <v>472</v>
      </c>
      <c r="I11" s="89"/>
      <c r="J11" s="28">
        <v>0</v>
      </c>
      <c r="K11" s="28">
        <v>0</v>
      </c>
      <c r="L11" s="28">
        <f t="shared" si="1"/>
        <v>0</v>
      </c>
      <c r="M11" s="29"/>
      <c r="N11" s="29"/>
    </row>
    <row r="12" spans="1:14" ht="114">
      <c r="A12" s="20"/>
      <c r="B12" s="20"/>
      <c r="C12" s="28">
        <v>4</v>
      </c>
      <c r="D12" s="28">
        <v>5</v>
      </c>
      <c r="E12" s="28">
        <f t="shared" si="0"/>
        <v>2</v>
      </c>
      <c r="F12" s="198" t="s">
        <v>2821</v>
      </c>
      <c r="G12" s="198" t="s">
        <v>62</v>
      </c>
      <c r="H12" s="198" t="s">
        <v>2822</v>
      </c>
      <c r="I12" s="198" t="s">
        <v>2823</v>
      </c>
      <c r="J12" s="28">
        <v>0</v>
      </c>
      <c r="K12" s="28">
        <v>0</v>
      </c>
      <c r="L12" s="28">
        <f t="shared" si="1"/>
        <v>0</v>
      </c>
      <c r="M12" s="29"/>
      <c r="N12" s="29"/>
    </row>
    <row r="13" spans="1:14" ht="65.150000000000006">
      <c r="A13" s="20"/>
      <c r="B13" s="20"/>
      <c r="C13" s="28">
        <v>3</v>
      </c>
      <c r="D13" s="28">
        <v>3</v>
      </c>
      <c r="E13" s="28">
        <f t="shared" si="0"/>
        <v>1</v>
      </c>
      <c r="F13" s="198" t="s">
        <v>2809</v>
      </c>
      <c r="G13" s="198" t="s">
        <v>62</v>
      </c>
      <c r="H13" s="198" t="s">
        <v>2824</v>
      </c>
      <c r="I13" s="198" t="s">
        <v>2825</v>
      </c>
      <c r="J13" s="28">
        <v>0</v>
      </c>
      <c r="K13" s="28">
        <v>0</v>
      </c>
      <c r="L13" s="28">
        <f t="shared" si="1"/>
        <v>0</v>
      </c>
      <c r="M13" s="29"/>
      <c r="N13" s="29"/>
    </row>
    <row r="14" spans="1:14" ht="81.45">
      <c r="A14" s="20"/>
      <c r="B14" s="20"/>
      <c r="C14" s="28">
        <v>2</v>
      </c>
      <c r="D14" s="28">
        <v>2</v>
      </c>
      <c r="E14" s="28">
        <f t="shared" si="0"/>
        <v>1</v>
      </c>
      <c r="F14" s="198" t="s">
        <v>2809</v>
      </c>
      <c r="G14" s="198" t="s">
        <v>62</v>
      </c>
      <c r="H14" s="198" t="s">
        <v>2826</v>
      </c>
      <c r="I14" s="198" t="s">
        <v>2827</v>
      </c>
      <c r="J14" s="28">
        <v>0</v>
      </c>
      <c r="K14" s="28">
        <v>0</v>
      </c>
      <c r="L14" s="28">
        <f t="shared" si="1"/>
        <v>0</v>
      </c>
      <c r="M14" s="29"/>
      <c r="N14" s="29"/>
    </row>
    <row r="15" spans="1:14" ht="48.9">
      <c r="A15" s="20"/>
      <c r="B15" s="20"/>
      <c r="C15" s="28">
        <v>1</v>
      </c>
      <c r="D15" s="28">
        <v>1</v>
      </c>
      <c r="E15" s="28">
        <v>1</v>
      </c>
      <c r="F15" s="198" t="s">
        <v>2809</v>
      </c>
      <c r="G15" s="198" t="s">
        <v>62</v>
      </c>
      <c r="H15" s="198" t="s">
        <v>2828</v>
      </c>
      <c r="I15" s="198" t="s">
        <v>2829</v>
      </c>
      <c r="J15" s="28">
        <v>0</v>
      </c>
      <c r="K15" s="28">
        <v>0</v>
      </c>
      <c r="L15" s="28">
        <f t="shared" si="1"/>
        <v>0</v>
      </c>
      <c r="M15" s="29"/>
      <c r="N15" s="29"/>
    </row>
    <row r="16" spans="1:14" ht="48.9">
      <c r="A16" s="20"/>
      <c r="B16" s="27"/>
      <c r="C16" s="28">
        <v>0</v>
      </c>
      <c r="D16" s="28">
        <v>0</v>
      </c>
      <c r="E16" s="28">
        <f>D16+1-C16</f>
        <v>1</v>
      </c>
      <c r="F16" s="198" t="s">
        <v>2809</v>
      </c>
      <c r="G16" s="198" t="s">
        <v>62</v>
      </c>
      <c r="H16" s="198" t="s">
        <v>2830</v>
      </c>
      <c r="I16" s="198" t="s">
        <v>2831</v>
      </c>
      <c r="J16" s="28">
        <v>0</v>
      </c>
      <c r="K16" s="28" t="str">
        <f>LOWER(DEC2HEX((J16)))</f>
        <v>0</v>
      </c>
      <c r="L16" s="28">
        <f>J16*(2^C16)</f>
        <v>0</v>
      </c>
      <c r="M16" s="29"/>
      <c r="N16" s="29"/>
    </row>
    <row r="17" spans="1:14" ht="16.3">
      <c r="A17" s="23"/>
      <c r="B17" s="24" t="s">
        <v>2832</v>
      </c>
      <c r="C17" s="23"/>
      <c r="D17" s="23"/>
      <c r="E17" s="23">
        <f>SUM(E18:E35)</f>
        <v>32</v>
      </c>
      <c r="F17" s="44" t="str">
        <f>CONCATENATE("32'h",K17)</f>
        <v>32'h02001000</v>
      </c>
      <c r="G17" s="44"/>
      <c r="H17" s="197" t="s">
        <v>2833</v>
      </c>
      <c r="I17" s="26"/>
      <c r="J17" s="23"/>
      <c r="K17" s="23" t="str">
        <f>LOWER(DEC2HEX(L17,8))</f>
        <v>02001000</v>
      </c>
      <c r="L17" s="23">
        <f>SUM(L18:L35)</f>
        <v>33558528</v>
      </c>
      <c r="M17" s="23">
        <v>12</v>
      </c>
      <c r="N17" s="29" t="s">
        <v>2800</v>
      </c>
    </row>
    <row r="18" spans="1:14" ht="48.9">
      <c r="A18" s="20"/>
      <c r="B18" s="20"/>
      <c r="C18" s="28">
        <v>31</v>
      </c>
      <c r="D18" s="28">
        <v>31</v>
      </c>
      <c r="E18" s="28">
        <f>D18+1-C18</f>
        <v>1</v>
      </c>
      <c r="F18" s="89" t="s">
        <v>2809</v>
      </c>
      <c r="G18" s="198" t="s">
        <v>67</v>
      </c>
      <c r="H18" s="89" t="s">
        <v>2834</v>
      </c>
      <c r="I18" s="89" t="s">
        <v>2835</v>
      </c>
      <c r="J18" s="28">
        <v>0</v>
      </c>
      <c r="K18" s="28" t="str">
        <f>LOWER(DEC2HEX((J18)))</f>
        <v>0</v>
      </c>
      <c r="L18" s="28">
        <f>J18*(2^C18)</f>
        <v>0</v>
      </c>
      <c r="M18" s="29"/>
      <c r="N18" s="29"/>
    </row>
    <row r="19" spans="1:14" ht="16.3">
      <c r="A19" s="20"/>
      <c r="B19" s="20"/>
      <c r="C19" s="28">
        <v>29</v>
      </c>
      <c r="D19" s="28">
        <v>30</v>
      </c>
      <c r="E19" s="28">
        <f t="shared" ref="E19:E33" si="2">D19+1-C19</f>
        <v>2</v>
      </c>
      <c r="F19" s="89" t="s">
        <v>2804</v>
      </c>
      <c r="G19" s="198" t="s">
        <v>67</v>
      </c>
      <c r="H19" s="89" t="s">
        <v>472</v>
      </c>
      <c r="I19" s="89"/>
      <c r="J19" s="28">
        <v>0</v>
      </c>
      <c r="K19" s="28" t="str">
        <f t="shared" ref="K19:K35" si="3">LOWER(DEC2HEX((J19)))</f>
        <v>0</v>
      </c>
      <c r="L19" s="28">
        <f t="shared" ref="L19:L35" si="4">J19*(2^C19)</f>
        <v>0</v>
      </c>
      <c r="M19" s="29"/>
      <c r="N19" s="29"/>
    </row>
    <row r="20" spans="1:14" ht="16.3">
      <c r="A20" s="20"/>
      <c r="B20" s="20"/>
      <c r="C20" s="28">
        <v>28</v>
      </c>
      <c r="D20" s="28">
        <v>28</v>
      </c>
      <c r="E20" s="28">
        <f t="shared" si="2"/>
        <v>1</v>
      </c>
      <c r="F20" s="89" t="s">
        <v>2809</v>
      </c>
      <c r="G20" s="198" t="s">
        <v>67</v>
      </c>
      <c r="H20" s="89" t="s">
        <v>2836</v>
      </c>
      <c r="I20" s="89" t="s">
        <v>2837</v>
      </c>
      <c r="J20" s="28">
        <v>0</v>
      </c>
      <c r="K20" s="28" t="str">
        <f t="shared" si="3"/>
        <v>0</v>
      </c>
      <c r="L20" s="28">
        <f t="shared" si="4"/>
        <v>0</v>
      </c>
      <c r="M20" s="29"/>
      <c r="N20" s="29"/>
    </row>
    <row r="21" spans="1:14" ht="16.3">
      <c r="A21" s="20"/>
      <c r="B21" s="20"/>
      <c r="C21" s="28">
        <v>26</v>
      </c>
      <c r="D21" s="28">
        <v>27</v>
      </c>
      <c r="E21" s="28">
        <f t="shared" si="2"/>
        <v>2</v>
      </c>
      <c r="F21" s="89" t="s">
        <v>2838</v>
      </c>
      <c r="G21" s="198" t="s">
        <v>67</v>
      </c>
      <c r="H21" s="89" t="s">
        <v>472</v>
      </c>
      <c r="I21" s="89"/>
      <c r="J21" s="28">
        <v>0</v>
      </c>
      <c r="K21" s="28" t="str">
        <f t="shared" si="3"/>
        <v>0</v>
      </c>
      <c r="L21" s="28">
        <f t="shared" si="4"/>
        <v>0</v>
      </c>
      <c r="M21" s="29"/>
      <c r="N21" s="29"/>
    </row>
    <row r="22" spans="1:14" ht="48.9">
      <c r="A22" s="20"/>
      <c r="B22" s="20"/>
      <c r="C22" s="28">
        <v>25</v>
      </c>
      <c r="D22" s="28">
        <v>25</v>
      </c>
      <c r="E22" s="28">
        <f t="shared" si="2"/>
        <v>1</v>
      </c>
      <c r="F22" s="89" t="s">
        <v>2839</v>
      </c>
      <c r="G22" s="198" t="s">
        <v>67</v>
      </c>
      <c r="H22" s="89" t="s">
        <v>2840</v>
      </c>
      <c r="I22" s="89" t="s">
        <v>2841</v>
      </c>
      <c r="J22" s="28">
        <v>1</v>
      </c>
      <c r="K22" s="28" t="str">
        <f t="shared" si="3"/>
        <v>1</v>
      </c>
      <c r="L22" s="28">
        <f t="shared" si="4"/>
        <v>33554432</v>
      </c>
      <c r="M22" s="29"/>
      <c r="N22" s="29"/>
    </row>
    <row r="23" spans="1:14" ht="48.9">
      <c r="A23" s="20"/>
      <c r="B23" s="20"/>
      <c r="C23" s="28">
        <v>24</v>
      </c>
      <c r="D23" s="28">
        <v>24</v>
      </c>
      <c r="E23" s="28">
        <f t="shared" si="2"/>
        <v>1</v>
      </c>
      <c r="F23" s="89" t="s">
        <v>2809</v>
      </c>
      <c r="G23" s="198" t="s">
        <v>67</v>
      </c>
      <c r="H23" s="89" t="s">
        <v>2842</v>
      </c>
      <c r="I23" s="89" t="s">
        <v>2843</v>
      </c>
      <c r="J23" s="28">
        <v>0</v>
      </c>
      <c r="K23" s="28" t="str">
        <f t="shared" si="3"/>
        <v>0</v>
      </c>
      <c r="L23" s="28">
        <f t="shared" si="4"/>
        <v>0</v>
      </c>
      <c r="M23" s="29"/>
      <c r="N23" s="29"/>
    </row>
    <row r="24" spans="1:14" ht="16.3">
      <c r="A24" s="20"/>
      <c r="B24" s="20"/>
      <c r="C24" s="28">
        <v>21</v>
      </c>
      <c r="D24" s="28">
        <v>23</v>
      </c>
      <c r="E24" s="28">
        <f t="shared" si="2"/>
        <v>3</v>
      </c>
      <c r="F24" s="89" t="s">
        <v>2844</v>
      </c>
      <c r="G24" s="198" t="s">
        <v>67</v>
      </c>
      <c r="H24" s="89" t="s">
        <v>472</v>
      </c>
      <c r="I24" s="89"/>
      <c r="J24" s="28">
        <v>0</v>
      </c>
      <c r="K24" s="28" t="str">
        <f t="shared" si="3"/>
        <v>0</v>
      </c>
      <c r="L24" s="28">
        <f t="shared" si="4"/>
        <v>0</v>
      </c>
      <c r="M24" s="29"/>
      <c r="N24" s="29"/>
    </row>
    <row r="25" spans="1:14" ht="65.150000000000006">
      <c r="A25" s="20"/>
      <c r="B25" s="20"/>
      <c r="C25" s="28">
        <v>20</v>
      </c>
      <c r="D25" s="28">
        <v>20</v>
      </c>
      <c r="E25" s="28">
        <f t="shared" si="2"/>
        <v>1</v>
      </c>
      <c r="F25" s="89" t="s">
        <v>2809</v>
      </c>
      <c r="G25" s="198" t="s">
        <v>67</v>
      </c>
      <c r="H25" s="89" t="s">
        <v>2845</v>
      </c>
      <c r="I25" s="89" t="s">
        <v>2846</v>
      </c>
      <c r="J25" s="28">
        <v>0</v>
      </c>
      <c r="K25" s="28" t="str">
        <f t="shared" si="3"/>
        <v>0</v>
      </c>
      <c r="L25" s="28">
        <f t="shared" si="4"/>
        <v>0</v>
      </c>
      <c r="M25" s="29"/>
      <c r="N25" s="29"/>
    </row>
    <row r="26" spans="1:14" ht="65.150000000000006">
      <c r="A26" s="20"/>
      <c r="B26" s="20"/>
      <c r="C26" s="28">
        <v>19</v>
      </c>
      <c r="D26" s="28">
        <v>19</v>
      </c>
      <c r="E26" s="28">
        <f t="shared" si="2"/>
        <v>1</v>
      </c>
      <c r="F26" s="89" t="s">
        <v>2809</v>
      </c>
      <c r="G26" s="198" t="s">
        <v>67</v>
      </c>
      <c r="H26" s="89" t="s">
        <v>2847</v>
      </c>
      <c r="I26" s="89" t="s">
        <v>2848</v>
      </c>
      <c r="J26" s="28">
        <v>0</v>
      </c>
      <c r="K26" s="28" t="str">
        <f t="shared" si="3"/>
        <v>0</v>
      </c>
      <c r="L26" s="28">
        <f t="shared" si="4"/>
        <v>0</v>
      </c>
      <c r="M26" s="29"/>
      <c r="N26" s="29"/>
    </row>
    <row r="27" spans="1:14" ht="48.9">
      <c r="A27" s="20"/>
      <c r="B27" s="20"/>
      <c r="C27" s="28">
        <v>18</v>
      </c>
      <c r="D27" s="28">
        <v>18</v>
      </c>
      <c r="E27" s="28">
        <f t="shared" si="2"/>
        <v>1</v>
      </c>
      <c r="F27" s="89" t="s">
        <v>2809</v>
      </c>
      <c r="G27" s="198" t="s">
        <v>67</v>
      </c>
      <c r="H27" s="89" t="s">
        <v>2849</v>
      </c>
      <c r="I27" s="89" t="s">
        <v>2850</v>
      </c>
      <c r="J27" s="28">
        <v>0</v>
      </c>
      <c r="K27" s="28" t="str">
        <f t="shared" si="3"/>
        <v>0</v>
      </c>
      <c r="L27" s="28">
        <f t="shared" si="4"/>
        <v>0</v>
      </c>
      <c r="M27" s="29"/>
      <c r="N27" s="29"/>
    </row>
    <row r="28" spans="1:14" ht="48.9">
      <c r="A28" s="20"/>
      <c r="B28" s="20"/>
      <c r="C28" s="28">
        <v>17</v>
      </c>
      <c r="D28" s="28">
        <v>17</v>
      </c>
      <c r="E28" s="28">
        <f t="shared" si="2"/>
        <v>1</v>
      </c>
      <c r="F28" s="89" t="s">
        <v>2851</v>
      </c>
      <c r="G28" s="198" t="s">
        <v>67</v>
      </c>
      <c r="H28" s="89" t="s">
        <v>2852</v>
      </c>
      <c r="I28" s="89" t="s">
        <v>2853</v>
      </c>
      <c r="J28" s="28">
        <v>0</v>
      </c>
      <c r="K28" s="28" t="str">
        <f t="shared" si="3"/>
        <v>0</v>
      </c>
      <c r="L28" s="28">
        <f t="shared" si="4"/>
        <v>0</v>
      </c>
      <c r="M28" s="29"/>
      <c r="N28" s="29"/>
    </row>
    <row r="29" spans="1:14" ht="48.9">
      <c r="A29" s="20"/>
      <c r="B29" s="20"/>
      <c r="C29" s="28">
        <v>16</v>
      </c>
      <c r="D29" s="28">
        <v>16</v>
      </c>
      <c r="E29" s="28">
        <f t="shared" si="2"/>
        <v>1</v>
      </c>
      <c r="F29" s="89" t="s">
        <v>2851</v>
      </c>
      <c r="G29" s="198" t="s">
        <v>67</v>
      </c>
      <c r="H29" s="89" t="s">
        <v>2854</v>
      </c>
      <c r="I29" s="89" t="s">
        <v>2855</v>
      </c>
      <c r="J29" s="28">
        <v>0</v>
      </c>
      <c r="K29" s="28" t="str">
        <f t="shared" si="3"/>
        <v>0</v>
      </c>
      <c r="L29" s="28">
        <f t="shared" si="4"/>
        <v>0</v>
      </c>
      <c r="M29" s="29"/>
      <c r="N29" s="29"/>
    </row>
    <row r="30" spans="1:14" ht="16.3">
      <c r="A30" s="20"/>
      <c r="B30" s="20"/>
      <c r="C30" s="28">
        <v>15</v>
      </c>
      <c r="D30" s="28">
        <v>15</v>
      </c>
      <c r="E30" s="28">
        <f t="shared" si="2"/>
        <v>1</v>
      </c>
      <c r="F30" s="89" t="s">
        <v>2809</v>
      </c>
      <c r="G30" s="198" t="s">
        <v>67</v>
      </c>
      <c r="H30" s="89" t="s">
        <v>2856</v>
      </c>
      <c r="I30" s="89" t="s">
        <v>2857</v>
      </c>
      <c r="J30" s="28">
        <v>0</v>
      </c>
      <c r="K30" s="28" t="str">
        <f t="shared" si="3"/>
        <v>0</v>
      </c>
      <c r="L30" s="28">
        <f t="shared" si="4"/>
        <v>0</v>
      </c>
      <c r="M30" s="29"/>
      <c r="N30" s="29"/>
    </row>
    <row r="31" spans="1:14" ht="32.6">
      <c r="A31" s="20"/>
      <c r="B31" s="20"/>
      <c r="C31" s="28">
        <v>14</v>
      </c>
      <c r="D31" s="28">
        <v>14</v>
      </c>
      <c r="E31" s="28">
        <f t="shared" si="2"/>
        <v>1</v>
      </c>
      <c r="F31" s="89" t="s">
        <v>2809</v>
      </c>
      <c r="G31" s="198" t="s">
        <v>67</v>
      </c>
      <c r="H31" s="89" t="s">
        <v>2858</v>
      </c>
      <c r="I31" s="89" t="s">
        <v>2859</v>
      </c>
      <c r="J31" s="28">
        <v>0</v>
      </c>
      <c r="K31" s="28" t="str">
        <f t="shared" si="3"/>
        <v>0</v>
      </c>
      <c r="L31" s="28">
        <f t="shared" si="4"/>
        <v>0</v>
      </c>
      <c r="M31" s="29"/>
      <c r="N31" s="29"/>
    </row>
    <row r="32" spans="1:14" ht="16.3">
      <c r="A32" s="20"/>
      <c r="B32" s="20"/>
      <c r="C32" s="28">
        <v>13</v>
      </c>
      <c r="D32" s="28">
        <v>13</v>
      </c>
      <c r="E32" s="28">
        <f t="shared" si="2"/>
        <v>1</v>
      </c>
      <c r="F32" s="89" t="s">
        <v>2860</v>
      </c>
      <c r="G32" s="198" t="s">
        <v>67</v>
      </c>
      <c r="H32" s="89" t="s">
        <v>472</v>
      </c>
      <c r="I32" s="198"/>
      <c r="J32" s="28">
        <v>0</v>
      </c>
      <c r="K32" s="28" t="str">
        <f t="shared" si="3"/>
        <v>0</v>
      </c>
      <c r="L32" s="28">
        <f t="shared" si="4"/>
        <v>0</v>
      </c>
      <c r="M32" s="29"/>
      <c r="N32" s="29"/>
    </row>
    <row r="33" spans="1:14" ht="16.3">
      <c r="A33" s="20"/>
      <c r="B33" s="20"/>
      <c r="C33" s="28">
        <v>8</v>
      </c>
      <c r="D33" s="28">
        <v>12</v>
      </c>
      <c r="E33" s="28">
        <f t="shared" si="2"/>
        <v>5</v>
      </c>
      <c r="F33" s="89" t="s">
        <v>2851</v>
      </c>
      <c r="G33" s="198" t="s">
        <v>67</v>
      </c>
      <c r="H33" s="89" t="s">
        <v>2861</v>
      </c>
      <c r="I33" s="198" t="s">
        <v>2862</v>
      </c>
      <c r="J33" s="28">
        <v>16</v>
      </c>
      <c r="K33" s="28" t="str">
        <f t="shared" si="3"/>
        <v>10</v>
      </c>
      <c r="L33" s="28">
        <f t="shared" si="4"/>
        <v>4096</v>
      </c>
      <c r="M33" s="29"/>
      <c r="N33" s="29"/>
    </row>
    <row r="34" spans="1:14" ht="16.3">
      <c r="A34" s="20"/>
      <c r="B34" s="20"/>
      <c r="C34" s="28">
        <v>7</v>
      </c>
      <c r="D34" s="28">
        <v>7</v>
      </c>
      <c r="E34" s="28">
        <v>1</v>
      </c>
      <c r="F34" s="89" t="s">
        <v>2809</v>
      </c>
      <c r="G34" s="198" t="s">
        <v>67</v>
      </c>
      <c r="H34" s="89" t="s">
        <v>472</v>
      </c>
      <c r="I34" s="89"/>
      <c r="J34" s="28">
        <v>0</v>
      </c>
      <c r="K34" s="28" t="str">
        <f t="shared" si="3"/>
        <v>0</v>
      </c>
      <c r="L34" s="28">
        <f t="shared" si="4"/>
        <v>0</v>
      </c>
      <c r="M34" s="29"/>
      <c r="N34" s="29"/>
    </row>
    <row r="35" spans="1:14" ht="32.6">
      <c r="A35" s="20"/>
      <c r="B35" s="27"/>
      <c r="C35" s="28">
        <v>0</v>
      </c>
      <c r="D35" s="28">
        <v>6</v>
      </c>
      <c r="E35" s="28">
        <f>D35+1-C35</f>
        <v>7</v>
      </c>
      <c r="F35" s="89" t="s">
        <v>2851</v>
      </c>
      <c r="G35" s="198" t="s">
        <v>67</v>
      </c>
      <c r="H35" s="198" t="s">
        <v>2863</v>
      </c>
      <c r="I35" s="198" t="s">
        <v>2864</v>
      </c>
      <c r="J35" s="28">
        <v>0</v>
      </c>
      <c r="K35" s="28" t="str">
        <f t="shared" si="3"/>
        <v>0</v>
      </c>
      <c r="L35" s="28">
        <f t="shared" si="4"/>
        <v>0</v>
      </c>
      <c r="M35" s="29"/>
      <c r="N35" s="29"/>
    </row>
    <row r="36" spans="1:14" ht="16.3">
      <c r="A36" s="23"/>
      <c r="B36" s="24" t="s">
        <v>2865</v>
      </c>
      <c r="C36" s="23"/>
      <c r="D36" s="23"/>
      <c r="E36" s="23">
        <f>SUM(E37:E38)</f>
        <v>32</v>
      </c>
      <c r="F36" s="44" t="str">
        <f>CONCATENATE("32'h",K36)</f>
        <v>32'h00000000</v>
      </c>
      <c r="G36" s="44"/>
      <c r="H36" s="197" t="s">
        <v>2866</v>
      </c>
      <c r="I36" s="26"/>
      <c r="J36" s="23"/>
      <c r="K36" s="23" t="str">
        <f>LOWER(DEC2HEX(L36,8))</f>
        <v>00000000</v>
      </c>
      <c r="L36" s="23">
        <f>SUM(L37:L38)</f>
        <v>0</v>
      </c>
      <c r="M36" s="23">
        <v>12</v>
      </c>
      <c r="N36" s="29" t="s">
        <v>2800</v>
      </c>
    </row>
    <row r="37" spans="1:14" ht="14.6">
      <c r="A37" s="20"/>
      <c r="B37" s="20"/>
      <c r="C37" s="28">
        <v>8</v>
      </c>
      <c r="D37" s="28">
        <v>31</v>
      </c>
      <c r="E37" s="28">
        <f>D37+1-C37</f>
        <v>24</v>
      </c>
      <c r="F37" s="28" t="str">
        <f>CONCATENATE(E37,"'h",K37)</f>
        <v>24'h0</v>
      </c>
      <c r="G37" s="28" t="s">
        <v>67</v>
      </c>
      <c r="H37" s="32" t="s">
        <v>19</v>
      </c>
      <c r="I37" s="3" t="s">
        <v>482</v>
      </c>
      <c r="J37" s="28">
        <v>0</v>
      </c>
      <c r="K37" s="28" t="str">
        <f>LOWER(DEC2HEX((J37)))</f>
        <v>0</v>
      </c>
      <c r="L37" s="28">
        <f>J37*(2^C37)</f>
        <v>0</v>
      </c>
      <c r="M37" s="29"/>
      <c r="N37" s="29"/>
    </row>
    <row r="38" spans="1:14" ht="81.45">
      <c r="A38" s="20"/>
      <c r="B38" s="27"/>
      <c r="C38" s="28">
        <v>0</v>
      </c>
      <c r="D38" s="28">
        <v>7</v>
      </c>
      <c r="E38" s="28">
        <f>D38+1-C38</f>
        <v>8</v>
      </c>
      <c r="F38" s="28" t="str">
        <f>CONCATENATE(E38,"'h",K38)</f>
        <v>8'h0</v>
      </c>
      <c r="G38" s="28" t="s">
        <v>67</v>
      </c>
      <c r="H38" s="89" t="s">
        <v>1270</v>
      </c>
      <c r="I38" s="89" t="s">
        <v>2867</v>
      </c>
      <c r="J38" s="28">
        <v>0</v>
      </c>
      <c r="K38" s="28" t="str">
        <f>LOWER(DEC2HEX((J38)))</f>
        <v>0</v>
      </c>
      <c r="L38" s="28">
        <f>J38*(2^C38)</f>
        <v>0</v>
      </c>
      <c r="M38" s="29"/>
      <c r="N38" s="29"/>
    </row>
    <row r="39" spans="1:14" ht="16.3">
      <c r="A39" s="23"/>
      <c r="B39" s="24" t="s">
        <v>2868</v>
      </c>
      <c r="C39" s="23"/>
      <c r="D39" s="23"/>
      <c r="E39" s="23">
        <f>SUM(E40:E50)</f>
        <v>32</v>
      </c>
      <c r="F39" s="44" t="str">
        <f>CONCATENATE("32'h",K39)</f>
        <v>32'h00000000</v>
      </c>
      <c r="G39" s="44"/>
      <c r="H39" s="197" t="s">
        <v>2869</v>
      </c>
      <c r="I39" s="26"/>
      <c r="J39" s="23"/>
      <c r="K39" s="23" t="str">
        <f>LOWER(DEC2HEX(L39,8))</f>
        <v>00000000</v>
      </c>
      <c r="L39" s="23">
        <f>SUM(L40:L42)</f>
        <v>0</v>
      </c>
      <c r="M39" s="29"/>
      <c r="N39" s="29"/>
    </row>
    <row r="40" spans="1:14" ht="16.3">
      <c r="A40" s="20"/>
      <c r="B40" s="20"/>
      <c r="C40" s="28">
        <v>10</v>
      </c>
      <c r="D40" s="28">
        <v>31</v>
      </c>
      <c r="E40" s="28">
        <f>D40+1-C40</f>
        <v>22</v>
      </c>
      <c r="F40" s="28" t="str">
        <f>CONCATENATE(E40,"'h",K40)</f>
        <v>22'h0</v>
      </c>
      <c r="G40" s="198" t="s">
        <v>67</v>
      </c>
      <c r="H40" s="198" t="s">
        <v>472</v>
      </c>
      <c r="I40" s="3" t="s">
        <v>482</v>
      </c>
      <c r="J40" s="28">
        <v>0</v>
      </c>
      <c r="K40" s="28" t="str">
        <f>LOWER(DEC2HEX((J40)))</f>
        <v>0</v>
      </c>
      <c r="L40" s="28">
        <f>J40*(2^C40)</f>
        <v>0</v>
      </c>
      <c r="M40" s="29"/>
      <c r="N40" s="29"/>
    </row>
    <row r="41" spans="1:14" ht="15.75" customHeight="1">
      <c r="A41" s="20"/>
      <c r="B41" s="20"/>
      <c r="C41" s="28">
        <v>9</v>
      </c>
      <c r="D41" s="28">
        <v>9</v>
      </c>
      <c r="E41" s="28">
        <f t="shared" ref="E41:E50" si="5">D41+1-C41</f>
        <v>1</v>
      </c>
      <c r="F41" s="28" t="str">
        <f t="shared" ref="F41:F50" si="6">CONCATENATE(E41,"'h",K41)</f>
        <v>1'h0</v>
      </c>
      <c r="G41" s="89" t="s">
        <v>2870</v>
      </c>
      <c r="H41" s="89" t="s">
        <v>2871</v>
      </c>
      <c r="I41" s="89" t="s">
        <v>2872</v>
      </c>
      <c r="J41" s="28">
        <v>0</v>
      </c>
      <c r="K41" s="28" t="str">
        <f t="shared" ref="K41:K50" si="7">LOWER(DEC2HEX((J41)))</f>
        <v>0</v>
      </c>
      <c r="L41" s="28">
        <f t="shared" ref="L41:L50" si="8">J41*(2^C41)</f>
        <v>0</v>
      </c>
      <c r="M41" s="29"/>
      <c r="N41" s="29"/>
    </row>
    <row r="42" spans="1:14" ht="15.75" customHeight="1">
      <c r="A42" s="20"/>
      <c r="B42" s="20"/>
      <c r="C42" s="28">
        <v>8</v>
      </c>
      <c r="D42" s="28">
        <v>8</v>
      </c>
      <c r="E42" s="28">
        <f t="shared" si="5"/>
        <v>1</v>
      </c>
      <c r="F42" s="28" t="str">
        <f t="shared" si="6"/>
        <v>1'h0</v>
      </c>
      <c r="G42" s="89" t="s">
        <v>62</v>
      </c>
      <c r="H42" s="89" t="s">
        <v>2873</v>
      </c>
      <c r="I42" s="89" t="s">
        <v>2874</v>
      </c>
      <c r="J42" s="28">
        <v>0</v>
      </c>
      <c r="K42" s="28" t="str">
        <f t="shared" si="7"/>
        <v>0</v>
      </c>
      <c r="L42" s="28">
        <f t="shared" si="8"/>
        <v>0</v>
      </c>
      <c r="M42" s="29"/>
      <c r="N42" s="29"/>
    </row>
    <row r="43" spans="1:14" ht="15.75" customHeight="1">
      <c r="A43" s="20"/>
      <c r="B43" s="20"/>
      <c r="C43" s="28">
        <v>7</v>
      </c>
      <c r="D43" s="28">
        <v>7</v>
      </c>
      <c r="E43" s="28">
        <f t="shared" si="5"/>
        <v>1</v>
      </c>
      <c r="F43" s="28" t="str">
        <f t="shared" si="6"/>
        <v>1'h0</v>
      </c>
      <c r="G43" s="89" t="s">
        <v>62</v>
      </c>
      <c r="H43" s="89" t="s">
        <v>2875</v>
      </c>
      <c r="I43" s="89" t="s">
        <v>2876</v>
      </c>
      <c r="J43" s="28">
        <v>0</v>
      </c>
      <c r="K43" s="28" t="str">
        <f t="shared" si="7"/>
        <v>0</v>
      </c>
      <c r="L43" s="28">
        <f t="shared" si="8"/>
        <v>0</v>
      </c>
      <c r="M43" s="29"/>
      <c r="N43" s="29"/>
    </row>
    <row r="44" spans="1:14" ht="15.75" customHeight="1">
      <c r="A44" s="20"/>
      <c r="B44" s="20"/>
      <c r="C44" s="28">
        <v>6</v>
      </c>
      <c r="D44" s="28">
        <v>6</v>
      </c>
      <c r="E44" s="28">
        <f t="shared" si="5"/>
        <v>1</v>
      </c>
      <c r="F44" s="28" t="str">
        <f t="shared" si="6"/>
        <v>1'h0</v>
      </c>
      <c r="G44" s="89" t="s">
        <v>62</v>
      </c>
      <c r="H44" s="89" t="s">
        <v>1015</v>
      </c>
      <c r="I44" s="89" t="s">
        <v>2877</v>
      </c>
      <c r="J44" s="28">
        <v>0</v>
      </c>
      <c r="K44" s="28" t="str">
        <f t="shared" si="7"/>
        <v>0</v>
      </c>
      <c r="L44" s="28">
        <f t="shared" si="8"/>
        <v>0</v>
      </c>
      <c r="M44" s="29"/>
      <c r="N44" s="29"/>
    </row>
    <row r="45" spans="1:14" ht="15.75" customHeight="1">
      <c r="A45" s="20"/>
      <c r="B45" s="20"/>
      <c r="C45" s="28">
        <v>5</v>
      </c>
      <c r="D45" s="28">
        <v>5</v>
      </c>
      <c r="E45" s="28">
        <f t="shared" si="5"/>
        <v>1</v>
      </c>
      <c r="F45" s="28" t="str">
        <f t="shared" si="6"/>
        <v>1'h0</v>
      </c>
      <c r="G45" s="89" t="s">
        <v>2870</v>
      </c>
      <c r="H45" s="89" t="s">
        <v>1016</v>
      </c>
      <c r="I45" s="89" t="s">
        <v>2878</v>
      </c>
      <c r="J45" s="28">
        <v>0</v>
      </c>
      <c r="K45" s="28" t="str">
        <f t="shared" si="7"/>
        <v>0</v>
      </c>
      <c r="L45" s="28">
        <f t="shared" si="8"/>
        <v>0</v>
      </c>
      <c r="M45" s="29"/>
      <c r="N45" s="29"/>
    </row>
    <row r="46" spans="1:14" ht="15.75" customHeight="1">
      <c r="A46" s="20"/>
      <c r="B46" s="20"/>
      <c r="C46" s="28">
        <v>4</v>
      </c>
      <c r="D46" s="28">
        <v>4</v>
      </c>
      <c r="E46" s="28">
        <f t="shared" si="5"/>
        <v>1</v>
      </c>
      <c r="F46" s="28" t="str">
        <f t="shared" si="6"/>
        <v>1'h0</v>
      </c>
      <c r="G46" s="89" t="s">
        <v>62</v>
      </c>
      <c r="H46" s="89" t="s">
        <v>2879</v>
      </c>
      <c r="I46" s="89" t="s">
        <v>2880</v>
      </c>
      <c r="J46" s="28">
        <v>0</v>
      </c>
      <c r="K46" s="28" t="str">
        <f t="shared" si="7"/>
        <v>0</v>
      </c>
      <c r="L46" s="28">
        <f t="shared" si="8"/>
        <v>0</v>
      </c>
      <c r="M46" s="29"/>
      <c r="N46" s="29"/>
    </row>
    <row r="47" spans="1:14" ht="15.75" customHeight="1">
      <c r="A47" s="20"/>
      <c r="B47" s="20"/>
      <c r="C47" s="28">
        <v>3</v>
      </c>
      <c r="D47" s="28">
        <v>3</v>
      </c>
      <c r="E47" s="28">
        <f t="shared" si="5"/>
        <v>1</v>
      </c>
      <c r="F47" s="28" t="str">
        <f t="shared" si="6"/>
        <v>1'h0</v>
      </c>
      <c r="G47" s="89" t="s">
        <v>62</v>
      </c>
      <c r="H47" s="89" t="s">
        <v>2881</v>
      </c>
      <c r="I47" s="89" t="s">
        <v>2882</v>
      </c>
      <c r="J47" s="28">
        <v>0</v>
      </c>
      <c r="K47" s="28" t="str">
        <f t="shared" si="7"/>
        <v>0</v>
      </c>
      <c r="L47" s="28">
        <f t="shared" si="8"/>
        <v>0</v>
      </c>
      <c r="M47" s="29"/>
      <c r="N47" s="29"/>
    </row>
    <row r="48" spans="1:14" ht="15.75" customHeight="1">
      <c r="A48" s="20"/>
      <c r="B48" s="20"/>
      <c r="C48" s="28">
        <v>2</v>
      </c>
      <c r="D48" s="28">
        <v>2</v>
      </c>
      <c r="E48" s="28">
        <f t="shared" si="5"/>
        <v>1</v>
      </c>
      <c r="F48" s="28" t="str">
        <f t="shared" si="6"/>
        <v>1'h0</v>
      </c>
      <c r="G48" s="89" t="s">
        <v>62</v>
      </c>
      <c r="H48" s="89" t="s">
        <v>2883</v>
      </c>
      <c r="I48" s="89" t="s">
        <v>2884</v>
      </c>
      <c r="J48" s="28">
        <v>0</v>
      </c>
      <c r="K48" s="28" t="str">
        <f t="shared" si="7"/>
        <v>0</v>
      </c>
      <c r="L48" s="28">
        <f t="shared" si="8"/>
        <v>0</v>
      </c>
      <c r="M48" s="29"/>
      <c r="N48" s="29"/>
    </row>
    <row r="49" spans="1:14" ht="15.75" customHeight="1">
      <c r="A49" s="20"/>
      <c r="B49" s="20"/>
      <c r="C49" s="28">
        <v>1</v>
      </c>
      <c r="D49" s="28">
        <v>1</v>
      </c>
      <c r="E49" s="28">
        <f t="shared" si="5"/>
        <v>1</v>
      </c>
      <c r="F49" s="28" t="str">
        <f t="shared" si="6"/>
        <v>1'h0</v>
      </c>
      <c r="G49" s="89" t="s">
        <v>62</v>
      </c>
      <c r="H49" s="89" t="s">
        <v>2885</v>
      </c>
      <c r="I49" s="89" t="s">
        <v>2886</v>
      </c>
      <c r="J49" s="28">
        <v>0</v>
      </c>
      <c r="K49" s="28" t="str">
        <f t="shared" si="7"/>
        <v>0</v>
      </c>
      <c r="L49" s="28">
        <f t="shared" si="8"/>
        <v>0</v>
      </c>
      <c r="M49" s="29"/>
      <c r="N49" s="29"/>
    </row>
    <row r="50" spans="1:14" ht="16.3">
      <c r="A50" s="20"/>
      <c r="B50" s="27"/>
      <c r="C50" s="28">
        <v>0</v>
      </c>
      <c r="D50" s="28">
        <v>0</v>
      </c>
      <c r="E50" s="28">
        <f t="shared" si="5"/>
        <v>1</v>
      </c>
      <c r="F50" s="28" t="str">
        <f t="shared" si="6"/>
        <v>1'h0</v>
      </c>
      <c r="G50" s="89" t="s">
        <v>62</v>
      </c>
      <c r="H50" s="89" t="s">
        <v>2887</v>
      </c>
      <c r="I50" s="89" t="s">
        <v>2888</v>
      </c>
      <c r="J50" s="28">
        <v>0</v>
      </c>
      <c r="K50" s="28" t="str">
        <f t="shared" si="7"/>
        <v>0</v>
      </c>
      <c r="L50" s="28">
        <f t="shared" si="8"/>
        <v>0</v>
      </c>
      <c r="M50" s="29"/>
      <c r="N50" s="29"/>
    </row>
    <row r="51" spans="1:14" ht="16.3">
      <c r="A51" s="23"/>
      <c r="B51" s="24" t="s">
        <v>2889</v>
      </c>
      <c r="C51" s="23"/>
      <c r="D51" s="23"/>
      <c r="E51" s="23">
        <f>SUM(E52:E73)</f>
        <v>32</v>
      </c>
      <c r="F51" s="44" t="str">
        <f>CONCATENATE("32'h",K51)</f>
        <v>32'h00040000</v>
      </c>
      <c r="G51" s="44"/>
      <c r="H51" s="197" t="s">
        <v>1224</v>
      </c>
      <c r="I51" s="26"/>
      <c r="J51" s="23"/>
      <c r="K51" s="23" t="str">
        <f>LOWER(DEC2HEX(L51,8))</f>
        <v>00040000</v>
      </c>
      <c r="L51" s="23">
        <f>SUM(L52:L73)</f>
        <v>262144</v>
      </c>
      <c r="M51" s="29"/>
      <c r="N51" s="29"/>
    </row>
    <row r="52" spans="1:14" ht="16.3">
      <c r="A52" s="20"/>
      <c r="B52" s="20"/>
      <c r="C52" s="28">
        <v>26</v>
      </c>
      <c r="D52" s="28">
        <v>31</v>
      </c>
      <c r="E52" s="28">
        <f>D52+1-C52</f>
        <v>6</v>
      </c>
      <c r="F52" s="89" t="s">
        <v>2890</v>
      </c>
      <c r="G52" s="28" t="s">
        <v>67</v>
      </c>
      <c r="H52" s="198" t="s">
        <v>472</v>
      </c>
      <c r="I52" s="3" t="s">
        <v>482</v>
      </c>
      <c r="J52" s="28">
        <v>0</v>
      </c>
      <c r="K52" s="28" t="str">
        <f>LOWER(DEC2HEX((J52)))</f>
        <v>0</v>
      </c>
      <c r="L52" s="28">
        <f>J52*(2^C52)</f>
        <v>0</v>
      </c>
      <c r="M52" s="29"/>
      <c r="N52" s="29"/>
    </row>
    <row r="53" spans="1:14" ht="16.3">
      <c r="A53" s="20"/>
      <c r="B53" s="27"/>
      <c r="C53" s="28">
        <v>25</v>
      </c>
      <c r="D53" s="28">
        <v>25</v>
      </c>
      <c r="E53" s="28">
        <f t="shared" ref="E53:E73" si="9">D53+1-C53</f>
        <v>1</v>
      </c>
      <c r="F53" s="89" t="s">
        <v>2860</v>
      </c>
      <c r="G53" s="28" t="s">
        <v>67</v>
      </c>
      <c r="H53" s="89" t="s">
        <v>2891</v>
      </c>
      <c r="I53" s="89" t="s">
        <v>2892</v>
      </c>
      <c r="J53" s="28">
        <v>0</v>
      </c>
      <c r="K53" s="28" t="str">
        <f t="shared" ref="K53:K73" si="10">LOWER(DEC2HEX((J53)))</f>
        <v>0</v>
      </c>
      <c r="L53" s="28">
        <f t="shared" ref="L53:L73" si="11">J53*(2^C53)</f>
        <v>0</v>
      </c>
      <c r="M53" s="29"/>
      <c r="N53" s="29"/>
    </row>
    <row r="54" spans="1:14" ht="16.3">
      <c r="A54" s="20"/>
      <c r="B54" s="27"/>
      <c r="C54" s="28">
        <v>24</v>
      </c>
      <c r="D54" s="28">
        <v>24</v>
      </c>
      <c r="E54" s="28">
        <f t="shared" si="9"/>
        <v>1</v>
      </c>
      <c r="F54" s="89" t="s">
        <v>2860</v>
      </c>
      <c r="G54" s="28" t="s">
        <v>67</v>
      </c>
      <c r="H54" s="89" t="s">
        <v>2893</v>
      </c>
      <c r="I54" s="89" t="s">
        <v>2892</v>
      </c>
      <c r="J54" s="28">
        <v>0</v>
      </c>
      <c r="K54" s="28" t="str">
        <f t="shared" si="10"/>
        <v>0</v>
      </c>
      <c r="L54" s="28">
        <f t="shared" si="11"/>
        <v>0</v>
      </c>
      <c r="M54" s="29"/>
      <c r="N54" s="29"/>
    </row>
    <row r="55" spans="1:14" ht="16.3">
      <c r="A55" s="20"/>
      <c r="B55" s="27"/>
      <c r="C55" s="28">
        <v>23</v>
      </c>
      <c r="D55" s="28">
        <v>23</v>
      </c>
      <c r="E55" s="28">
        <f t="shared" si="9"/>
        <v>1</v>
      </c>
      <c r="F55" s="89" t="s">
        <v>2860</v>
      </c>
      <c r="G55" s="28" t="s">
        <v>67</v>
      </c>
      <c r="H55" s="89" t="s">
        <v>2894</v>
      </c>
      <c r="I55" s="89" t="s">
        <v>2892</v>
      </c>
      <c r="J55" s="28">
        <v>0</v>
      </c>
      <c r="K55" s="28" t="str">
        <f t="shared" si="10"/>
        <v>0</v>
      </c>
      <c r="L55" s="28">
        <f t="shared" si="11"/>
        <v>0</v>
      </c>
      <c r="M55" s="29"/>
      <c r="N55" s="29"/>
    </row>
    <row r="56" spans="1:14" ht="16.3">
      <c r="A56" s="20"/>
      <c r="B56" s="27"/>
      <c r="C56" s="28">
        <v>22</v>
      </c>
      <c r="D56" s="28">
        <v>22</v>
      </c>
      <c r="E56" s="28">
        <f t="shared" si="9"/>
        <v>1</v>
      </c>
      <c r="F56" s="89" t="s">
        <v>2860</v>
      </c>
      <c r="G56" s="28" t="s">
        <v>67</v>
      </c>
      <c r="H56" s="89" t="s">
        <v>2895</v>
      </c>
      <c r="I56" s="89" t="s">
        <v>2892</v>
      </c>
      <c r="J56" s="28">
        <v>0</v>
      </c>
      <c r="K56" s="28" t="str">
        <f t="shared" si="10"/>
        <v>0</v>
      </c>
      <c r="L56" s="28">
        <f t="shared" si="11"/>
        <v>0</v>
      </c>
      <c r="M56" s="29"/>
      <c r="N56" s="29"/>
    </row>
    <row r="57" spans="1:14" ht="16.3">
      <c r="A57" s="20"/>
      <c r="B57" s="27"/>
      <c r="C57" s="28">
        <v>21</v>
      </c>
      <c r="D57" s="28">
        <v>21</v>
      </c>
      <c r="E57" s="28">
        <f t="shared" si="9"/>
        <v>1</v>
      </c>
      <c r="F57" s="89" t="s">
        <v>2860</v>
      </c>
      <c r="G57" s="28" t="s">
        <v>67</v>
      </c>
      <c r="H57" s="89" t="s">
        <v>2896</v>
      </c>
      <c r="I57" s="89" t="s">
        <v>2892</v>
      </c>
      <c r="J57" s="28">
        <v>0</v>
      </c>
      <c r="K57" s="28" t="str">
        <f t="shared" si="10"/>
        <v>0</v>
      </c>
      <c r="L57" s="28">
        <f t="shared" si="11"/>
        <v>0</v>
      </c>
      <c r="M57" s="29"/>
      <c r="N57" s="29"/>
    </row>
    <row r="58" spans="1:14" ht="16.3">
      <c r="A58" s="20"/>
      <c r="B58" s="27"/>
      <c r="C58" s="28">
        <v>20</v>
      </c>
      <c r="D58" s="28">
        <v>20</v>
      </c>
      <c r="E58" s="28">
        <f t="shared" si="9"/>
        <v>1</v>
      </c>
      <c r="F58" s="89" t="s">
        <v>2860</v>
      </c>
      <c r="G58" s="28" t="s">
        <v>67</v>
      </c>
      <c r="H58" s="89" t="s">
        <v>2897</v>
      </c>
      <c r="I58" s="89" t="s">
        <v>2892</v>
      </c>
      <c r="J58" s="28">
        <v>0</v>
      </c>
      <c r="K58" s="28" t="str">
        <f t="shared" si="10"/>
        <v>0</v>
      </c>
      <c r="L58" s="28">
        <f t="shared" si="11"/>
        <v>0</v>
      </c>
      <c r="M58" s="29"/>
      <c r="N58" s="29"/>
    </row>
    <row r="59" spans="1:14" ht="16.3">
      <c r="A59" s="20"/>
      <c r="B59" s="27"/>
      <c r="C59" s="28">
        <v>19</v>
      </c>
      <c r="D59" s="28">
        <v>19</v>
      </c>
      <c r="E59" s="28">
        <f t="shared" si="9"/>
        <v>1</v>
      </c>
      <c r="F59" s="89" t="s">
        <v>2860</v>
      </c>
      <c r="G59" s="28" t="s">
        <v>67</v>
      </c>
      <c r="H59" s="89" t="s">
        <v>2898</v>
      </c>
      <c r="I59" s="89" t="s">
        <v>2892</v>
      </c>
      <c r="J59" s="28">
        <v>0</v>
      </c>
      <c r="K59" s="28" t="str">
        <f t="shared" si="10"/>
        <v>0</v>
      </c>
      <c r="L59" s="28">
        <f t="shared" si="11"/>
        <v>0</v>
      </c>
      <c r="M59" s="29"/>
      <c r="N59" s="29"/>
    </row>
    <row r="60" spans="1:14" ht="16.3">
      <c r="A60" s="20"/>
      <c r="B60" s="27"/>
      <c r="C60" s="28">
        <v>18</v>
      </c>
      <c r="D60" s="28">
        <v>18</v>
      </c>
      <c r="E60" s="28">
        <f t="shared" si="9"/>
        <v>1</v>
      </c>
      <c r="F60" s="89" t="s">
        <v>2899</v>
      </c>
      <c r="G60" s="28" t="s">
        <v>67</v>
      </c>
      <c r="H60" s="89" t="s">
        <v>2900</v>
      </c>
      <c r="I60" s="89" t="s">
        <v>2892</v>
      </c>
      <c r="J60" s="28">
        <v>1</v>
      </c>
      <c r="K60" s="28" t="str">
        <f t="shared" si="10"/>
        <v>1</v>
      </c>
      <c r="L60" s="28">
        <f t="shared" si="11"/>
        <v>262144</v>
      </c>
      <c r="M60" s="29"/>
      <c r="N60" s="29"/>
    </row>
    <row r="61" spans="1:14" ht="16.3">
      <c r="A61" s="20"/>
      <c r="B61" s="27"/>
      <c r="C61" s="28">
        <v>17</v>
      </c>
      <c r="D61" s="28">
        <v>17</v>
      </c>
      <c r="E61" s="28">
        <f t="shared" si="9"/>
        <v>1</v>
      </c>
      <c r="F61" s="89" t="s">
        <v>2860</v>
      </c>
      <c r="G61" s="28" t="s">
        <v>67</v>
      </c>
      <c r="H61" s="89" t="s">
        <v>2901</v>
      </c>
      <c r="I61" s="89" t="s">
        <v>2892</v>
      </c>
      <c r="J61" s="28">
        <v>0</v>
      </c>
      <c r="K61" s="28" t="str">
        <f t="shared" si="10"/>
        <v>0</v>
      </c>
      <c r="L61" s="28">
        <f t="shared" si="11"/>
        <v>0</v>
      </c>
      <c r="M61" s="29"/>
      <c r="N61" s="29"/>
    </row>
    <row r="62" spans="1:14" ht="16.3">
      <c r="A62" s="20"/>
      <c r="B62" s="27"/>
      <c r="C62" s="28">
        <v>16</v>
      </c>
      <c r="D62" s="28">
        <v>16</v>
      </c>
      <c r="E62" s="28">
        <f t="shared" si="9"/>
        <v>1</v>
      </c>
      <c r="F62" s="89" t="s">
        <v>2860</v>
      </c>
      <c r="G62" s="28" t="s">
        <v>67</v>
      </c>
      <c r="H62" s="89" t="s">
        <v>2902</v>
      </c>
      <c r="I62" s="89" t="s">
        <v>2892</v>
      </c>
      <c r="J62" s="28">
        <v>0</v>
      </c>
      <c r="K62" s="28" t="str">
        <f t="shared" si="10"/>
        <v>0</v>
      </c>
      <c r="L62" s="28">
        <f t="shared" si="11"/>
        <v>0</v>
      </c>
      <c r="M62" s="29"/>
      <c r="N62" s="29"/>
    </row>
    <row r="63" spans="1:14" ht="16.3">
      <c r="A63" s="20"/>
      <c r="B63" s="27"/>
      <c r="C63" s="28">
        <v>10</v>
      </c>
      <c r="D63" s="28">
        <v>15</v>
      </c>
      <c r="E63" s="28">
        <f t="shared" si="9"/>
        <v>6</v>
      </c>
      <c r="F63" s="89" t="s">
        <v>2890</v>
      </c>
      <c r="G63" s="28" t="s">
        <v>67</v>
      </c>
      <c r="H63" s="89" t="s">
        <v>2805</v>
      </c>
      <c r="I63" s="3" t="s">
        <v>482</v>
      </c>
      <c r="J63" s="28">
        <v>0</v>
      </c>
      <c r="K63" s="28" t="str">
        <f t="shared" si="10"/>
        <v>0</v>
      </c>
      <c r="L63" s="28">
        <f t="shared" si="11"/>
        <v>0</v>
      </c>
      <c r="M63" s="29"/>
      <c r="N63" s="29"/>
    </row>
    <row r="64" spans="1:14" ht="32.6">
      <c r="A64" s="20"/>
      <c r="B64" s="27"/>
      <c r="C64" s="28">
        <v>9</v>
      </c>
      <c r="D64" s="28">
        <v>9</v>
      </c>
      <c r="E64" s="28">
        <f t="shared" si="9"/>
        <v>1</v>
      </c>
      <c r="F64" s="89" t="s">
        <v>2860</v>
      </c>
      <c r="G64" s="89" t="s">
        <v>480</v>
      </c>
      <c r="H64" s="89" t="s">
        <v>2871</v>
      </c>
      <c r="I64" s="89" t="s">
        <v>2903</v>
      </c>
      <c r="J64" s="28">
        <v>0</v>
      </c>
      <c r="K64" s="28" t="str">
        <f t="shared" si="10"/>
        <v>0</v>
      </c>
      <c r="L64" s="28">
        <f t="shared" si="11"/>
        <v>0</v>
      </c>
      <c r="M64" s="29"/>
      <c r="N64" s="29"/>
    </row>
    <row r="65" spans="1:14" ht="32.6">
      <c r="A65" s="20"/>
      <c r="B65" s="27"/>
      <c r="C65" s="28">
        <v>8</v>
      </c>
      <c r="D65" s="28">
        <v>8</v>
      </c>
      <c r="E65" s="28">
        <f t="shared" si="9"/>
        <v>1</v>
      </c>
      <c r="F65" s="89" t="s">
        <v>2860</v>
      </c>
      <c r="G65" s="28" t="s">
        <v>480</v>
      </c>
      <c r="H65" s="89" t="s">
        <v>2873</v>
      </c>
      <c r="I65" s="89" t="s">
        <v>2904</v>
      </c>
      <c r="J65" s="28">
        <v>0</v>
      </c>
      <c r="K65" s="28" t="str">
        <f t="shared" si="10"/>
        <v>0</v>
      </c>
      <c r="L65" s="28">
        <f t="shared" si="11"/>
        <v>0</v>
      </c>
      <c r="M65" s="29"/>
      <c r="N65" s="29"/>
    </row>
    <row r="66" spans="1:14" ht="48.9">
      <c r="A66" s="20"/>
      <c r="B66" s="27"/>
      <c r="C66" s="28">
        <v>7</v>
      </c>
      <c r="D66" s="28">
        <v>7</v>
      </c>
      <c r="E66" s="28">
        <f t="shared" si="9"/>
        <v>1</v>
      </c>
      <c r="F66" s="89" t="s">
        <v>2860</v>
      </c>
      <c r="G66" s="28" t="s">
        <v>480</v>
      </c>
      <c r="H66" s="89" t="s">
        <v>2875</v>
      </c>
      <c r="I66" s="89" t="s">
        <v>2876</v>
      </c>
      <c r="J66" s="28">
        <v>0</v>
      </c>
      <c r="K66" s="28" t="str">
        <f t="shared" si="10"/>
        <v>0</v>
      </c>
      <c r="L66" s="28">
        <f t="shared" si="11"/>
        <v>0</v>
      </c>
      <c r="M66" s="29"/>
      <c r="N66" s="29"/>
    </row>
    <row r="67" spans="1:14" ht="32.6">
      <c r="A67" s="20"/>
      <c r="B67" s="27"/>
      <c r="C67" s="28">
        <v>6</v>
      </c>
      <c r="D67" s="28">
        <v>6</v>
      </c>
      <c r="E67" s="28">
        <f t="shared" si="9"/>
        <v>1</v>
      </c>
      <c r="F67" s="89" t="s">
        <v>2860</v>
      </c>
      <c r="G67" s="28" t="s">
        <v>480</v>
      </c>
      <c r="H67" s="89" t="s">
        <v>1015</v>
      </c>
      <c r="I67" s="89" t="s">
        <v>2905</v>
      </c>
      <c r="J67" s="28">
        <v>0</v>
      </c>
      <c r="K67" s="28" t="str">
        <f t="shared" si="10"/>
        <v>0</v>
      </c>
      <c r="L67" s="28">
        <f t="shared" si="11"/>
        <v>0</v>
      </c>
      <c r="M67" s="29"/>
      <c r="N67" s="29"/>
    </row>
    <row r="68" spans="1:14" ht="32.6">
      <c r="A68" s="20"/>
      <c r="B68" s="27"/>
      <c r="C68" s="28">
        <v>5</v>
      </c>
      <c r="D68" s="28">
        <v>5</v>
      </c>
      <c r="E68" s="28">
        <f t="shared" si="9"/>
        <v>1</v>
      </c>
      <c r="F68" s="89" t="s">
        <v>2860</v>
      </c>
      <c r="G68" s="28" t="s">
        <v>480</v>
      </c>
      <c r="H68" s="89" t="s">
        <v>1016</v>
      </c>
      <c r="I68" s="89" t="s">
        <v>2906</v>
      </c>
      <c r="J68" s="28">
        <v>0</v>
      </c>
      <c r="K68" s="28" t="str">
        <f t="shared" si="10"/>
        <v>0</v>
      </c>
      <c r="L68" s="28">
        <f t="shared" si="11"/>
        <v>0</v>
      </c>
      <c r="M68" s="29"/>
      <c r="N68" s="29"/>
    </row>
    <row r="69" spans="1:14" ht="48.9">
      <c r="A69" s="20"/>
      <c r="B69" s="27"/>
      <c r="C69" s="28">
        <v>4</v>
      </c>
      <c r="D69" s="28">
        <v>4</v>
      </c>
      <c r="E69" s="28">
        <f t="shared" si="9"/>
        <v>1</v>
      </c>
      <c r="F69" s="89" t="s">
        <v>2860</v>
      </c>
      <c r="G69" s="28" t="s">
        <v>67</v>
      </c>
      <c r="H69" s="89" t="s">
        <v>2879</v>
      </c>
      <c r="I69" s="89" t="s">
        <v>2907</v>
      </c>
      <c r="J69" s="28">
        <v>0</v>
      </c>
      <c r="K69" s="28" t="str">
        <f t="shared" si="10"/>
        <v>0</v>
      </c>
      <c r="L69" s="28">
        <f t="shared" si="11"/>
        <v>0</v>
      </c>
      <c r="M69" s="29"/>
      <c r="N69" s="29"/>
    </row>
    <row r="70" spans="1:14" ht="48.9">
      <c r="A70" s="20"/>
      <c r="B70" s="27"/>
      <c r="C70" s="28">
        <v>3</v>
      </c>
      <c r="D70" s="28">
        <v>3</v>
      </c>
      <c r="E70" s="28">
        <f t="shared" si="9"/>
        <v>1</v>
      </c>
      <c r="F70" s="89" t="s">
        <v>2860</v>
      </c>
      <c r="G70" s="28" t="s">
        <v>67</v>
      </c>
      <c r="H70" s="89" t="s">
        <v>2881</v>
      </c>
      <c r="I70" s="89" t="s">
        <v>2908</v>
      </c>
      <c r="J70" s="28">
        <v>0</v>
      </c>
      <c r="K70" s="28" t="str">
        <f t="shared" si="10"/>
        <v>0</v>
      </c>
      <c r="L70" s="28">
        <f t="shared" si="11"/>
        <v>0</v>
      </c>
      <c r="M70" s="29"/>
      <c r="N70" s="29"/>
    </row>
    <row r="71" spans="1:14" ht="48.9">
      <c r="A71" s="20"/>
      <c r="B71" s="27"/>
      <c r="C71" s="28">
        <v>2</v>
      </c>
      <c r="D71" s="28">
        <v>2</v>
      </c>
      <c r="E71" s="28">
        <f t="shared" si="9"/>
        <v>1</v>
      </c>
      <c r="F71" s="89" t="s">
        <v>2860</v>
      </c>
      <c r="G71" s="28" t="s">
        <v>67</v>
      </c>
      <c r="H71" s="89" t="s">
        <v>2883</v>
      </c>
      <c r="I71" s="89" t="s">
        <v>2909</v>
      </c>
      <c r="J71" s="28">
        <v>0</v>
      </c>
      <c r="K71" s="28" t="str">
        <f t="shared" si="10"/>
        <v>0</v>
      </c>
      <c r="L71" s="28">
        <f t="shared" si="11"/>
        <v>0</v>
      </c>
      <c r="M71" s="29"/>
      <c r="N71" s="29"/>
    </row>
    <row r="72" spans="1:14" ht="48.9">
      <c r="A72" s="20"/>
      <c r="B72" s="27"/>
      <c r="C72" s="28">
        <v>1</v>
      </c>
      <c r="D72" s="28">
        <v>1</v>
      </c>
      <c r="E72" s="28">
        <f t="shared" si="9"/>
        <v>1</v>
      </c>
      <c r="F72" s="89" t="s">
        <v>2860</v>
      </c>
      <c r="G72" s="28" t="s">
        <v>67</v>
      </c>
      <c r="H72" s="89" t="s">
        <v>2885</v>
      </c>
      <c r="I72" s="89" t="s">
        <v>2910</v>
      </c>
      <c r="J72" s="28">
        <v>0</v>
      </c>
      <c r="K72" s="28" t="str">
        <f t="shared" si="10"/>
        <v>0</v>
      </c>
      <c r="L72" s="28">
        <f t="shared" si="11"/>
        <v>0</v>
      </c>
      <c r="M72" s="29"/>
      <c r="N72" s="29"/>
    </row>
    <row r="73" spans="1:14" ht="32.6">
      <c r="A73" s="20"/>
      <c r="B73" s="27"/>
      <c r="C73" s="28">
        <v>0</v>
      </c>
      <c r="D73" s="28">
        <v>0</v>
      </c>
      <c r="E73" s="28">
        <f t="shared" si="9"/>
        <v>1</v>
      </c>
      <c r="F73" s="89" t="s">
        <v>2860</v>
      </c>
      <c r="G73" s="28" t="s">
        <v>67</v>
      </c>
      <c r="H73" s="89" t="s">
        <v>2887</v>
      </c>
      <c r="I73" s="89" t="s">
        <v>2911</v>
      </c>
      <c r="J73" s="28">
        <v>0</v>
      </c>
      <c r="K73" s="28" t="str">
        <f t="shared" si="10"/>
        <v>0</v>
      </c>
      <c r="L73" s="28">
        <f t="shared" si="11"/>
        <v>0</v>
      </c>
      <c r="M73" s="29"/>
      <c r="N73" s="29"/>
    </row>
    <row r="74" spans="1:14" ht="16.3">
      <c r="A74" s="23"/>
      <c r="B74" s="24" t="s">
        <v>2912</v>
      </c>
      <c r="C74" s="23"/>
      <c r="D74" s="23"/>
      <c r="E74" s="23">
        <f>SUM(E75:E80)</f>
        <v>32</v>
      </c>
      <c r="F74" s="44" t="str">
        <f>CONCATENATE("32'h",K74)</f>
        <v>32'h00000000</v>
      </c>
      <c r="G74" s="44"/>
      <c r="H74" s="197" t="s">
        <v>2913</v>
      </c>
      <c r="I74" s="26"/>
      <c r="J74" s="23"/>
      <c r="K74" s="23" t="str">
        <f>LOWER(DEC2HEX(L74,8))</f>
        <v>00000000</v>
      </c>
      <c r="L74" s="23">
        <f>SUM(L75:L80)</f>
        <v>0</v>
      </c>
      <c r="M74" s="29"/>
      <c r="N74" s="29"/>
    </row>
    <row r="75" spans="1:14" ht="16.3">
      <c r="A75" s="20"/>
      <c r="B75" s="20"/>
      <c r="C75" s="28">
        <v>22</v>
      </c>
      <c r="D75" s="28">
        <v>31</v>
      </c>
      <c r="E75" s="28">
        <f t="shared" ref="E75:E80" si="12">D75+1-C75</f>
        <v>10</v>
      </c>
      <c r="F75" s="198" t="s">
        <v>2914</v>
      </c>
      <c r="G75" s="198" t="s">
        <v>67</v>
      </c>
      <c r="H75" s="198" t="s">
        <v>472</v>
      </c>
      <c r="I75" s="3" t="s">
        <v>482</v>
      </c>
      <c r="J75" s="28">
        <v>0</v>
      </c>
      <c r="K75" s="28" t="str">
        <f t="shared" ref="K75:K80" si="13">LOWER(DEC2HEX((J75)))</f>
        <v>0</v>
      </c>
      <c r="L75" s="28">
        <f t="shared" ref="L75:L80" si="14">J75*(2^C75)</f>
        <v>0</v>
      </c>
      <c r="M75" s="29"/>
      <c r="N75" s="29"/>
    </row>
    <row r="76" spans="1:14" ht="65.150000000000006">
      <c r="A76" s="20"/>
      <c r="B76" s="20"/>
      <c r="C76" s="28">
        <v>16</v>
      </c>
      <c r="D76" s="28">
        <v>21</v>
      </c>
      <c r="E76" s="28">
        <f t="shared" si="12"/>
        <v>6</v>
      </c>
      <c r="F76" s="198" t="s">
        <v>2915</v>
      </c>
      <c r="G76" s="198" t="s">
        <v>62</v>
      </c>
      <c r="H76" s="89" t="s">
        <v>2916</v>
      </c>
      <c r="I76" s="89" t="s">
        <v>2917</v>
      </c>
      <c r="J76" s="28">
        <v>0</v>
      </c>
      <c r="K76" s="28" t="str">
        <f t="shared" si="13"/>
        <v>0</v>
      </c>
      <c r="L76" s="28">
        <f t="shared" si="14"/>
        <v>0</v>
      </c>
      <c r="M76" s="29"/>
      <c r="N76" s="29"/>
    </row>
    <row r="77" spans="1:14" ht="16.3">
      <c r="A77" s="20"/>
      <c r="B77" s="20"/>
      <c r="C77" s="28">
        <v>12</v>
      </c>
      <c r="D77" s="28">
        <v>15</v>
      </c>
      <c r="E77" s="28">
        <f t="shared" si="12"/>
        <v>4</v>
      </c>
      <c r="F77" s="89" t="s">
        <v>2918</v>
      </c>
      <c r="G77" s="89" t="s">
        <v>2919</v>
      </c>
      <c r="H77" s="89" t="s">
        <v>472</v>
      </c>
      <c r="I77" s="3" t="s">
        <v>482</v>
      </c>
      <c r="J77" s="28">
        <v>0</v>
      </c>
      <c r="K77" s="28" t="str">
        <f t="shared" si="13"/>
        <v>0</v>
      </c>
      <c r="L77" s="28">
        <f t="shared" si="14"/>
        <v>0</v>
      </c>
      <c r="M77" s="29"/>
      <c r="N77" s="29"/>
    </row>
    <row r="78" spans="1:14" ht="65.150000000000006">
      <c r="A78" s="20"/>
      <c r="B78" s="20"/>
      <c r="C78" s="28">
        <v>8</v>
      </c>
      <c r="D78" s="28">
        <v>11</v>
      </c>
      <c r="E78" s="28">
        <f t="shared" si="12"/>
        <v>4</v>
      </c>
      <c r="F78" s="89" t="s">
        <v>2920</v>
      </c>
      <c r="G78" s="89" t="s">
        <v>2870</v>
      </c>
      <c r="H78" s="89" t="s">
        <v>2921</v>
      </c>
      <c r="I78" s="89" t="s">
        <v>2922</v>
      </c>
      <c r="J78" s="28">
        <v>0</v>
      </c>
      <c r="K78" s="28" t="str">
        <f t="shared" si="13"/>
        <v>0</v>
      </c>
      <c r="L78" s="28">
        <f t="shared" si="14"/>
        <v>0</v>
      </c>
      <c r="M78" s="29"/>
      <c r="N78" s="29"/>
    </row>
    <row r="79" spans="1:14" ht="16.3">
      <c r="A79" s="20"/>
      <c r="B79" s="27"/>
      <c r="C79" s="28">
        <v>6</v>
      </c>
      <c r="D79" s="28">
        <v>7</v>
      </c>
      <c r="E79" s="28">
        <f t="shared" si="12"/>
        <v>2</v>
      </c>
      <c r="F79" s="89" t="s">
        <v>2804</v>
      </c>
      <c r="G79" s="89" t="s">
        <v>2919</v>
      </c>
      <c r="H79" s="89" t="s">
        <v>472</v>
      </c>
      <c r="I79" s="3" t="s">
        <v>482</v>
      </c>
      <c r="J79" s="28">
        <v>0</v>
      </c>
      <c r="K79" s="28" t="str">
        <f t="shared" si="13"/>
        <v>0</v>
      </c>
      <c r="L79" s="28">
        <f t="shared" si="14"/>
        <v>0</v>
      </c>
      <c r="M79" s="29"/>
      <c r="N79" s="29"/>
    </row>
    <row r="80" spans="1:14" ht="65.150000000000006">
      <c r="A80" s="20"/>
      <c r="B80" s="27"/>
      <c r="C80" s="28">
        <v>0</v>
      </c>
      <c r="D80" s="28">
        <v>5</v>
      </c>
      <c r="E80" s="28">
        <f t="shared" si="12"/>
        <v>6</v>
      </c>
      <c r="F80" s="89" t="s">
        <v>2923</v>
      </c>
      <c r="G80" s="89" t="s">
        <v>2870</v>
      </c>
      <c r="H80" s="89" t="s">
        <v>2924</v>
      </c>
      <c r="I80" s="89" t="s">
        <v>2925</v>
      </c>
      <c r="J80" s="28">
        <v>0</v>
      </c>
      <c r="K80" s="28" t="str">
        <f t="shared" si="13"/>
        <v>0</v>
      </c>
      <c r="L80" s="28">
        <f t="shared" si="14"/>
        <v>0</v>
      </c>
      <c r="M80" s="29"/>
      <c r="N80" s="29"/>
    </row>
    <row r="81" spans="1:14" ht="16.3">
      <c r="A81" s="23"/>
      <c r="B81" s="24" t="s">
        <v>2926</v>
      </c>
      <c r="C81" s="23"/>
      <c r="D81" s="23"/>
      <c r="E81" s="23">
        <f>SUM(E82:E90)</f>
        <v>32</v>
      </c>
      <c r="F81" s="44" t="str">
        <f>CONCATENATE("32'h",K81)</f>
        <v>32'h00000000</v>
      </c>
      <c r="G81" s="44"/>
      <c r="H81" s="197" t="s">
        <v>2927</v>
      </c>
      <c r="I81" s="26"/>
      <c r="J81" s="23"/>
      <c r="K81" s="23" t="str">
        <f>LOWER(DEC2HEX(L81,8))</f>
        <v>00000000</v>
      </c>
      <c r="L81" s="23">
        <f>SUM(L82:L90)</f>
        <v>0</v>
      </c>
      <c r="M81" s="29"/>
      <c r="N81" s="29"/>
    </row>
    <row r="82" spans="1:14" ht="16.3">
      <c r="A82" s="20"/>
      <c r="B82" s="20"/>
      <c r="C82" s="28">
        <v>8</v>
      </c>
      <c r="D82" s="28">
        <v>31</v>
      </c>
      <c r="E82" s="28">
        <f t="shared" ref="E82:E90" si="15">D82+1-C82</f>
        <v>24</v>
      </c>
      <c r="F82" s="89" t="s">
        <v>2928</v>
      </c>
      <c r="G82" s="89" t="s">
        <v>2919</v>
      </c>
      <c r="H82" s="89" t="s">
        <v>2805</v>
      </c>
      <c r="I82" s="3" t="s">
        <v>482</v>
      </c>
      <c r="J82" s="28">
        <v>0</v>
      </c>
      <c r="K82" s="28" t="str">
        <f t="shared" ref="K82:K90" si="16">LOWER(DEC2HEX((J82)))</f>
        <v>0</v>
      </c>
      <c r="L82" s="28">
        <f t="shared" ref="L82:L90" si="17">J82*(2^C82)</f>
        <v>0</v>
      </c>
      <c r="M82" s="29"/>
      <c r="N82" s="29"/>
    </row>
    <row r="83" spans="1:14" ht="32.6">
      <c r="A83" s="20"/>
      <c r="B83" s="20"/>
      <c r="C83" s="28">
        <v>7</v>
      </c>
      <c r="D83" s="28">
        <v>7</v>
      </c>
      <c r="E83" s="28">
        <f t="shared" si="15"/>
        <v>1</v>
      </c>
      <c r="F83" s="89" t="s">
        <v>2809</v>
      </c>
      <c r="G83" s="89" t="s">
        <v>275</v>
      </c>
      <c r="H83" s="89" t="s">
        <v>2929</v>
      </c>
      <c r="I83" s="89" t="s">
        <v>2930</v>
      </c>
      <c r="J83" s="28">
        <v>0</v>
      </c>
      <c r="K83" s="28" t="str">
        <f t="shared" si="16"/>
        <v>0</v>
      </c>
      <c r="L83" s="28">
        <f t="shared" si="17"/>
        <v>0</v>
      </c>
      <c r="M83" s="29"/>
      <c r="N83" s="29"/>
    </row>
    <row r="84" spans="1:14" ht="32.6">
      <c r="A84" s="20"/>
      <c r="B84" s="20"/>
      <c r="C84" s="28">
        <v>6</v>
      </c>
      <c r="D84" s="28">
        <v>6</v>
      </c>
      <c r="E84" s="28">
        <f t="shared" si="15"/>
        <v>1</v>
      </c>
      <c r="F84" s="89" t="s">
        <v>2809</v>
      </c>
      <c r="G84" s="89" t="s">
        <v>275</v>
      </c>
      <c r="H84" s="89" t="s">
        <v>2931</v>
      </c>
      <c r="I84" s="89" t="s">
        <v>2932</v>
      </c>
      <c r="J84" s="28">
        <v>0</v>
      </c>
      <c r="K84" s="28" t="str">
        <f t="shared" si="16"/>
        <v>0</v>
      </c>
      <c r="L84" s="28">
        <f t="shared" si="17"/>
        <v>0</v>
      </c>
      <c r="M84" s="29"/>
      <c r="N84" s="29"/>
    </row>
    <row r="85" spans="1:14" ht="32.6">
      <c r="A85" s="20"/>
      <c r="B85" s="20"/>
      <c r="C85" s="28">
        <v>5</v>
      </c>
      <c r="D85" s="28">
        <v>5</v>
      </c>
      <c r="E85" s="28">
        <f t="shared" si="15"/>
        <v>1</v>
      </c>
      <c r="F85" s="89" t="s">
        <v>2809</v>
      </c>
      <c r="G85" s="89" t="s">
        <v>2933</v>
      </c>
      <c r="H85" s="89" t="s">
        <v>2934</v>
      </c>
      <c r="I85" s="89" t="s">
        <v>2935</v>
      </c>
      <c r="J85" s="28">
        <v>0</v>
      </c>
      <c r="K85" s="28" t="str">
        <f t="shared" si="16"/>
        <v>0</v>
      </c>
      <c r="L85" s="28">
        <f t="shared" si="17"/>
        <v>0</v>
      </c>
      <c r="M85" s="29"/>
      <c r="N85" s="29"/>
    </row>
    <row r="86" spans="1:14" ht="16.3">
      <c r="A86" s="20"/>
      <c r="B86" s="27"/>
      <c r="C86" s="28">
        <v>4</v>
      </c>
      <c r="D86" s="28">
        <v>4</v>
      </c>
      <c r="E86" s="28">
        <f t="shared" si="15"/>
        <v>1</v>
      </c>
      <c r="F86" s="89" t="s">
        <v>2809</v>
      </c>
      <c r="G86" s="89" t="s">
        <v>2933</v>
      </c>
      <c r="H86" s="89" t="s">
        <v>2936</v>
      </c>
      <c r="I86" s="89" t="s">
        <v>2937</v>
      </c>
      <c r="J86" s="28">
        <v>0</v>
      </c>
      <c r="K86" s="28" t="str">
        <f t="shared" si="16"/>
        <v>0</v>
      </c>
      <c r="L86" s="28">
        <f t="shared" si="17"/>
        <v>0</v>
      </c>
      <c r="M86" s="29"/>
      <c r="N86" s="29"/>
    </row>
    <row r="87" spans="1:14" ht="16.3">
      <c r="A87" s="20"/>
      <c r="B87" s="27"/>
      <c r="C87" s="28">
        <v>3</v>
      </c>
      <c r="D87" s="28">
        <v>3</v>
      </c>
      <c r="E87" s="28">
        <f t="shared" si="15"/>
        <v>1</v>
      </c>
      <c r="F87" s="89" t="s">
        <v>2809</v>
      </c>
      <c r="G87" s="89" t="s">
        <v>2933</v>
      </c>
      <c r="H87" s="89" t="s">
        <v>2938</v>
      </c>
      <c r="I87" s="89" t="s">
        <v>2937</v>
      </c>
      <c r="J87" s="28">
        <v>0</v>
      </c>
      <c r="K87" s="28" t="str">
        <f t="shared" si="16"/>
        <v>0</v>
      </c>
      <c r="L87" s="28">
        <f t="shared" si="17"/>
        <v>0</v>
      </c>
      <c r="M87" s="29"/>
      <c r="N87" s="29"/>
    </row>
    <row r="88" spans="1:14" ht="16.3">
      <c r="A88" s="20"/>
      <c r="B88" s="27"/>
      <c r="C88" s="28">
        <v>2</v>
      </c>
      <c r="D88" s="28">
        <v>2</v>
      </c>
      <c r="E88" s="28">
        <f t="shared" si="15"/>
        <v>1</v>
      </c>
      <c r="F88" s="89" t="s">
        <v>2809</v>
      </c>
      <c r="G88" s="89" t="s">
        <v>2933</v>
      </c>
      <c r="H88" s="89" t="s">
        <v>2939</v>
      </c>
      <c r="I88" s="89" t="s">
        <v>2937</v>
      </c>
      <c r="J88" s="28">
        <v>0</v>
      </c>
      <c r="K88" s="28" t="str">
        <f t="shared" si="16"/>
        <v>0</v>
      </c>
      <c r="L88" s="28">
        <f t="shared" si="17"/>
        <v>0</v>
      </c>
      <c r="M88" s="29"/>
      <c r="N88" s="29"/>
    </row>
    <row r="89" spans="1:14" ht="16.3">
      <c r="A89" s="20"/>
      <c r="B89" s="27"/>
      <c r="C89" s="28">
        <v>1</v>
      </c>
      <c r="D89" s="28">
        <v>1</v>
      </c>
      <c r="E89" s="28">
        <f t="shared" si="15"/>
        <v>1</v>
      </c>
      <c r="F89" s="89" t="s">
        <v>2809</v>
      </c>
      <c r="G89" s="89" t="s">
        <v>2933</v>
      </c>
      <c r="H89" s="89" t="s">
        <v>2940</v>
      </c>
      <c r="I89" s="89" t="s">
        <v>2937</v>
      </c>
      <c r="J89" s="28">
        <v>0</v>
      </c>
      <c r="K89" s="28" t="str">
        <f t="shared" si="16"/>
        <v>0</v>
      </c>
      <c r="L89" s="28">
        <f t="shared" si="17"/>
        <v>0</v>
      </c>
      <c r="M89" s="29"/>
      <c r="N89" s="29"/>
    </row>
    <row r="90" spans="1:14" ht="16.3">
      <c r="A90" s="20"/>
      <c r="B90" s="27"/>
      <c r="C90" s="28">
        <v>0</v>
      </c>
      <c r="D90" s="28">
        <v>0</v>
      </c>
      <c r="E90" s="28">
        <f t="shared" si="15"/>
        <v>1</v>
      </c>
      <c r="F90" s="89" t="s">
        <v>2809</v>
      </c>
      <c r="G90" s="89" t="s">
        <v>2933</v>
      </c>
      <c r="H90" s="89" t="s">
        <v>2941</v>
      </c>
      <c r="I90" s="89" t="s">
        <v>2937</v>
      </c>
      <c r="J90" s="28">
        <v>0</v>
      </c>
      <c r="K90" s="28" t="str">
        <f t="shared" si="16"/>
        <v>0</v>
      </c>
      <c r="L90" s="28">
        <f t="shared" si="17"/>
        <v>0</v>
      </c>
      <c r="M90" s="29"/>
      <c r="N90" s="29"/>
    </row>
    <row r="91" spans="1:14" ht="16.3">
      <c r="A91" s="23"/>
      <c r="B91" s="24" t="s">
        <v>2942</v>
      </c>
      <c r="C91" s="23"/>
      <c r="D91" s="23"/>
      <c r="E91" s="23">
        <f>SUM(E92:E98)</f>
        <v>32</v>
      </c>
      <c r="F91" s="44" t="str">
        <f>CONCATENATE("32'h",K91)</f>
        <v>32'h00000000</v>
      </c>
      <c r="G91" s="44"/>
      <c r="H91" s="197" t="s">
        <v>2943</v>
      </c>
      <c r="I91" s="26"/>
      <c r="J91" s="23"/>
      <c r="K91" s="23" t="str">
        <f>LOWER(DEC2HEX(L91,8))</f>
        <v>00000000</v>
      </c>
      <c r="L91" s="23">
        <f>SUM(L92:L98)</f>
        <v>0</v>
      </c>
      <c r="M91" s="29"/>
      <c r="N91" s="29"/>
    </row>
    <row r="92" spans="1:14" ht="16.3">
      <c r="A92" s="20"/>
      <c r="B92" s="20"/>
      <c r="C92" s="28">
        <v>6</v>
      </c>
      <c r="D92" s="28">
        <v>31</v>
      </c>
      <c r="E92" s="28">
        <f>D92+1-C92</f>
        <v>26</v>
      </c>
      <c r="F92" s="198" t="s">
        <v>2944</v>
      </c>
      <c r="G92" s="198" t="s">
        <v>2919</v>
      </c>
      <c r="H92" s="89" t="s">
        <v>2805</v>
      </c>
      <c r="I92" s="3" t="s">
        <v>482</v>
      </c>
      <c r="J92" s="28">
        <v>0</v>
      </c>
      <c r="K92" s="28" t="str">
        <f t="shared" ref="K92:K98" si="18">LOWER(DEC2HEX((J92)))</f>
        <v>0</v>
      </c>
      <c r="L92" s="28">
        <f t="shared" ref="L92:L98" si="19">J92*(2^C92)</f>
        <v>0</v>
      </c>
      <c r="M92" s="29"/>
      <c r="N92" s="29"/>
    </row>
    <row r="93" spans="1:14" ht="32.6">
      <c r="A93" s="20"/>
      <c r="B93" s="20"/>
      <c r="C93" s="28">
        <v>5</v>
      </c>
      <c r="D93" s="28">
        <v>5</v>
      </c>
      <c r="E93" s="28">
        <f t="shared" ref="E93:E98" si="20">D93+1-C93</f>
        <v>1</v>
      </c>
      <c r="F93" s="89" t="s">
        <v>2809</v>
      </c>
      <c r="G93" s="89" t="s">
        <v>2945</v>
      </c>
      <c r="H93" s="89" t="s">
        <v>2946</v>
      </c>
      <c r="I93" s="198" t="s">
        <v>2947</v>
      </c>
      <c r="J93" s="28">
        <v>0</v>
      </c>
      <c r="K93" s="28" t="str">
        <f t="shared" si="18"/>
        <v>0</v>
      </c>
      <c r="L93" s="28">
        <f t="shared" si="19"/>
        <v>0</v>
      </c>
      <c r="M93" s="29"/>
      <c r="N93" s="29"/>
    </row>
    <row r="94" spans="1:14" ht="16.3">
      <c r="A94" s="20"/>
      <c r="B94" s="20"/>
      <c r="C94" s="28">
        <v>4</v>
      </c>
      <c r="D94" s="28">
        <v>4</v>
      </c>
      <c r="E94" s="28">
        <f t="shared" si="20"/>
        <v>1</v>
      </c>
      <c r="F94" s="89" t="s">
        <v>2809</v>
      </c>
      <c r="G94" s="89" t="s">
        <v>2945</v>
      </c>
      <c r="H94" s="89" t="s">
        <v>2936</v>
      </c>
      <c r="I94" s="89" t="s">
        <v>2937</v>
      </c>
      <c r="J94" s="28">
        <v>0</v>
      </c>
      <c r="K94" s="28" t="str">
        <f t="shared" si="18"/>
        <v>0</v>
      </c>
      <c r="L94" s="28">
        <f t="shared" si="19"/>
        <v>0</v>
      </c>
      <c r="M94" s="29"/>
      <c r="N94" s="29"/>
    </row>
    <row r="95" spans="1:14" ht="16.3">
      <c r="A95" s="20"/>
      <c r="B95" s="20"/>
      <c r="C95" s="28">
        <v>3</v>
      </c>
      <c r="D95" s="28">
        <v>3</v>
      </c>
      <c r="E95" s="28">
        <f t="shared" si="20"/>
        <v>1</v>
      </c>
      <c r="F95" s="89" t="s">
        <v>2809</v>
      </c>
      <c r="G95" s="89" t="s">
        <v>2945</v>
      </c>
      <c r="H95" s="89" t="s">
        <v>2938</v>
      </c>
      <c r="I95" s="89" t="s">
        <v>2937</v>
      </c>
      <c r="J95" s="28">
        <v>0</v>
      </c>
      <c r="K95" s="28" t="str">
        <f t="shared" si="18"/>
        <v>0</v>
      </c>
      <c r="L95" s="28">
        <f t="shared" si="19"/>
        <v>0</v>
      </c>
      <c r="M95" s="29"/>
      <c r="N95" s="29"/>
    </row>
    <row r="96" spans="1:14" ht="16.3">
      <c r="A96" s="20"/>
      <c r="B96" s="20"/>
      <c r="C96" s="28">
        <v>2</v>
      </c>
      <c r="D96" s="28">
        <v>2</v>
      </c>
      <c r="E96" s="28">
        <f t="shared" si="20"/>
        <v>1</v>
      </c>
      <c r="F96" s="89" t="s">
        <v>2809</v>
      </c>
      <c r="G96" s="89" t="s">
        <v>2945</v>
      </c>
      <c r="H96" s="89" t="s">
        <v>2939</v>
      </c>
      <c r="I96" s="89" t="s">
        <v>2937</v>
      </c>
      <c r="J96" s="28">
        <v>0</v>
      </c>
      <c r="K96" s="28" t="str">
        <f t="shared" si="18"/>
        <v>0</v>
      </c>
      <c r="L96" s="28">
        <f t="shared" si="19"/>
        <v>0</v>
      </c>
      <c r="M96" s="29"/>
      <c r="N96" s="29"/>
    </row>
    <row r="97" spans="1:14" ht="16.3">
      <c r="A97" s="20"/>
      <c r="B97" s="20"/>
      <c r="C97" s="28">
        <v>1</v>
      </c>
      <c r="D97" s="28">
        <v>1</v>
      </c>
      <c r="E97" s="28">
        <f t="shared" si="20"/>
        <v>1</v>
      </c>
      <c r="F97" s="89" t="s">
        <v>2809</v>
      </c>
      <c r="G97" s="89" t="s">
        <v>2945</v>
      </c>
      <c r="H97" s="89" t="s">
        <v>2948</v>
      </c>
      <c r="I97" s="89" t="s">
        <v>2937</v>
      </c>
      <c r="J97" s="28">
        <v>0</v>
      </c>
      <c r="K97" s="28" t="str">
        <f t="shared" si="18"/>
        <v>0</v>
      </c>
      <c r="L97" s="28">
        <f t="shared" si="19"/>
        <v>0</v>
      </c>
      <c r="M97" s="29"/>
      <c r="N97" s="29"/>
    </row>
    <row r="98" spans="1:14" ht="16.3">
      <c r="A98" s="20"/>
      <c r="B98" s="27"/>
      <c r="C98" s="28">
        <v>0</v>
      </c>
      <c r="D98" s="28">
        <v>0</v>
      </c>
      <c r="E98" s="28">
        <f t="shared" si="20"/>
        <v>1</v>
      </c>
      <c r="F98" s="89" t="s">
        <v>2809</v>
      </c>
      <c r="G98" s="89" t="s">
        <v>2945</v>
      </c>
      <c r="H98" s="89" t="s">
        <v>2941</v>
      </c>
      <c r="I98" s="89" t="s">
        <v>2937</v>
      </c>
      <c r="J98" s="28">
        <v>0</v>
      </c>
      <c r="K98" s="28" t="str">
        <f t="shared" si="18"/>
        <v>0</v>
      </c>
      <c r="L98" s="28">
        <f t="shared" si="19"/>
        <v>0</v>
      </c>
      <c r="M98" s="29"/>
      <c r="N98" s="29"/>
    </row>
    <row r="99" spans="1:14" ht="16.3">
      <c r="A99" s="23"/>
      <c r="B99" s="24" t="s">
        <v>2949</v>
      </c>
      <c r="C99" s="23"/>
      <c r="D99" s="23"/>
      <c r="E99" s="23">
        <f>SUM(E100:E106)</f>
        <v>32</v>
      </c>
      <c r="F99" s="44" t="str">
        <f>CONCATENATE("32'h",K99)</f>
        <v>32'h00544100</v>
      </c>
      <c r="G99" s="44"/>
      <c r="H99" s="197" t="s">
        <v>2950</v>
      </c>
      <c r="I99" s="26"/>
      <c r="J99" s="23"/>
      <c r="K99" s="23" t="str">
        <f>LOWER(DEC2HEX(L99,8))</f>
        <v>00544100</v>
      </c>
      <c r="L99" s="23">
        <f>SUM(L101:L106)</f>
        <v>5521664</v>
      </c>
      <c r="M99" s="29"/>
      <c r="N99" s="29"/>
    </row>
    <row r="100" spans="1:14" ht="16.3">
      <c r="A100" s="20"/>
      <c r="B100" s="20"/>
      <c r="C100" s="28">
        <v>24</v>
      </c>
      <c r="D100" s="28">
        <v>31</v>
      </c>
      <c r="E100" s="28">
        <f t="shared" ref="E100:E106" si="21">D100+1-C100</f>
        <v>8</v>
      </c>
      <c r="F100" s="198" t="s">
        <v>2951</v>
      </c>
      <c r="G100" s="198" t="s">
        <v>2919</v>
      </c>
      <c r="H100" s="89" t="s">
        <v>2805</v>
      </c>
      <c r="I100" s="3"/>
      <c r="J100" s="28">
        <v>0</v>
      </c>
      <c r="K100" s="28" t="str">
        <f t="shared" ref="K100:K106" si="22">LOWER(DEC2HEX((J100)))</f>
        <v>0</v>
      </c>
      <c r="L100" s="28">
        <f>J100*(2^C100)</f>
        <v>0</v>
      </c>
      <c r="M100" s="29"/>
      <c r="N100" s="29"/>
    </row>
    <row r="101" spans="1:14" ht="16.3">
      <c r="A101" s="20"/>
      <c r="B101" s="20"/>
      <c r="C101" s="28">
        <v>16</v>
      </c>
      <c r="D101" s="28">
        <v>23</v>
      </c>
      <c r="E101" s="28">
        <f t="shared" si="21"/>
        <v>8</v>
      </c>
      <c r="F101" s="198" t="s">
        <v>2952</v>
      </c>
      <c r="G101" s="198" t="s">
        <v>2870</v>
      </c>
      <c r="H101" s="89" t="s">
        <v>2953</v>
      </c>
      <c r="I101" s="3"/>
      <c r="J101" s="28">
        <v>84</v>
      </c>
      <c r="K101" s="28" t="str">
        <f t="shared" si="22"/>
        <v>54</v>
      </c>
      <c r="L101" s="28">
        <f>J101*(2^C101)</f>
        <v>5505024</v>
      </c>
      <c r="M101" s="29"/>
      <c r="N101" s="29"/>
    </row>
    <row r="102" spans="1:14" ht="16.3">
      <c r="A102" s="20"/>
      <c r="B102" s="20"/>
      <c r="C102" s="28">
        <v>8</v>
      </c>
      <c r="D102" s="28">
        <v>15</v>
      </c>
      <c r="E102" s="28">
        <f t="shared" si="21"/>
        <v>8</v>
      </c>
      <c r="F102" s="198" t="s">
        <v>2954</v>
      </c>
      <c r="G102" s="198" t="s">
        <v>2870</v>
      </c>
      <c r="H102" s="89" t="s">
        <v>2955</v>
      </c>
      <c r="I102" s="3"/>
      <c r="J102" s="28">
        <v>65</v>
      </c>
      <c r="K102" s="28" t="str">
        <f t="shared" si="22"/>
        <v>41</v>
      </c>
      <c r="L102" s="28">
        <f>J102*(2^C102)</f>
        <v>16640</v>
      </c>
      <c r="M102" s="29"/>
      <c r="N102" s="29"/>
    </row>
    <row r="103" spans="1:14" ht="16.3">
      <c r="A103" s="20"/>
      <c r="B103" s="20"/>
      <c r="C103" s="28">
        <v>3</v>
      </c>
      <c r="D103" s="28">
        <v>7</v>
      </c>
      <c r="E103" s="28">
        <f t="shared" si="21"/>
        <v>5</v>
      </c>
      <c r="F103" s="198" t="s">
        <v>2956</v>
      </c>
      <c r="G103" s="198" t="s">
        <v>2919</v>
      </c>
      <c r="H103" s="89" t="s">
        <v>472</v>
      </c>
      <c r="I103" s="3"/>
      <c r="J103" s="28">
        <v>0</v>
      </c>
      <c r="K103" s="28" t="str">
        <f t="shared" si="22"/>
        <v>0</v>
      </c>
      <c r="L103" s="28">
        <f>J103*(2^C103)</f>
        <v>0</v>
      </c>
      <c r="M103" s="29"/>
      <c r="N103" s="29"/>
    </row>
    <row r="104" spans="1:14" ht="16.3">
      <c r="A104" s="20"/>
      <c r="B104" s="20"/>
      <c r="C104" s="28">
        <v>2</v>
      </c>
      <c r="D104" s="28">
        <v>2</v>
      </c>
      <c r="E104" s="28">
        <f t="shared" si="21"/>
        <v>1</v>
      </c>
      <c r="F104" s="198" t="s">
        <v>2957</v>
      </c>
      <c r="G104" s="198" t="s">
        <v>2870</v>
      </c>
      <c r="H104" s="89" t="s">
        <v>2958</v>
      </c>
      <c r="I104" s="3"/>
      <c r="J104" s="28">
        <v>0</v>
      </c>
      <c r="K104" s="28" t="str">
        <f t="shared" si="22"/>
        <v>0</v>
      </c>
      <c r="M104" s="29"/>
      <c r="N104" s="29"/>
    </row>
    <row r="105" spans="1:14" ht="16.3">
      <c r="A105" s="20"/>
      <c r="B105" s="20"/>
      <c r="C105" s="28">
        <v>1</v>
      </c>
      <c r="D105" s="28">
        <v>1</v>
      </c>
      <c r="E105" s="28">
        <f t="shared" si="21"/>
        <v>1</v>
      </c>
      <c r="F105" s="198" t="s">
        <v>2957</v>
      </c>
      <c r="G105" s="198" t="s">
        <v>2870</v>
      </c>
      <c r="H105" s="89" t="s">
        <v>2959</v>
      </c>
      <c r="I105" s="3"/>
      <c r="J105" s="28">
        <v>0</v>
      </c>
      <c r="K105" s="28" t="str">
        <f t="shared" si="22"/>
        <v>0</v>
      </c>
      <c r="L105" s="28">
        <f>J100*(2^C100)</f>
        <v>0</v>
      </c>
      <c r="M105" s="29"/>
      <c r="N105" s="29"/>
    </row>
    <row r="106" spans="1:14" ht="16.3">
      <c r="A106" s="20"/>
      <c r="B106" s="27"/>
      <c r="C106" s="28">
        <v>0</v>
      </c>
      <c r="D106" s="28">
        <v>0</v>
      </c>
      <c r="E106" s="28">
        <f t="shared" si="21"/>
        <v>1</v>
      </c>
      <c r="F106" s="198" t="s">
        <v>922</v>
      </c>
      <c r="G106" s="198" t="s">
        <v>62</v>
      </c>
      <c r="H106" s="89" t="s">
        <v>2960</v>
      </c>
      <c r="I106" s="40"/>
      <c r="J106" s="28">
        <v>0</v>
      </c>
      <c r="K106" s="28" t="str">
        <f t="shared" si="22"/>
        <v>0</v>
      </c>
      <c r="L106" s="28">
        <f>J106*(2^C106)</f>
        <v>0</v>
      </c>
      <c r="M106" s="29"/>
      <c r="N106" s="29"/>
    </row>
    <row r="107" spans="1:14">
      <c r="I107"/>
    </row>
    <row r="108" spans="1:14">
      <c r="I108"/>
    </row>
    <row r="109" spans="1:14">
      <c r="I109"/>
    </row>
    <row r="110" spans="1:14">
      <c r="I110"/>
    </row>
    <row r="111" spans="1:14">
      <c r="I111"/>
    </row>
    <row r="112" spans="1:14">
      <c r="I112"/>
    </row>
    <row r="113" spans="9:9">
      <c r="I113"/>
    </row>
    <row r="114" spans="9:9">
      <c r="I114"/>
    </row>
    <row r="115" spans="9:9">
      <c r="I115"/>
    </row>
    <row r="116" spans="9:9">
      <c r="I116"/>
    </row>
    <row r="117" spans="9:9">
      <c r="I117"/>
    </row>
    <row r="118" spans="9:9">
      <c r="I118"/>
    </row>
    <row r="119" spans="9:9">
      <c r="I119"/>
    </row>
    <row r="120" spans="9:9">
      <c r="I120"/>
    </row>
    <row r="121" spans="9:9">
      <c r="I121"/>
    </row>
    <row r="122" spans="9:9">
      <c r="I122"/>
    </row>
    <row r="123" spans="9:9">
      <c r="I123"/>
    </row>
    <row r="124" spans="9:9">
      <c r="I124"/>
    </row>
    <row r="125" spans="9:9">
      <c r="I125"/>
    </row>
    <row r="126" spans="9:9">
      <c r="I126"/>
    </row>
    <row r="127" spans="9:9">
      <c r="I127"/>
    </row>
    <row r="128" spans="9:9">
      <c r="I128"/>
    </row>
    <row r="129" spans="9:9">
      <c r="I129"/>
    </row>
    <row r="130" spans="9:9">
      <c r="I130"/>
    </row>
    <row r="131" spans="9:9">
      <c r="I131"/>
    </row>
    <row r="132" spans="9:9">
      <c r="I132"/>
    </row>
    <row r="133" spans="9:9">
      <c r="I133"/>
    </row>
    <row r="134" spans="9:9">
      <c r="I134"/>
    </row>
    <row r="135" spans="9:9">
      <c r="I135"/>
    </row>
    <row r="136" spans="9:9">
      <c r="I136"/>
    </row>
    <row r="137" spans="9:9">
      <c r="I137"/>
    </row>
    <row r="138" spans="9:9">
      <c r="I138"/>
    </row>
    <row r="139" spans="9:9">
      <c r="I139"/>
    </row>
    <row r="140" spans="9:9">
      <c r="I140"/>
    </row>
    <row r="141" spans="9:9">
      <c r="I141"/>
    </row>
    <row r="142" spans="9:9">
      <c r="I142"/>
    </row>
    <row r="143" spans="9:9">
      <c r="I143"/>
    </row>
    <row r="144" spans="9:9">
      <c r="I144"/>
    </row>
    <row r="145" spans="9:9">
      <c r="I145"/>
    </row>
    <row r="146" spans="9:9">
      <c r="I146"/>
    </row>
    <row r="147" spans="9:9">
      <c r="I147"/>
    </row>
    <row r="148" spans="9:9">
      <c r="I148"/>
    </row>
    <row r="149" spans="9:9">
      <c r="I149"/>
    </row>
    <row r="150" spans="9:9">
      <c r="I150"/>
    </row>
    <row r="151" spans="9:9">
      <c r="I151"/>
    </row>
    <row r="152" spans="9:9">
      <c r="I152"/>
    </row>
    <row r="153" spans="9:9">
      <c r="I153"/>
    </row>
    <row r="154" spans="9:9">
      <c r="I154"/>
    </row>
    <row r="155" spans="9:9">
      <c r="I155"/>
    </row>
    <row r="156" spans="9:9">
      <c r="I156"/>
    </row>
    <row r="157" spans="9:9">
      <c r="I157"/>
    </row>
    <row r="158" spans="9:9">
      <c r="I158"/>
    </row>
    <row r="159" spans="9:9">
      <c r="I159"/>
    </row>
    <row r="160" spans="9:9">
      <c r="I160"/>
    </row>
    <row r="161" spans="9:9">
      <c r="I161"/>
    </row>
    <row r="162" spans="9:9">
      <c r="I162"/>
    </row>
    <row r="163" spans="9:9">
      <c r="I163"/>
    </row>
    <row r="164" spans="9:9">
      <c r="I164"/>
    </row>
    <row r="165" spans="9:9">
      <c r="I165"/>
    </row>
    <row r="166" spans="9:9">
      <c r="I166"/>
    </row>
    <row r="167" spans="9:9">
      <c r="I167"/>
    </row>
    <row r="168" spans="9:9">
      <c r="I168"/>
    </row>
    <row r="169" spans="9:9">
      <c r="I169"/>
    </row>
    <row r="170" spans="9:9">
      <c r="I170"/>
    </row>
    <row r="171" spans="9:9">
      <c r="I171"/>
    </row>
    <row r="172" spans="9:9">
      <c r="I172"/>
    </row>
    <row r="173" spans="9:9">
      <c r="I173"/>
    </row>
    <row r="174" spans="9:9">
      <c r="I174"/>
    </row>
    <row r="175" spans="9:9">
      <c r="I175"/>
    </row>
    <row r="176" spans="9:9">
      <c r="I176"/>
    </row>
    <row r="177" spans="9:9">
      <c r="I177"/>
    </row>
    <row r="178" spans="9:9">
      <c r="I178"/>
    </row>
    <row r="179" spans="9:9">
      <c r="I179"/>
    </row>
    <row r="180" spans="9:9">
      <c r="I180"/>
    </row>
    <row r="181" spans="9:9">
      <c r="I181"/>
    </row>
    <row r="182" spans="9:9">
      <c r="I182"/>
    </row>
    <row r="183" spans="9:9">
      <c r="I183"/>
    </row>
    <row r="184" spans="9:9">
      <c r="I184"/>
    </row>
    <row r="185" spans="9:9">
      <c r="I185"/>
    </row>
    <row r="186" spans="9:9">
      <c r="I186"/>
    </row>
    <row r="187" spans="9:9">
      <c r="I187"/>
    </row>
    <row r="188" spans="9:9">
      <c r="I188"/>
    </row>
    <row r="189" spans="9:9">
      <c r="I189"/>
    </row>
    <row r="190" spans="9:9">
      <c r="I190"/>
    </row>
    <row r="191" spans="9:9">
      <c r="I191"/>
    </row>
    <row r="192" spans="9:9">
      <c r="I192"/>
    </row>
    <row r="193" spans="9:9">
      <c r="I193"/>
    </row>
    <row r="194" spans="9:9">
      <c r="I194"/>
    </row>
    <row r="195" spans="9:9">
      <c r="I195"/>
    </row>
    <row r="196" spans="9:9">
      <c r="I196"/>
    </row>
    <row r="197" spans="9:9">
      <c r="I197"/>
    </row>
    <row r="198" spans="9:9">
      <c r="I198"/>
    </row>
    <row r="199" spans="9:9">
      <c r="I199"/>
    </row>
    <row r="200" spans="9:9">
      <c r="I200"/>
    </row>
    <row r="201" spans="9:9">
      <c r="I201"/>
    </row>
    <row r="202" spans="9:9">
      <c r="I202"/>
    </row>
    <row r="203" spans="9:9">
      <c r="I203"/>
    </row>
    <row r="204" spans="9:9">
      <c r="I204"/>
    </row>
    <row r="205" spans="9:9">
      <c r="I205"/>
    </row>
    <row r="206" spans="9:9">
      <c r="I206"/>
    </row>
    <row r="207" spans="9:9">
      <c r="I207"/>
    </row>
    <row r="208" spans="9:9">
      <c r="I208"/>
    </row>
    <row r="209" spans="9:9">
      <c r="I209"/>
    </row>
    <row r="210" spans="9:9">
      <c r="I210"/>
    </row>
    <row r="211" spans="9:9">
      <c r="I211"/>
    </row>
    <row r="212" spans="9:9">
      <c r="I212"/>
    </row>
    <row r="213" spans="9:9">
      <c r="I213"/>
    </row>
    <row r="214" spans="9:9">
      <c r="I214"/>
    </row>
    <row r="215" spans="9:9">
      <c r="I215"/>
    </row>
    <row r="216" spans="9:9">
      <c r="I216"/>
    </row>
    <row r="217" spans="9:9">
      <c r="I217"/>
    </row>
    <row r="218" spans="9:9">
      <c r="I218"/>
    </row>
    <row r="219" spans="9:9">
      <c r="I219"/>
    </row>
    <row r="220" spans="9:9">
      <c r="I220"/>
    </row>
    <row r="221" spans="9:9">
      <c r="I221"/>
    </row>
    <row r="222" spans="9:9">
      <c r="I222"/>
    </row>
    <row r="223" spans="9:9">
      <c r="I223"/>
    </row>
    <row r="224" spans="9:9">
      <c r="I224"/>
    </row>
    <row r="225" spans="9:9">
      <c r="I225"/>
    </row>
    <row r="226" spans="9:9">
      <c r="I226"/>
    </row>
    <row r="227" spans="9:9">
      <c r="I227"/>
    </row>
    <row r="228" spans="9:9">
      <c r="I228"/>
    </row>
    <row r="229" spans="9:9">
      <c r="I229"/>
    </row>
    <row r="230" spans="9:9">
      <c r="I230"/>
    </row>
    <row r="231" spans="9:9">
      <c r="I231"/>
    </row>
    <row r="232" spans="9:9">
      <c r="I232"/>
    </row>
    <row r="233" spans="9:9">
      <c r="I233"/>
    </row>
    <row r="234" spans="9:9">
      <c r="I234"/>
    </row>
    <row r="235" spans="9:9">
      <c r="I235"/>
    </row>
    <row r="236" spans="9:9">
      <c r="I236"/>
    </row>
    <row r="237" spans="9:9">
      <c r="I237"/>
    </row>
    <row r="238" spans="9:9">
      <c r="I238"/>
    </row>
    <row r="239" spans="9:9">
      <c r="I239"/>
    </row>
    <row r="240" spans="9:9">
      <c r="I240"/>
    </row>
    <row r="241" spans="9:9">
      <c r="I241"/>
    </row>
    <row r="242" spans="9:9">
      <c r="I242"/>
    </row>
  </sheetData>
  <phoneticPr fontId="48"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workbookViewId="0">
      <selection activeCell="C3" sqref="C3:E5"/>
    </sheetView>
  </sheetViews>
  <sheetFormatPr defaultColWidth="9" defaultRowHeight="14.15"/>
  <cols>
    <col min="1" max="1" width="8.765625" customWidth="1"/>
    <col min="6" max="6" width="11.61328125" customWidth="1"/>
    <col min="7" max="7" width="8.23046875" customWidth="1"/>
    <col min="8" max="8" width="38.765625" customWidth="1"/>
    <col min="9" max="9" width="71.23046875" style="36" customWidth="1"/>
    <col min="10" max="10" width="10.4609375" customWidth="1"/>
    <col min="11" max="11" width="10.61328125" customWidth="1"/>
    <col min="12" max="12" width="11.23046875" customWidth="1"/>
    <col min="13" max="13" width="11.3828125" customWidth="1"/>
    <col min="14" max="14" width="10.61328125" customWidth="1"/>
  </cols>
  <sheetData>
    <row r="1" spans="1:14" ht="29.15">
      <c r="A1" s="52" t="s">
        <v>19</v>
      </c>
      <c r="B1" s="53" t="s">
        <v>47</v>
      </c>
      <c r="C1" s="52" t="s">
        <v>48</v>
      </c>
      <c r="D1" s="52" t="s">
        <v>49</v>
      </c>
      <c r="E1" s="52" t="s">
        <v>50</v>
      </c>
      <c r="F1" s="52" t="s">
        <v>51</v>
      </c>
      <c r="G1" s="52" t="s">
        <v>52</v>
      </c>
      <c r="H1" s="52" t="s">
        <v>53</v>
      </c>
      <c r="I1" s="52" t="s">
        <v>54</v>
      </c>
      <c r="J1" s="52" t="s">
        <v>55</v>
      </c>
      <c r="K1" s="52" t="s">
        <v>56</v>
      </c>
      <c r="L1" s="52" t="s">
        <v>57</v>
      </c>
      <c r="M1" s="52" t="s">
        <v>58</v>
      </c>
      <c r="N1" s="52" t="s">
        <v>59</v>
      </c>
    </row>
    <row r="2" spans="1:14" ht="14.6">
      <c r="A2" s="23"/>
      <c r="B2" s="24" t="s">
        <v>60</v>
      </c>
      <c r="C2" s="23"/>
      <c r="D2" s="23"/>
      <c r="E2" s="23">
        <f>SUM(E3:E20)</f>
        <v>32</v>
      </c>
      <c r="F2" s="44" t="str">
        <f>CONCATENATE("32'h",K2)</f>
        <v>32'h12000000</v>
      </c>
      <c r="G2" s="44"/>
      <c r="H2" s="26" t="s">
        <v>3412</v>
      </c>
      <c r="I2" s="26"/>
      <c r="J2" s="23"/>
      <c r="K2" s="23" t="str">
        <f>LOWER(DEC2HEX(L2,8))</f>
        <v>12000000</v>
      </c>
      <c r="L2" s="23">
        <f>SUM(L3:L20)</f>
        <v>301989888</v>
      </c>
      <c r="M2" s="29"/>
    </row>
    <row r="3" spans="1:14" ht="14.6">
      <c r="A3" s="20"/>
      <c r="B3" s="20"/>
      <c r="C3" s="248">
        <v>30</v>
      </c>
      <c r="D3" s="248">
        <v>31</v>
      </c>
      <c r="E3" s="28">
        <f t="shared" ref="E3:E5" si="0">D3+1-C3</f>
        <v>2</v>
      </c>
      <c r="F3" s="28" t="str">
        <f t="shared" ref="F3:F20" si="1">CONCATENATE(E3,"'h",K3)</f>
        <v>2'h0</v>
      </c>
      <c r="G3" s="28" t="s">
        <v>67</v>
      </c>
      <c r="H3" s="32" t="s">
        <v>19</v>
      </c>
      <c r="I3" s="3" t="s">
        <v>482</v>
      </c>
      <c r="J3" s="28">
        <v>0</v>
      </c>
      <c r="K3" s="28" t="str">
        <f t="shared" ref="K3:K20" si="2">LOWER(DEC2HEX((J3)))</f>
        <v>0</v>
      </c>
      <c r="L3" s="28">
        <f t="shared" ref="L3:L20" si="3">J3*(2^C3)</f>
        <v>0</v>
      </c>
      <c r="M3" s="29"/>
    </row>
    <row r="4" spans="1:14" ht="14.6">
      <c r="A4" s="20"/>
      <c r="B4" s="20"/>
      <c r="C4" s="248">
        <v>29</v>
      </c>
      <c r="D4" s="248">
        <v>29</v>
      </c>
      <c r="E4" s="28">
        <f t="shared" si="0"/>
        <v>1</v>
      </c>
      <c r="F4" s="28" t="str">
        <f t="shared" si="1"/>
        <v>1'h0</v>
      </c>
      <c r="G4" s="28" t="s">
        <v>62</v>
      </c>
      <c r="H4" s="32" t="s">
        <v>1963</v>
      </c>
      <c r="I4" s="3" t="s">
        <v>1964</v>
      </c>
      <c r="J4" s="28">
        <v>0</v>
      </c>
      <c r="K4" s="28" t="str">
        <f t="shared" si="2"/>
        <v>0</v>
      </c>
      <c r="L4" s="28">
        <f t="shared" si="3"/>
        <v>0</v>
      </c>
      <c r="M4" s="29"/>
    </row>
    <row r="5" spans="1:14" ht="14.6">
      <c r="A5" s="20"/>
      <c r="B5" s="20"/>
      <c r="C5" s="248">
        <v>28</v>
      </c>
      <c r="D5" s="248">
        <v>28</v>
      </c>
      <c r="E5" s="28">
        <f t="shared" si="0"/>
        <v>1</v>
      </c>
      <c r="F5" s="28" t="str">
        <f t="shared" si="1"/>
        <v>1'h1</v>
      </c>
      <c r="G5" s="28" t="s">
        <v>62</v>
      </c>
      <c r="H5" s="32" t="s">
        <v>1965</v>
      </c>
      <c r="I5" s="3" t="s">
        <v>1966</v>
      </c>
      <c r="J5" s="28">
        <v>1</v>
      </c>
      <c r="K5" s="28" t="str">
        <f t="shared" si="2"/>
        <v>1</v>
      </c>
      <c r="L5" s="28">
        <f t="shared" si="3"/>
        <v>268435456</v>
      </c>
      <c r="M5" s="29"/>
    </row>
    <row r="6" spans="1:14" ht="14.6">
      <c r="A6" s="20"/>
      <c r="B6" s="20"/>
      <c r="C6" s="248">
        <v>27</v>
      </c>
      <c r="D6" s="248">
        <v>27</v>
      </c>
      <c r="E6" s="28">
        <f>D6+1-C6</f>
        <v>1</v>
      </c>
      <c r="F6" s="28" t="str">
        <f>CONCATENATE(E6,"'h",K6)</f>
        <v>1'h0</v>
      </c>
      <c r="G6" s="28" t="s">
        <v>67</v>
      </c>
      <c r="H6" s="249" t="s">
        <v>19</v>
      </c>
      <c r="I6" s="328" t="s">
        <v>482</v>
      </c>
      <c r="J6" s="248">
        <v>0</v>
      </c>
      <c r="K6" s="248" t="str">
        <f>LOWER(DEC2HEX((J6)))</f>
        <v>0</v>
      </c>
      <c r="L6" s="248">
        <f>J6*(2^C6)</f>
        <v>0</v>
      </c>
      <c r="M6" s="29"/>
    </row>
    <row r="7" spans="1:14" ht="14.6">
      <c r="A7" s="20"/>
      <c r="B7" s="20"/>
      <c r="C7" s="28">
        <v>25</v>
      </c>
      <c r="D7" s="28">
        <v>26</v>
      </c>
      <c r="E7" s="28">
        <f t="shared" ref="E7:E20" si="4">D7+1-C7</f>
        <v>2</v>
      </c>
      <c r="F7" s="28" t="str">
        <f t="shared" si="1"/>
        <v>2'h1</v>
      </c>
      <c r="G7" s="28" t="s">
        <v>62</v>
      </c>
      <c r="H7" s="32" t="s">
        <v>499</v>
      </c>
      <c r="I7" s="3" t="s">
        <v>500</v>
      </c>
      <c r="J7" s="28">
        <v>1</v>
      </c>
      <c r="K7" s="28" t="str">
        <f t="shared" si="2"/>
        <v>1</v>
      </c>
      <c r="L7" s="28">
        <f t="shared" si="3"/>
        <v>33554432</v>
      </c>
      <c r="M7" s="29"/>
    </row>
    <row r="8" spans="1:14" ht="43.75">
      <c r="A8" s="20"/>
      <c r="B8" s="20"/>
      <c r="C8" s="28">
        <v>24</v>
      </c>
      <c r="D8" s="28">
        <v>24</v>
      </c>
      <c r="E8" s="28">
        <f t="shared" si="4"/>
        <v>1</v>
      </c>
      <c r="F8" s="28" t="str">
        <f t="shared" si="1"/>
        <v>1'h0</v>
      </c>
      <c r="G8" s="28" t="s">
        <v>62</v>
      </c>
      <c r="H8" s="32" t="s">
        <v>501</v>
      </c>
      <c r="I8" s="33" t="s">
        <v>502</v>
      </c>
      <c r="J8" s="28">
        <v>0</v>
      </c>
      <c r="K8" s="28" t="str">
        <f t="shared" si="2"/>
        <v>0</v>
      </c>
      <c r="L8" s="28">
        <f t="shared" si="3"/>
        <v>0</v>
      </c>
      <c r="M8" s="29"/>
    </row>
    <row r="9" spans="1:14" ht="14.6">
      <c r="A9" s="20"/>
      <c r="B9" s="20"/>
      <c r="C9" s="28">
        <v>23</v>
      </c>
      <c r="D9" s="28">
        <v>23</v>
      </c>
      <c r="E9" s="28">
        <f t="shared" si="4"/>
        <v>1</v>
      </c>
      <c r="F9" s="28" t="str">
        <f t="shared" si="1"/>
        <v>1'h0</v>
      </c>
      <c r="G9" s="28" t="s">
        <v>62</v>
      </c>
      <c r="H9" s="32" t="s">
        <v>503</v>
      </c>
      <c r="I9" s="3" t="s">
        <v>504</v>
      </c>
      <c r="J9" s="28">
        <v>0</v>
      </c>
      <c r="K9" s="28" t="str">
        <f t="shared" si="2"/>
        <v>0</v>
      </c>
      <c r="L9" s="28">
        <f t="shared" si="3"/>
        <v>0</v>
      </c>
      <c r="M9" s="29"/>
    </row>
    <row r="10" spans="1:14" ht="43.75">
      <c r="A10" s="20"/>
      <c r="B10" s="20"/>
      <c r="C10" s="28">
        <v>22</v>
      </c>
      <c r="D10" s="28">
        <v>22</v>
      </c>
      <c r="E10" s="28">
        <f t="shared" si="4"/>
        <v>1</v>
      </c>
      <c r="F10" s="28" t="str">
        <f t="shared" si="1"/>
        <v>1'h0</v>
      </c>
      <c r="G10" s="28" t="s">
        <v>62</v>
      </c>
      <c r="H10" s="32" t="s">
        <v>505</v>
      </c>
      <c r="I10" s="33" t="s">
        <v>506</v>
      </c>
      <c r="J10" s="28">
        <v>0</v>
      </c>
      <c r="K10" s="28" t="str">
        <f t="shared" si="2"/>
        <v>0</v>
      </c>
      <c r="L10" s="28">
        <f t="shared" si="3"/>
        <v>0</v>
      </c>
      <c r="M10" s="29"/>
    </row>
    <row r="11" spans="1:14" ht="14.6">
      <c r="A11" s="20"/>
      <c r="B11" s="20"/>
      <c r="C11" s="28">
        <v>21</v>
      </c>
      <c r="D11" s="28">
        <v>21</v>
      </c>
      <c r="E11" s="28">
        <f t="shared" si="4"/>
        <v>1</v>
      </c>
      <c r="F11" s="28" t="str">
        <f t="shared" si="1"/>
        <v>1'h0</v>
      </c>
      <c r="G11" s="28" t="s">
        <v>62</v>
      </c>
      <c r="H11" s="32" t="s">
        <v>507</v>
      </c>
      <c r="I11" s="3" t="s">
        <v>508</v>
      </c>
      <c r="J11" s="28">
        <v>0</v>
      </c>
      <c r="K11" s="28" t="str">
        <f t="shared" si="2"/>
        <v>0</v>
      </c>
      <c r="L11" s="28">
        <f t="shared" si="3"/>
        <v>0</v>
      </c>
      <c r="M11" s="29"/>
    </row>
    <row r="12" spans="1:14" ht="43.75">
      <c r="A12" s="20"/>
      <c r="B12" s="20"/>
      <c r="C12" s="28">
        <v>20</v>
      </c>
      <c r="D12" s="28">
        <v>20</v>
      </c>
      <c r="E12" s="28">
        <f t="shared" si="4"/>
        <v>1</v>
      </c>
      <c r="F12" s="28" t="str">
        <f t="shared" si="1"/>
        <v>1'h0</v>
      </c>
      <c r="G12" s="28" t="s">
        <v>62</v>
      </c>
      <c r="H12" s="32" t="s">
        <v>1967</v>
      </c>
      <c r="I12" s="33" t="s">
        <v>1625</v>
      </c>
      <c r="J12" s="28">
        <v>0</v>
      </c>
      <c r="K12" s="28" t="str">
        <f t="shared" si="2"/>
        <v>0</v>
      </c>
      <c r="L12" s="28">
        <f t="shared" si="3"/>
        <v>0</v>
      </c>
      <c r="M12" s="29"/>
    </row>
    <row r="13" spans="1:14" ht="14.6">
      <c r="A13" s="20"/>
      <c r="B13" s="20"/>
      <c r="C13" s="28">
        <v>19</v>
      </c>
      <c r="D13" s="28">
        <v>19</v>
      </c>
      <c r="E13" s="28">
        <f t="shared" si="4"/>
        <v>1</v>
      </c>
      <c r="F13" s="28" t="str">
        <f t="shared" si="1"/>
        <v>1'h0</v>
      </c>
      <c r="G13" s="28" t="s">
        <v>62</v>
      </c>
      <c r="H13" s="32" t="s">
        <v>1968</v>
      </c>
      <c r="I13" s="3" t="s">
        <v>1969</v>
      </c>
      <c r="J13" s="28">
        <v>0</v>
      </c>
      <c r="K13" s="28" t="str">
        <f t="shared" si="2"/>
        <v>0</v>
      </c>
      <c r="L13" s="28">
        <f t="shared" si="3"/>
        <v>0</v>
      </c>
      <c r="M13" s="29"/>
    </row>
    <row r="14" spans="1:14" ht="43.75">
      <c r="A14" s="20"/>
      <c r="B14" s="20"/>
      <c r="C14" s="28">
        <v>18</v>
      </c>
      <c r="D14" s="28">
        <v>18</v>
      </c>
      <c r="E14" s="28">
        <f t="shared" si="4"/>
        <v>1</v>
      </c>
      <c r="F14" s="28" t="str">
        <f t="shared" si="1"/>
        <v>1'h0</v>
      </c>
      <c r="G14" s="28" t="s">
        <v>62</v>
      </c>
      <c r="H14" s="32" t="s">
        <v>509</v>
      </c>
      <c r="I14" s="33" t="s">
        <v>510</v>
      </c>
      <c r="J14" s="28">
        <v>0</v>
      </c>
      <c r="K14" s="28" t="str">
        <f t="shared" si="2"/>
        <v>0</v>
      </c>
      <c r="L14" s="28">
        <f t="shared" si="3"/>
        <v>0</v>
      </c>
      <c r="M14" s="29"/>
    </row>
    <row r="15" spans="1:14" ht="43.75">
      <c r="A15" s="20"/>
      <c r="B15" s="20"/>
      <c r="C15" s="28">
        <v>17</v>
      </c>
      <c r="D15" s="28">
        <v>17</v>
      </c>
      <c r="E15" s="28">
        <f t="shared" si="4"/>
        <v>1</v>
      </c>
      <c r="F15" s="28" t="str">
        <f t="shared" si="1"/>
        <v>1'h0</v>
      </c>
      <c r="G15" s="28" t="s">
        <v>62</v>
      </c>
      <c r="H15" s="32" t="s">
        <v>511</v>
      </c>
      <c r="I15" s="33" t="s">
        <v>512</v>
      </c>
      <c r="J15" s="28">
        <v>0</v>
      </c>
      <c r="K15" s="28" t="str">
        <f t="shared" si="2"/>
        <v>0</v>
      </c>
      <c r="L15" s="28">
        <f t="shared" si="3"/>
        <v>0</v>
      </c>
      <c r="M15" s="29"/>
    </row>
    <row r="16" spans="1:14" ht="43.75">
      <c r="A16" s="20"/>
      <c r="B16" s="20"/>
      <c r="C16" s="28">
        <v>16</v>
      </c>
      <c r="D16" s="28">
        <v>16</v>
      </c>
      <c r="E16" s="28">
        <f t="shared" si="4"/>
        <v>1</v>
      </c>
      <c r="F16" s="28" t="str">
        <f t="shared" si="1"/>
        <v>1'h0</v>
      </c>
      <c r="G16" s="28" t="s">
        <v>62</v>
      </c>
      <c r="H16" s="32" t="s">
        <v>513</v>
      </c>
      <c r="I16" s="33" t="s">
        <v>514</v>
      </c>
      <c r="J16" s="28">
        <v>0</v>
      </c>
      <c r="K16" s="28" t="str">
        <f t="shared" si="2"/>
        <v>0</v>
      </c>
      <c r="L16" s="28">
        <f t="shared" si="3"/>
        <v>0</v>
      </c>
      <c r="M16" s="29"/>
    </row>
    <row r="17" spans="1:13" ht="14.6">
      <c r="A17" s="20"/>
      <c r="B17" s="20"/>
      <c r="C17" s="28">
        <v>10</v>
      </c>
      <c r="D17" s="28">
        <v>15</v>
      </c>
      <c r="E17" s="28">
        <f t="shared" si="4"/>
        <v>6</v>
      </c>
      <c r="F17" s="28" t="str">
        <f t="shared" si="1"/>
        <v>6'h0</v>
      </c>
      <c r="G17" s="28" t="s">
        <v>67</v>
      </c>
      <c r="H17" s="32" t="s">
        <v>19</v>
      </c>
      <c r="I17" s="3" t="s">
        <v>482</v>
      </c>
      <c r="J17" s="28">
        <v>0</v>
      </c>
      <c r="K17" s="28" t="str">
        <f t="shared" si="2"/>
        <v>0</v>
      </c>
      <c r="L17" s="28">
        <f t="shared" si="3"/>
        <v>0</v>
      </c>
      <c r="M17" s="29"/>
    </row>
    <row r="18" spans="1:13" ht="14.6">
      <c r="A18" s="20"/>
      <c r="B18" s="20"/>
      <c r="C18" s="28">
        <v>9</v>
      </c>
      <c r="D18" s="28">
        <v>9</v>
      </c>
      <c r="E18" s="28">
        <f t="shared" si="4"/>
        <v>1</v>
      </c>
      <c r="F18" s="28" t="str">
        <f t="shared" si="1"/>
        <v>1'h0</v>
      </c>
      <c r="G18" s="28" t="s">
        <v>62</v>
      </c>
      <c r="H18" s="32" t="s">
        <v>1970</v>
      </c>
      <c r="I18" s="3" t="s">
        <v>1971</v>
      </c>
      <c r="J18" s="28">
        <v>0</v>
      </c>
      <c r="K18" s="28" t="str">
        <f t="shared" si="2"/>
        <v>0</v>
      </c>
      <c r="L18" s="28">
        <f t="shared" si="3"/>
        <v>0</v>
      </c>
      <c r="M18" s="29"/>
    </row>
    <row r="19" spans="1:13" ht="14.6">
      <c r="A19" s="20"/>
      <c r="B19" s="20"/>
      <c r="C19" s="28">
        <v>5</v>
      </c>
      <c r="D19" s="28">
        <v>8</v>
      </c>
      <c r="E19" s="28">
        <f t="shared" si="4"/>
        <v>4</v>
      </c>
      <c r="F19" s="28" t="str">
        <f t="shared" si="1"/>
        <v>4'h0</v>
      </c>
      <c r="G19" s="28" t="s">
        <v>62</v>
      </c>
      <c r="H19" s="32" t="s">
        <v>515</v>
      </c>
      <c r="I19" s="3" t="s">
        <v>516</v>
      </c>
      <c r="J19" s="28">
        <v>0</v>
      </c>
      <c r="K19" s="28" t="str">
        <f t="shared" si="2"/>
        <v>0</v>
      </c>
      <c r="L19" s="28">
        <f t="shared" si="3"/>
        <v>0</v>
      </c>
      <c r="M19" s="29"/>
    </row>
    <row r="20" spans="1:13" ht="14.6">
      <c r="A20" s="20"/>
      <c r="B20" s="20"/>
      <c r="C20" s="28">
        <v>0</v>
      </c>
      <c r="D20" s="28">
        <v>4</v>
      </c>
      <c r="E20" s="28">
        <f t="shared" si="4"/>
        <v>5</v>
      </c>
      <c r="F20" s="28" t="str">
        <f t="shared" si="1"/>
        <v>5'h0</v>
      </c>
      <c r="G20" s="28" t="s">
        <v>62</v>
      </c>
      <c r="H20" s="32" t="s">
        <v>517</v>
      </c>
      <c r="I20" s="3" t="s">
        <v>518</v>
      </c>
      <c r="J20" s="28">
        <v>0</v>
      </c>
      <c r="K20" s="28" t="str">
        <f t="shared" si="2"/>
        <v>0</v>
      </c>
      <c r="L20" s="28">
        <f t="shared" si="3"/>
        <v>0</v>
      </c>
      <c r="M20" s="29"/>
    </row>
  </sheetData>
  <phoneticPr fontId="25"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1"/>
  <sheetViews>
    <sheetView topLeftCell="A55" workbookViewId="0">
      <selection activeCell="O66" sqref="O66"/>
    </sheetView>
  </sheetViews>
  <sheetFormatPr defaultColWidth="9" defaultRowHeight="14.15"/>
  <cols>
    <col min="1" max="1" width="8.765625" customWidth="1"/>
    <col min="6" max="6" width="11.61328125" customWidth="1"/>
    <col min="7" max="7" width="8.23046875" customWidth="1"/>
    <col min="8" max="8" width="32" customWidth="1"/>
    <col min="9" max="9" width="71.23046875" style="36" customWidth="1"/>
    <col min="10" max="10" width="10.4609375" customWidth="1"/>
    <col min="11" max="11" width="10.61328125" customWidth="1"/>
    <col min="12" max="12" width="11.23046875" customWidth="1"/>
    <col min="13" max="13" width="11.3828125" customWidth="1"/>
    <col min="14" max="14" width="10.61328125" customWidth="1"/>
  </cols>
  <sheetData>
    <row r="1" spans="1:14" ht="29.15">
      <c r="A1" s="52" t="s">
        <v>19</v>
      </c>
      <c r="B1" s="53" t="s">
        <v>47</v>
      </c>
      <c r="C1" s="52" t="s">
        <v>48</v>
      </c>
      <c r="D1" s="52" t="s">
        <v>49</v>
      </c>
      <c r="E1" s="52" t="s">
        <v>50</v>
      </c>
      <c r="F1" s="52" t="s">
        <v>51</v>
      </c>
      <c r="G1" s="52" t="s">
        <v>52</v>
      </c>
      <c r="H1" s="52" t="s">
        <v>53</v>
      </c>
      <c r="I1" s="52" t="s">
        <v>54</v>
      </c>
      <c r="J1" s="52" t="s">
        <v>55</v>
      </c>
      <c r="K1" s="52" t="s">
        <v>56</v>
      </c>
      <c r="L1" s="52" t="s">
        <v>57</v>
      </c>
      <c r="M1" s="52" t="s">
        <v>58</v>
      </c>
      <c r="N1" s="52" t="s">
        <v>59</v>
      </c>
    </row>
    <row r="2" spans="1:14" ht="14.6">
      <c r="A2" s="23"/>
      <c r="B2" s="24" t="s">
        <v>60</v>
      </c>
      <c r="C2" s="23"/>
      <c r="D2" s="23"/>
      <c r="E2" s="23">
        <f>SUM(E3:E20)</f>
        <v>32</v>
      </c>
      <c r="F2" s="44" t="str">
        <f>CONCATENATE("32'h",K2)</f>
        <v>32'h12000000</v>
      </c>
      <c r="G2" s="44"/>
      <c r="H2" s="26" t="s">
        <v>1972</v>
      </c>
      <c r="I2" s="26"/>
      <c r="J2" s="23"/>
      <c r="K2" s="23" t="str">
        <f>LOWER(DEC2HEX(L2,8))</f>
        <v>12000000</v>
      </c>
      <c r="L2" s="23">
        <f>SUM(L3:L20)</f>
        <v>301989888</v>
      </c>
      <c r="M2" s="29"/>
    </row>
    <row r="3" spans="1:14" ht="14.6">
      <c r="A3" s="20"/>
      <c r="B3" s="20"/>
      <c r="C3" s="248">
        <v>30</v>
      </c>
      <c r="D3" s="248">
        <v>31</v>
      </c>
      <c r="E3" s="28">
        <f t="shared" ref="E3:E5" si="0">D3+1-C3</f>
        <v>2</v>
      </c>
      <c r="F3" s="28" t="str">
        <f t="shared" ref="F3:F20" si="1">CONCATENATE(E3,"'h",K3)</f>
        <v>2'h0</v>
      </c>
      <c r="G3" s="28" t="s">
        <v>67</v>
      </c>
      <c r="H3" s="32" t="s">
        <v>19</v>
      </c>
      <c r="I3" s="3" t="s">
        <v>482</v>
      </c>
      <c r="J3" s="28">
        <v>0</v>
      </c>
      <c r="K3" s="28" t="str">
        <f t="shared" ref="K3:K20" si="2">LOWER(DEC2HEX((J3)))</f>
        <v>0</v>
      </c>
      <c r="L3" s="28">
        <f t="shared" ref="L3:L20" si="3">J3*(2^C3)</f>
        <v>0</v>
      </c>
      <c r="M3" s="29"/>
    </row>
    <row r="4" spans="1:14" ht="14.6">
      <c r="A4" s="20"/>
      <c r="B4" s="20"/>
      <c r="C4" s="248">
        <v>29</v>
      </c>
      <c r="D4" s="248">
        <v>29</v>
      </c>
      <c r="E4" s="28">
        <f t="shared" si="0"/>
        <v>1</v>
      </c>
      <c r="F4" s="28" t="str">
        <f t="shared" si="1"/>
        <v>1'h0</v>
      </c>
      <c r="G4" s="28" t="s">
        <v>62</v>
      </c>
      <c r="H4" s="32" t="s">
        <v>1973</v>
      </c>
      <c r="I4" s="3" t="s">
        <v>1974</v>
      </c>
      <c r="J4" s="28">
        <v>0</v>
      </c>
      <c r="K4" s="28" t="str">
        <f t="shared" si="2"/>
        <v>0</v>
      </c>
      <c r="L4" s="28">
        <f t="shared" si="3"/>
        <v>0</v>
      </c>
      <c r="M4" s="29"/>
    </row>
    <row r="5" spans="1:14" ht="14.6">
      <c r="A5" s="20"/>
      <c r="B5" s="20"/>
      <c r="C5" s="248">
        <v>28</v>
      </c>
      <c r="D5" s="248">
        <v>28</v>
      </c>
      <c r="E5" s="28">
        <f t="shared" si="0"/>
        <v>1</v>
      </c>
      <c r="F5" s="28" t="str">
        <f t="shared" si="1"/>
        <v>1'h1</v>
      </c>
      <c r="G5" s="28" t="s">
        <v>62</v>
      </c>
      <c r="H5" s="32" t="s">
        <v>1975</v>
      </c>
      <c r="I5" s="3" t="s">
        <v>1976</v>
      </c>
      <c r="J5" s="28">
        <v>1</v>
      </c>
      <c r="K5" s="28" t="str">
        <f t="shared" si="2"/>
        <v>1</v>
      </c>
      <c r="L5" s="28">
        <f t="shared" si="3"/>
        <v>268435456</v>
      </c>
      <c r="M5" s="29"/>
    </row>
    <row r="6" spans="1:14" ht="14.6">
      <c r="A6" s="20"/>
      <c r="B6" s="20"/>
      <c r="C6" s="248">
        <v>27</v>
      </c>
      <c r="D6" s="248">
        <v>27</v>
      </c>
      <c r="E6" s="28">
        <f>D6+1-C6</f>
        <v>1</v>
      </c>
      <c r="F6" s="28" t="str">
        <f>CONCATENATE(E6,"'h",K6)</f>
        <v>1'h0</v>
      </c>
      <c r="G6" s="28" t="s">
        <v>67</v>
      </c>
      <c r="H6" s="249" t="s">
        <v>19</v>
      </c>
      <c r="I6" s="328" t="s">
        <v>482</v>
      </c>
      <c r="J6" s="248">
        <v>0</v>
      </c>
      <c r="K6" s="248" t="str">
        <f>LOWER(DEC2HEX((J6)))</f>
        <v>0</v>
      </c>
      <c r="L6" s="248">
        <f>J6*(2^C6)</f>
        <v>0</v>
      </c>
      <c r="M6" s="29"/>
    </row>
    <row r="7" spans="1:14" ht="14.6">
      <c r="A7" s="20"/>
      <c r="B7" s="20"/>
      <c r="C7" s="28">
        <v>25</v>
      </c>
      <c r="D7" s="28">
        <v>26</v>
      </c>
      <c r="E7" s="28">
        <f t="shared" ref="E7:E20" si="4">D7+1-C7</f>
        <v>2</v>
      </c>
      <c r="F7" s="28" t="str">
        <f t="shared" si="1"/>
        <v>2'h1</v>
      </c>
      <c r="G7" s="28" t="s">
        <v>62</v>
      </c>
      <c r="H7" s="32" t="s">
        <v>519</v>
      </c>
      <c r="I7" s="3" t="s">
        <v>500</v>
      </c>
      <c r="J7" s="28">
        <v>1</v>
      </c>
      <c r="K7" s="28" t="str">
        <f t="shared" si="2"/>
        <v>1</v>
      </c>
      <c r="L7" s="28">
        <f t="shared" si="3"/>
        <v>33554432</v>
      </c>
      <c r="M7" s="29"/>
    </row>
    <row r="8" spans="1:14" ht="43.75">
      <c r="A8" s="20"/>
      <c r="B8" s="20"/>
      <c r="C8" s="28">
        <v>24</v>
      </c>
      <c r="D8" s="28">
        <v>24</v>
      </c>
      <c r="E8" s="28">
        <f t="shared" si="4"/>
        <v>1</v>
      </c>
      <c r="F8" s="28" t="str">
        <f t="shared" si="1"/>
        <v>1'h0</v>
      </c>
      <c r="G8" s="28" t="s">
        <v>62</v>
      </c>
      <c r="H8" s="32" t="s">
        <v>520</v>
      </c>
      <c r="I8" s="33" t="s">
        <v>502</v>
      </c>
      <c r="J8" s="28">
        <v>0</v>
      </c>
      <c r="K8" s="28" t="str">
        <f t="shared" si="2"/>
        <v>0</v>
      </c>
      <c r="L8" s="28">
        <f t="shared" si="3"/>
        <v>0</v>
      </c>
      <c r="M8" s="29"/>
    </row>
    <row r="9" spans="1:14" ht="14.6">
      <c r="A9" s="20"/>
      <c r="B9" s="20"/>
      <c r="C9" s="28">
        <v>23</v>
      </c>
      <c r="D9" s="28">
        <v>23</v>
      </c>
      <c r="E9" s="28">
        <f t="shared" si="4"/>
        <v>1</v>
      </c>
      <c r="F9" s="28" t="str">
        <f t="shared" si="1"/>
        <v>1'h0</v>
      </c>
      <c r="G9" s="28" t="s">
        <v>62</v>
      </c>
      <c r="H9" s="32" t="s">
        <v>521</v>
      </c>
      <c r="I9" s="3" t="s">
        <v>504</v>
      </c>
      <c r="J9" s="28">
        <v>0</v>
      </c>
      <c r="K9" s="28" t="str">
        <f t="shared" si="2"/>
        <v>0</v>
      </c>
      <c r="L9" s="28">
        <f t="shared" si="3"/>
        <v>0</v>
      </c>
      <c r="M9" s="29"/>
    </row>
    <row r="10" spans="1:14" ht="43.75">
      <c r="A10" s="20"/>
      <c r="B10" s="20"/>
      <c r="C10" s="28">
        <v>22</v>
      </c>
      <c r="D10" s="28">
        <v>22</v>
      </c>
      <c r="E10" s="28">
        <f t="shared" si="4"/>
        <v>1</v>
      </c>
      <c r="F10" s="28" t="str">
        <f t="shared" si="1"/>
        <v>1'h0</v>
      </c>
      <c r="G10" s="28" t="s">
        <v>62</v>
      </c>
      <c r="H10" s="32" t="s">
        <v>522</v>
      </c>
      <c r="I10" s="33" t="s">
        <v>506</v>
      </c>
      <c r="J10" s="28">
        <v>0</v>
      </c>
      <c r="K10" s="28" t="str">
        <f t="shared" si="2"/>
        <v>0</v>
      </c>
      <c r="L10" s="28">
        <f t="shared" si="3"/>
        <v>0</v>
      </c>
      <c r="M10" s="29"/>
    </row>
    <row r="11" spans="1:14" ht="14.6">
      <c r="A11" s="20"/>
      <c r="B11" s="20"/>
      <c r="C11" s="28">
        <v>21</v>
      </c>
      <c r="D11" s="28">
        <v>21</v>
      </c>
      <c r="E11" s="28">
        <f t="shared" si="4"/>
        <v>1</v>
      </c>
      <c r="F11" s="28" t="str">
        <f t="shared" si="1"/>
        <v>1'h0</v>
      </c>
      <c r="G11" s="28" t="s">
        <v>62</v>
      </c>
      <c r="H11" s="32" t="s">
        <v>523</v>
      </c>
      <c r="I11" s="3" t="s">
        <v>508</v>
      </c>
      <c r="J11" s="28">
        <v>0</v>
      </c>
      <c r="K11" s="28" t="str">
        <f t="shared" si="2"/>
        <v>0</v>
      </c>
      <c r="L11" s="28">
        <f t="shared" si="3"/>
        <v>0</v>
      </c>
      <c r="M11" s="29"/>
    </row>
    <row r="12" spans="1:14" ht="43.75">
      <c r="A12" s="20"/>
      <c r="B12" s="20"/>
      <c r="C12" s="28">
        <v>20</v>
      </c>
      <c r="D12" s="28">
        <v>20</v>
      </c>
      <c r="E12" s="28">
        <f t="shared" si="4"/>
        <v>1</v>
      </c>
      <c r="F12" s="28" t="str">
        <f t="shared" si="1"/>
        <v>1'h0</v>
      </c>
      <c r="G12" s="28" t="s">
        <v>62</v>
      </c>
      <c r="H12" s="32" t="s">
        <v>1977</v>
      </c>
      <c r="I12" s="33" t="s">
        <v>1625</v>
      </c>
      <c r="J12" s="28">
        <v>0</v>
      </c>
      <c r="K12" s="28" t="str">
        <f t="shared" si="2"/>
        <v>0</v>
      </c>
      <c r="L12" s="28">
        <f t="shared" si="3"/>
        <v>0</v>
      </c>
      <c r="M12" s="29"/>
    </row>
    <row r="13" spans="1:14" ht="14.6">
      <c r="A13" s="20"/>
      <c r="B13" s="20"/>
      <c r="C13" s="28">
        <v>19</v>
      </c>
      <c r="D13" s="28">
        <v>19</v>
      </c>
      <c r="E13" s="28">
        <f t="shared" si="4"/>
        <v>1</v>
      </c>
      <c r="F13" s="28" t="str">
        <f t="shared" si="1"/>
        <v>1'h0</v>
      </c>
      <c r="G13" s="28" t="s">
        <v>62</v>
      </c>
      <c r="H13" s="32" t="s">
        <v>1626</v>
      </c>
      <c r="I13" s="3" t="s">
        <v>1627</v>
      </c>
      <c r="J13" s="28">
        <v>0</v>
      </c>
      <c r="K13" s="28" t="str">
        <f t="shared" si="2"/>
        <v>0</v>
      </c>
      <c r="L13" s="28">
        <f t="shared" si="3"/>
        <v>0</v>
      </c>
      <c r="M13" s="29"/>
    </row>
    <row r="14" spans="1:14" ht="43.75">
      <c r="A14" s="20"/>
      <c r="B14" s="20"/>
      <c r="C14" s="28">
        <v>18</v>
      </c>
      <c r="D14" s="28">
        <v>18</v>
      </c>
      <c r="E14" s="28">
        <f t="shared" si="4"/>
        <v>1</v>
      </c>
      <c r="F14" s="28" t="str">
        <f t="shared" si="1"/>
        <v>1'h0</v>
      </c>
      <c r="G14" s="28" t="s">
        <v>62</v>
      </c>
      <c r="H14" s="32" t="s">
        <v>524</v>
      </c>
      <c r="I14" s="33" t="s">
        <v>510</v>
      </c>
      <c r="J14" s="28">
        <v>0</v>
      </c>
      <c r="K14" s="28" t="str">
        <f t="shared" si="2"/>
        <v>0</v>
      </c>
      <c r="L14" s="28">
        <f t="shared" si="3"/>
        <v>0</v>
      </c>
      <c r="M14" s="29"/>
    </row>
    <row r="15" spans="1:14" ht="43.75">
      <c r="A15" s="20"/>
      <c r="B15" s="20"/>
      <c r="C15" s="28">
        <v>17</v>
      </c>
      <c r="D15" s="28">
        <v>17</v>
      </c>
      <c r="E15" s="28">
        <f t="shared" si="4"/>
        <v>1</v>
      </c>
      <c r="F15" s="28" t="str">
        <f t="shared" si="1"/>
        <v>1'h0</v>
      </c>
      <c r="G15" s="28" t="s">
        <v>62</v>
      </c>
      <c r="H15" s="32" t="s">
        <v>525</v>
      </c>
      <c r="I15" s="33" t="s">
        <v>512</v>
      </c>
      <c r="J15" s="28">
        <v>0</v>
      </c>
      <c r="K15" s="28" t="str">
        <f t="shared" si="2"/>
        <v>0</v>
      </c>
      <c r="L15" s="28">
        <f t="shared" si="3"/>
        <v>0</v>
      </c>
      <c r="M15" s="29"/>
    </row>
    <row r="16" spans="1:14" ht="43.75">
      <c r="A16" s="20"/>
      <c r="B16" s="20"/>
      <c r="C16" s="28">
        <v>16</v>
      </c>
      <c r="D16" s="28">
        <v>16</v>
      </c>
      <c r="E16" s="28">
        <f t="shared" si="4"/>
        <v>1</v>
      </c>
      <c r="F16" s="28" t="str">
        <f t="shared" si="1"/>
        <v>1'h0</v>
      </c>
      <c r="G16" s="28" t="s">
        <v>62</v>
      </c>
      <c r="H16" s="32" t="s">
        <v>526</v>
      </c>
      <c r="I16" s="33" t="s">
        <v>514</v>
      </c>
      <c r="J16" s="28">
        <v>0</v>
      </c>
      <c r="K16" s="28" t="str">
        <f t="shared" si="2"/>
        <v>0</v>
      </c>
      <c r="L16" s="28">
        <f t="shared" si="3"/>
        <v>0</v>
      </c>
      <c r="M16" s="29"/>
    </row>
    <row r="17" spans="1:14" ht="14.6">
      <c r="A17" s="20"/>
      <c r="B17" s="20"/>
      <c r="C17" s="28">
        <v>10</v>
      </c>
      <c r="D17" s="28">
        <v>15</v>
      </c>
      <c r="E17" s="28">
        <f t="shared" si="4"/>
        <v>6</v>
      </c>
      <c r="F17" s="28" t="str">
        <f t="shared" si="1"/>
        <v>6'h0</v>
      </c>
      <c r="G17" s="28" t="s">
        <v>67</v>
      </c>
      <c r="H17" s="32" t="s">
        <v>19</v>
      </c>
      <c r="I17" s="3" t="s">
        <v>482</v>
      </c>
      <c r="J17" s="28">
        <v>0</v>
      </c>
      <c r="K17" s="28" t="str">
        <f t="shared" si="2"/>
        <v>0</v>
      </c>
      <c r="L17" s="28">
        <f t="shared" si="3"/>
        <v>0</v>
      </c>
      <c r="M17" s="29"/>
    </row>
    <row r="18" spans="1:14" ht="14.6">
      <c r="A18" s="20"/>
      <c r="B18" s="20"/>
      <c r="C18" s="28">
        <v>9</v>
      </c>
      <c r="D18" s="28">
        <v>9</v>
      </c>
      <c r="E18" s="28">
        <f t="shared" si="4"/>
        <v>1</v>
      </c>
      <c r="F18" s="28" t="str">
        <f t="shared" si="1"/>
        <v>1'h0</v>
      </c>
      <c r="G18" s="28" t="s">
        <v>62</v>
      </c>
      <c r="H18" s="32" t="s">
        <v>1978</v>
      </c>
      <c r="I18" s="3" t="s">
        <v>1979</v>
      </c>
      <c r="J18" s="28">
        <v>0</v>
      </c>
      <c r="K18" s="28" t="str">
        <f t="shared" si="2"/>
        <v>0</v>
      </c>
      <c r="L18" s="28">
        <f t="shared" si="3"/>
        <v>0</v>
      </c>
      <c r="M18" s="29"/>
    </row>
    <row r="19" spans="1:14" ht="14.6">
      <c r="A19" s="20"/>
      <c r="B19" s="20"/>
      <c r="C19" s="28">
        <v>5</v>
      </c>
      <c r="D19" s="28">
        <v>8</v>
      </c>
      <c r="E19" s="28">
        <f t="shared" si="4"/>
        <v>4</v>
      </c>
      <c r="F19" s="28" t="str">
        <f t="shared" si="1"/>
        <v>4'h0</v>
      </c>
      <c r="G19" s="28" t="s">
        <v>62</v>
      </c>
      <c r="H19" s="32" t="s">
        <v>527</v>
      </c>
      <c r="I19" s="3" t="s">
        <v>516</v>
      </c>
      <c r="J19" s="28">
        <v>0</v>
      </c>
      <c r="K19" s="28" t="str">
        <f t="shared" si="2"/>
        <v>0</v>
      </c>
      <c r="L19" s="28">
        <f t="shared" si="3"/>
        <v>0</v>
      </c>
      <c r="M19" s="29"/>
    </row>
    <row r="20" spans="1:14" ht="14.6">
      <c r="A20" s="20"/>
      <c r="B20" s="20"/>
      <c r="C20" s="28">
        <v>0</v>
      </c>
      <c r="D20" s="28">
        <v>4</v>
      </c>
      <c r="E20" s="28">
        <f t="shared" si="4"/>
        <v>5</v>
      </c>
      <c r="F20" s="28" t="str">
        <f t="shared" si="1"/>
        <v>5'h0</v>
      </c>
      <c r="G20" s="28" t="s">
        <v>62</v>
      </c>
      <c r="H20" s="32" t="s">
        <v>528</v>
      </c>
      <c r="I20" s="3" t="s">
        <v>518</v>
      </c>
      <c r="J20" s="28">
        <v>0</v>
      </c>
      <c r="K20" s="28" t="str">
        <f t="shared" si="2"/>
        <v>0</v>
      </c>
      <c r="L20" s="28">
        <f t="shared" si="3"/>
        <v>0</v>
      </c>
      <c r="M20" s="29"/>
    </row>
    <row r="21" spans="1:14" ht="14.6">
      <c r="A21" s="23"/>
      <c r="B21" s="24" t="s">
        <v>529</v>
      </c>
      <c r="C21" s="23"/>
      <c r="D21" s="23"/>
      <c r="E21" s="23">
        <f>SUM(E22:E39)</f>
        <v>32</v>
      </c>
      <c r="F21" s="44" t="str">
        <f>CONCATENATE("32'h",K21)</f>
        <v>32'h12000000</v>
      </c>
      <c r="G21" s="44"/>
      <c r="H21" s="26" t="s">
        <v>5441</v>
      </c>
      <c r="I21" s="26"/>
      <c r="J21" s="23"/>
      <c r="K21" s="23" t="str">
        <f>LOWER(DEC2HEX(L21,8))</f>
        <v>12000000</v>
      </c>
      <c r="L21" s="23">
        <f>SUM(L22:L39)</f>
        <v>301989888</v>
      </c>
      <c r="M21" s="29"/>
    </row>
    <row r="22" spans="1:14" ht="14.6">
      <c r="A22" s="20"/>
      <c r="B22" s="20"/>
      <c r="C22" s="248">
        <v>30</v>
      </c>
      <c r="D22" s="248">
        <v>31</v>
      </c>
      <c r="E22" s="28">
        <f t="shared" ref="E22:E24" si="5">D22+1-C22</f>
        <v>2</v>
      </c>
      <c r="F22" s="28" t="str">
        <f t="shared" ref="F22:F39" si="6">CONCATENATE(E22,"'h",K22)</f>
        <v>2'h0</v>
      </c>
      <c r="G22" s="28" t="s">
        <v>67</v>
      </c>
      <c r="H22" s="32" t="s">
        <v>19</v>
      </c>
      <c r="I22" s="3" t="s">
        <v>482</v>
      </c>
      <c r="J22" s="28">
        <v>0</v>
      </c>
      <c r="K22" s="28" t="str">
        <f t="shared" ref="K22:K39" si="7">LOWER(DEC2HEX((J22)))</f>
        <v>0</v>
      </c>
      <c r="L22" s="28">
        <f t="shared" ref="L22:L39" si="8">J22*(2^C22)</f>
        <v>0</v>
      </c>
      <c r="M22" s="248">
        <v>30</v>
      </c>
      <c r="N22" s="248">
        <v>31</v>
      </c>
    </row>
    <row r="23" spans="1:14" ht="14.6">
      <c r="A23" s="20"/>
      <c r="B23" s="20"/>
      <c r="C23" s="248">
        <v>29</v>
      </c>
      <c r="D23" s="248">
        <v>29</v>
      </c>
      <c r="E23" s="28">
        <f t="shared" si="5"/>
        <v>1</v>
      </c>
      <c r="F23" s="28" t="str">
        <f t="shared" si="6"/>
        <v>1'h0</v>
      </c>
      <c r="G23" s="28" t="s">
        <v>62</v>
      </c>
      <c r="H23" s="32" t="s">
        <v>1980</v>
      </c>
      <c r="I23" s="3" t="s">
        <v>1727</v>
      </c>
      <c r="J23" s="28">
        <v>0</v>
      </c>
      <c r="K23" s="28" t="str">
        <f t="shared" si="7"/>
        <v>0</v>
      </c>
      <c r="L23" s="28">
        <f t="shared" si="8"/>
        <v>0</v>
      </c>
      <c r="M23" s="248">
        <v>29</v>
      </c>
      <c r="N23" s="248">
        <v>29</v>
      </c>
    </row>
    <row r="24" spans="1:14" ht="14.6">
      <c r="A24" s="20"/>
      <c r="B24" s="20"/>
      <c r="C24" s="248">
        <v>28</v>
      </c>
      <c r="D24" s="248">
        <v>28</v>
      </c>
      <c r="E24" s="28">
        <f t="shared" si="5"/>
        <v>1</v>
      </c>
      <c r="F24" s="28" t="str">
        <f t="shared" si="6"/>
        <v>1'h1</v>
      </c>
      <c r="G24" s="28" t="s">
        <v>62</v>
      </c>
      <c r="H24" s="32" t="s">
        <v>1981</v>
      </c>
      <c r="I24" s="3" t="s">
        <v>1726</v>
      </c>
      <c r="J24" s="28">
        <v>1</v>
      </c>
      <c r="K24" s="28" t="str">
        <f t="shared" si="7"/>
        <v>1</v>
      </c>
      <c r="L24" s="28">
        <f t="shared" si="8"/>
        <v>268435456</v>
      </c>
      <c r="M24" s="248">
        <v>28</v>
      </c>
      <c r="N24" s="248">
        <v>28</v>
      </c>
    </row>
    <row r="25" spans="1:14" ht="14.6">
      <c r="A25" s="20"/>
      <c r="B25" s="20"/>
      <c r="C25" s="248">
        <v>27</v>
      </c>
      <c r="D25" s="248">
        <v>27</v>
      </c>
      <c r="E25" s="28">
        <f>D25+1-C25</f>
        <v>1</v>
      </c>
      <c r="F25" s="28" t="str">
        <f>CONCATENATE(E25,"'h",K25)</f>
        <v>1'h0</v>
      </c>
      <c r="G25" s="28" t="s">
        <v>67</v>
      </c>
      <c r="H25" s="249" t="s">
        <v>19</v>
      </c>
      <c r="I25" s="328" t="s">
        <v>482</v>
      </c>
      <c r="J25" s="248">
        <v>0</v>
      </c>
      <c r="K25" s="248" t="str">
        <f>LOWER(DEC2HEX((J25)))</f>
        <v>0</v>
      </c>
      <c r="L25" s="248">
        <f>J25*(2^C25)</f>
        <v>0</v>
      </c>
      <c r="M25" s="248"/>
      <c r="N25" s="248"/>
    </row>
    <row r="26" spans="1:14" ht="14.6">
      <c r="A26" s="20"/>
      <c r="B26" s="20"/>
      <c r="C26" s="28">
        <v>25</v>
      </c>
      <c r="D26" s="28">
        <v>26</v>
      </c>
      <c r="E26" s="28">
        <f t="shared" ref="E26:E39" si="9">D26+1-C26</f>
        <v>2</v>
      </c>
      <c r="F26" s="28" t="str">
        <f t="shared" si="6"/>
        <v>2'h1</v>
      </c>
      <c r="G26" s="28" t="s">
        <v>62</v>
      </c>
      <c r="H26" s="32" t="s">
        <v>1982</v>
      </c>
      <c r="I26" s="3" t="s">
        <v>500</v>
      </c>
      <c r="J26" s="28">
        <v>1</v>
      </c>
      <c r="K26" s="28" t="str">
        <f t="shared" si="7"/>
        <v>1</v>
      </c>
      <c r="L26" s="28">
        <f t="shared" si="8"/>
        <v>33554432</v>
      </c>
      <c r="M26" s="248">
        <v>27</v>
      </c>
      <c r="N26" s="248">
        <v>27</v>
      </c>
    </row>
    <row r="27" spans="1:14" ht="43.75">
      <c r="A27" s="20"/>
      <c r="B27" s="20"/>
      <c r="C27" s="28">
        <v>24</v>
      </c>
      <c r="D27" s="28">
        <v>24</v>
      </c>
      <c r="E27" s="28">
        <f t="shared" si="9"/>
        <v>1</v>
      </c>
      <c r="F27" s="28" t="str">
        <f t="shared" si="6"/>
        <v>1'h0</v>
      </c>
      <c r="G27" s="28" t="s">
        <v>62</v>
      </c>
      <c r="H27" s="32" t="s">
        <v>1983</v>
      </c>
      <c r="I27" s="33" t="s">
        <v>502</v>
      </c>
      <c r="J27" s="28">
        <v>0</v>
      </c>
      <c r="K27" s="28" t="str">
        <f t="shared" si="7"/>
        <v>0</v>
      </c>
      <c r="L27" s="28">
        <f t="shared" si="8"/>
        <v>0</v>
      </c>
      <c r="M27" s="248">
        <v>25</v>
      </c>
      <c r="N27" s="248">
        <v>26</v>
      </c>
    </row>
    <row r="28" spans="1:14" ht="14.6">
      <c r="A28" s="20"/>
      <c r="B28" s="20"/>
      <c r="C28" s="28">
        <v>23</v>
      </c>
      <c r="D28" s="28">
        <v>23</v>
      </c>
      <c r="E28" s="28">
        <f t="shared" si="9"/>
        <v>1</v>
      </c>
      <c r="F28" s="28" t="str">
        <f t="shared" si="6"/>
        <v>1'h0</v>
      </c>
      <c r="G28" s="28" t="s">
        <v>62</v>
      </c>
      <c r="H28" s="32" t="s">
        <v>1984</v>
      </c>
      <c r="I28" s="3" t="s">
        <v>504</v>
      </c>
      <c r="J28" s="28">
        <v>0</v>
      </c>
      <c r="K28" s="28" t="str">
        <f t="shared" si="7"/>
        <v>0</v>
      </c>
      <c r="L28" s="28">
        <f t="shared" si="8"/>
        <v>0</v>
      </c>
      <c r="M28" s="248">
        <v>24</v>
      </c>
      <c r="N28" s="248">
        <v>24</v>
      </c>
    </row>
    <row r="29" spans="1:14" ht="43.75">
      <c r="A29" s="20"/>
      <c r="B29" s="20"/>
      <c r="C29" s="28">
        <v>22</v>
      </c>
      <c r="D29" s="28">
        <v>22</v>
      </c>
      <c r="E29" s="28">
        <f t="shared" si="9"/>
        <v>1</v>
      </c>
      <c r="F29" s="28" t="str">
        <f t="shared" si="6"/>
        <v>1'h0</v>
      </c>
      <c r="G29" s="28" t="s">
        <v>62</v>
      </c>
      <c r="H29" s="32" t="s">
        <v>1985</v>
      </c>
      <c r="I29" s="33" t="s">
        <v>506</v>
      </c>
      <c r="J29" s="28">
        <v>0</v>
      </c>
      <c r="K29" s="28" t="str">
        <f t="shared" si="7"/>
        <v>0</v>
      </c>
      <c r="L29" s="28">
        <f t="shared" si="8"/>
        <v>0</v>
      </c>
      <c r="M29" s="248">
        <v>23</v>
      </c>
      <c r="N29" s="248">
        <v>23</v>
      </c>
    </row>
    <row r="30" spans="1:14" ht="14.6">
      <c r="A30" s="20"/>
      <c r="B30" s="20"/>
      <c r="C30" s="28">
        <v>21</v>
      </c>
      <c r="D30" s="28">
        <v>21</v>
      </c>
      <c r="E30" s="28">
        <f t="shared" si="9"/>
        <v>1</v>
      </c>
      <c r="F30" s="28" t="str">
        <f t="shared" si="6"/>
        <v>1'h0</v>
      </c>
      <c r="G30" s="28" t="s">
        <v>62</v>
      </c>
      <c r="H30" s="32" t="s">
        <v>1986</v>
      </c>
      <c r="I30" s="3" t="s">
        <v>508</v>
      </c>
      <c r="J30" s="28">
        <v>0</v>
      </c>
      <c r="K30" s="28" t="str">
        <f t="shared" si="7"/>
        <v>0</v>
      </c>
      <c r="L30" s="28">
        <f t="shared" si="8"/>
        <v>0</v>
      </c>
      <c r="M30" s="248">
        <v>22</v>
      </c>
      <c r="N30" s="248">
        <v>22</v>
      </c>
    </row>
    <row r="31" spans="1:14" ht="43.75">
      <c r="A31" s="20"/>
      <c r="B31" s="20"/>
      <c r="C31" s="28">
        <v>20</v>
      </c>
      <c r="D31" s="28">
        <v>20</v>
      </c>
      <c r="E31" s="28">
        <f t="shared" si="9"/>
        <v>1</v>
      </c>
      <c r="F31" s="28" t="str">
        <f t="shared" si="6"/>
        <v>1'h0</v>
      </c>
      <c r="G31" s="28" t="s">
        <v>62</v>
      </c>
      <c r="H31" s="32" t="s">
        <v>1628</v>
      </c>
      <c r="I31" s="33" t="s">
        <v>1625</v>
      </c>
      <c r="J31" s="28">
        <v>0</v>
      </c>
      <c r="K31" s="28" t="str">
        <f t="shared" si="7"/>
        <v>0</v>
      </c>
      <c r="L31" s="28">
        <f t="shared" si="8"/>
        <v>0</v>
      </c>
      <c r="M31" s="248">
        <v>21</v>
      </c>
      <c r="N31" s="248">
        <v>21</v>
      </c>
    </row>
    <row r="32" spans="1:14" ht="14.6">
      <c r="A32" s="20"/>
      <c r="B32" s="20"/>
      <c r="C32" s="28">
        <v>19</v>
      </c>
      <c r="D32" s="28">
        <v>19</v>
      </c>
      <c r="E32" s="28">
        <f t="shared" si="9"/>
        <v>1</v>
      </c>
      <c r="F32" s="28" t="str">
        <f t="shared" si="6"/>
        <v>1'h0</v>
      </c>
      <c r="G32" s="28" t="s">
        <v>62</v>
      </c>
      <c r="H32" s="32" t="s">
        <v>1629</v>
      </c>
      <c r="I32" s="3" t="s">
        <v>1627</v>
      </c>
      <c r="J32" s="28">
        <v>0</v>
      </c>
      <c r="K32" s="28" t="str">
        <f t="shared" si="7"/>
        <v>0</v>
      </c>
      <c r="L32" s="28">
        <f t="shared" si="8"/>
        <v>0</v>
      </c>
      <c r="M32" s="248">
        <v>20</v>
      </c>
      <c r="N32" s="248">
        <v>20</v>
      </c>
    </row>
    <row r="33" spans="1:14" ht="43.75">
      <c r="A33" s="20"/>
      <c r="B33" s="20"/>
      <c r="C33" s="28">
        <v>18</v>
      </c>
      <c r="D33" s="28">
        <v>18</v>
      </c>
      <c r="E33" s="28">
        <f t="shared" si="9"/>
        <v>1</v>
      </c>
      <c r="F33" s="28" t="str">
        <f t="shared" si="6"/>
        <v>1'h0</v>
      </c>
      <c r="G33" s="28" t="s">
        <v>62</v>
      </c>
      <c r="H33" s="32" t="s">
        <v>1987</v>
      </c>
      <c r="I33" s="33" t="s">
        <v>510</v>
      </c>
      <c r="J33" s="28">
        <v>0</v>
      </c>
      <c r="K33" s="28" t="str">
        <f t="shared" si="7"/>
        <v>0</v>
      </c>
      <c r="L33" s="28">
        <f t="shared" si="8"/>
        <v>0</v>
      </c>
      <c r="M33" s="248">
        <v>19</v>
      </c>
      <c r="N33" s="248">
        <v>19</v>
      </c>
    </row>
    <row r="34" spans="1:14" ht="43.75">
      <c r="A34" s="20"/>
      <c r="B34" s="20"/>
      <c r="C34" s="28">
        <v>17</v>
      </c>
      <c r="D34" s="28">
        <v>17</v>
      </c>
      <c r="E34" s="28">
        <f t="shared" si="9"/>
        <v>1</v>
      </c>
      <c r="F34" s="28" t="str">
        <f t="shared" si="6"/>
        <v>1'h0</v>
      </c>
      <c r="G34" s="28" t="s">
        <v>62</v>
      </c>
      <c r="H34" s="32" t="s">
        <v>1988</v>
      </c>
      <c r="I34" s="33" t="s">
        <v>512</v>
      </c>
      <c r="J34" s="28">
        <v>0</v>
      </c>
      <c r="K34" s="28" t="str">
        <f t="shared" si="7"/>
        <v>0</v>
      </c>
      <c r="L34" s="28">
        <f t="shared" si="8"/>
        <v>0</v>
      </c>
      <c r="M34" s="248">
        <v>18</v>
      </c>
      <c r="N34" s="248">
        <v>18</v>
      </c>
    </row>
    <row r="35" spans="1:14" ht="43.75">
      <c r="A35" s="20"/>
      <c r="B35" s="20"/>
      <c r="C35" s="28">
        <v>16</v>
      </c>
      <c r="D35" s="28">
        <v>16</v>
      </c>
      <c r="E35" s="28">
        <f t="shared" si="9"/>
        <v>1</v>
      </c>
      <c r="F35" s="28" t="str">
        <f t="shared" si="6"/>
        <v>1'h0</v>
      </c>
      <c r="G35" s="28" t="s">
        <v>62</v>
      </c>
      <c r="H35" s="32" t="s">
        <v>1989</v>
      </c>
      <c r="I35" s="33" t="s">
        <v>514</v>
      </c>
      <c r="J35" s="28">
        <v>0</v>
      </c>
      <c r="K35" s="28" t="str">
        <f t="shared" si="7"/>
        <v>0</v>
      </c>
      <c r="L35" s="28">
        <f t="shared" si="8"/>
        <v>0</v>
      </c>
      <c r="M35" s="248">
        <v>17</v>
      </c>
      <c r="N35" s="248">
        <v>17</v>
      </c>
    </row>
    <row r="36" spans="1:14" ht="14.6">
      <c r="A36" s="20"/>
      <c r="B36" s="20"/>
      <c r="C36" s="28">
        <v>10</v>
      </c>
      <c r="D36" s="28">
        <v>15</v>
      </c>
      <c r="E36" s="28">
        <f t="shared" si="9"/>
        <v>6</v>
      </c>
      <c r="F36" s="28" t="str">
        <f t="shared" si="6"/>
        <v>6'h0</v>
      </c>
      <c r="G36" s="28" t="s">
        <v>67</v>
      </c>
      <c r="H36" s="32" t="s">
        <v>19</v>
      </c>
      <c r="I36" s="3" t="s">
        <v>482</v>
      </c>
      <c r="J36" s="28">
        <v>0</v>
      </c>
      <c r="K36" s="28" t="str">
        <f t="shared" si="7"/>
        <v>0</v>
      </c>
      <c r="L36" s="28">
        <f t="shared" si="8"/>
        <v>0</v>
      </c>
      <c r="M36" s="248">
        <v>16</v>
      </c>
      <c r="N36" s="248">
        <v>16</v>
      </c>
    </row>
    <row r="37" spans="1:14" ht="14.6">
      <c r="A37" s="20"/>
      <c r="B37" s="20"/>
      <c r="C37" s="28">
        <v>9</v>
      </c>
      <c r="D37" s="28">
        <v>9</v>
      </c>
      <c r="E37" s="28">
        <f t="shared" si="9"/>
        <v>1</v>
      </c>
      <c r="F37" s="28" t="str">
        <f t="shared" si="6"/>
        <v>1'h0</v>
      </c>
      <c r="G37" s="28" t="s">
        <v>62</v>
      </c>
      <c r="H37" s="32" t="s">
        <v>1990</v>
      </c>
      <c r="I37" s="3" t="s">
        <v>1979</v>
      </c>
      <c r="J37" s="28">
        <v>0</v>
      </c>
      <c r="K37" s="28" t="str">
        <f t="shared" si="7"/>
        <v>0</v>
      </c>
      <c r="L37" s="28">
        <f t="shared" si="8"/>
        <v>0</v>
      </c>
      <c r="M37" s="248">
        <v>10</v>
      </c>
      <c r="N37" s="248">
        <v>15</v>
      </c>
    </row>
    <row r="38" spans="1:14" ht="14.6">
      <c r="A38" s="20"/>
      <c r="B38" s="20"/>
      <c r="C38" s="28">
        <v>5</v>
      </c>
      <c r="D38" s="28">
        <v>8</v>
      </c>
      <c r="E38" s="28">
        <f t="shared" si="9"/>
        <v>4</v>
      </c>
      <c r="F38" s="28" t="str">
        <f t="shared" si="6"/>
        <v>4'h0</v>
      </c>
      <c r="G38" s="28" t="s">
        <v>62</v>
      </c>
      <c r="H38" s="32" t="s">
        <v>1991</v>
      </c>
      <c r="I38" s="3" t="s">
        <v>516</v>
      </c>
      <c r="J38" s="28">
        <v>0</v>
      </c>
      <c r="K38" s="28" t="str">
        <f t="shared" si="7"/>
        <v>0</v>
      </c>
      <c r="L38" s="28">
        <f t="shared" si="8"/>
        <v>0</v>
      </c>
      <c r="M38" s="248">
        <v>9</v>
      </c>
      <c r="N38" s="248">
        <v>9</v>
      </c>
    </row>
    <row r="39" spans="1:14" ht="14.6">
      <c r="A39" s="20"/>
      <c r="B39" s="20"/>
      <c r="C39" s="28">
        <v>0</v>
      </c>
      <c r="D39" s="28">
        <v>4</v>
      </c>
      <c r="E39" s="28">
        <f t="shared" si="9"/>
        <v>5</v>
      </c>
      <c r="F39" s="28" t="str">
        <f t="shared" si="6"/>
        <v>5'h0</v>
      </c>
      <c r="G39" s="28" t="s">
        <v>62</v>
      </c>
      <c r="H39" s="32" t="s">
        <v>1992</v>
      </c>
      <c r="I39" s="3" t="s">
        <v>518</v>
      </c>
      <c r="J39" s="28">
        <v>0</v>
      </c>
      <c r="K39" s="28" t="str">
        <f t="shared" si="7"/>
        <v>0</v>
      </c>
      <c r="L39" s="28">
        <f t="shared" si="8"/>
        <v>0</v>
      </c>
      <c r="M39" s="248">
        <v>5</v>
      </c>
      <c r="N39" s="248">
        <v>8</v>
      </c>
    </row>
    <row r="40" spans="1:14" ht="14.6">
      <c r="A40" s="23"/>
      <c r="B40" s="24" t="s">
        <v>5442</v>
      </c>
      <c r="C40" s="23"/>
      <c r="D40" s="23"/>
      <c r="E40" s="23">
        <f>SUM(E41:E58)</f>
        <v>32</v>
      </c>
      <c r="F40" s="44" t="str">
        <f>CONCATENATE("32'h",K40)</f>
        <v>32'h12000000</v>
      </c>
      <c r="G40" s="44"/>
      <c r="H40" s="26" t="s">
        <v>5461</v>
      </c>
      <c r="I40" s="26"/>
      <c r="J40" s="23"/>
      <c r="K40" s="23" t="str">
        <f>LOWER(DEC2HEX(L40,8))</f>
        <v>12000000</v>
      </c>
      <c r="L40" s="23">
        <f>SUM(L41:L58)</f>
        <v>301989888</v>
      </c>
      <c r="M40" s="29"/>
    </row>
    <row r="41" spans="1:14" ht="14.6">
      <c r="A41" s="20"/>
      <c r="B41" s="20"/>
      <c r="C41" s="248">
        <v>30</v>
      </c>
      <c r="D41" s="248">
        <v>31</v>
      </c>
      <c r="E41" s="28">
        <f t="shared" ref="E41:E43" si="10">D41+1-C41</f>
        <v>2</v>
      </c>
      <c r="F41" s="28" t="str">
        <f t="shared" ref="F41:F43" si="11">CONCATENATE(E41,"'h",K41)</f>
        <v>2'h0</v>
      </c>
      <c r="G41" s="28" t="s">
        <v>67</v>
      </c>
      <c r="H41" s="32" t="s">
        <v>19</v>
      </c>
      <c r="I41" s="3" t="s">
        <v>482</v>
      </c>
      <c r="J41" s="28">
        <v>0</v>
      </c>
      <c r="K41" s="28" t="str">
        <f t="shared" ref="K41:K43" si="12">LOWER(DEC2HEX((J41)))</f>
        <v>0</v>
      </c>
      <c r="L41" s="28">
        <f t="shared" ref="L41:L43" si="13">J41*(2^C41)</f>
        <v>0</v>
      </c>
      <c r="M41" s="248">
        <v>30</v>
      </c>
      <c r="N41" s="248">
        <v>31</v>
      </c>
    </row>
    <row r="42" spans="1:14" ht="14.6">
      <c r="A42" s="20"/>
      <c r="B42" s="20"/>
      <c r="C42" s="248">
        <v>29</v>
      </c>
      <c r="D42" s="248">
        <v>29</v>
      </c>
      <c r="E42" s="28">
        <f t="shared" si="10"/>
        <v>1</v>
      </c>
      <c r="F42" s="28" t="str">
        <f t="shared" si="11"/>
        <v>1'h0</v>
      </c>
      <c r="G42" s="28" t="s">
        <v>62</v>
      </c>
      <c r="H42" s="32" t="s">
        <v>5462</v>
      </c>
      <c r="I42" s="3" t="s">
        <v>1727</v>
      </c>
      <c r="J42" s="28">
        <v>0</v>
      </c>
      <c r="K42" s="28" t="str">
        <f t="shared" si="12"/>
        <v>0</v>
      </c>
      <c r="L42" s="28">
        <f t="shared" si="13"/>
        <v>0</v>
      </c>
      <c r="M42" s="248">
        <v>29</v>
      </c>
      <c r="N42" s="248">
        <v>29</v>
      </c>
    </row>
    <row r="43" spans="1:14" ht="14.6">
      <c r="A43" s="20"/>
      <c r="B43" s="20"/>
      <c r="C43" s="248">
        <v>28</v>
      </c>
      <c r="D43" s="248">
        <v>28</v>
      </c>
      <c r="E43" s="28">
        <f t="shared" si="10"/>
        <v>1</v>
      </c>
      <c r="F43" s="28" t="str">
        <f t="shared" si="11"/>
        <v>1'h1</v>
      </c>
      <c r="G43" s="28" t="s">
        <v>62</v>
      </c>
      <c r="H43" s="32" t="s">
        <v>5463</v>
      </c>
      <c r="I43" s="3" t="s">
        <v>1726</v>
      </c>
      <c r="J43" s="28">
        <v>1</v>
      </c>
      <c r="K43" s="28" t="str">
        <f t="shared" si="12"/>
        <v>1</v>
      </c>
      <c r="L43" s="28">
        <f t="shared" si="13"/>
        <v>268435456</v>
      </c>
      <c r="M43" s="248">
        <v>28</v>
      </c>
      <c r="N43" s="248">
        <v>28</v>
      </c>
    </row>
    <row r="44" spans="1:14" ht="14.6">
      <c r="A44" s="20"/>
      <c r="B44" s="20"/>
      <c r="C44" s="248">
        <v>27</v>
      </c>
      <c r="D44" s="248">
        <v>27</v>
      </c>
      <c r="E44" s="28">
        <f>D44+1-C44</f>
        <v>1</v>
      </c>
      <c r="F44" s="28" t="str">
        <f>CONCATENATE(E44,"'h",K44)</f>
        <v>1'h0</v>
      </c>
      <c r="G44" s="28" t="s">
        <v>67</v>
      </c>
      <c r="H44" s="249" t="s">
        <v>19</v>
      </c>
      <c r="I44" s="328" t="s">
        <v>482</v>
      </c>
      <c r="J44" s="248">
        <v>0</v>
      </c>
      <c r="K44" s="248" t="str">
        <f>LOWER(DEC2HEX((J44)))</f>
        <v>0</v>
      </c>
      <c r="L44" s="248">
        <f>J44*(2^C44)</f>
        <v>0</v>
      </c>
      <c r="M44" s="248"/>
      <c r="N44" s="248"/>
    </row>
    <row r="45" spans="1:14" ht="14.6">
      <c r="A45" s="20"/>
      <c r="B45" s="20"/>
      <c r="C45" s="28">
        <v>25</v>
      </c>
      <c r="D45" s="28">
        <v>26</v>
      </c>
      <c r="E45" s="28">
        <f t="shared" ref="E45:E58" si="14">D45+1-C45</f>
        <v>2</v>
      </c>
      <c r="F45" s="28" t="str">
        <f t="shared" ref="F45:F58" si="15">CONCATENATE(E45,"'h",K45)</f>
        <v>2'h1</v>
      </c>
      <c r="G45" s="28" t="s">
        <v>62</v>
      </c>
      <c r="H45" s="32" t="s">
        <v>5464</v>
      </c>
      <c r="I45" s="3" t="s">
        <v>500</v>
      </c>
      <c r="J45" s="28">
        <v>1</v>
      </c>
      <c r="K45" s="28" t="str">
        <f t="shared" ref="K45:K58" si="16">LOWER(DEC2HEX((J45)))</f>
        <v>1</v>
      </c>
      <c r="L45" s="28">
        <f t="shared" ref="L45:L58" si="17">J45*(2^C45)</f>
        <v>33554432</v>
      </c>
      <c r="M45" s="248">
        <v>27</v>
      </c>
      <c r="N45" s="248">
        <v>27</v>
      </c>
    </row>
    <row r="46" spans="1:14" ht="43.75">
      <c r="A46" s="20"/>
      <c r="B46" s="20"/>
      <c r="C46" s="28">
        <v>24</v>
      </c>
      <c r="D46" s="28">
        <v>24</v>
      </c>
      <c r="E46" s="28">
        <f t="shared" si="14"/>
        <v>1</v>
      </c>
      <c r="F46" s="28" t="str">
        <f t="shared" si="15"/>
        <v>1'h0</v>
      </c>
      <c r="G46" s="28" t="s">
        <v>62</v>
      </c>
      <c r="H46" s="32" t="s">
        <v>5465</v>
      </c>
      <c r="I46" s="33" t="s">
        <v>502</v>
      </c>
      <c r="J46" s="28">
        <v>0</v>
      </c>
      <c r="K46" s="28" t="str">
        <f t="shared" si="16"/>
        <v>0</v>
      </c>
      <c r="L46" s="28">
        <f t="shared" si="17"/>
        <v>0</v>
      </c>
      <c r="M46" s="248">
        <v>25</v>
      </c>
      <c r="N46" s="248">
        <v>26</v>
      </c>
    </row>
    <row r="47" spans="1:14" ht="14.6">
      <c r="A47" s="20"/>
      <c r="B47" s="20"/>
      <c r="C47" s="28">
        <v>23</v>
      </c>
      <c r="D47" s="28">
        <v>23</v>
      </c>
      <c r="E47" s="28">
        <f t="shared" si="14"/>
        <v>1</v>
      </c>
      <c r="F47" s="28" t="str">
        <f t="shared" si="15"/>
        <v>1'h0</v>
      </c>
      <c r="G47" s="28" t="s">
        <v>62</v>
      </c>
      <c r="H47" s="32" t="s">
        <v>5466</v>
      </c>
      <c r="I47" s="3" t="s">
        <v>504</v>
      </c>
      <c r="J47" s="28">
        <v>0</v>
      </c>
      <c r="K47" s="28" t="str">
        <f t="shared" si="16"/>
        <v>0</v>
      </c>
      <c r="L47" s="28">
        <f t="shared" si="17"/>
        <v>0</v>
      </c>
      <c r="M47" s="248">
        <v>24</v>
      </c>
      <c r="N47" s="248">
        <v>24</v>
      </c>
    </row>
    <row r="48" spans="1:14" ht="43.75">
      <c r="A48" s="20"/>
      <c r="B48" s="20"/>
      <c r="C48" s="28">
        <v>22</v>
      </c>
      <c r="D48" s="28">
        <v>22</v>
      </c>
      <c r="E48" s="28">
        <f t="shared" si="14"/>
        <v>1</v>
      </c>
      <c r="F48" s="28" t="str">
        <f t="shared" si="15"/>
        <v>1'h0</v>
      </c>
      <c r="G48" s="28" t="s">
        <v>62</v>
      </c>
      <c r="H48" s="32" t="s">
        <v>5467</v>
      </c>
      <c r="I48" s="33" t="s">
        <v>506</v>
      </c>
      <c r="J48" s="28">
        <v>0</v>
      </c>
      <c r="K48" s="28" t="str">
        <f t="shared" si="16"/>
        <v>0</v>
      </c>
      <c r="L48" s="28">
        <f t="shared" si="17"/>
        <v>0</v>
      </c>
      <c r="M48" s="248">
        <v>23</v>
      </c>
      <c r="N48" s="248">
        <v>23</v>
      </c>
    </row>
    <row r="49" spans="1:14" ht="14.6">
      <c r="A49" s="20"/>
      <c r="B49" s="20"/>
      <c r="C49" s="28">
        <v>21</v>
      </c>
      <c r="D49" s="28">
        <v>21</v>
      </c>
      <c r="E49" s="28">
        <f t="shared" si="14"/>
        <v>1</v>
      </c>
      <c r="F49" s="28" t="str">
        <f t="shared" si="15"/>
        <v>1'h0</v>
      </c>
      <c r="G49" s="28" t="s">
        <v>62</v>
      </c>
      <c r="H49" s="32" t="s">
        <v>5468</v>
      </c>
      <c r="I49" s="3" t="s">
        <v>508</v>
      </c>
      <c r="J49" s="28">
        <v>0</v>
      </c>
      <c r="K49" s="28" t="str">
        <f t="shared" si="16"/>
        <v>0</v>
      </c>
      <c r="L49" s="28">
        <f t="shared" si="17"/>
        <v>0</v>
      </c>
      <c r="M49" s="248">
        <v>22</v>
      </c>
      <c r="N49" s="248">
        <v>22</v>
      </c>
    </row>
    <row r="50" spans="1:14" ht="43.75">
      <c r="A50" s="20"/>
      <c r="B50" s="20"/>
      <c r="C50" s="28">
        <v>20</v>
      </c>
      <c r="D50" s="28">
        <v>20</v>
      </c>
      <c r="E50" s="28">
        <f t="shared" si="14"/>
        <v>1</v>
      </c>
      <c r="F50" s="28" t="str">
        <f t="shared" si="15"/>
        <v>1'h0</v>
      </c>
      <c r="G50" s="28" t="s">
        <v>62</v>
      </c>
      <c r="H50" s="32" t="s">
        <v>5469</v>
      </c>
      <c r="I50" s="33" t="s">
        <v>1625</v>
      </c>
      <c r="J50" s="28">
        <v>0</v>
      </c>
      <c r="K50" s="28" t="str">
        <f t="shared" si="16"/>
        <v>0</v>
      </c>
      <c r="L50" s="28">
        <f t="shared" si="17"/>
        <v>0</v>
      </c>
      <c r="M50" s="248">
        <v>21</v>
      </c>
      <c r="N50" s="248">
        <v>21</v>
      </c>
    </row>
    <row r="51" spans="1:14" ht="14.6">
      <c r="A51" s="20"/>
      <c r="B51" s="20"/>
      <c r="C51" s="28">
        <v>19</v>
      </c>
      <c r="D51" s="28">
        <v>19</v>
      </c>
      <c r="E51" s="28">
        <f t="shared" si="14"/>
        <v>1</v>
      </c>
      <c r="F51" s="28" t="str">
        <f t="shared" si="15"/>
        <v>1'h0</v>
      </c>
      <c r="G51" s="28" t="s">
        <v>62</v>
      </c>
      <c r="H51" s="32" t="s">
        <v>5470</v>
      </c>
      <c r="I51" s="3" t="s">
        <v>1627</v>
      </c>
      <c r="J51" s="28">
        <v>0</v>
      </c>
      <c r="K51" s="28" t="str">
        <f t="shared" si="16"/>
        <v>0</v>
      </c>
      <c r="L51" s="28">
        <f t="shared" si="17"/>
        <v>0</v>
      </c>
      <c r="M51" s="248">
        <v>20</v>
      </c>
      <c r="N51" s="248">
        <v>20</v>
      </c>
    </row>
    <row r="52" spans="1:14" ht="43.75">
      <c r="A52" s="20"/>
      <c r="B52" s="20"/>
      <c r="C52" s="28">
        <v>18</v>
      </c>
      <c r="D52" s="28">
        <v>18</v>
      </c>
      <c r="E52" s="28">
        <f t="shared" si="14"/>
        <v>1</v>
      </c>
      <c r="F52" s="28" t="str">
        <f t="shared" si="15"/>
        <v>1'h0</v>
      </c>
      <c r="G52" s="28" t="s">
        <v>62</v>
      </c>
      <c r="H52" s="32" t="s">
        <v>5471</v>
      </c>
      <c r="I52" s="33" t="s">
        <v>510</v>
      </c>
      <c r="J52" s="28">
        <v>0</v>
      </c>
      <c r="K52" s="28" t="str">
        <f t="shared" si="16"/>
        <v>0</v>
      </c>
      <c r="L52" s="28">
        <f t="shared" si="17"/>
        <v>0</v>
      </c>
      <c r="M52" s="248">
        <v>19</v>
      </c>
      <c r="N52" s="248">
        <v>19</v>
      </c>
    </row>
    <row r="53" spans="1:14" ht="43.75">
      <c r="A53" s="20"/>
      <c r="B53" s="20"/>
      <c r="C53" s="28">
        <v>17</v>
      </c>
      <c r="D53" s="28">
        <v>17</v>
      </c>
      <c r="E53" s="28">
        <f t="shared" si="14"/>
        <v>1</v>
      </c>
      <c r="F53" s="28" t="str">
        <f t="shared" si="15"/>
        <v>1'h0</v>
      </c>
      <c r="G53" s="28" t="s">
        <v>62</v>
      </c>
      <c r="H53" s="32" t="s">
        <v>5472</v>
      </c>
      <c r="I53" s="33" t="s">
        <v>512</v>
      </c>
      <c r="J53" s="28">
        <v>0</v>
      </c>
      <c r="K53" s="28" t="str">
        <f t="shared" si="16"/>
        <v>0</v>
      </c>
      <c r="L53" s="28">
        <f t="shared" si="17"/>
        <v>0</v>
      </c>
      <c r="M53" s="248">
        <v>18</v>
      </c>
      <c r="N53" s="248">
        <v>18</v>
      </c>
    </row>
    <row r="54" spans="1:14" ht="43.75">
      <c r="A54" s="20"/>
      <c r="B54" s="20"/>
      <c r="C54" s="28">
        <v>16</v>
      </c>
      <c r="D54" s="28">
        <v>16</v>
      </c>
      <c r="E54" s="28">
        <f t="shared" si="14"/>
        <v>1</v>
      </c>
      <c r="F54" s="28" t="str">
        <f t="shared" si="15"/>
        <v>1'h0</v>
      </c>
      <c r="G54" s="28" t="s">
        <v>62</v>
      </c>
      <c r="H54" s="32" t="s">
        <v>5473</v>
      </c>
      <c r="I54" s="33" t="s">
        <v>514</v>
      </c>
      <c r="J54" s="28">
        <v>0</v>
      </c>
      <c r="K54" s="28" t="str">
        <f t="shared" si="16"/>
        <v>0</v>
      </c>
      <c r="L54" s="28">
        <f t="shared" si="17"/>
        <v>0</v>
      </c>
      <c r="M54" s="248">
        <v>17</v>
      </c>
      <c r="N54" s="248">
        <v>17</v>
      </c>
    </row>
    <row r="55" spans="1:14" ht="14.6">
      <c r="A55" s="20"/>
      <c r="B55" s="20"/>
      <c r="C55" s="28">
        <v>10</v>
      </c>
      <c r="D55" s="28">
        <v>15</v>
      </c>
      <c r="E55" s="28">
        <f t="shared" si="14"/>
        <v>6</v>
      </c>
      <c r="F55" s="28" t="str">
        <f t="shared" si="15"/>
        <v>6'h0</v>
      </c>
      <c r="G55" s="28" t="s">
        <v>67</v>
      </c>
      <c r="H55" s="32" t="s">
        <v>19</v>
      </c>
      <c r="I55" s="3" t="s">
        <v>482</v>
      </c>
      <c r="J55" s="28">
        <v>0</v>
      </c>
      <c r="K55" s="28" t="str">
        <f t="shared" si="16"/>
        <v>0</v>
      </c>
      <c r="L55" s="28">
        <f t="shared" si="17"/>
        <v>0</v>
      </c>
      <c r="M55" s="248">
        <v>16</v>
      </c>
      <c r="N55" s="248">
        <v>16</v>
      </c>
    </row>
    <row r="56" spans="1:14" ht="14.6">
      <c r="A56" s="20"/>
      <c r="B56" s="20"/>
      <c r="C56" s="28">
        <v>9</v>
      </c>
      <c r="D56" s="28">
        <v>9</v>
      </c>
      <c r="E56" s="28">
        <f t="shared" si="14"/>
        <v>1</v>
      </c>
      <c r="F56" s="28" t="str">
        <f t="shared" si="15"/>
        <v>1'h0</v>
      </c>
      <c r="G56" s="28" t="s">
        <v>62</v>
      </c>
      <c r="H56" s="32" t="s">
        <v>5474</v>
      </c>
      <c r="I56" s="3" t="s">
        <v>1979</v>
      </c>
      <c r="J56" s="28">
        <v>0</v>
      </c>
      <c r="K56" s="28" t="str">
        <f t="shared" si="16"/>
        <v>0</v>
      </c>
      <c r="L56" s="28">
        <f t="shared" si="17"/>
        <v>0</v>
      </c>
      <c r="M56" s="248">
        <v>10</v>
      </c>
      <c r="N56" s="248">
        <v>15</v>
      </c>
    </row>
    <row r="57" spans="1:14" ht="14.6">
      <c r="A57" s="20"/>
      <c r="B57" s="20"/>
      <c r="C57" s="28">
        <v>5</v>
      </c>
      <c r="D57" s="28">
        <v>8</v>
      </c>
      <c r="E57" s="28">
        <f t="shared" si="14"/>
        <v>4</v>
      </c>
      <c r="F57" s="28" t="str">
        <f t="shared" si="15"/>
        <v>4'h0</v>
      </c>
      <c r="G57" s="28" t="s">
        <v>62</v>
      </c>
      <c r="H57" s="32" t="s">
        <v>5475</v>
      </c>
      <c r="I57" s="3" t="s">
        <v>516</v>
      </c>
      <c r="J57" s="28">
        <v>0</v>
      </c>
      <c r="K57" s="28" t="str">
        <f t="shared" si="16"/>
        <v>0</v>
      </c>
      <c r="L57" s="28">
        <f t="shared" si="17"/>
        <v>0</v>
      </c>
      <c r="M57" s="248">
        <v>9</v>
      </c>
      <c r="N57" s="248">
        <v>9</v>
      </c>
    </row>
    <row r="58" spans="1:14" ht="14.6">
      <c r="A58" s="20"/>
      <c r="B58" s="20"/>
      <c r="C58" s="28">
        <v>0</v>
      </c>
      <c r="D58" s="28">
        <v>4</v>
      </c>
      <c r="E58" s="28">
        <f t="shared" si="14"/>
        <v>5</v>
      </c>
      <c r="F58" s="28" t="str">
        <f t="shared" si="15"/>
        <v>5'h0</v>
      </c>
      <c r="G58" s="28" t="s">
        <v>62</v>
      </c>
      <c r="H58" s="32" t="s">
        <v>5476</v>
      </c>
      <c r="I58" s="3" t="s">
        <v>518</v>
      </c>
      <c r="J58" s="28">
        <v>0</v>
      </c>
      <c r="K58" s="28" t="str">
        <f t="shared" si="16"/>
        <v>0</v>
      </c>
      <c r="L58" s="28">
        <f t="shared" si="17"/>
        <v>0</v>
      </c>
      <c r="M58" s="248">
        <v>5</v>
      </c>
      <c r="N58" s="248">
        <v>8</v>
      </c>
    </row>
    <row r="59" spans="1:14" ht="14.6">
      <c r="A59" s="23"/>
      <c r="B59" s="24" t="s">
        <v>5459</v>
      </c>
      <c r="C59" s="23"/>
      <c r="D59" s="23"/>
      <c r="E59" s="23">
        <f>SUM(E60:E76)</f>
        <v>32</v>
      </c>
      <c r="F59" s="44" t="str">
        <f>CONCATENATE("32'h",K59)</f>
        <v>32'h16000000</v>
      </c>
      <c r="G59" s="44"/>
      <c r="H59" s="26" t="s">
        <v>5443</v>
      </c>
      <c r="I59" s="26"/>
      <c r="J59" s="23"/>
      <c r="K59" s="23" t="str">
        <f>LOWER(DEC2HEX(L59,8))</f>
        <v>16000000</v>
      </c>
      <c r="L59" s="23">
        <f>SUM(L60:L76)</f>
        <v>369098752</v>
      </c>
      <c r="M59" s="248">
        <v>0</v>
      </c>
      <c r="N59" s="248">
        <v>4</v>
      </c>
    </row>
    <row r="60" spans="1:14" ht="14.6">
      <c r="A60" s="20"/>
      <c r="B60" s="20"/>
      <c r="C60" s="28">
        <v>30</v>
      </c>
      <c r="D60" s="28">
        <v>31</v>
      </c>
      <c r="E60" s="28">
        <f t="shared" ref="E60:E76" si="18">D60+1-C60</f>
        <v>2</v>
      </c>
      <c r="F60" s="28" t="str">
        <f t="shared" ref="F60:F76" si="19">CONCATENATE(E60,"'h",K60)</f>
        <v>2'h0</v>
      </c>
      <c r="G60" s="28" t="s">
        <v>67</v>
      </c>
      <c r="H60" s="32" t="s">
        <v>19</v>
      </c>
      <c r="I60" s="3" t="s">
        <v>482</v>
      </c>
      <c r="J60" s="28">
        <v>0</v>
      </c>
      <c r="K60" s="28" t="str">
        <f t="shared" ref="K60:K76" si="20">LOWER(DEC2HEX((J60)))</f>
        <v>0</v>
      </c>
      <c r="L60" s="28">
        <f t="shared" ref="L60:L76" si="21">J60*(2^C60)</f>
        <v>0</v>
      </c>
      <c r="M60" s="29"/>
    </row>
    <row r="61" spans="1:14" ht="14.6">
      <c r="A61" s="20"/>
      <c r="B61" s="20"/>
      <c r="C61" s="28">
        <v>29</v>
      </c>
      <c r="D61" s="28">
        <v>29</v>
      </c>
      <c r="E61" s="28">
        <f t="shared" si="18"/>
        <v>1</v>
      </c>
      <c r="F61" s="28" t="str">
        <f t="shared" si="19"/>
        <v>1'h0</v>
      </c>
      <c r="G61" s="28" t="s">
        <v>62</v>
      </c>
      <c r="H61" s="32" t="s">
        <v>5444</v>
      </c>
      <c r="I61" s="3" t="s">
        <v>1727</v>
      </c>
      <c r="J61" s="28">
        <v>0</v>
      </c>
      <c r="K61" s="28" t="str">
        <f t="shared" si="20"/>
        <v>0</v>
      </c>
      <c r="L61" s="28">
        <f t="shared" si="21"/>
        <v>0</v>
      </c>
      <c r="M61" s="29"/>
    </row>
    <row r="62" spans="1:14" ht="14.6">
      <c r="A62" s="20"/>
      <c r="B62" s="20"/>
      <c r="C62" s="28">
        <v>28</v>
      </c>
      <c r="D62" s="28">
        <v>28</v>
      </c>
      <c r="E62" s="28">
        <f t="shared" si="18"/>
        <v>1</v>
      </c>
      <c r="F62" s="28" t="str">
        <f t="shared" si="19"/>
        <v>1'h1</v>
      </c>
      <c r="G62" s="28" t="s">
        <v>62</v>
      </c>
      <c r="H62" s="32" t="s">
        <v>5445</v>
      </c>
      <c r="I62" s="3" t="s">
        <v>1995</v>
      </c>
      <c r="J62" s="28">
        <v>1</v>
      </c>
      <c r="K62" s="28" t="str">
        <f t="shared" si="20"/>
        <v>1</v>
      </c>
      <c r="L62" s="28">
        <f t="shared" si="21"/>
        <v>268435456</v>
      </c>
      <c r="M62" s="29"/>
    </row>
    <row r="63" spans="1:14" ht="14.6">
      <c r="A63" s="20"/>
      <c r="B63" s="20"/>
      <c r="C63" s="28">
        <v>25</v>
      </c>
      <c r="D63" s="28">
        <v>27</v>
      </c>
      <c r="E63" s="28">
        <f t="shared" si="18"/>
        <v>3</v>
      </c>
      <c r="F63" s="28" t="str">
        <f t="shared" si="19"/>
        <v>3'h3</v>
      </c>
      <c r="G63" s="28" t="s">
        <v>62</v>
      </c>
      <c r="H63" s="32" t="s">
        <v>5446</v>
      </c>
      <c r="I63" s="3" t="s">
        <v>500</v>
      </c>
      <c r="J63" s="28">
        <v>3</v>
      </c>
      <c r="K63" s="28" t="str">
        <f t="shared" si="20"/>
        <v>3</v>
      </c>
      <c r="L63" s="28">
        <f t="shared" si="21"/>
        <v>100663296</v>
      </c>
      <c r="M63" s="29"/>
    </row>
    <row r="64" spans="1:14" ht="43.75">
      <c r="A64" s="20"/>
      <c r="B64" s="20"/>
      <c r="C64" s="28">
        <v>24</v>
      </c>
      <c r="D64" s="28">
        <v>24</v>
      </c>
      <c r="E64" s="28">
        <f t="shared" si="18"/>
        <v>1</v>
      </c>
      <c r="F64" s="28" t="str">
        <f t="shared" si="19"/>
        <v>1'h0</v>
      </c>
      <c r="G64" s="28" t="s">
        <v>62</v>
      </c>
      <c r="H64" s="32" t="s">
        <v>5447</v>
      </c>
      <c r="I64" s="33" t="s">
        <v>502</v>
      </c>
      <c r="J64" s="28">
        <v>0</v>
      </c>
      <c r="K64" s="28" t="str">
        <f t="shared" si="20"/>
        <v>0</v>
      </c>
      <c r="L64" s="28">
        <f t="shared" si="21"/>
        <v>0</v>
      </c>
      <c r="M64" s="29"/>
    </row>
    <row r="65" spans="1:13" ht="14.6">
      <c r="A65" s="20"/>
      <c r="B65" s="20"/>
      <c r="C65" s="28">
        <v>23</v>
      </c>
      <c r="D65" s="28">
        <v>23</v>
      </c>
      <c r="E65" s="28">
        <f t="shared" si="18"/>
        <v>1</v>
      </c>
      <c r="F65" s="28" t="str">
        <f t="shared" si="19"/>
        <v>1'h0</v>
      </c>
      <c r="G65" s="28" t="s">
        <v>62</v>
      </c>
      <c r="H65" s="32" t="s">
        <v>5448</v>
      </c>
      <c r="I65" s="3" t="s">
        <v>504</v>
      </c>
      <c r="J65" s="28">
        <v>0</v>
      </c>
      <c r="K65" s="28" t="str">
        <f t="shared" si="20"/>
        <v>0</v>
      </c>
      <c r="L65" s="28">
        <f t="shared" si="21"/>
        <v>0</v>
      </c>
      <c r="M65" s="29"/>
    </row>
    <row r="66" spans="1:13" ht="43.75">
      <c r="A66" s="20"/>
      <c r="B66" s="20"/>
      <c r="C66" s="28">
        <v>22</v>
      </c>
      <c r="D66" s="28">
        <v>22</v>
      </c>
      <c r="E66" s="28">
        <f t="shared" si="18"/>
        <v>1</v>
      </c>
      <c r="F66" s="28" t="str">
        <f t="shared" si="19"/>
        <v>1'h0</v>
      </c>
      <c r="G66" s="28" t="s">
        <v>62</v>
      </c>
      <c r="H66" s="32" t="s">
        <v>5449</v>
      </c>
      <c r="I66" s="33" t="s">
        <v>506</v>
      </c>
      <c r="J66" s="28">
        <v>0</v>
      </c>
      <c r="K66" s="28" t="str">
        <f t="shared" si="20"/>
        <v>0</v>
      </c>
      <c r="L66" s="28">
        <f t="shared" si="21"/>
        <v>0</v>
      </c>
      <c r="M66" s="29"/>
    </row>
    <row r="67" spans="1:13" ht="14.6">
      <c r="A67" s="20"/>
      <c r="B67" s="20"/>
      <c r="C67" s="28">
        <v>21</v>
      </c>
      <c r="D67" s="28">
        <v>21</v>
      </c>
      <c r="E67" s="28">
        <f t="shared" si="18"/>
        <v>1</v>
      </c>
      <c r="F67" s="28" t="str">
        <f t="shared" si="19"/>
        <v>1'h0</v>
      </c>
      <c r="G67" s="28" t="s">
        <v>62</v>
      </c>
      <c r="H67" s="32" t="s">
        <v>5450</v>
      </c>
      <c r="I67" s="3" t="s">
        <v>508</v>
      </c>
      <c r="J67" s="28">
        <v>0</v>
      </c>
      <c r="K67" s="28" t="str">
        <f t="shared" si="20"/>
        <v>0</v>
      </c>
      <c r="L67" s="28">
        <f t="shared" si="21"/>
        <v>0</v>
      </c>
      <c r="M67" s="29"/>
    </row>
    <row r="68" spans="1:13" ht="43.75">
      <c r="A68" s="20"/>
      <c r="B68" s="20"/>
      <c r="C68" s="28">
        <v>20</v>
      </c>
      <c r="D68" s="28">
        <v>20</v>
      </c>
      <c r="E68" s="28">
        <f t="shared" si="18"/>
        <v>1</v>
      </c>
      <c r="F68" s="28" t="str">
        <f t="shared" si="19"/>
        <v>1'h0</v>
      </c>
      <c r="G68" s="28" t="s">
        <v>62</v>
      </c>
      <c r="H68" s="32" t="s">
        <v>5451</v>
      </c>
      <c r="I68" s="33" t="s">
        <v>1625</v>
      </c>
      <c r="J68" s="28">
        <v>0</v>
      </c>
      <c r="K68" s="28" t="str">
        <f t="shared" si="20"/>
        <v>0</v>
      </c>
      <c r="L68" s="28">
        <f t="shared" si="21"/>
        <v>0</v>
      </c>
      <c r="M68" s="29"/>
    </row>
    <row r="69" spans="1:13" ht="14.6">
      <c r="A69" s="20"/>
      <c r="B69" s="20"/>
      <c r="C69" s="28">
        <v>19</v>
      </c>
      <c r="D69" s="28">
        <v>19</v>
      </c>
      <c r="E69" s="28">
        <f t="shared" si="18"/>
        <v>1</v>
      </c>
      <c r="F69" s="28" t="str">
        <f t="shared" si="19"/>
        <v>1'h0</v>
      </c>
      <c r="G69" s="28" t="s">
        <v>62</v>
      </c>
      <c r="H69" s="32" t="s">
        <v>5452</v>
      </c>
      <c r="I69" s="3" t="s">
        <v>1627</v>
      </c>
      <c r="J69" s="28">
        <v>0</v>
      </c>
      <c r="K69" s="28" t="str">
        <f t="shared" si="20"/>
        <v>0</v>
      </c>
      <c r="L69" s="28">
        <f t="shared" si="21"/>
        <v>0</v>
      </c>
      <c r="M69" s="29"/>
    </row>
    <row r="70" spans="1:13" ht="43.75">
      <c r="A70" s="20"/>
      <c r="B70" s="20"/>
      <c r="C70" s="28">
        <v>18</v>
      </c>
      <c r="D70" s="28">
        <v>18</v>
      </c>
      <c r="E70" s="28">
        <f t="shared" si="18"/>
        <v>1</v>
      </c>
      <c r="F70" s="28" t="str">
        <f t="shared" si="19"/>
        <v>1'h0</v>
      </c>
      <c r="G70" s="28" t="s">
        <v>62</v>
      </c>
      <c r="H70" s="32" t="s">
        <v>5453</v>
      </c>
      <c r="I70" s="33" t="s">
        <v>510</v>
      </c>
      <c r="J70" s="28">
        <v>0</v>
      </c>
      <c r="K70" s="28" t="str">
        <f t="shared" si="20"/>
        <v>0</v>
      </c>
      <c r="L70" s="28">
        <f t="shared" si="21"/>
        <v>0</v>
      </c>
      <c r="M70" s="29"/>
    </row>
    <row r="71" spans="1:13" ht="43.75">
      <c r="A71" s="20"/>
      <c r="B71" s="20"/>
      <c r="C71" s="28">
        <v>17</v>
      </c>
      <c r="D71" s="28">
        <v>17</v>
      </c>
      <c r="E71" s="28">
        <f t="shared" si="18"/>
        <v>1</v>
      </c>
      <c r="F71" s="28" t="str">
        <f t="shared" si="19"/>
        <v>1'h0</v>
      </c>
      <c r="G71" s="28" t="s">
        <v>62</v>
      </c>
      <c r="H71" s="32" t="s">
        <v>5454</v>
      </c>
      <c r="I71" s="33" t="s">
        <v>512</v>
      </c>
      <c r="J71" s="28">
        <v>0</v>
      </c>
      <c r="K71" s="28" t="str">
        <f t="shared" si="20"/>
        <v>0</v>
      </c>
      <c r="L71" s="28">
        <f t="shared" si="21"/>
        <v>0</v>
      </c>
      <c r="M71" s="29"/>
    </row>
    <row r="72" spans="1:13" ht="43.75">
      <c r="A72" s="20"/>
      <c r="B72" s="20"/>
      <c r="C72" s="28">
        <v>16</v>
      </c>
      <c r="D72" s="28">
        <v>16</v>
      </c>
      <c r="E72" s="28">
        <f t="shared" si="18"/>
        <v>1</v>
      </c>
      <c r="F72" s="28" t="str">
        <f t="shared" si="19"/>
        <v>1'h0</v>
      </c>
      <c r="G72" s="28" t="s">
        <v>62</v>
      </c>
      <c r="H72" s="32" t="s">
        <v>5455</v>
      </c>
      <c r="I72" s="33" t="s">
        <v>514</v>
      </c>
      <c r="J72" s="28">
        <v>0</v>
      </c>
      <c r="K72" s="28" t="str">
        <f t="shared" si="20"/>
        <v>0</v>
      </c>
      <c r="L72" s="28">
        <f t="shared" si="21"/>
        <v>0</v>
      </c>
      <c r="M72" s="29"/>
    </row>
    <row r="73" spans="1:13" ht="14.6">
      <c r="A73" s="20"/>
      <c r="B73" s="20"/>
      <c r="C73" s="28">
        <v>10</v>
      </c>
      <c r="D73" s="28">
        <v>15</v>
      </c>
      <c r="E73" s="28">
        <f t="shared" si="18"/>
        <v>6</v>
      </c>
      <c r="F73" s="28" t="str">
        <f t="shared" si="19"/>
        <v>6'h0</v>
      </c>
      <c r="G73" s="28" t="s">
        <v>67</v>
      </c>
      <c r="H73" s="32" t="s">
        <v>19</v>
      </c>
      <c r="I73" s="3" t="s">
        <v>482</v>
      </c>
      <c r="J73" s="28">
        <v>0</v>
      </c>
      <c r="K73" s="28" t="str">
        <f t="shared" si="20"/>
        <v>0</v>
      </c>
      <c r="L73" s="28">
        <f t="shared" si="21"/>
        <v>0</v>
      </c>
      <c r="M73" s="29"/>
    </row>
    <row r="74" spans="1:13" ht="14.6">
      <c r="A74" s="20"/>
      <c r="B74" s="20"/>
      <c r="C74" s="28">
        <v>9</v>
      </c>
      <c r="D74" s="28">
        <v>9</v>
      </c>
      <c r="E74" s="28">
        <f t="shared" si="18"/>
        <v>1</v>
      </c>
      <c r="F74" s="28" t="str">
        <f t="shared" si="19"/>
        <v>1'h0</v>
      </c>
      <c r="G74" s="28" t="s">
        <v>62</v>
      </c>
      <c r="H74" s="32" t="s">
        <v>5456</v>
      </c>
      <c r="I74" s="3" t="s">
        <v>1998</v>
      </c>
      <c r="J74" s="28">
        <v>0</v>
      </c>
      <c r="K74" s="28" t="str">
        <f t="shared" si="20"/>
        <v>0</v>
      </c>
      <c r="L74" s="28">
        <f t="shared" si="21"/>
        <v>0</v>
      </c>
      <c r="M74" s="29"/>
    </row>
    <row r="75" spans="1:13" ht="14.6">
      <c r="A75" s="20"/>
      <c r="B75" s="20"/>
      <c r="C75" s="28">
        <v>5</v>
      </c>
      <c r="D75" s="28">
        <v>8</v>
      </c>
      <c r="E75" s="28">
        <f t="shared" si="18"/>
        <v>4</v>
      </c>
      <c r="F75" s="28" t="str">
        <f t="shared" si="19"/>
        <v>4'h0</v>
      </c>
      <c r="G75" s="28" t="s">
        <v>62</v>
      </c>
      <c r="H75" s="32" t="s">
        <v>5457</v>
      </c>
      <c r="I75" s="3" t="s">
        <v>516</v>
      </c>
      <c r="J75" s="28">
        <v>0</v>
      </c>
      <c r="K75" s="28" t="str">
        <f t="shared" si="20"/>
        <v>0</v>
      </c>
      <c r="L75" s="28">
        <f t="shared" si="21"/>
        <v>0</v>
      </c>
      <c r="M75" s="29"/>
    </row>
    <row r="76" spans="1:13" ht="14.6">
      <c r="A76" s="20"/>
      <c r="B76" s="20"/>
      <c r="C76" s="28">
        <v>0</v>
      </c>
      <c r="D76" s="28">
        <v>4</v>
      </c>
      <c r="E76" s="28">
        <f t="shared" si="18"/>
        <v>5</v>
      </c>
      <c r="F76" s="28" t="str">
        <f t="shared" si="19"/>
        <v>5'h0</v>
      </c>
      <c r="G76" s="28" t="s">
        <v>62</v>
      </c>
      <c r="H76" s="32" t="s">
        <v>5458</v>
      </c>
      <c r="I76" s="3" t="s">
        <v>518</v>
      </c>
      <c r="J76" s="28">
        <v>0</v>
      </c>
      <c r="K76" s="28" t="str">
        <f t="shared" si="20"/>
        <v>0</v>
      </c>
      <c r="L76" s="28">
        <f t="shared" si="21"/>
        <v>0</v>
      </c>
      <c r="M76" s="29"/>
    </row>
    <row r="77" spans="1:13" ht="14.6">
      <c r="A77" s="23"/>
      <c r="B77" s="24" t="s">
        <v>5460</v>
      </c>
      <c r="C77" s="23"/>
      <c r="D77" s="23"/>
      <c r="E77" s="23">
        <f>SUM(E78:E95)</f>
        <v>32</v>
      </c>
      <c r="F77" s="44" t="str">
        <f>CONCATENATE("32'h",K77)</f>
        <v>32'h12000000</v>
      </c>
      <c r="G77" s="44"/>
      <c r="H77" s="26" t="s">
        <v>1888</v>
      </c>
      <c r="I77" s="26"/>
      <c r="J77" s="23"/>
      <c r="K77" s="23" t="str">
        <f>LOWER(DEC2HEX(L77,8))</f>
        <v>12000000</v>
      </c>
      <c r="L77" s="23">
        <f>SUM(L78:L95)</f>
        <v>301989888</v>
      </c>
      <c r="M77" s="29"/>
    </row>
    <row r="78" spans="1:13" ht="14.6">
      <c r="A78" s="20"/>
      <c r="B78" s="20"/>
      <c r="C78" s="248">
        <v>30</v>
      </c>
      <c r="D78" s="248">
        <v>31</v>
      </c>
      <c r="E78" s="28">
        <f t="shared" ref="E78:E80" si="22">D78+1-C78</f>
        <v>2</v>
      </c>
      <c r="F78" s="28" t="str">
        <f t="shared" ref="F78:F95" si="23">CONCATENATE(E78,"'h",K78)</f>
        <v>2'h0</v>
      </c>
      <c r="G78" s="28" t="s">
        <v>67</v>
      </c>
      <c r="H78" s="32" t="s">
        <v>19</v>
      </c>
      <c r="I78" s="3" t="s">
        <v>482</v>
      </c>
      <c r="J78" s="28">
        <v>0</v>
      </c>
      <c r="K78" s="28" t="str">
        <f t="shared" ref="K78:K95" si="24">LOWER(DEC2HEX((J78)))</f>
        <v>0</v>
      </c>
      <c r="L78" s="28">
        <f t="shared" ref="L78:L95" si="25">J78*(2^C78)</f>
        <v>0</v>
      </c>
      <c r="M78" s="29"/>
    </row>
    <row r="79" spans="1:13" ht="14.6">
      <c r="A79" s="20"/>
      <c r="B79" s="20"/>
      <c r="C79" s="248">
        <v>29</v>
      </c>
      <c r="D79" s="248">
        <v>29</v>
      </c>
      <c r="E79" s="28">
        <f t="shared" si="22"/>
        <v>1</v>
      </c>
      <c r="F79" s="28" t="str">
        <f t="shared" si="23"/>
        <v>1'h0</v>
      </c>
      <c r="G79" s="28" t="s">
        <v>62</v>
      </c>
      <c r="H79" s="32" t="s">
        <v>1993</v>
      </c>
      <c r="I79" s="3" t="s">
        <v>1727</v>
      </c>
      <c r="J79" s="28">
        <v>0</v>
      </c>
      <c r="K79" s="28" t="str">
        <f t="shared" si="24"/>
        <v>0</v>
      </c>
      <c r="L79" s="28">
        <f t="shared" si="25"/>
        <v>0</v>
      </c>
      <c r="M79" s="29"/>
    </row>
    <row r="80" spans="1:13" ht="14.6">
      <c r="A80" s="20"/>
      <c r="B80" s="20"/>
      <c r="C80" s="248">
        <v>28</v>
      </c>
      <c r="D80" s="248">
        <v>28</v>
      </c>
      <c r="E80" s="28">
        <f t="shared" si="22"/>
        <v>1</v>
      </c>
      <c r="F80" s="28" t="str">
        <f t="shared" si="23"/>
        <v>1'h1</v>
      </c>
      <c r="G80" s="28" t="s">
        <v>62</v>
      </c>
      <c r="H80" s="32" t="s">
        <v>1994</v>
      </c>
      <c r="I80" s="3" t="s">
        <v>1726</v>
      </c>
      <c r="J80" s="28">
        <v>1</v>
      </c>
      <c r="K80" s="28" t="str">
        <f t="shared" si="24"/>
        <v>1</v>
      </c>
      <c r="L80" s="28">
        <f t="shared" si="25"/>
        <v>268435456</v>
      </c>
      <c r="M80" s="29"/>
    </row>
    <row r="81" spans="1:13" ht="14.6">
      <c r="A81" s="20"/>
      <c r="B81" s="20"/>
      <c r="C81" s="248">
        <v>27</v>
      </c>
      <c r="D81" s="248">
        <v>27</v>
      </c>
      <c r="E81" s="28">
        <f>D81+1-C81</f>
        <v>1</v>
      </c>
      <c r="F81" s="28" t="str">
        <f>CONCATENATE(E81,"'h",K81)</f>
        <v>1'h0</v>
      </c>
      <c r="G81" s="28" t="s">
        <v>67</v>
      </c>
      <c r="H81" s="249" t="s">
        <v>19</v>
      </c>
      <c r="I81" s="328" t="s">
        <v>482</v>
      </c>
      <c r="J81" s="248">
        <v>0</v>
      </c>
      <c r="K81" s="248" t="str">
        <f>LOWER(DEC2HEX((J81)))</f>
        <v>0</v>
      </c>
      <c r="L81" s="248">
        <f>J81*(2^C81)</f>
        <v>0</v>
      </c>
      <c r="M81" s="29"/>
    </row>
    <row r="82" spans="1:13" ht="14.6">
      <c r="A82" s="20"/>
      <c r="B82" s="20"/>
      <c r="C82" s="28">
        <v>25</v>
      </c>
      <c r="D82" s="28">
        <v>26</v>
      </c>
      <c r="E82" s="28">
        <f t="shared" ref="E82:E95" si="26">D82+1-C82</f>
        <v>2</v>
      </c>
      <c r="F82" s="28" t="str">
        <f t="shared" si="23"/>
        <v>2'h1</v>
      </c>
      <c r="G82" s="28" t="s">
        <v>62</v>
      </c>
      <c r="H82" s="32" t="s">
        <v>1996</v>
      </c>
      <c r="I82" s="3" t="s">
        <v>500</v>
      </c>
      <c r="J82" s="28">
        <v>1</v>
      </c>
      <c r="K82" s="28" t="str">
        <f t="shared" si="24"/>
        <v>1</v>
      </c>
      <c r="L82" s="28">
        <f t="shared" si="25"/>
        <v>33554432</v>
      </c>
      <c r="M82" s="29"/>
    </row>
    <row r="83" spans="1:13" ht="43.75">
      <c r="A83" s="20"/>
      <c r="B83" s="20"/>
      <c r="C83" s="28">
        <v>24</v>
      </c>
      <c r="D83" s="28">
        <v>24</v>
      </c>
      <c r="E83" s="28">
        <f t="shared" si="26"/>
        <v>1</v>
      </c>
      <c r="F83" s="28" t="str">
        <f t="shared" si="23"/>
        <v>1'h0</v>
      </c>
      <c r="G83" s="28" t="s">
        <v>62</v>
      </c>
      <c r="H83" s="32" t="s">
        <v>1889</v>
      </c>
      <c r="I83" s="33" t="s">
        <v>502</v>
      </c>
      <c r="J83" s="28">
        <v>0</v>
      </c>
      <c r="K83" s="28" t="str">
        <f t="shared" si="24"/>
        <v>0</v>
      </c>
      <c r="L83" s="28">
        <f t="shared" si="25"/>
        <v>0</v>
      </c>
      <c r="M83" s="29"/>
    </row>
    <row r="84" spans="1:13" ht="14.6">
      <c r="A84" s="20"/>
      <c r="B84" s="20"/>
      <c r="C84" s="28">
        <v>23</v>
      </c>
      <c r="D84" s="28">
        <v>23</v>
      </c>
      <c r="E84" s="28">
        <f t="shared" si="26"/>
        <v>1</v>
      </c>
      <c r="F84" s="28" t="str">
        <f t="shared" si="23"/>
        <v>1'h0</v>
      </c>
      <c r="G84" s="28" t="s">
        <v>62</v>
      </c>
      <c r="H84" s="32" t="s">
        <v>1890</v>
      </c>
      <c r="I84" s="3" t="s">
        <v>504</v>
      </c>
      <c r="J84" s="28">
        <v>0</v>
      </c>
      <c r="K84" s="28" t="str">
        <f t="shared" si="24"/>
        <v>0</v>
      </c>
      <c r="L84" s="28">
        <f t="shared" si="25"/>
        <v>0</v>
      </c>
      <c r="M84" s="29"/>
    </row>
    <row r="85" spans="1:13" ht="43.75">
      <c r="A85" s="20"/>
      <c r="B85" s="20"/>
      <c r="C85" s="28">
        <v>22</v>
      </c>
      <c r="D85" s="28">
        <v>22</v>
      </c>
      <c r="E85" s="28">
        <f t="shared" si="26"/>
        <v>1</v>
      </c>
      <c r="F85" s="28" t="str">
        <f t="shared" si="23"/>
        <v>1'h0</v>
      </c>
      <c r="G85" s="28" t="s">
        <v>62</v>
      </c>
      <c r="H85" s="32" t="s">
        <v>1891</v>
      </c>
      <c r="I85" s="33" t="s">
        <v>506</v>
      </c>
      <c r="J85" s="28">
        <v>0</v>
      </c>
      <c r="K85" s="28" t="str">
        <f t="shared" si="24"/>
        <v>0</v>
      </c>
      <c r="L85" s="28">
        <f t="shared" si="25"/>
        <v>0</v>
      </c>
      <c r="M85" s="29"/>
    </row>
    <row r="86" spans="1:13" ht="14.6">
      <c r="A86" s="20"/>
      <c r="B86" s="20"/>
      <c r="C86" s="28">
        <v>21</v>
      </c>
      <c r="D86" s="28">
        <v>21</v>
      </c>
      <c r="E86" s="28">
        <f t="shared" si="26"/>
        <v>1</v>
      </c>
      <c r="F86" s="28" t="str">
        <f t="shared" si="23"/>
        <v>1'h0</v>
      </c>
      <c r="G86" s="28" t="s">
        <v>62</v>
      </c>
      <c r="H86" s="32" t="s">
        <v>1892</v>
      </c>
      <c r="I86" s="3" t="s">
        <v>508</v>
      </c>
      <c r="J86" s="28">
        <v>0</v>
      </c>
      <c r="K86" s="28" t="str">
        <f t="shared" si="24"/>
        <v>0</v>
      </c>
      <c r="L86" s="28">
        <f t="shared" si="25"/>
        <v>0</v>
      </c>
      <c r="M86" s="29"/>
    </row>
    <row r="87" spans="1:13" ht="43.75">
      <c r="A87" s="20"/>
      <c r="B87" s="20"/>
      <c r="C87" s="28">
        <v>20</v>
      </c>
      <c r="D87" s="28">
        <v>20</v>
      </c>
      <c r="E87" s="28">
        <f t="shared" si="26"/>
        <v>1</v>
      </c>
      <c r="F87" s="28" t="str">
        <f t="shared" si="23"/>
        <v>1'h0</v>
      </c>
      <c r="G87" s="28" t="s">
        <v>62</v>
      </c>
      <c r="H87" s="32" t="s">
        <v>1893</v>
      </c>
      <c r="I87" s="33" t="s">
        <v>1625</v>
      </c>
      <c r="J87" s="28">
        <v>0</v>
      </c>
      <c r="K87" s="28" t="str">
        <f t="shared" si="24"/>
        <v>0</v>
      </c>
      <c r="L87" s="28">
        <f t="shared" si="25"/>
        <v>0</v>
      </c>
      <c r="M87" s="29"/>
    </row>
    <row r="88" spans="1:13" ht="14.6">
      <c r="A88" s="20"/>
      <c r="B88" s="20"/>
      <c r="C88" s="28">
        <v>19</v>
      </c>
      <c r="D88" s="28">
        <v>19</v>
      </c>
      <c r="E88" s="28">
        <f t="shared" si="26"/>
        <v>1</v>
      </c>
      <c r="F88" s="28" t="str">
        <f t="shared" si="23"/>
        <v>1'h0</v>
      </c>
      <c r="G88" s="28" t="s">
        <v>62</v>
      </c>
      <c r="H88" s="32" t="s">
        <v>1894</v>
      </c>
      <c r="I88" s="3" t="s">
        <v>1627</v>
      </c>
      <c r="J88" s="28">
        <v>0</v>
      </c>
      <c r="K88" s="28" t="str">
        <f t="shared" si="24"/>
        <v>0</v>
      </c>
      <c r="L88" s="28">
        <f t="shared" si="25"/>
        <v>0</v>
      </c>
      <c r="M88" s="29"/>
    </row>
    <row r="89" spans="1:13" ht="43.75">
      <c r="A89" s="20"/>
      <c r="B89" s="20"/>
      <c r="C89" s="28">
        <v>18</v>
      </c>
      <c r="D89" s="28">
        <v>18</v>
      </c>
      <c r="E89" s="28">
        <f t="shared" si="26"/>
        <v>1</v>
      </c>
      <c r="F89" s="28" t="str">
        <f t="shared" si="23"/>
        <v>1'h0</v>
      </c>
      <c r="G89" s="28" t="s">
        <v>62</v>
      </c>
      <c r="H89" s="32" t="s">
        <v>1895</v>
      </c>
      <c r="I89" s="33" t="s">
        <v>510</v>
      </c>
      <c r="J89" s="28">
        <v>0</v>
      </c>
      <c r="K89" s="28" t="str">
        <f t="shared" si="24"/>
        <v>0</v>
      </c>
      <c r="L89" s="28">
        <f t="shared" si="25"/>
        <v>0</v>
      </c>
      <c r="M89" s="29"/>
    </row>
    <row r="90" spans="1:13" ht="43.75">
      <c r="A90" s="20"/>
      <c r="B90" s="20"/>
      <c r="C90" s="28">
        <v>17</v>
      </c>
      <c r="D90" s="28">
        <v>17</v>
      </c>
      <c r="E90" s="28">
        <f t="shared" si="26"/>
        <v>1</v>
      </c>
      <c r="F90" s="28" t="str">
        <f t="shared" si="23"/>
        <v>1'h0</v>
      </c>
      <c r="G90" s="28" t="s">
        <v>62</v>
      </c>
      <c r="H90" s="32" t="s">
        <v>1896</v>
      </c>
      <c r="I90" s="33" t="s">
        <v>512</v>
      </c>
      <c r="J90" s="28">
        <v>0</v>
      </c>
      <c r="K90" s="28" t="str">
        <f t="shared" si="24"/>
        <v>0</v>
      </c>
      <c r="L90" s="28">
        <f t="shared" si="25"/>
        <v>0</v>
      </c>
      <c r="M90" s="29"/>
    </row>
    <row r="91" spans="1:13" ht="43.75">
      <c r="A91" s="20"/>
      <c r="B91" s="20"/>
      <c r="C91" s="28">
        <v>16</v>
      </c>
      <c r="D91" s="28">
        <v>16</v>
      </c>
      <c r="E91" s="28">
        <f t="shared" si="26"/>
        <v>1</v>
      </c>
      <c r="F91" s="28" t="str">
        <f t="shared" si="23"/>
        <v>1'h0</v>
      </c>
      <c r="G91" s="28" t="s">
        <v>62</v>
      </c>
      <c r="H91" s="32" t="s">
        <v>1897</v>
      </c>
      <c r="I91" s="33" t="s">
        <v>514</v>
      </c>
      <c r="J91" s="28">
        <v>0</v>
      </c>
      <c r="K91" s="28" t="str">
        <f t="shared" si="24"/>
        <v>0</v>
      </c>
      <c r="L91" s="28">
        <f t="shared" si="25"/>
        <v>0</v>
      </c>
      <c r="M91" s="29"/>
    </row>
    <row r="92" spans="1:13" ht="14.6">
      <c r="A92" s="20"/>
      <c r="B92" s="20"/>
      <c r="C92" s="28">
        <v>10</v>
      </c>
      <c r="D92" s="28">
        <v>15</v>
      </c>
      <c r="E92" s="28">
        <f t="shared" si="26"/>
        <v>6</v>
      </c>
      <c r="F92" s="28" t="str">
        <f t="shared" si="23"/>
        <v>6'h0</v>
      </c>
      <c r="G92" s="28" t="s">
        <v>67</v>
      </c>
      <c r="H92" s="32" t="s">
        <v>19</v>
      </c>
      <c r="I92" s="3" t="s">
        <v>482</v>
      </c>
      <c r="J92" s="28">
        <v>0</v>
      </c>
      <c r="K92" s="28" t="str">
        <f t="shared" si="24"/>
        <v>0</v>
      </c>
      <c r="L92" s="28">
        <f t="shared" si="25"/>
        <v>0</v>
      </c>
      <c r="M92" s="29"/>
    </row>
    <row r="93" spans="1:13" ht="14.6">
      <c r="A93" s="20"/>
      <c r="B93" s="20"/>
      <c r="C93" s="28">
        <v>9</v>
      </c>
      <c r="D93" s="28">
        <v>9</v>
      </c>
      <c r="E93" s="28">
        <f t="shared" si="26"/>
        <v>1</v>
      </c>
      <c r="F93" s="28" t="str">
        <f t="shared" si="23"/>
        <v>1'h0</v>
      </c>
      <c r="G93" s="28" t="s">
        <v>62</v>
      </c>
      <c r="H93" s="32" t="s">
        <v>1997</v>
      </c>
      <c r="I93" s="3" t="s">
        <v>1971</v>
      </c>
      <c r="J93" s="28">
        <v>0</v>
      </c>
      <c r="K93" s="28" t="str">
        <f t="shared" si="24"/>
        <v>0</v>
      </c>
      <c r="L93" s="28">
        <f t="shared" si="25"/>
        <v>0</v>
      </c>
      <c r="M93" s="29"/>
    </row>
    <row r="94" spans="1:13" ht="14.6">
      <c r="A94" s="20"/>
      <c r="B94" s="20"/>
      <c r="C94" s="28">
        <v>5</v>
      </c>
      <c r="D94" s="28">
        <v>8</v>
      </c>
      <c r="E94" s="28">
        <f t="shared" si="26"/>
        <v>4</v>
      </c>
      <c r="F94" s="28" t="str">
        <f t="shared" si="23"/>
        <v>4'h0</v>
      </c>
      <c r="G94" s="28" t="s">
        <v>62</v>
      </c>
      <c r="H94" s="32" t="s">
        <v>1898</v>
      </c>
      <c r="I94" s="3" t="s">
        <v>516</v>
      </c>
      <c r="J94" s="28">
        <v>0</v>
      </c>
      <c r="K94" s="28" t="str">
        <f t="shared" si="24"/>
        <v>0</v>
      </c>
      <c r="L94" s="28">
        <f t="shared" si="25"/>
        <v>0</v>
      </c>
      <c r="M94" s="29"/>
    </row>
    <row r="95" spans="1:13" ht="14.6">
      <c r="A95" s="20"/>
      <c r="B95" s="20"/>
      <c r="C95" s="28">
        <v>0</v>
      </c>
      <c r="D95" s="28">
        <v>4</v>
      </c>
      <c r="E95" s="28">
        <f t="shared" si="26"/>
        <v>5</v>
      </c>
      <c r="F95" s="28" t="str">
        <f t="shared" si="23"/>
        <v>5'h0</v>
      </c>
      <c r="G95" s="28" t="s">
        <v>62</v>
      </c>
      <c r="H95" s="32" t="s">
        <v>1899</v>
      </c>
      <c r="I95" s="3" t="s">
        <v>518</v>
      </c>
      <c r="J95" s="28">
        <v>0</v>
      </c>
      <c r="K95" s="28" t="str">
        <f t="shared" si="24"/>
        <v>0</v>
      </c>
      <c r="L95" s="28">
        <f t="shared" si="25"/>
        <v>0</v>
      </c>
      <c r="M95" s="29"/>
    </row>
    <row r="96" spans="1:13">
      <c r="I96"/>
    </row>
    <row r="97" spans="9:9">
      <c r="I97"/>
    </row>
    <row r="98" spans="9:9">
      <c r="I98"/>
    </row>
    <row r="99" spans="9:9">
      <c r="I99"/>
    </row>
    <row r="100" spans="9:9">
      <c r="I100"/>
    </row>
    <row r="101" spans="9:9">
      <c r="I101"/>
    </row>
    <row r="102" spans="9:9">
      <c r="I102"/>
    </row>
    <row r="103" spans="9:9">
      <c r="I103"/>
    </row>
    <row r="104" spans="9:9">
      <c r="I104"/>
    </row>
    <row r="105" spans="9:9">
      <c r="I105"/>
    </row>
    <row r="106" spans="9:9">
      <c r="I106"/>
    </row>
    <row r="107" spans="9:9">
      <c r="I107"/>
    </row>
    <row r="108" spans="9:9">
      <c r="I108"/>
    </row>
    <row r="109" spans="9:9">
      <c r="I109"/>
    </row>
    <row r="110" spans="9:9">
      <c r="I110"/>
    </row>
    <row r="111" spans="9:9">
      <c r="I111"/>
    </row>
    <row r="112" spans="9:9">
      <c r="I112"/>
    </row>
    <row r="113" spans="9:9">
      <c r="I113"/>
    </row>
    <row r="114" spans="9:9">
      <c r="I114"/>
    </row>
    <row r="115" spans="9:9">
      <c r="I115"/>
    </row>
    <row r="116" spans="9:9">
      <c r="I116"/>
    </row>
    <row r="117" spans="9:9">
      <c r="I117"/>
    </row>
    <row r="118" spans="9:9">
      <c r="I118"/>
    </row>
    <row r="119" spans="9:9">
      <c r="I119"/>
    </row>
    <row r="120" spans="9:9">
      <c r="I120"/>
    </row>
    <row r="121" spans="9:9">
      <c r="I121"/>
    </row>
    <row r="122" spans="9:9">
      <c r="I122"/>
    </row>
    <row r="123" spans="9:9">
      <c r="I123"/>
    </row>
    <row r="124" spans="9:9">
      <c r="I124"/>
    </row>
    <row r="125" spans="9:9">
      <c r="I125"/>
    </row>
    <row r="126" spans="9:9">
      <c r="I126"/>
    </row>
    <row r="127" spans="9:9">
      <c r="I127"/>
    </row>
    <row r="128" spans="9:9">
      <c r="I128"/>
    </row>
    <row r="129" spans="9:9">
      <c r="I129"/>
    </row>
    <row r="130" spans="9:9">
      <c r="I130"/>
    </row>
    <row r="131" spans="9:9">
      <c r="I131"/>
    </row>
    <row r="132" spans="9:9">
      <c r="I132"/>
    </row>
    <row r="133" spans="9:9">
      <c r="I133"/>
    </row>
    <row r="134" spans="9:9">
      <c r="I134"/>
    </row>
    <row r="135" spans="9:9">
      <c r="I135"/>
    </row>
    <row r="136" spans="9:9">
      <c r="I136"/>
    </row>
    <row r="137" spans="9:9">
      <c r="I137"/>
    </row>
    <row r="138" spans="9:9">
      <c r="I138"/>
    </row>
    <row r="139" spans="9:9">
      <c r="I139"/>
    </row>
    <row r="140" spans="9:9">
      <c r="I140"/>
    </row>
    <row r="141" spans="9:9">
      <c r="I141"/>
    </row>
  </sheetData>
  <phoneticPr fontId="24"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
  <sheetViews>
    <sheetView workbookViewId="0">
      <selection activeCell="F33" sqref="F33"/>
    </sheetView>
  </sheetViews>
  <sheetFormatPr defaultRowHeight="14.15"/>
  <cols>
    <col min="1" max="1" width="8.84375" bestFit="1" customWidth="1"/>
    <col min="6" max="6" width="16.84375" customWidth="1"/>
    <col min="7" max="7" width="8.15234375" bestFit="1" customWidth="1"/>
    <col min="8" max="8" width="24.61328125" bestFit="1" customWidth="1"/>
    <col min="9" max="9" width="71.15234375" style="36" customWidth="1"/>
    <col min="10" max="10" width="10.4609375" bestFit="1" customWidth="1"/>
    <col min="11" max="11" width="10.84375" bestFit="1" customWidth="1"/>
    <col min="12" max="12" width="11.15234375" bestFit="1" customWidth="1"/>
    <col min="13" max="13" width="11.3828125" bestFit="1" customWidth="1"/>
    <col min="14" max="14" width="10.61328125" customWidth="1"/>
    <col min="257" max="257" width="8.84375" bestFit="1" customWidth="1"/>
    <col min="262" max="262" width="16.84375" customWidth="1"/>
    <col min="263" max="263" width="8.15234375" bestFit="1" customWidth="1"/>
    <col min="264" max="264" width="24.61328125" bestFit="1" customWidth="1"/>
    <col min="265" max="265" width="71.15234375" customWidth="1"/>
    <col min="266" max="266" width="10.4609375" bestFit="1" customWidth="1"/>
    <col min="267" max="267" width="10.84375" bestFit="1" customWidth="1"/>
    <col min="268" max="268" width="11.15234375" bestFit="1" customWidth="1"/>
    <col min="269" max="269" width="11.3828125" bestFit="1" customWidth="1"/>
    <col min="270" max="270" width="10.61328125" customWidth="1"/>
    <col min="513" max="513" width="8.84375" bestFit="1" customWidth="1"/>
    <col min="518" max="518" width="16.84375" customWidth="1"/>
    <col min="519" max="519" width="8.15234375" bestFit="1" customWidth="1"/>
    <col min="520" max="520" width="24.61328125" bestFit="1" customWidth="1"/>
    <col min="521" max="521" width="71.15234375" customWidth="1"/>
    <col min="522" max="522" width="10.4609375" bestFit="1" customWidth="1"/>
    <col min="523" max="523" width="10.84375" bestFit="1" customWidth="1"/>
    <col min="524" max="524" width="11.15234375" bestFit="1" customWidth="1"/>
    <col min="525" max="525" width="11.3828125" bestFit="1" customWidth="1"/>
    <col min="526" max="526" width="10.61328125" customWidth="1"/>
    <col min="769" max="769" width="8.84375" bestFit="1" customWidth="1"/>
    <col min="774" max="774" width="16.84375" customWidth="1"/>
    <col min="775" max="775" width="8.15234375" bestFit="1" customWidth="1"/>
    <col min="776" max="776" width="24.61328125" bestFit="1" customWidth="1"/>
    <col min="777" max="777" width="71.15234375" customWidth="1"/>
    <col min="778" max="778" width="10.4609375" bestFit="1" customWidth="1"/>
    <col min="779" max="779" width="10.84375" bestFit="1" customWidth="1"/>
    <col min="780" max="780" width="11.15234375" bestFit="1" customWidth="1"/>
    <col min="781" max="781" width="11.3828125" bestFit="1" customWidth="1"/>
    <col min="782" max="782" width="10.61328125" customWidth="1"/>
    <col min="1025" max="1025" width="8.84375" bestFit="1" customWidth="1"/>
    <col min="1030" max="1030" width="16.84375" customWidth="1"/>
    <col min="1031" max="1031" width="8.15234375" bestFit="1" customWidth="1"/>
    <col min="1032" max="1032" width="24.61328125" bestFit="1" customWidth="1"/>
    <col min="1033" max="1033" width="71.15234375" customWidth="1"/>
    <col min="1034" max="1034" width="10.4609375" bestFit="1" customWidth="1"/>
    <col min="1035" max="1035" width="10.84375" bestFit="1" customWidth="1"/>
    <col min="1036" max="1036" width="11.15234375" bestFit="1" customWidth="1"/>
    <col min="1037" max="1037" width="11.3828125" bestFit="1" customWidth="1"/>
    <col min="1038" max="1038" width="10.61328125" customWidth="1"/>
    <col min="1281" max="1281" width="8.84375" bestFit="1" customWidth="1"/>
    <col min="1286" max="1286" width="16.84375" customWidth="1"/>
    <col min="1287" max="1287" width="8.15234375" bestFit="1" customWidth="1"/>
    <col min="1288" max="1288" width="24.61328125" bestFit="1" customWidth="1"/>
    <col min="1289" max="1289" width="71.15234375" customWidth="1"/>
    <col min="1290" max="1290" width="10.4609375" bestFit="1" customWidth="1"/>
    <col min="1291" max="1291" width="10.84375" bestFit="1" customWidth="1"/>
    <col min="1292" max="1292" width="11.15234375" bestFit="1" customWidth="1"/>
    <col min="1293" max="1293" width="11.3828125" bestFit="1" customWidth="1"/>
    <col min="1294" max="1294" width="10.61328125" customWidth="1"/>
    <col min="1537" max="1537" width="8.84375" bestFit="1" customWidth="1"/>
    <col min="1542" max="1542" width="16.84375" customWidth="1"/>
    <col min="1543" max="1543" width="8.15234375" bestFit="1" customWidth="1"/>
    <col min="1544" max="1544" width="24.61328125" bestFit="1" customWidth="1"/>
    <col min="1545" max="1545" width="71.15234375" customWidth="1"/>
    <col min="1546" max="1546" width="10.4609375" bestFit="1" customWidth="1"/>
    <col min="1547" max="1547" width="10.84375" bestFit="1" customWidth="1"/>
    <col min="1548" max="1548" width="11.15234375" bestFit="1" customWidth="1"/>
    <col min="1549" max="1549" width="11.3828125" bestFit="1" customWidth="1"/>
    <col min="1550" max="1550" width="10.61328125" customWidth="1"/>
    <col min="1793" max="1793" width="8.84375" bestFit="1" customWidth="1"/>
    <col min="1798" max="1798" width="16.84375" customWidth="1"/>
    <col min="1799" max="1799" width="8.15234375" bestFit="1" customWidth="1"/>
    <col min="1800" max="1800" width="24.61328125" bestFit="1" customWidth="1"/>
    <col min="1801" max="1801" width="71.15234375" customWidth="1"/>
    <col min="1802" max="1802" width="10.4609375" bestFit="1" customWidth="1"/>
    <col min="1803" max="1803" width="10.84375" bestFit="1" customWidth="1"/>
    <col min="1804" max="1804" width="11.15234375" bestFit="1" customWidth="1"/>
    <col min="1805" max="1805" width="11.3828125" bestFit="1" customWidth="1"/>
    <col min="1806" max="1806" width="10.61328125" customWidth="1"/>
    <col min="2049" max="2049" width="8.84375" bestFit="1" customWidth="1"/>
    <col min="2054" max="2054" width="16.84375" customWidth="1"/>
    <col min="2055" max="2055" width="8.15234375" bestFit="1" customWidth="1"/>
    <col min="2056" max="2056" width="24.61328125" bestFit="1" customWidth="1"/>
    <col min="2057" max="2057" width="71.15234375" customWidth="1"/>
    <col min="2058" max="2058" width="10.4609375" bestFit="1" customWidth="1"/>
    <col min="2059" max="2059" width="10.84375" bestFit="1" customWidth="1"/>
    <col min="2060" max="2060" width="11.15234375" bestFit="1" customWidth="1"/>
    <col min="2061" max="2061" width="11.3828125" bestFit="1" customWidth="1"/>
    <col min="2062" max="2062" width="10.61328125" customWidth="1"/>
    <col min="2305" max="2305" width="8.84375" bestFit="1" customWidth="1"/>
    <col min="2310" max="2310" width="16.84375" customWidth="1"/>
    <col min="2311" max="2311" width="8.15234375" bestFit="1" customWidth="1"/>
    <col min="2312" max="2312" width="24.61328125" bestFit="1" customWidth="1"/>
    <col min="2313" max="2313" width="71.15234375" customWidth="1"/>
    <col min="2314" max="2314" width="10.4609375" bestFit="1" customWidth="1"/>
    <col min="2315" max="2315" width="10.84375" bestFit="1" customWidth="1"/>
    <col min="2316" max="2316" width="11.15234375" bestFit="1" customWidth="1"/>
    <col min="2317" max="2317" width="11.3828125" bestFit="1" customWidth="1"/>
    <col min="2318" max="2318" width="10.61328125" customWidth="1"/>
    <col min="2561" max="2561" width="8.84375" bestFit="1" customWidth="1"/>
    <col min="2566" max="2566" width="16.84375" customWidth="1"/>
    <col min="2567" max="2567" width="8.15234375" bestFit="1" customWidth="1"/>
    <col min="2568" max="2568" width="24.61328125" bestFit="1" customWidth="1"/>
    <col min="2569" max="2569" width="71.15234375" customWidth="1"/>
    <col min="2570" max="2570" width="10.4609375" bestFit="1" customWidth="1"/>
    <col min="2571" max="2571" width="10.84375" bestFit="1" customWidth="1"/>
    <col min="2572" max="2572" width="11.15234375" bestFit="1" customWidth="1"/>
    <col min="2573" max="2573" width="11.3828125" bestFit="1" customWidth="1"/>
    <col min="2574" max="2574" width="10.61328125" customWidth="1"/>
    <col min="2817" max="2817" width="8.84375" bestFit="1" customWidth="1"/>
    <col min="2822" max="2822" width="16.84375" customWidth="1"/>
    <col min="2823" max="2823" width="8.15234375" bestFit="1" customWidth="1"/>
    <col min="2824" max="2824" width="24.61328125" bestFit="1" customWidth="1"/>
    <col min="2825" max="2825" width="71.15234375" customWidth="1"/>
    <col min="2826" max="2826" width="10.4609375" bestFit="1" customWidth="1"/>
    <col min="2827" max="2827" width="10.84375" bestFit="1" customWidth="1"/>
    <col min="2828" max="2828" width="11.15234375" bestFit="1" customWidth="1"/>
    <col min="2829" max="2829" width="11.3828125" bestFit="1" customWidth="1"/>
    <col min="2830" max="2830" width="10.61328125" customWidth="1"/>
    <col min="3073" max="3073" width="8.84375" bestFit="1" customWidth="1"/>
    <col min="3078" max="3078" width="16.84375" customWidth="1"/>
    <col min="3079" max="3079" width="8.15234375" bestFit="1" customWidth="1"/>
    <col min="3080" max="3080" width="24.61328125" bestFit="1" customWidth="1"/>
    <col min="3081" max="3081" width="71.15234375" customWidth="1"/>
    <col min="3082" max="3082" width="10.4609375" bestFit="1" customWidth="1"/>
    <col min="3083" max="3083" width="10.84375" bestFit="1" customWidth="1"/>
    <col min="3084" max="3084" width="11.15234375" bestFit="1" customWidth="1"/>
    <col min="3085" max="3085" width="11.3828125" bestFit="1" customWidth="1"/>
    <col min="3086" max="3086" width="10.61328125" customWidth="1"/>
    <col min="3329" max="3329" width="8.84375" bestFit="1" customWidth="1"/>
    <col min="3334" max="3334" width="16.84375" customWidth="1"/>
    <col min="3335" max="3335" width="8.15234375" bestFit="1" customWidth="1"/>
    <col min="3336" max="3336" width="24.61328125" bestFit="1" customWidth="1"/>
    <col min="3337" max="3337" width="71.15234375" customWidth="1"/>
    <col min="3338" max="3338" width="10.4609375" bestFit="1" customWidth="1"/>
    <col min="3339" max="3339" width="10.84375" bestFit="1" customWidth="1"/>
    <col min="3340" max="3340" width="11.15234375" bestFit="1" customWidth="1"/>
    <col min="3341" max="3341" width="11.3828125" bestFit="1" customWidth="1"/>
    <col min="3342" max="3342" width="10.61328125" customWidth="1"/>
    <col min="3585" max="3585" width="8.84375" bestFit="1" customWidth="1"/>
    <col min="3590" max="3590" width="16.84375" customWidth="1"/>
    <col min="3591" max="3591" width="8.15234375" bestFit="1" customWidth="1"/>
    <col min="3592" max="3592" width="24.61328125" bestFit="1" customWidth="1"/>
    <col min="3593" max="3593" width="71.15234375" customWidth="1"/>
    <col min="3594" max="3594" width="10.4609375" bestFit="1" customWidth="1"/>
    <col min="3595" max="3595" width="10.84375" bestFit="1" customWidth="1"/>
    <col min="3596" max="3596" width="11.15234375" bestFit="1" customWidth="1"/>
    <col min="3597" max="3597" width="11.3828125" bestFit="1" customWidth="1"/>
    <col min="3598" max="3598" width="10.61328125" customWidth="1"/>
    <col min="3841" max="3841" width="8.84375" bestFit="1" customWidth="1"/>
    <col min="3846" max="3846" width="16.84375" customWidth="1"/>
    <col min="3847" max="3847" width="8.15234375" bestFit="1" customWidth="1"/>
    <col min="3848" max="3848" width="24.61328125" bestFit="1" customWidth="1"/>
    <col min="3849" max="3849" width="71.15234375" customWidth="1"/>
    <col min="3850" max="3850" width="10.4609375" bestFit="1" customWidth="1"/>
    <col min="3851" max="3851" width="10.84375" bestFit="1" customWidth="1"/>
    <col min="3852" max="3852" width="11.15234375" bestFit="1" customWidth="1"/>
    <col min="3853" max="3853" width="11.3828125" bestFit="1" customWidth="1"/>
    <col min="3854" max="3854" width="10.61328125" customWidth="1"/>
    <col min="4097" max="4097" width="8.84375" bestFit="1" customWidth="1"/>
    <col min="4102" max="4102" width="16.84375" customWidth="1"/>
    <col min="4103" max="4103" width="8.15234375" bestFit="1" customWidth="1"/>
    <col min="4104" max="4104" width="24.61328125" bestFit="1" customWidth="1"/>
    <col min="4105" max="4105" width="71.15234375" customWidth="1"/>
    <col min="4106" max="4106" width="10.4609375" bestFit="1" customWidth="1"/>
    <col min="4107" max="4107" width="10.84375" bestFit="1" customWidth="1"/>
    <col min="4108" max="4108" width="11.15234375" bestFit="1" customWidth="1"/>
    <col min="4109" max="4109" width="11.3828125" bestFit="1" customWidth="1"/>
    <col min="4110" max="4110" width="10.61328125" customWidth="1"/>
    <col min="4353" max="4353" width="8.84375" bestFit="1" customWidth="1"/>
    <col min="4358" max="4358" width="16.84375" customWidth="1"/>
    <col min="4359" max="4359" width="8.15234375" bestFit="1" customWidth="1"/>
    <col min="4360" max="4360" width="24.61328125" bestFit="1" customWidth="1"/>
    <col min="4361" max="4361" width="71.15234375" customWidth="1"/>
    <col min="4362" max="4362" width="10.4609375" bestFit="1" customWidth="1"/>
    <col min="4363" max="4363" width="10.84375" bestFit="1" customWidth="1"/>
    <col min="4364" max="4364" width="11.15234375" bestFit="1" customWidth="1"/>
    <col min="4365" max="4365" width="11.3828125" bestFit="1" customWidth="1"/>
    <col min="4366" max="4366" width="10.61328125" customWidth="1"/>
    <col min="4609" max="4609" width="8.84375" bestFit="1" customWidth="1"/>
    <col min="4614" max="4614" width="16.84375" customWidth="1"/>
    <col min="4615" max="4615" width="8.15234375" bestFit="1" customWidth="1"/>
    <col min="4616" max="4616" width="24.61328125" bestFit="1" customWidth="1"/>
    <col min="4617" max="4617" width="71.15234375" customWidth="1"/>
    <col min="4618" max="4618" width="10.4609375" bestFit="1" customWidth="1"/>
    <col min="4619" max="4619" width="10.84375" bestFit="1" customWidth="1"/>
    <col min="4620" max="4620" width="11.15234375" bestFit="1" customWidth="1"/>
    <col min="4621" max="4621" width="11.3828125" bestFit="1" customWidth="1"/>
    <col min="4622" max="4622" width="10.61328125" customWidth="1"/>
    <col min="4865" max="4865" width="8.84375" bestFit="1" customWidth="1"/>
    <col min="4870" max="4870" width="16.84375" customWidth="1"/>
    <col min="4871" max="4871" width="8.15234375" bestFit="1" customWidth="1"/>
    <col min="4872" max="4872" width="24.61328125" bestFit="1" customWidth="1"/>
    <col min="4873" max="4873" width="71.15234375" customWidth="1"/>
    <col min="4874" max="4874" width="10.4609375" bestFit="1" customWidth="1"/>
    <col min="4875" max="4875" width="10.84375" bestFit="1" customWidth="1"/>
    <col min="4876" max="4876" width="11.15234375" bestFit="1" customWidth="1"/>
    <col min="4877" max="4877" width="11.3828125" bestFit="1" customWidth="1"/>
    <col min="4878" max="4878" width="10.61328125" customWidth="1"/>
    <col min="5121" max="5121" width="8.84375" bestFit="1" customWidth="1"/>
    <col min="5126" max="5126" width="16.84375" customWidth="1"/>
    <col min="5127" max="5127" width="8.15234375" bestFit="1" customWidth="1"/>
    <col min="5128" max="5128" width="24.61328125" bestFit="1" customWidth="1"/>
    <col min="5129" max="5129" width="71.15234375" customWidth="1"/>
    <col min="5130" max="5130" width="10.4609375" bestFit="1" customWidth="1"/>
    <col min="5131" max="5131" width="10.84375" bestFit="1" customWidth="1"/>
    <col min="5132" max="5132" width="11.15234375" bestFit="1" customWidth="1"/>
    <col min="5133" max="5133" width="11.3828125" bestFit="1" customWidth="1"/>
    <col min="5134" max="5134" width="10.61328125" customWidth="1"/>
    <col min="5377" max="5377" width="8.84375" bestFit="1" customWidth="1"/>
    <col min="5382" max="5382" width="16.84375" customWidth="1"/>
    <col min="5383" max="5383" width="8.15234375" bestFit="1" customWidth="1"/>
    <col min="5384" max="5384" width="24.61328125" bestFit="1" customWidth="1"/>
    <col min="5385" max="5385" width="71.15234375" customWidth="1"/>
    <col min="5386" max="5386" width="10.4609375" bestFit="1" customWidth="1"/>
    <col min="5387" max="5387" width="10.84375" bestFit="1" customWidth="1"/>
    <col min="5388" max="5388" width="11.15234375" bestFit="1" customWidth="1"/>
    <col min="5389" max="5389" width="11.3828125" bestFit="1" customWidth="1"/>
    <col min="5390" max="5390" width="10.61328125" customWidth="1"/>
    <col min="5633" max="5633" width="8.84375" bestFit="1" customWidth="1"/>
    <col min="5638" max="5638" width="16.84375" customWidth="1"/>
    <col min="5639" max="5639" width="8.15234375" bestFit="1" customWidth="1"/>
    <col min="5640" max="5640" width="24.61328125" bestFit="1" customWidth="1"/>
    <col min="5641" max="5641" width="71.15234375" customWidth="1"/>
    <col min="5642" max="5642" width="10.4609375" bestFit="1" customWidth="1"/>
    <col min="5643" max="5643" width="10.84375" bestFit="1" customWidth="1"/>
    <col min="5644" max="5644" width="11.15234375" bestFit="1" customWidth="1"/>
    <col min="5645" max="5645" width="11.3828125" bestFit="1" customWidth="1"/>
    <col min="5646" max="5646" width="10.61328125" customWidth="1"/>
    <col min="5889" max="5889" width="8.84375" bestFit="1" customWidth="1"/>
    <col min="5894" max="5894" width="16.84375" customWidth="1"/>
    <col min="5895" max="5895" width="8.15234375" bestFit="1" customWidth="1"/>
    <col min="5896" max="5896" width="24.61328125" bestFit="1" customWidth="1"/>
    <col min="5897" max="5897" width="71.15234375" customWidth="1"/>
    <col min="5898" max="5898" width="10.4609375" bestFit="1" customWidth="1"/>
    <col min="5899" max="5899" width="10.84375" bestFit="1" customWidth="1"/>
    <col min="5900" max="5900" width="11.15234375" bestFit="1" customWidth="1"/>
    <col min="5901" max="5901" width="11.3828125" bestFit="1" customWidth="1"/>
    <col min="5902" max="5902" width="10.61328125" customWidth="1"/>
    <col min="6145" max="6145" width="8.84375" bestFit="1" customWidth="1"/>
    <col min="6150" max="6150" width="16.84375" customWidth="1"/>
    <col min="6151" max="6151" width="8.15234375" bestFit="1" customWidth="1"/>
    <col min="6152" max="6152" width="24.61328125" bestFit="1" customWidth="1"/>
    <col min="6153" max="6153" width="71.15234375" customWidth="1"/>
    <col min="6154" max="6154" width="10.4609375" bestFit="1" customWidth="1"/>
    <col min="6155" max="6155" width="10.84375" bestFit="1" customWidth="1"/>
    <col min="6156" max="6156" width="11.15234375" bestFit="1" customWidth="1"/>
    <col min="6157" max="6157" width="11.3828125" bestFit="1" customWidth="1"/>
    <col min="6158" max="6158" width="10.61328125" customWidth="1"/>
    <col min="6401" max="6401" width="8.84375" bestFit="1" customWidth="1"/>
    <col min="6406" max="6406" width="16.84375" customWidth="1"/>
    <col min="6407" max="6407" width="8.15234375" bestFit="1" customWidth="1"/>
    <col min="6408" max="6408" width="24.61328125" bestFit="1" customWidth="1"/>
    <col min="6409" max="6409" width="71.15234375" customWidth="1"/>
    <col min="6410" max="6410" width="10.4609375" bestFit="1" customWidth="1"/>
    <col min="6411" max="6411" width="10.84375" bestFit="1" customWidth="1"/>
    <col min="6412" max="6412" width="11.15234375" bestFit="1" customWidth="1"/>
    <col min="6413" max="6413" width="11.3828125" bestFit="1" customWidth="1"/>
    <col min="6414" max="6414" width="10.61328125" customWidth="1"/>
    <col min="6657" max="6657" width="8.84375" bestFit="1" customWidth="1"/>
    <col min="6662" max="6662" width="16.84375" customWidth="1"/>
    <col min="6663" max="6663" width="8.15234375" bestFit="1" customWidth="1"/>
    <col min="6664" max="6664" width="24.61328125" bestFit="1" customWidth="1"/>
    <col min="6665" max="6665" width="71.15234375" customWidth="1"/>
    <col min="6666" max="6666" width="10.4609375" bestFit="1" customWidth="1"/>
    <col min="6667" max="6667" width="10.84375" bestFit="1" customWidth="1"/>
    <col min="6668" max="6668" width="11.15234375" bestFit="1" customWidth="1"/>
    <col min="6669" max="6669" width="11.3828125" bestFit="1" customWidth="1"/>
    <col min="6670" max="6670" width="10.61328125" customWidth="1"/>
    <col min="6913" max="6913" width="8.84375" bestFit="1" customWidth="1"/>
    <col min="6918" max="6918" width="16.84375" customWidth="1"/>
    <col min="6919" max="6919" width="8.15234375" bestFit="1" customWidth="1"/>
    <col min="6920" max="6920" width="24.61328125" bestFit="1" customWidth="1"/>
    <col min="6921" max="6921" width="71.15234375" customWidth="1"/>
    <col min="6922" max="6922" width="10.4609375" bestFit="1" customWidth="1"/>
    <col min="6923" max="6923" width="10.84375" bestFit="1" customWidth="1"/>
    <col min="6924" max="6924" width="11.15234375" bestFit="1" customWidth="1"/>
    <col min="6925" max="6925" width="11.3828125" bestFit="1" customWidth="1"/>
    <col min="6926" max="6926" width="10.61328125" customWidth="1"/>
    <col min="7169" max="7169" width="8.84375" bestFit="1" customWidth="1"/>
    <col min="7174" max="7174" width="16.84375" customWidth="1"/>
    <col min="7175" max="7175" width="8.15234375" bestFit="1" customWidth="1"/>
    <col min="7176" max="7176" width="24.61328125" bestFit="1" customWidth="1"/>
    <col min="7177" max="7177" width="71.15234375" customWidth="1"/>
    <col min="7178" max="7178" width="10.4609375" bestFit="1" customWidth="1"/>
    <col min="7179" max="7179" width="10.84375" bestFit="1" customWidth="1"/>
    <col min="7180" max="7180" width="11.15234375" bestFit="1" customWidth="1"/>
    <col min="7181" max="7181" width="11.3828125" bestFit="1" customWidth="1"/>
    <col min="7182" max="7182" width="10.61328125" customWidth="1"/>
    <col min="7425" max="7425" width="8.84375" bestFit="1" customWidth="1"/>
    <col min="7430" max="7430" width="16.84375" customWidth="1"/>
    <col min="7431" max="7431" width="8.15234375" bestFit="1" customWidth="1"/>
    <col min="7432" max="7432" width="24.61328125" bestFit="1" customWidth="1"/>
    <col min="7433" max="7433" width="71.15234375" customWidth="1"/>
    <col min="7434" max="7434" width="10.4609375" bestFit="1" customWidth="1"/>
    <col min="7435" max="7435" width="10.84375" bestFit="1" customWidth="1"/>
    <col min="7436" max="7436" width="11.15234375" bestFit="1" customWidth="1"/>
    <col min="7437" max="7437" width="11.3828125" bestFit="1" customWidth="1"/>
    <col min="7438" max="7438" width="10.61328125" customWidth="1"/>
    <col min="7681" max="7681" width="8.84375" bestFit="1" customWidth="1"/>
    <col min="7686" max="7686" width="16.84375" customWidth="1"/>
    <col min="7687" max="7687" width="8.15234375" bestFit="1" customWidth="1"/>
    <col min="7688" max="7688" width="24.61328125" bestFit="1" customWidth="1"/>
    <col min="7689" max="7689" width="71.15234375" customWidth="1"/>
    <col min="7690" max="7690" width="10.4609375" bestFit="1" customWidth="1"/>
    <col min="7691" max="7691" width="10.84375" bestFit="1" customWidth="1"/>
    <col min="7692" max="7692" width="11.15234375" bestFit="1" customWidth="1"/>
    <col min="7693" max="7693" width="11.3828125" bestFit="1" customWidth="1"/>
    <col min="7694" max="7694" width="10.61328125" customWidth="1"/>
    <col min="7937" max="7937" width="8.84375" bestFit="1" customWidth="1"/>
    <col min="7942" max="7942" width="16.84375" customWidth="1"/>
    <col min="7943" max="7943" width="8.15234375" bestFit="1" customWidth="1"/>
    <col min="7944" max="7944" width="24.61328125" bestFit="1" customWidth="1"/>
    <col min="7945" max="7945" width="71.15234375" customWidth="1"/>
    <col min="7946" max="7946" width="10.4609375" bestFit="1" customWidth="1"/>
    <col min="7947" max="7947" width="10.84375" bestFit="1" customWidth="1"/>
    <col min="7948" max="7948" width="11.15234375" bestFit="1" customWidth="1"/>
    <col min="7949" max="7949" width="11.3828125" bestFit="1" customWidth="1"/>
    <col min="7950" max="7950" width="10.61328125" customWidth="1"/>
    <col min="8193" max="8193" width="8.84375" bestFit="1" customWidth="1"/>
    <col min="8198" max="8198" width="16.84375" customWidth="1"/>
    <col min="8199" max="8199" width="8.15234375" bestFit="1" customWidth="1"/>
    <col min="8200" max="8200" width="24.61328125" bestFit="1" customWidth="1"/>
    <col min="8201" max="8201" width="71.15234375" customWidth="1"/>
    <col min="8202" max="8202" width="10.4609375" bestFit="1" customWidth="1"/>
    <col min="8203" max="8203" width="10.84375" bestFit="1" customWidth="1"/>
    <col min="8204" max="8204" width="11.15234375" bestFit="1" customWidth="1"/>
    <col min="8205" max="8205" width="11.3828125" bestFit="1" customWidth="1"/>
    <col min="8206" max="8206" width="10.61328125" customWidth="1"/>
    <col min="8449" max="8449" width="8.84375" bestFit="1" customWidth="1"/>
    <col min="8454" max="8454" width="16.84375" customWidth="1"/>
    <col min="8455" max="8455" width="8.15234375" bestFit="1" customWidth="1"/>
    <col min="8456" max="8456" width="24.61328125" bestFit="1" customWidth="1"/>
    <col min="8457" max="8457" width="71.15234375" customWidth="1"/>
    <col min="8458" max="8458" width="10.4609375" bestFit="1" customWidth="1"/>
    <col min="8459" max="8459" width="10.84375" bestFit="1" customWidth="1"/>
    <col min="8460" max="8460" width="11.15234375" bestFit="1" customWidth="1"/>
    <col min="8461" max="8461" width="11.3828125" bestFit="1" customWidth="1"/>
    <col min="8462" max="8462" width="10.61328125" customWidth="1"/>
    <col min="8705" max="8705" width="8.84375" bestFit="1" customWidth="1"/>
    <col min="8710" max="8710" width="16.84375" customWidth="1"/>
    <col min="8711" max="8711" width="8.15234375" bestFit="1" customWidth="1"/>
    <col min="8712" max="8712" width="24.61328125" bestFit="1" customWidth="1"/>
    <col min="8713" max="8713" width="71.15234375" customWidth="1"/>
    <col min="8714" max="8714" width="10.4609375" bestFit="1" customWidth="1"/>
    <col min="8715" max="8715" width="10.84375" bestFit="1" customWidth="1"/>
    <col min="8716" max="8716" width="11.15234375" bestFit="1" customWidth="1"/>
    <col min="8717" max="8717" width="11.3828125" bestFit="1" customWidth="1"/>
    <col min="8718" max="8718" width="10.61328125" customWidth="1"/>
    <col min="8961" max="8961" width="8.84375" bestFit="1" customWidth="1"/>
    <col min="8966" max="8966" width="16.84375" customWidth="1"/>
    <col min="8967" max="8967" width="8.15234375" bestFit="1" customWidth="1"/>
    <col min="8968" max="8968" width="24.61328125" bestFit="1" customWidth="1"/>
    <col min="8969" max="8969" width="71.15234375" customWidth="1"/>
    <col min="8970" max="8970" width="10.4609375" bestFit="1" customWidth="1"/>
    <col min="8971" max="8971" width="10.84375" bestFit="1" customWidth="1"/>
    <col min="8972" max="8972" width="11.15234375" bestFit="1" customWidth="1"/>
    <col min="8973" max="8973" width="11.3828125" bestFit="1" customWidth="1"/>
    <col min="8974" max="8974" width="10.61328125" customWidth="1"/>
    <col min="9217" max="9217" width="8.84375" bestFit="1" customWidth="1"/>
    <col min="9222" max="9222" width="16.84375" customWidth="1"/>
    <col min="9223" max="9223" width="8.15234375" bestFit="1" customWidth="1"/>
    <col min="9224" max="9224" width="24.61328125" bestFit="1" customWidth="1"/>
    <col min="9225" max="9225" width="71.15234375" customWidth="1"/>
    <col min="9226" max="9226" width="10.4609375" bestFit="1" customWidth="1"/>
    <col min="9227" max="9227" width="10.84375" bestFit="1" customWidth="1"/>
    <col min="9228" max="9228" width="11.15234375" bestFit="1" customWidth="1"/>
    <col min="9229" max="9229" width="11.3828125" bestFit="1" customWidth="1"/>
    <col min="9230" max="9230" width="10.61328125" customWidth="1"/>
    <col min="9473" max="9473" width="8.84375" bestFit="1" customWidth="1"/>
    <col min="9478" max="9478" width="16.84375" customWidth="1"/>
    <col min="9479" max="9479" width="8.15234375" bestFit="1" customWidth="1"/>
    <col min="9480" max="9480" width="24.61328125" bestFit="1" customWidth="1"/>
    <col min="9481" max="9481" width="71.15234375" customWidth="1"/>
    <col min="9482" max="9482" width="10.4609375" bestFit="1" customWidth="1"/>
    <col min="9483" max="9483" width="10.84375" bestFit="1" customWidth="1"/>
    <col min="9484" max="9484" width="11.15234375" bestFit="1" customWidth="1"/>
    <col min="9485" max="9485" width="11.3828125" bestFit="1" customWidth="1"/>
    <col min="9486" max="9486" width="10.61328125" customWidth="1"/>
    <col min="9729" max="9729" width="8.84375" bestFit="1" customWidth="1"/>
    <col min="9734" max="9734" width="16.84375" customWidth="1"/>
    <col min="9735" max="9735" width="8.15234375" bestFit="1" customWidth="1"/>
    <col min="9736" max="9736" width="24.61328125" bestFit="1" customWidth="1"/>
    <col min="9737" max="9737" width="71.15234375" customWidth="1"/>
    <col min="9738" max="9738" width="10.4609375" bestFit="1" customWidth="1"/>
    <col min="9739" max="9739" width="10.84375" bestFit="1" customWidth="1"/>
    <col min="9740" max="9740" width="11.15234375" bestFit="1" customWidth="1"/>
    <col min="9741" max="9741" width="11.3828125" bestFit="1" customWidth="1"/>
    <col min="9742" max="9742" width="10.61328125" customWidth="1"/>
    <col min="9985" max="9985" width="8.84375" bestFit="1" customWidth="1"/>
    <col min="9990" max="9990" width="16.84375" customWidth="1"/>
    <col min="9991" max="9991" width="8.15234375" bestFit="1" customWidth="1"/>
    <col min="9992" max="9992" width="24.61328125" bestFit="1" customWidth="1"/>
    <col min="9993" max="9993" width="71.15234375" customWidth="1"/>
    <col min="9994" max="9994" width="10.4609375" bestFit="1" customWidth="1"/>
    <col min="9995" max="9995" width="10.84375" bestFit="1" customWidth="1"/>
    <col min="9996" max="9996" width="11.15234375" bestFit="1" customWidth="1"/>
    <col min="9997" max="9997" width="11.3828125" bestFit="1" customWidth="1"/>
    <col min="9998" max="9998" width="10.61328125" customWidth="1"/>
    <col min="10241" max="10241" width="8.84375" bestFit="1" customWidth="1"/>
    <col min="10246" max="10246" width="16.84375" customWidth="1"/>
    <col min="10247" max="10247" width="8.15234375" bestFit="1" customWidth="1"/>
    <col min="10248" max="10248" width="24.61328125" bestFit="1" customWidth="1"/>
    <col min="10249" max="10249" width="71.15234375" customWidth="1"/>
    <col min="10250" max="10250" width="10.4609375" bestFit="1" customWidth="1"/>
    <col min="10251" max="10251" width="10.84375" bestFit="1" customWidth="1"/>
    <col min="10252" max="10252" width="11.15234375" bestFit="1" customWidth="1"/>
    <col min="10253" max="10253" width="11.3828125" bestFit="1" customWidth="1"/>
    <col min="10254" max="10254" width="10.61328125" customWidth="1"/>
    <col min="10497" max="10497" width="8.84375" bestFit="1" customWidth="1"/>
    <col min="10502" max="10502" width="16.84375" customWidth="1"/>
    <col min="10503" max="10503" width="8.15234375" bestFit="1" customWidth="1"/>
    <col min="10504" max="10504" width="24.61328125" bestFit="1" customWidth="1"/>
    <col min="10505" max="10505" width="71.15234375" customWidth="1"/>
    <col min="10506" max="10506" width="10.4609375" bestFit="1" customWidth="1"/>
    <col min="10507" max="10507" width="10.84375" bestFit="1" customWidth="1"/>
    <col min="10508" max="10508" width="11.15234375" bestFit="1" customWidth="1"/>
    <col min="10509" max="10509" width="11.3828125" bestFit="1" customWidth="1"/>
    <col min="10510" max="10510" width="10.61328125" customWidth="1"/>
    <col min="10753" max="10753" width="8.84375" bestFit="1" customWidth="1"/>
    <col min="10758" max="10758" width="16.84375" customWidth="1"/>
    <col min="10759" max="10759" width="8.15234375" bestFit="1" customWidth="1"/>
    <col min="10760" max="10760" width="24.61328125" bestFit="1" customWidth="1"/>
    <col min="10761" max="10761" width="71.15234375" customWidth="1"/>
    <col min="10762" max="10762" width="10.4609375" bestFit="1" customWidth="1"/>
    <col min="10763" max="10763" width="10.84375" bestFit="1" customWidth="1"/>
    <col min="10764" max="10764" width="11.15234375" bestFit="1" customWidth="1"/>
    <col min="10765" max="10765" width="11.3828125" bestFit="1" customWidth="1"/>
    <col min="10766" max="10766" width="10.61328125" customWidth="1"/>
    <col min="11009" max="11009" width="8.84375" bestFit="1" customWidth="1"/>
    <col min="11014" max="11014" width="16.84375" customWidth="1"/>
    <col min="11015" max="11015" width="8.15234375" bestFit="1" customWidth="1"/>
    <col min="11016" max="11016" width="24.61328125" bestFit="1" customWidth="1"/>
    <col min="11017" max="11017" width="71.15234375" customWidth="1"/>
    <col min="11018" max="11018" width="10.4609375" bestFit="1" customWidth="1"/>
    <col min="11019" max="11019" width="10.84375" bestFit="1" customWidth="1"/>
    <col min="11020" max="11020" width="11.15234375" bestFit="1" customWidth="1"/>
    <col min="11021" max="11021" width="11.3828125" bestFit="1" customWidth="1"/>
    <col min="11022" max="11022" width="10.61328125" customWidth="1"/>
    <col min="11265" max="11265" width="8.84375" bestFit="1" customWidth="1"/>
    <col min="11270" max="11270" width="16.84375" customWidth="1"/>
    <col min="11271" max="11271" width="8.15234375" bestFit="1" customWidth="1"/>
    <col min="11272" max="11272" width="24.61328125" bestFit="1" customWidth="1"/>
    <col min="11273" max="11273" width="71.15234375" customWidth="1"/>
    <col min="11274" max="11274" width="10.4609375" bestFit="1" customWidth="1"/>
    <col min="11275" max="11275" width="10.84375" bestFit="1" customWidth="1"/>
    <col min="11276" max="11276" width="11.15234375" bestFit="1" customWidth="1"/>
    <col min="11277" max="11277" width="11.3828125" bestFit="1" customWidth="1"/>
    <col min="11278" max="11278" width="10.61328125" customWidth="1"/>
    <col min="11521" max="11521" width="8.84375" bestFit="1" customWidth="1"/>
    <col min="11526" max="11526" width="16.84375" customWidth="1"/>
    <col min="11527" max="11527" width="8.15234375" bestFit="1" customWidth="1"/>
    <col min="11528" max="11528" width="24.61328125" bestFit="1" customWidth="1"/>
    <col min="11529" max="11529" width="71.15234375" customWidth="1"/>
    <col min="11530" max="11530" width="10.4609375" bestFit="1" customWidth="1"/>
    <col min="11531" max="11531" width="10.84375" bestFit="1" customWidth="1"/>
    <col min="11532" max="11532" width="11.15234375" bestFit="1" customWidth="1"/>
    <col min="11533" max="11533" width="11.3828125" bestFit="1" customWidth="1"/>
    <col min="11534" max="11534" width="10.61328125" customWidth="1"/>
    <col min="11777" max="11777" width="8.84375" bestFit="1" customWidth="1"/>
    <col min="11782" max="11782" width="16.84375" customWidth="1"/>
    <col min="11783" max="11783" width="8.15234375" bestFit="1" customWidth="1"/>
    <col min="11784" max="11784" width="24.61328125" bestFit="1" customWidth="1"/>
    <col min="11785" max="11785" width="71.15234375" customWidth="1"/>
    <col min="11786" max="11786" width="10.4609375" bestFit="1" customWidth="1"/>
    <col min="11787" max="11787" width="10.84375" bestFit="1" customWidth="1"/>
    <col min="11788" max="11788" width="11.15234375" bestFit="1" customWidth="1"/>
    <col min="11789" max="11789" width="11.3828125" bestFit="1" customWidth="1"/>
    <col min="11790" max="11790" width="10.61328125" customWidth="1"/>
    <col min="12033" max="12033" width="8.84375" bestFit="1" customWidth="1"/>
    <col min="12038" max="12038" width="16.84375" customWidth="1"/>
    <col min="12039" max="12039" width="8.15234375" bestFit="1" customWidth="1"/>
    <col min="12040" max="12040" width="24.61328125" bestFit="1" customWidth="1"/>
    <col min="12041" max="12041" width="71.15234375" customWidth="1"/>
    <col min="12042" max="12042" width="10.4609375" bestFit="1" customWidth="1"/>
    <col min="12043" max="12043" width="10.84375" bestFit="1" customWidth="1"/>
    <col min="12044" max="12044" width="11.15234375" bestFit="1" customWidth="1"/>
    <col min="12045" max="12045" width="11.3828125" bestFit="1" customWidth="1"/>
    <col min="12046" max="12046" width="10.61328125" customWidth="1"/>
    <col min="12289" max="12289" width="8.84375" bestFit="1" customWidth="1"/>
    <col min="12294" max="12294" width="16.84375" customWidth="1"/>
    <col min="12295" max="12295" width="8.15234375" bestFit="1" customWidth="1"/>
    <col min="12296" max="12296" width="24.61328125" bestFit="1" customWidth="1"/>
    <col min="12297" max="12297" width="71.15234375" customWidth="1"/>
    <col min="12298" max="12298" width="10.4609375" bestFit="1" customWidth="1"/>
    <col min="12299" max="12299" width="10.84375" bestFit="1" customWidth="1"/>
    <col min="12300" max="12300" width="11.15234375" bestFit="1" customWidth="1"/>
    <col min="12301" max="12301" width="11.3828125" bestFit="1" customWidth="1"/>
    <col min="12302" max="12302" width="10.61328125" customWidth="1"/>
    <col min="12545" max="12545" width="8.84375" bestFit="1" customWidth="1"/>
    <col min="12550" max="12550" width="16.84375" customWidth="1"/>
    <col min="12551" max="12551" width="8.15234375" bestFit="1" customWidth="1"/>
    <col min="12552" max="12552" width="24.61328125" bestFit="1" customWidth="1"/>
    <col min="12553" max="12553" width="71.15234375" customWidth="1"/>
    <col min="12554" max="12554" width="10.4609375" bestFit="1" customWidth="1"/>
    <col min="12555" max="12555" width="10.84375" bestFit="1" customWidth="1"/>
    <col min="12556" max="12556" width="11.15234375" bestFit="1" customWidth="1"/>
    <col min="12557" max="12557" width="11.3828125" bestFit="1" customWidth="1"/>
    <col min="12558" max="12558" width="10.61328125" customWidth="1"/>
    <col min="12801" max="12801" width="8.84375" bestFit="1" customWidth="1"/>
    <col min="12806" max="12806" width="16.84375" customWidth="1"/>
    <col min="12807" max="12807" width="8.15234375" bestFit="1" customWidth="1"/>
    <col min="12808" max="12808" width="24.61328125" bestFit="1" customWidth="1"/>
    <col min="12809" max="12809" width="71.15234375" customWidth="1"/>
    <col min="12810" max="12810" width="10.4609375" bestFit="1" customWidth="1"/>
    <col min="12811" max="12811" width="10.84375" bestFit="1" customWidth="1"/>
    <col min="12812" max="12812" width="11.15234375" bestFit="1" customWidth="1"/>
    <col min="12813" max="12813" width="11.3828125" bestFit="1" customWidth="1"/>
    <col min="12814" max="12814" width="10.61328125" customWidth="1"/>
    <col min="13057" max="13057" width="8.84375" bestFit="1" customWidth="1"/>
    <col min="13062" max="13062" width="16.84375" customWidth="1"/>
    <col min="13063" max="13063" width="8.15234375" bestFit="1" customWidth="1"/>
    <col min="13064" max="13064" width="24.61328125" bestFit="1" customWidth="1"/>
    <col min="13065" max="13065" width="71.15234375" customWidth="1"/>
    <col min="13066" max="13066" width="10.4609375" bestFit="1" customWidth="1"/>
    <col min="13067" max="13067" width="10.84375" bestFit="1" customWidth="1"/>
    <col min="13068" max="13068" width="11.15234375" bestFit="1" customWidth="1"/>
    <col min="13069" max="13069" width="11.3828125" bestFit="1" customWidth="1"/>
    <col min="13070" max="13070" width="10.61328125" customWidth="1"/>
    <col min="13313" max="13313" width="8.84375" bestFit="1" customWidth="1"/>
    <col min="13318" max="13318" width="16.84375" customWidth="1"/>
    <col min="13319" max="13319" width="8.15234375" bestFit="1" customWidth="1"/>
    <col min="13320" max="13320" width="24.61328125" bestFit="1" customWidth="1"/>
    <col min="13321" max="13321" width="71.15234375" customWidth="1"/>
    <col min="13322" max="13322" width="10.4609375" bestFit="1" customWidth="1"/>
    <col min="13323" max="13323" width="10.84375" bestFit="1" customWidth="1"/>
    <col min="13324" max="13324" width="11.15234375" bestFit="1" customWidth="1"/>
    <col min="13325" max="13325" width="11.3828125" bestFit="1" customWidth="1"/>
    <col min="13326" max="13326" width="10.61328125" customWidth="1"/>
    <col min="13569" max="13569" width="8.84375" bestFit="1" customWidth="1"/>
    <col min="13574" max="13574" width="16.84375" customWidth="1"/>
    <col min="13575" max="13575" width="8.15234375" bestFit="1" customWidth="1"/>
    <col min="13576" max="13576" width="24.61328125" bestFit="1" customWidth="1"/>
    <col min="13577" max="13577" width="71.15234375" customWidth="1"/>
    <col min="13578" max="13578" width="10.4609375" bestFit="1" customWidth="1"/>
    <col min="13579" max="13579" width="10.84375" bestFit="1" customWidth="1"/>
    <col min="13580" max="13580" width="11.15234375" bestFit="1" customWidth="1"/>
    <col min="13581" max="13581" width="11.3828125" bestFit="1" customWidth="1"/>
    <col min="13582" max="13582" width="10.61328125" customWidth="1"/>
    <col min="13825" max="13825" width="8.84375" bestFit="1" customWidth="1"/>
    <col min="13830" max="13830" width="16.84375" customWidth="1"/>
    <col min="13831" max="13831" width="8.15234375" bestFit="1" customWidth="1"/>
    <col min="13832" max="13832" width="24.61328125" bestFit="1" customWidth="1"/>
    <col min="13833" max="13833" width="71.15234375" customWidth="1"/>
    <col min="13834" max="13834" width="10.4609375" bestFit="1" customWidth="1"/>
    <col min="13835" max="13835" width="10.84375" bestFit="1" customWidth="1"/>
    <col min="13836" max="13836" width="11.15234375" bestFit="1" customWidth="1"/>
    <col min="13837" max="13837" width="11.3828125" bestFit="1" customWidth="1"/>
    <col min="13838" max="13838" width="10.61328125" customWidth="1"/>
    <col min="14081" max="14081" width="8.84375" bestFit="1" customWidth="1"/>
    <col min="14086" max="14086" width="16.84375" customWidth="1"/>
    <col min="14087" max="14087" width="8.15234375" bestFit="1" customWidth="1"/>
    <col min="14088" max="14088" width="24.61328125" bestFit="1" customWidth="1"/>
    <col min="14089" max="14089" width="71.15234375" customWidth="1"/>
    <col min="14090" max="14090" width="10.4609375" bestFit="1" customWidth="1"/>
    <col min="14091" max="14091" width="10.84375" bestFit="1" customWidth="1"/>
    <col min="14092" max="14092" width="11.15234375" bestFit="1" customWidth="1"/>
    <col min="14093" max="14093" width="11.3828125" bestFit="1" customWidth="1"/>
    <col min="14094" max="14094" width="10.61328125" customWidth="1"/>
    <col min="14337" max="14337" width="8.84375" bestFit="1" customWidth="1"/>
    <col min="14342" max="14342" width="16.84375" customWidth="1"/>
    <col min="14343" max="14343" width="8.15234375" bestFit="1" customWidth="1"/>
    <col min="14344" max="14344" width="24.61328125" bestFit="1" customWidth="1"/>
    <col min="14345" max="14345" width="71.15234375" customWidth="1"/>
    <col min="14346" max="14346" width="10.4609375" bestFit="1" customWidth="1"/>
    <col min="14347" max="14347" width="10.84375" bestFit="1" customWidth="1"/>
    <col min="14348" max="14348" width="11.15234375" bestFit="1" customWidth="1"/>
    <col min="14349" max="14349" width="11.3828125" bestFit="1" customWidth="1"/>
    <col min="14350" max="14350" width="10.61328125" customWidth="1"/>
    <col min="14593" max="14593" width="8.84375" bestFit="1" customWidth="1"/>
    <col min="14598" max="14598" width="16.84375" customWidth="1"/>
    <col min="14599" max="14599" width="8.15234375" bestFit="1" customWidth="1"/>
    <col min="14600" max="14600" width="24.61328125" bestFit="1" customWidth="1"/>
    <col min="14601" max="14601" width="71.15234375" customWidth="1"/>
    <col min="14602" max="14602" width="10.4609375" bestFit="1" customWidth="1"/>
    <col min="14603" max="14603" width="10.84375" bestFit="1" customWidth="1"/>
    <col min="14604" max="14604" width="11.15234375" bestFit="1" customWidth="1"/>
    <col min="14605" max="14605" width="11.3828125" bestFit="1" customWidth="1"/>
    <col min="14606" max="14606" width="10.61328125" customWidth="1"/>
    <col min="14849" max="14849" width="8.84375" bestFit="1" customWidth="1"/>
    <col min="14854" max="14854" width="16.84375" customWidth="1"/>
    <col min="14855" max="14855" width="8.15234375" bestFit="1" customWidth="1"/>
    <col min="14856" max="14856" width="24.61328125" bestFit="1" customWidth="1"/>
    <col min="14857" max="14857" width="71.15234375" customWidth="1"/>
    <col min="14858" max="14858" width="10.4609375" bestFit="1" customWidth="1"/>
    <col min="14859" max="14859" width="10.84375" bestFit="1" customWidth="1"/>
    <col min="14860" max="14860" width="11.15234375" bestFit="1" customWidth="1"/>
    <col min="14861" max="14861" width="11.3828125" bestFit="1" customWidth="1"/>
    <col min="14862" max="14862" width="10.61328125" customWidth="1"/>
    <col min="15105" max="15105" width="8.84375" bestFit="1" customWidth="1"/>
    <col min="15110" max="15110" width="16.84375" customWidth="1"/>
    <col min="15111" max="15111" width="8.15234375" bestFit="1" customWidth="1"/>
    <col min="15112" max="15112" width="24.61328125" bestFit="1" customWidth="1"/>
    <col min="15113" max="15113" width="71.15234375" customWidth="1"/>
    <col min="15114" max="15114" width="10.4609375" bestFit="1" customWidth="1"/>
    <col min="15115" max="15115" width="10.84375" bestFit="1" customWidth="1"/>
    <col min="15116" max="15116" width="11.15234375" bestFit="1" customWidth="1"/>
    <col min="15117" max="15117" width="11.3828125" bestFit="1" customWidth="1"/>
    <col min="15118" max="15118" width="10.61328125" customWidth="1"/>
    <col min="15361" max="15361" width="8.84375" bestFit="1" customWidth="1"/>
    <col min="15366" max="15366" width="16.84375" customWidth="1"/>
    <col min="15367" max="15367" width="8.15234375" bestFit="1" customWidth="1"/>
    <col min="15368" max="15368" width="24.61328125" bestFit="1" customWidth="1"/>
    <col min="15369" max="15369" width="71.15234375" customWidth="1"/>
    <col min="15370" max="15370" width="10.4609375" bestFit="1" customWidth="1"/>
    <col min="15371" max="15371" width="10.84375" bestFit="1" customWidth="1"/>
    <col min="15372" max="15372" width="11.15234375" bestFit="1" customWidth="1"/>
    <col min="15373" max="15373" width="11.3828125" bestFit="1" customWidth="1"/>
    <col min="15374" max="15374" width="10.61328125" customWidth="1"/>
    <col min="15617" max="15617" width="8.84375" bestFit="1" customWidth="1"/>
    <col min="15622" max="15622" width="16.84375" customWidth="1"/>
    <col min="15623" max="15623" width="8.15234375" bestFit="1" customWidth="1"/>
    <col min="15624" max="15624" width="24.61328125" bestFit="1" customWidth="1"/>
    <col min="15625" max="15625" width="71.15234375" customWidth="1"/>
    <col min="15626" max="15626" width="10.4609375" bestFit="1" customWidth="1"/>
    <col min="15627" max="15627" width="10.84375" bestFit="1" customWidth="1"/>
    <col min="15628" max="15628" width="11.15234375" bestFit="1" customWidth="1"/>
    <col min="15629" max="15629" width="11.3828125" bestFit="1" customWidth="1"/>
    <col min="15630" max="15630" width="10.61328125" customWidth="1"/>
    <col min="15873" max="15873" width="8.84375" bestFit="1" customWidth="1"/>
    <col min="15878" max="15878" width="16.84375" customWidth="1"/>
    <col min="15879" max="15879" width="8.15234375" bestFit="1" customWidth="1"/>
    <col min="15880" max="15880" width="24.61328125" bestFit="1" customWidth="1"/>
    <col min="15881" max="15881" width="71.15234375" customWidth="1"/>
    <col min="15882" max="15882" width="10.4609375" bestFit="1" customWidth="1"/>
    <col min="15883" max="15883" width="10.84375" bestFit="1" customWidth="1"/>
    <col min="15884" max="15884" width="11.15234375" bestFit="1" customWidth="1"/>
    <col min="15885" max="15885" width="11.3828125" bestFit="1" customWidth="1"/>
    <col min="15886" max="15886" width="10.61328125" customWidth="1"/>
    <col min="16129" max="16129" width="8.84375" bestFit="1" customWidth="1"/>
    <col min="16134" max="16134" width="16.84375" customWidth="1"/>
    <col min="16135" max="16135" width="8.15234375" bestFit="1" customWidth="1"/>
    <col min="16136" max="16136" width="24.61328125" bestFit="1" customWidth="1"/>
    <col min="16137" max="16137" width="71.15234375" customWidth="1"/>
    <col min="16138" max="16138" width="10.4609375" bestFit="1" customWidth="1"/>
    <col min="16139" max="16139" width="10.84375" bestFit="1" customWidth="1"/>
    <col min="16140" max="16140" width="11.15234375" bestFit="1" customWidth="1"/>
    <col min="16141" max="16141" width="11.3828125" bestFit="1" customWidth="1"/>
    <col min="16142" max="16142" width="10.61328125" customWidth="1"/>
  </cols>
  <sheetData>
    <row r="1" spans="1:14" ht="29.15">
      <c r="A1" s="21" t="s">
        <v>19</v>
      </c>
      <c r="B1" s="22" t="s">
        <v>47</v>
      </c>
      <c r="C1" s="21" t="s">
        <v>48</v>
      </c>
      <c r="D1" s="21" t="s">
        <v>49</v>
      </c>
      <c r="E1" s="21" t="s">
        <v>50</v>
      </c>
      <c r="F1" s="21" t="s">
        <v>51</v>
      </c>
      <c r="G1" s="21" t="s">
        <v>52</v>
      </c>
      <c r="H1" s="21" t="s">
        <v>53</v>
      </c>
      <c r="I1" s="21" t="s">
        <v>54</v>
      </c>
      <c r="J1" s="21" t="s">
        <v>55</v>
      </c>
      <c r="K1" s="21" t="s">
        <v>56</v>
      </c>
      <c r="L1" s="21" t="s">
        <v>57</v>
      </c>
      <c r="M1" s="21" t="s">
        <v>58</v>
      </c>
      <c r="N1" s="21" t="s">
        <v>59</v>
      </c>
    </row>
    <row r="2" spans="1:14" ht="14.6">
      <c r="A2" s="23"/>
      <c r="B2" s="24" t="s">
        <v>60</v>
      </c>
      <c r="C2" s="23"/>
      <c r="D2" s="23"/>
      <c r="E2" s="23">
        <f>SUM(E3:E5)</f>
        <v>32</v>
      </c>
      <c r="F2" s="44" t="str">
        <f>CONCATENATE("32'h",K2)</f>
        <v>32'h03002001</v>
      </c>
      <c r="G2" s="44"/>
      <c r="H2" s="26" t="s">
        <v>718</v>
      </c>
      <c r="I2" s="26"/>
      <c r="J2" s="23"/>
      <c r="K2" s="23" t="str">
        <f>LOWER(DEC2HEX(L2,8))</f>
        <v>03002001</v>
      </c>
      <c r="L2" s="23">
        <f>SUM(L3:L5)</f>
        <v>50339841</v>
      </c>
      <c r="M2" s="23"/>
      <c r="N2" s="23"/>
    </row>
    <row r="3" spans="1:14" ht="14.6">
      <c r="A3" s="20"/>
      <c r="B3" s="27"/>
      <c r="C3" s="28">
        <v>12</v>
      </c>
      <c r="D3" s="28">
        <v>31</v>
      </c>
      <c r="E3" s="28">
        <f>D3+1-C3</f>
        <v>20</v>
      </c>
      <c r="F3" s="28" t="str">
        <f>CONCATENATE(E3,"'h",K3)</f>
        <v>20'h3002</v>
      </c>
      <c r="G3" s="28" t="s">
        <v>67</v>
      </c>
      <c r="H3" s="28" t="s">
        <v>719</v>
      </c>
      <c r="I3" s="28"/>
      <c r="J3" s="28">
        <v>12290</v>
      </c>
      <c r="K3" s="28" t="str">
        <f>LOWER(DEC2HEX((J3)))</f>
        <v>3002</v>
      </c>
      <c r="L3" s="28">
        <f>J3*(2^C3)</f>
        <v>50339840</v>
      </c>
      <c r="M3" s="29"/>
    </row>
    <row r="4" spans="1:14" ht="14.6">
      <c r="A4" s="20"/>
      <c r="B4" s="27"/>
      <c r="C4" s="28">
        <v>4</v>
      </c>
      <c r="D4" s="28">
        <v>11</v>
      </c>
      <c r="E4" s="28">
        <f>D4+1-C4</f>
        <v>8</v>
      </c>
      <c r="F4" s="28" t="str">
        <f>CONCATENATE(E4,"'h",K4)</f>
        <v>8'h0</v>
      </c>
      <c r="G4" s="28" t="s">
        <v>67</v>
      </c>
      <c r="H4" s="28" t="s">
        <v>720</v>
      </c>
      <c r="I4" s="28"/>
      <c r="J4" s="28">
        <v>0</v>
      </c>
      <c r="K4" s="28" t="str">
        <f>LOWER(DEC2HEX((J4)))</f>
        <v>0</v>
      </c>
      <c r="L4" s="28">
        <f>J4*(2^C4)</f>
        <v>0</v>
      </c>
      <c r="M4" s="29"/>
    </row>
    <row r="5" spans="1:14" ht="14.6">
      <c r="A5" s="20"/>
      <c r="B5" s="27"/>
      <c r="C5" s="28">
        <v>0</v>
      </c>
      <c r="D5" s="28">
        <v>3</v>
      </c>
      <c r="E5" s="28">
        <f>D5+1-C5</f>
        <v>4</v>
      </c>
      <c r="F5" s="28" t="str">
        <f>CONCATENATE(E5,"'h",K5)</f>
        <v>4'h1</v>
      </c>
      <c r="G5" s="28" t="s">
        <v>67</v>
      </c>
      <c r="H5" s="28" t="s">
        <v>721</v>
      </c>
      <c r="I5" s="28"/>
      <c r="J5" s="28">
        <v>1</v>
      </c>
      <c r="K5" s="28" t="str">
        <f>LOWER(DEC2HEX((J5)))</f>
        <v>1</v>
      </c>
      <c r="L5" s="28">
        <f>J5*(2^C5)</f>
        <v>1</v>
      </c>
      <c r="M5" s="29"/>
    </row>
    <row r="6" spans="1:14" ht="14.6">
      <c r="A6" s="23"/>
      <c r="B6" s="24" t="s">
        <v>85</v>
      </c>
      <c r="C6" s="23"/>
      <c r="D6" s="23"/>
      <c r="E6" s="23">
        <f>SUM(E7:E13)</f>
        <v>32</v>
      </c>
      <c r="F6" s="44" t="str">
        <f>CONCATENATE("32'h",K6)</f>
        <v>32'h00000000</v>
      </c>
      <c r="G6" s="44"/>
      <c r="H6" s="26" t="s">
        <v>1081</v>
      </c>
      <c r="I6" s="26"/>
      <c r="J6" s="23"/>
      <c r="K6" s="23" t="str">
        <f>LOWER(DEC2HEX(L6,8))</f>
        <v>00000000</v>
      </c>
      <c r="L6" s="23">
        <f>SUM(L9:L13)</f>
        <v>0</v>
      </c>
      <c r="M6" s="29"/>
    </row>
    <row r="7" spans="1:14" ht="14.6">
      <c r="A7" s="20"/>
      <c r="B7" s="20"/>
      <c r="C7" s="31">
        <v>11</v>
      </c>
      <c r="D7" s="31">
        <v>31</v>
      </c>
      <c r="E7" s="31">
        <f t="shared" ref="E7:E13" si="0">D7+1-C7</f>
        <v>21</v>
      </c>
      <c r="F7" s="31" t="str">
        <f t="shared" ref="F7:F13" si="1">CONCATENATE(E7,"'h",K7)</f>
        <v>21'h0</v>
      </c>
      <c r="G7" s="31" t="s">
        <v>67</v>
      </c>
      <c r="H7" s="32" t="s">
        <v>19</v>
      </c>
      <c r="I7" s="3"/>
      <c r="J7" s="31">
        <v>0</v>
      </c>
      <c r="K7" s="31" t="str">
        <f t="shared" ref="K7:K13" si="2">LOWER(DEC2HEX((J7)))</f>
        <v>0</v>
      </c>
      <c r="L7" s="31">
        <f t="shared" ref="L7:L13" si="3">J7*(2^C7)</f>
        <v>0</v>
      </c>
      <c r="M7" s="29"/>
    </row>
    <row r="8" spans="1:14" ht="14.6">
      <c r="A8" s="20"/>
      <c r="B8" s="20"/>
      <c r="C8" s="31">
        <v>8</v>
      </c>
      <c r="D8" s="31">
        <v>10</v>
      </c>
      <c r="E8" s="31">
        <f t="shared" si="0"/>
        <v>3</v>
      </c>
      <c r="F8" s="31" t="str">
        <f t="shared" si="1"/>
        <v>3'h0</v>
      </c>
      <c r="G8" s="31" t="s">
        <v>62</v>
      </c>
      <c r="H8" s="32" t="s">
        <v>2719</v>
      </c>
      <c r="I8" s="3"/>
      <c r="J8" s="31">
        <v>0</v>
      </c>
      <c r="K8" s="31" t="str">
        <f t="shared" si="2"/>
        <v>0</v>
      </c>
      <c r="L8" s="31">
        <f t="shared" si="3"/>
        <v>0</v>
      </c>
      <c r="M8" s="29"/>
    </row>
    <row r="9" spans="1:14" ht="14.6">
      <c r="A9" s="20"/>
      <c r="B9" s="20"/>
      <c r="C9" s="31">
        <v>4</v>
      </c>
      <c r="D9" s="31">
        <v>7</v>
      </c>
      <c r="E9" s="31">
        <f t="shared" si="0"/>
        <v>4</v>
      </c>
      <c r="F9" s="31" t="str">
        <f t="shared" si="1"/>
        <v>4'h0</v>
      </c>
      <c r="G9" s="31" t="s">
        <v>62</v>
      </c>
      <c r="H9" s="32" t="s">
        <v>2720</v>
      </c>
      <c r="I9" s="3"/>
      <c r="J9" s="31">
        <v>0</v>
      </c>
      <c r="K9" s="31" t="str">
        <f t="shared" si="2"/>
        <v>0</v>
      </c>
      <c r="L9" s="31">
        <f t="shared" si="3"/>
        <v>0</v>
      </c>
      <c r="M9" s="29"/>
    </row>
    <row r="10" spans="1:14" ht="14.6">
      <c r="A10" s="30"/>
      <c r="B10" s="30"/>
      <c r="C10" s="31">
        <v>3</v>
      </c>
      <c r="D10" s="31">
        <v>3</v>
      </c>
      <c r="E10" s="31">
        <f t="shared" si="0"/>
        <v>1</v>
      </c>
      <c r="F10" s="31" t="str">
        <f t="shared" si="1"/>
        <v>1'h0</v>
      </c>
      <c r="G10" s="31" t="s">
        <v>62</v>
      </c>
      <c r="H10" s="32" t="s">
        <v>2721</v>
      </c>
      <c r="I10" s="33"/>
      <c r="J10" s="31">
        <v>0</v>
      </c>
      <c r="K10" s="31" t="str">
        <f t="shared" si="2"/>
        <v>0</v>
      </c>
      <c r="L10" s="31">
        <f t="shared" si="3"/>
        <v>0</v>
      </c>
      <c r="M10" s="29"/>
    </row>
    <row r="11" spans="1:14" ht="14.6">
      <c r="A11" s="30"/>
      <c r="B11" s="30"/>
      <c r="C11" s="31">
        <v>2</v>
      </c>
      <c r="D11" s="31">
        <v>2</v>
      </c>
      <c r="E11" s="31">
        <f t="shared" si="0"/>
        <v>1</v>
      </c>
      <c r="F11" s="31" t="str">
        <f t="shared" si="1"/>
        <v>1'h0</v>
      </c>
      <c r="G11" s="31" t="s">
        <v>62</v>
      </c>
      <c r="H11" s="32" t="s">
        <v>742</v>
      </c>
      <c r="I11" s="33"/>
      <c r="J11" s="31">
        <v>0</v>
      </c>
      <c r="K11" s="31" t="str">
        <f t="shared" si="2"/>
        <v>0</v>
      </c>
      <c r="L11" s="31">
        <f t="shared" si="3"/>
        <v>0</v>
      </c>
      <c r="M11" s="29"/>
    </row>
    <row r="12" spans="1:14" ht="14.6">
      <c r="A12" s="30"/>
      <c r="B12" s="30"/>
      <c r="C12" s="31">
        <v>1</v>
      </c>
      <c r="D12" s="31">
        <v>1</v>
      </c>
      <c r="E12" s="31">
        <f t="shared" si="0"/>
        <v>1</v>
      </c>
      <c r="F12" s="31" t="str">
        <f t="shared" si="1"/>
        <v>1'h0</v>
      </c>
      <c r="G12" s="31" t="s">
        <v>62</v>
      </c>
      <c r="H12" s="32" t="s">
        <v>2722</v>
      </c>
      <c r="I12" s="33"/>
      <c r="J12" s="31">
        <v>0</v>
      </c>
      <c r="K12" s="31" t="str">
        <f t="shared" si="2"/>
        <v>0</v>
      </c>
      <c r="L12" s="31">
        <f t="shared" si="3"/>
        <v>0</v>
      </c>
      <c r="M12" s="29"/>
    </row>
    <row r="13" spans="1:14" ht="14.6">
      <c r="A13" s="30"/>
      <c r="B13" s="30"/>
      <c r="C13" s="31">
        <v>0</v>
      </c>
      <c r="D13" s="31">
        <v>0</v>
      </c>
      <c r="E13" s="31">
        <f t="shared" si="0"/>
        <v>1</v>
      </c>
      <c r="F13" s="31" t="str">
        <f t="shared" si="1"/>
        <v>1'h0</v>
      </c>
      <c r="G13" s="31" t="s">
        <v>62</v>
      </c>
      <c r="H13" s="32" t="s">
        <v>2723</v>
      </c>
      <c r="I13" s="33"/>
      <c r="J13" s="31">
        <v>0</v>
      </c>
      <c r="K13" s="31" t="str">
        <f t="shared" si="2"/>
        <v>0</v>
      </c>
      <c r="L13" s="31">
        <f t="shared" si="3"/>
        <v>0</v>
      </c>
      <c r="M13" s="29"/>
    </row>
    <row r="14" spans="1:14" ht="14.6">
      <c r="A14" s="23"/>
      <c r="B14" s="24" t="s">
        <v>89</v>
      </c>
      <c r="C14" s="23"/>
      <c r="D14" s="23"/>
      <c r="E14" s="23">
        <f>SUM(E15:E16)</f>
        <v>32</v>
      </c>
      <c r="F14" s="44" t="str">
        <f>CONCATENATE("32'h",K14)</f>
        <v>32'h00000000</v>
      </c>
      <c r="G14" s="44"/>
      <c r="H14" s="26" t="s">
        <v>2724</v>
      </c>
      <c r="I14" s="26"/>
      <c r="J14" s="23"/>
      <c r="K14" s="23" t="str">
        <f>LOWER(DEC2HEX(L14,8))</f>
        <v>00000000</v>
      </c>
      <c r="L14" s="23">
        <f>SUM(L16:L16)</f>
        <v>0</v>
      </c>
      <c r="M14" s="29"/>
    </row>
    <row r="15" spans="1:14" ht="14.6">
      <c r="A15" s="30"/>
      <c r="B15" s="30"/>
      <c r="C15" s="31">
        <v>16</v>
      </c>
      <c r="D15" s="31">
        <v>31</v>
      </c>
      <c r="E15" s="31">
        <f>D15+1-C15</f>
        <v>16</v>
      </c>
      <c r="F15" s="31" t="str">
        <f>CONCATENATE(E15,"'h",K15)</f>
        <v>16'h0</v>
      </c>
      <c r="G15" s="31" t="s">
        <v>67</v>
      </c>
      <c r="H15" s="28" t="s">
        <v>19</v>
      </c>
      <c r="I15" s="34"/>
      <c r="J15" s="31">
        <v>0</v>
      </c>
      <c r="K15" s="31" t="str">
        <f>LOWER(DEC2HEX((J15)))</f>
        <v>0</v>
      </c>
      <c r="L15" s="31">
        <f>J15*(2^C15)</f>
        <v>0</v>
      </c>
      <c r="M15" s="29"/>
    </row>
    <row r="16" spans="1:14" ht="14.6">
      <c r="A16" s="30"/>
      <c r="B16" s="30"/>
      <c r="C16" s="31">
        <v>0</v>
      </c>
      <c r="D16" s="31">
        <v>15</v>
      </c>
      <c r="E16" s="31">
        <f>D16+1-C16</f>
        <v>16</v>
      </c>
      <c r="F16" s="31" t="str">
        <f>CONCATENATE(E16,"'h",K16)</f>
        <v>16'h0</v>
      </c>
      <c r="G16" s="31" t="s">
        <v>275</v>
      </c>
      <c r="H16" s="28" t="s">
        <v>2725</v>
      </c>
      <c r="I16" s="34" t="s">
        <v>2726</v>
      </c>
      <c r="J16" s="31">
        <v>0</v>
      </c>
      <c r="K16" s="31" t="str">
        <f>LOWER(DEC2HEX((J16)))</f>
        <v>0</v>
      </c>
      <c r="L16" s="31">
        <f>J16*(2^C16)</f>
        <v>0</v>
      </c>
      <c r="M16" s="29"/>
    </row>
    <row r="17" spans="1:13" ht="14.6">
      <c r="A17" s="23"/>
      <c r="B17" s="24" t="s">
        <v>91</v>
      </c>
      <c r="C17" s="23"/>
      <c r="D17" s="23"/>
      <c r="E17" s="23">
        <f>SUM(E18:E19)</f>
        <v>32</v>
      </c>
      <c r="F17" s="44" t="str">
        <f>CONCATENATE("32'h",K17)</f>
        <v>32'h00000000</v>
      </c>
      <c r="G17" s="44"/>
      <c r="H17" s="26" t="s">
        <v>2727</v>
      </c>
      <c r="I17" s="26"/>
      <c r="J17" s="23"/>
      <c r="K17" s="23" t="str">
        <f>LOWER(DEC2HEX(L17,8))</f>
        <v>00000000</v>
      </c>
      <c r="L17" s="23">
        <f>SUM(L19:L19)</f>
        <v>0</v>
      </c>
      <c r="M17" s="29"/>
    </row>
    <row r="18" spans="1:13" ht="14.6">
      <c r="A18" s="20"/>
      <c r="B18" s="20"/>
      <c r="C18" s="28">
        <v>16</v>
      </c>
      <c r="D18" s="28">
        <v>31</v>
      </c>
      <c r="E18" s="28">
        <f>D18+1-C18</f>
        <v>16</v>
      </c>
      <c r="F18" s="28" t="str">
        <f>CONCATENATE(E18,"'h",K18)</f>
        <v>16'h0</v>
      </c>
      <c r="G18" s="28" t="s">
        <v>67</v>
      </c>
      <c r="H18" s="32" t="s">
        <v>19</v>
      </c>
      <c r="I18" s="3"/>
      <c r="J18" s="28">
        <v>0</v>
      </c>
      <c r="K18" s="28" t="str">
        <f>LOWER(DEC2HEX((J18)))</f>
        <v>0</v>
      </c>
      <c r="L18" s="28">
        <f>J18*(2^C18)</f>
        <v>0</v>
      </c>
      <c r="M18" s="29"/>
    </row>
    <row r="19" spans="1:13" ht="14.6">
      <c r="A19" s="20"/>
      <c r="B19" s="20"/>
      <c r="C19" s="28">
        <v>0</v>
      </c>
      <c r="D19" s="28">
        <v>15</v>
      </c>
      <c r="E19" s="28">
        <f>D19+1-C19</f>
        <v>16</v>
      </c>
      <c r="F19" s="28" t="str">
        <f>CONCATENATE(E19,"'h",K19)</f>
        <v>16'h0</v>
      </c>
      <c r="G19" s="28" t="s">
        <v>275</v>
      </c>
      <c r="H19" s="32" t="s">
        <v>2728</v>
      </c>
      <c r="I19" s="3" t="s">
        <v>2729</v>
      </c>
      <c r="J19" s="28">
        <v>0</v>
      </c>
      <c r="K19" s="28" t="str">
        <f>LOWER(DEC2HEX((J19)))</f>
        <v>0</v>
      </c>
      <c r="L19" s="28">
        <f>J19*(2^C19)</f>
        <v>0</v>
      </c>
      <c r="M19" s="29"/>
    </row>
    <row r="20" spans="1:13" ht="14.6">
      <c r="A20" s="23"/>
      <c r="B20" s="24" t="s">
        <v>93</v>
      </c>
      <c r="C20" s="23"/>
      <c r="D20" s="23"/>
      <c r="E20" s="23">
        <f>SUM(E21:E22)</f>
        <v>32</v>
      </c>
      <c r="F20" s="44" t="str">
        <f>CONCATENATE("32'h",K20)</f>
        <v>32'h00000000</v>
      </c>
      <c r="G20" s="44"/>
      <c r="H20" s="26" t="s">
        <v>2730</v>
      </c>
      <c r="I20" s="26"/>
      <c r="J20" s="23"/>
      <c r="K20" s="23" t="str">
        <f>LOWER(DEC2HEX(L20,8))</f>
        <v>00000000</v>
      </c>
      <c r="L20" s="23">
        <f>SUM(L22:L22)</f>
        <v>0</v>
      </c>
      <c r="M20" s="29"/>
    </row>
    <row r="21" spans="1:13" ht="14.6">
      <c r="A21" s="20"/>
      <c r="B21" s="20"/>
      <c r="C21" s="28">
        <v>1</v>
      </c>
      <c r="D21" s="28">
        <v>31</v>
      </c>
      <c r="E21" s="28">
        <f>D21+1-C21</f>
        <v>31</v>
      </c>
      <c r="F21" s="28" t="str">
        <f>CONCATENATE(E21,"'h",K21)</f>
        <v>31'h0</v>
      </c>
      <c r="G21" s="28" t="s">
        <v>67</v>
      </c>
      <c r="H21" s="32" t="s">
        <v>19</v>
      </c>
      <c r="I21" s="3"/>
      <c r="J21" s="28">
        <v>0</v>
      </c>
      <c r="K21" s="28" t="str">
        <f>LOWER(DEC2HEX((J21)))</f>
        <v>0</v>
      </c>
      <c r="L21" s="28">
        <f>J21*(2^C21)</f>
        <v>0</v>
      </c>
      <c r="M21" s="29"/>
    </row>
    <row r="22" spans="1:13" ht="14.6">
      <c r="A22" s="20"/>
      <c r="B22" s="20"/>
      <c r="C22" s="28">
        <v>0</v>
      </c>
      <c r="D22" s="28">
        <v>0</v>
      </c>
      <c r="E22" s="28">
        <f>D22+1-C22</f>
        <v>1</v>
      </c>
      <c r="F22" s="28" t="str">
        <f>CONCATENATE(E22,"'h",K22)</f>
        <v>1'h0</v>
      </c>
      <c r="G22" s="28" t="s">
        <v>480</v>
      </c>
      <c r="H22" s="32" t="s">
        <v>2731</v>
      </c>
      <c r="I22" s="3"/>
      <c r="J22" s="28">
        <v>0</v>
      </c>
      <c r="K22" s="28" t="str">
        <f>LOWER(DEC2HEX((J22)))</f>
        <v>0</v>
      </c>
      <c r="L22" s="28">
        <f>J22*(2^C22)</f>
        <v>0</v>
      </c>
      <c r="M22" s="29"/>
    </row>
  </sheetData>
  <phoneticPr fontId="24"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10"/>
  <sheetViews>
    <sheetView topLeftCell="A211" zoomScale="130" zoomScaleNormal="130" workbookViewId="0">
      <selection activeCell="I22" sqref="I22"/>
    </sheetView>
  </sheetViews>
  <sheetFormatPr defaultRowHeight="14.15"/>
  <cols>
    <col min="1" max="1" width="8.84375" style="63" bestFit="1" customWidth="1"/>
    <col min="2" max="5" width="8.84375" style="63" customWidth="1"/>
    <col min="6" max="6" width="13.15234375" style="63" bestFit="1" customWidth="1"/>
    <col min="7" max="7" width="8.15234375" style="63" bestFit="1" customWidth="1"/>
    <col min="8" max="8" width="26.84375" style="63" bestFit="1" customWidth="1"/>
    <col min="9" max="9" width="71.15234375" style="159" customWidth="1"/>
    <col min="10" max="10" width="10.4609375" style="63" bestFit="1" customWidth="1"/>
    <col min="11" max="11" width="10.61328125" style="63" bestFit="1" customWidth="1"/>
    <col min="12" max="12" width="11.15234375" style="63" bestFit="1" customWidth="1"/>
    <col min="13" max="13" width="11.3828125" style="63" bestFit="1" customWidth="1"/>
    <col min="14" max="14" width="10.61328125" style="63" customWidth="1"/>
    <col min="15" max="256" width="9" style="63"/>
    <col min="257" max="257" width="8.84375" style="63" bestFit="1" customWidth="1"/>
    <col min="258" max="261" width="8.84375" style="63" customWidth="1"/>
    <col min="262" max="262" width="13.15234375" style="63" bestFit="1" customWidth="1"/>
    <col min="263" max="263" width="8.15234375" style="63" bestFit="1" customWidth="1"/>
    <col min="264" max="264" width="26.84375" style="63" bestFit="1" customWidth="1"/>
    <col min="265" max="265" width="71.15234375" style="63" customWidth="1"/>
    <col min="266" max="266" width="10.4609375" style="63" bestFit="1" customWidth="1"/>
    <col min="267" max="267" width="10.61328125" style="63" bestFit="1" customWidth="1"/>
    <col min="268" max="268" width="11.15234375" style="63" bestFit="1" customWidth="1"/>
    <col min="269" max="269" width="11.3828125" style="63" bestFit="1" customWidth="1"/>
    <col min="270" max="270" width="10.61328125" style="63" customWidth="1"/>
    <col min="271" max="512" width="9" style="63"/>
    <col min="513" max="513" width="8.84375" style="63" bestFit="1" customWidth="1"/>
    <col min="514" max="517" width="8.84375" style="63" customWidth="1"/>
    <col min="518" max="518" width="13.15234375" style="63" bestFit="1" customWidth="1"/>
    <col min="519" max="519" width="8.15234375" style="63" bestFit="1" customWidth="1"/>
    <col min="520" max="520" width="26.84375" style="63" bestFit="1" customWidth="1"/>
    <col min="521" max="521" width="71.15234375" style="63" customWidth="1"/>
    <col min="522" max="522" width="10.4609375" style="63" bestFit="1" customWidth="1"/>
    <col min="523" max="523" width="10.61328125" style="63" bestFit="1" customWidth="1"/>
    <col min="524" max="524" width="11.15234375" style="63" bestFit="1" customWidth="1"/>
    <col min="525" max="525" width="11.3828125" style="63" bestFit="1" customWidth="1"/>
    <col min="526" max="526" width="10.61328125" style="63" customWidth="1"/>
    <col min="527" max="768" width="9" style="63"/>
    <col min="769" max="769" width="8.84375" style="63" bestFit="1" customWidth="1"/>
    <col min="770" max="773" width="8.84375" style="63" customWidth="1"/>
    <col min="774" max="774" width="13.15234375" style="63" bestFit="1" customWidth="1"/>
    <col min="775" max="775" width="8.15234375" style="63" bestFit="1" customWidth="1"/>
    <col min="776" max="776" width="26.84375" style="63" bestFit="1" customWidth="1"/>
    <col min="777" max="777" width="71.15234375" style="63" customWidth="1"/>
    <col min="778" max="778" width="10.4609375" style="63" bestFit="1" customWidth="1"/>
    <col min="779" max="779" width="10.61328125" style="63" bestFit="1" customWidth="1"/>
    <col min="780" max="780" width="11.15234375" style="63" bestFit="1" customWidth="1"/>
    <col min="781" max="781" width="11.3828125" style="63" bestFit="1" customWidth="1"/>
    <col min="782" max="782" width="10.61328125" style="63" customWidth="1"/>
    <col min="783" max="1024" width="9" style="63"/>
    <col min="1025" max="1025" width="8.84375" style="63" bestFit="1" customWidth="1"/>
    <col min="1026" max="1029" width="8.84375" style="63" customWidth="1"/>
    <col min="1030" max="1030" width="13.15234375" style="63" bestFit="1" customWidth="1"/>
    <col min="1031" max="1031" width="8.15234375" style="63" bestFit="1" customWidth="1"/>
    <col min="1032" max="1032" width="26.84375" style="63" bestFit="1" customWidth="1"/>
    <col min="1033" max="1033" width="71.15234375" style="63" customWidth="1"/>
    <col min="1034" max="1034" width="10.4609375" style="63" bestFit="1" customWidth="1"/>
    <col min="1035" max="1035" width="10.61328125" style="63" bestFit="1" customWidth="1"/>
    <col min="1036" max="1036" width="11.15234375" style="63" bestFit="1" customWidth="1"/>
    <col min="1037" max="1037" width="11.3828125" style="63" bestFit="1" customWidth="1"/>
    <col min="1038" max="1038" width="10.61328125" style="63" customWidth="1"/>
    <col min="1039" max="1280" width="9" style="63"/>
    <col min="1281" max="1281" width="8.84375" style="63" bestFit="1" customWidth="1"/>
    <col min="1282" max="1285" width="8.84375" style="63" customWidth="1"/>
    <col min="1286" max="1286" width="13.15234375" style="63" bestFit="1" customWidth="1"/>
    <col min="1287" max="1287" width="8.15234375" style="63" bestFit="1" customWidth="1"/>
    <col min="1288" max="1288" width="26.84375" style="63" bestFit="1" customWidth="1"/>
    <col min="1289" max="1289" width="71.15234375" style="63" customWidth="1"/>
    <col min="1290" max="1290" width="10.4609375" style="63" bestFit="1" customWidth="1"/>
    <col min="1291" max="1291" width="10.61328125" style="63" bestFit="1" customWidth="1"/>
    <col min="1292" max="1292" width="11.15234375" style="63" bestFit="1" customWidth="1"/>
    <col min="1293" max="1293" width="11.3828125" style="63" bestFit="1" customWidth="1"/>
    <col min="1294" max="1294" width="10.61328125" style="63" customWidth="1"/>
    <col min="1295" max="1536" width="9" style="63"/>
    <col min="1537" max="1537" width="8.84375" style="63" bestFit="1" customWidth="1"/>
    <col min="1538" max="1541" width="8.84375" style="63" customWidth="1"/>
    <col min="1542" max="1542" width="13.15234375" style="63" bestFit="1" customWidth="1"/>
    <col min="1543" max="1543" width="8.15234375" style="63" bestFit="1" customWidth="1"/>
    <col min="1544" max="1544" width="26.84375" style="63" bestFit="1" customWidth="1"/>
    <col min="1545" max="1545" width="71.15234375" style="63" customWidth="1"/>
    <col min="1546" max="1546" width="10.4609375" style="63" bestFit="1" customWidth="1"/>
    <col min="1547" max="1547" width="10.61328125" style="63" bestFit="1" customWidth="1"/>
    <col min="1548" max="1548" width="11.15234375" style="63" bestFit="1" customWidth="1"/>
    <col min="1549" max="1549" width="11.3828125" style="63" bestFit="1" customWidth="1"/>
    <col min="1550" max="1550" width="10.61328125" style="63" customWidth="1"/>
    <col min="1551" max="1792" width="9" style="63"/>
    <col min="1793" max="1793" width="8.84375" style="63" bestFit="1" customWidth="1"/>
    <col min="1794" max="1797" width="8.84375" style="63" customWidth="1"/>
    <col min="1798" max="1798" width="13.15234375" style="63" bestFit="1" customWidth="1"/>
    <col min="1799" max="1799" width="8.15234375" style="63" bestFit="1" customWidth="1"/>
    <col min="1800" max="1800" width="26.84375" style="63" bestFit="1" customWidth="1"/>
    <col min="1801" max="1801" width="71.15234375" style="63" customWidth="1"/>
    <col min="1802" max="1802" width="10.4609375" style="63" bestFit="1" customWidth="1"/>
    <col min="1803" max="1803" width="10.61328125" style="63" bestFit="1" customWidth="1"/>
    <col min="1804" max="1804" width="11.15234375" style="63" bestFit="1" customWidth="1"/>
    <col min="1805" max="1805" width="11.3828125" style="63" bestFit="1" customWidth="1"/>
    <col min="1806" max="1806" width="10.61328125" style="63" customWidth="1"/>
    <col min="1807" max="2048" width="9" style="63"/>
    <col min="2049" max="2049" width="8.84375" style="63" bestFit="1" customWidth="1"/>
    <col min="2050" max="2053" width="8.84375" style="63" customWidth="1"/>
    <col min="2054" max="2054" width="13.15234375" style="63" bestFit="1" customWidth="1"/>
    <col min="2055" max="2055" width="8.15234375" style="63" bestFit="1" customWidth="1"/>
    <col min="2056" max="2056" width="26.84375" style="63" bestFit="1" customWidth="1"/>
    <col min="2057" max="2057" width="71.15234375" style="63" customWidth="1"/>
    <col min="2058" max="2058" width="10.4609375" style="63" bestFit="1" customWidth="1"/>
    <col min="2059" max="2059" width="10.61328125" style="63" bestFit="1" customWidth="1"/>
    <col min="2060" max="2060" width="11.15234375" style="63" bestFit="1" customWidth="1"/>
    <col min="2061" max="2061" width="11.3828125" style="63" bestFit="1" customWidth="1"/>
    <col min="2062" max="2062" width="10.61328125" style="63" customWidth="1"/>
    <col min="2063" max="2304" width="9" style="63"/>
    <col min="2305" max="2305" width="8.84375" style="63" bestFit="1" customWidth="1"/>
    <col min="2306" max="2309" width="8.84375" style="63" customWidth="1"/>
    <col min="2310" max="2310" width="13.15234375" style="63" bestFit="1" customWidth="1"/>
    <col min="2311" max="2311" width="8.15234375" style="63" bestFit="1" customWidth="1"/>
    <col min="2312" max="2312" width="26.84375" style="63" bestFit="1" customWidth="1"/>
    <col min="2313" max="2313" width="71.15234375" style="63" customWidth="1"/>
    <col min="2314" max="2314" width="10.4609375" style="63" bestFit="1" customWidth="1"/>
    <col min="2315" max="2315" width="10.61328125" style="63" bestFit="1" customWidth="1"/>
    <col min="2316" max="2316" width="11.15234375" style="63" bestFit="1" customWidth="1"/>
    <col min="2317" max="2317" width="11.3828125" style="63" bestFit="1" customWidth="1"/>
    <col min="2318" max="2318" width="10.61328125" style="63" customWidth="1"/>
    <col min="2319" max="2560" width="9" style="63"/>
    <col min="2561" max="2561" width="8.84375" style="63" bestFit="1" customWidth="1"/>
    <col min="2562" max="2565" width="8.84375" style="63" customWidth="1"/>
    <col min="2566" max="2566" width="13.15234375" style="63" bestFit="1" customWidth="1"/>
    <col min="2567" max="2567" width="8.15234375" style="63" bestFit="1" customWidth="1"/>
    <col min="2568" max="2568" width="26.84375" style="63" bestFit="1" customWidth="1"/>
    <col min="2569" max="2569" width="71.15234375" style="63" customWidth="1"/>
    <col min="2570" max="2570" width="10.4609375" style="63" bestFit="1" customWidth="1"/>
    <col min="2571" max="2571" width="10.61328125" style="63" bestFit="1" customWidth="1"/>
    <col min="2572" max="2572" width="11.15234375" style="63" bestFit="1" customWidth="1"/>
    <col min="2573" max="2573" width="11.3828125" style="63" bestFit="1" customWidth="1"/>
    <col min="2574" max="2574" width="10.61328125" style="63" customWidth="1"/>
    <col min="2575" max="2816" width="9" style="63"/>
    <col min="2817" max="2817" width="8.84375" style="63" bestFit="1" customWidth="1"/>
    <col min="2818" max="2821" width="8.84375" style="63" customWidth="1"/>
    <col min="2822" max="2822" width="13.15234375" style="63" bestFit="1" customWidth="1"/>
    <col min="2823" max="2823" width="8.15234375" style="63" bestFit="1" customWidth="1"/>
    <col min="2824" max="2824" width="26.84375" style="63" bestFit="1" customWidth="1"/>
    <col min="2825" max="2825" width="71.15234375" style="63" customWidth="1"/>
    <col min="2826" max="2826" width="10.4609375" style="63" bestFit="1" customWidth="1"/>
    <col min="2827" max="2827" width="10.61328125" style="63" bestFit="1" customWidth="1"/>
    <col min="2828" max="2828" width="11.15234375" style="63" bestFit="1" customWidth="1"/>
    <col min="2829" max="2829" width="11.3828125" style="63" bestFit="1" customWidth="1"/>
    <col min="2830" max="2830" width="10.61328125" style="63" customWidth="1"/>
    <col min="2831" max="3072" width="9" style="63"/>
    <col min="3073" max="3073" width="8.84375" style="63" bestFit="1" customWidth="1"/>
    <col min="3074" max="3077" width="8.84375" style="63" customWidth="1"/>
    <col min="3078" max="3078" width="13.15234375" style="63" bestFit="1" customWidth="1"/>
    <col min="3079" max="3079" width="8.15234375" style="63" bestFit="1" customWidth="1"/>
    <col min="3080" max="3080" width="26.84375" style="63" bestFit="1" customWidth="1"/>
    <col min="3081" max="3081" width="71.15234375" style="63" customWidth="1"/>
    <col min="3082" max="3082" width="10.4609375" style="63" bestFit="1" customWidth="1"/>
    <col min="3083" max="3083" width="10.61328125" style="63" bestFit="1" customWidth="1"/>
    <col min="3084" max="3084" width="11.15234375" style="63" bestFit="1" customWidth="1"/>
    <col min="3085" max="3085" width="11.3828125" style="63" bestFit="1" customWidth="1"/>
    <col min="3086" max="3086" width="10.61328125" style="63" customWidth="1"/>
    <col min="3087" max="3328" width="9" style="63"/>
    <col min="3329" max="3329" width="8.84375" style="63" bestFit="1" customWidth="1"/>
    <col min="3330" max="3333" width="8.84375" style="63" customWidth="1"/>
    <col min="3334" max="3334" width="13.15234375" style="63" bestFit="1" customWidth="1"/>
    <col min="3335" max="3335" width="8.15234375" style="63" bestFit="1" customWidth="1"/>
    <col min="3336" max="3336" width="26.84375" style="63" bestFit="1" customWidth="1"/>
    <col min="3337" max="3337" width="71.15234375" style="63" customWidth="1"/>
    <col min="3338" max="3338" width="10.4609375" style="63" bestFit="1" customWidth="1"/>
    <col min="3339" max="3339" width="10.61328125" style="63" bestFit="1" customWidth="1"/>
    <col min="3340" max="3340" width="11.15234375" style="63" bestFit="1" customWidth="1"/>
    <col min="3341" max="3341" width="11.3828125" style="63" bestFit="1" customWidth="1"/>
    <col min="3342" max="3342" width="10.61328125" style="63" customWidth="1"/>
    <col min="3343" max="3584" width="9" style="63"/>
    <col min="3585" max="3585" width="8.84375" style="63" bestFit="1" customWidth="1"/>
    <col min="3586" max="3589" width="8.84375" style="63" customWidth="1"/>
    <col min="3590" max="3590" width="13.15234375" style="63" bestFit="1" customWidth="1"/>
    <col min="3591" max="3591" width="8.15234375" style="63" bestFit="1" customWidth="1"/>
    <col min="3592" max="3592" width="26.84375" style="63" bestFit="1" customWidth="1"/>
    <col min="3593" max="3593" width="71.15234375" style="63" customWidth="1"/>
    <col min="3594" max="3594" width="10.4609375" style="63" bestFit="1" customWidth="1"/>
    <col min="3595" max="3595" width="10.61328125" style="63" bestFit="1" customWidth="1"/>
    <col min="3596" max="3596" width="11.15234375" style="63" bestFit="1" customWidth="1"/>
    <col min="3597" max="3597" width="11.3828125" style="63" bestFit="1" customWidth="1"/>
    <col min="3598" max="3598" width="10.61328125" style="63" customWidth="1"/>
    <col min="3599" max="3840" width="9" style="63"/>
    <col min="3841" max="3841" width="8.84375" style="63" bestFit="1" customWidth="1"/>
    <col min="3842" max="3845" width="8.84375" style="63" customWidth="1"/>
    <col min="3846" max="3846" width="13.15234375" style="63" bestFit="1" customWidth="1"/>
    <col min="3847" max="3847" width="8.15234375" style="63" bestFit="1" customWidth="1"/>
    <col min="3848" max="3848" width="26.84375" style="63" bestFit="1" customWidth="1"/>
    <col min="3849" max="3849" width="71.15234375" style="63" customWidth="1"/>
    <col min="3850" max="3850" width="10.4609375" style="63" bestFit="1" customWidth="1"/>
    <col min="3851" max="3851" width="10.61328125" style="63" bestFit="1" customWidth="1"/>
    <col min="3852" max="3852" width="11.15234375" style="63" bestFit="1" customWidth="1"/>
    <col min="3853" max="3853" width="11.3828125" style="63" bestFit="1" customWidth="1"/>
    <col min="3854" max="3854" width="10.61328125" style="63" customWidth="1"/>
    <col min="3855" max="4096" width="9" style="63"/>
    <col min="4097" max="4097" width="8.84375" style="63" bestFit="1" customWidth="1"/>
    <col min="4098" max="4101" width="8.84375" style="63" customWidth="1"/>
    <col min="4102" max="4102" width="13.15234375" style="63" bestFit="1" customWidth="1"/>
    <col min="4103" max="4103" width="8.15234375" style="63" bestFit="1" customWidth="1"/>
    <col min="4104" max="4104" width="26.84375" style="63" bestFit="1" customWidth="1"/>
    <col min="4105" max="4105" width="71.15234375" style="63" customWidth="1"/>
    <col min="4106" max="4106" width="10.4609375" style="63" bestFit="1" customWidth="1"/>
    <col min="4107" max="4107" width="10.61328125" style="63" bestFit="1" customWidth="1"/>
    <col min="4108" max="4108" width="11.15234375" style="63" bestFit="1" customWidth="1"/>
    <col min="4109" max="4109" width="11.3828125" style="63" bestFit="1" customWidth="1"/>
    <col min="4110" max="4110" width="10.61328125" style="63" customWidth="1"/>
    <col min="4111" max="4352" width="9" style="63"/>
    <col min="4353" max="4353" width="8.84375" style="63" bestFit="1" customWidth="1"/>
    <col min="4354" max="4357" width="8.84375" style="63" customWidth="1"/>
    <col min="4358" max="4358" width="13.15234375" style="63" bestFit="1" customWidth="1"/>
    <col min="4359" max="4359" width="8.15234375" style="63" bestFit="1" customWidth="1"/>
    <col min="4360" max="4360" width="26.84375" style="63" bestFit="1" customWidth="1"/>
    <col min="4361" max="4361" width="71.15234375" style="63" customWidth="1"/>
    <col min="4362" max="4362" width="10.4609375" style="63" bestFit="1" customWidth="1"/>
    <col min="4363" max="4363" width="10.61328125" style="63" bestFit="1" customWidth="1"/>
    <col min="4364" max="4364" width="11.15234375" style="63" bestFit="1" customWidth="1"/>
    <col min="4365" max="4365" width="11.3828125" style="63" bestFit="1" customWidth="1"/>
    <col min="4366" max="4366" width="10.61328125" style="63" customWidth="1"/>
    <col min="4367" max="4608" width="9" style="63"/>
    <col min="4609" max="4609" width="8.84375" style="63" bestFit="1" customWidth="1"/>
    <col min="4610" max="4613" width="8.84375" style="63" customWidth="1"/>
    <col min="4614" max="4614" width="13.15234375" style="63" bestFit="1" customWidth="1"/>
    <col min="4615" max="4615" width="8.15234375" style="63" bestFit="1" customWidth="1"/>
    <col min="4616" max="4616" width="26.84375" style="63" bestFit="1" customWidth="1"/>
    <col min="4617" max="4617" width="71.15234375" style="63" customWidth="1"/>
    <col min="4618" max="4618" width="10.4609375" style="63" bestFit="1" customWidth="1"/>
    <col min="4619" max="4619" width="10.61328125" style="63" bestFit="1" customWidth="1"/>
    <col min="4620" max="4620" width="11.15234375" style="63" bestFit="1" customWidth="1"/>
    <col min="4621" max="4621" width="11.3828125" style="63" bestFit="1" customWidth="1"/>
    <col min="4622" max="4622" width="10.61328125" style="63" customWidth="1"/>
    <col min="4623" max="4864" width="9" style="63"/>
    <col min="4865" max="4865" width="8.84375" style="63" bestFit="1" customWidth="1"/>
    <col min="4866" max="4869" width="8.84375" style="63" customWidth="1"/>
    <col min="4870" max="4870" width="13.15234375" style="63" bestFit="1" customWidth="1"/>
    <col min="4871" max="4871" width="8.15234375" style="63" bestFit="1" customWidth="1"/>
    <col min="4872" max="4872" width="26.84375" style="63" bestFit="1" customWidth="1"/>
    <col min="4873" max="4873" width="71.15234375" style="63" customWidth="1"/>
    <col min="4874" max="4874" width="10.4609375" style="63" bestFit="1" customWidth="1"/>
    <col min="4875" max="4875" width="10.61328125" style="63" bestFit="1" customWidth="1"/>
    <col min="4876" max="4876" width="11.15234375" style="63" bestFit="1" customWidth="1"/>
    <col min="4877" max="4877" width="11.3828125" style="63" bestFit="1" customWidth="1"/>
    <col min="4878" max="4878" width="10.61328125" style="63" customWidth="1"/>
    <col min="4879" max="5120" width="9" style="63"/>
    <col min="5121" max="5121" width="8.84375" style="63" bestFit="1" customWidth="1"/>
    <col min="5122" max="5125" width="8.84375" style="63" customWidth="1"/>
    <col min="5126" max="5126" width="13.15234375" style="63" bestFit="1" customWidth="1"/>
    <col min="5127" max="5127" width="8.15234375" style="63" bestFit="1" customWidth="1"/>
    <col min="5128" max="5128" width="26.84375" style="63" bestFit="1" customWidth="1"/>
    <col min="5129" max="5129" width="71.15234375" style="63" customWidth="1"/>
    <col min="5130" max="5130" width="10.4609375" style="63" bestFit="1" customWidth="1"/>
    <col min="5131" max="5131" width="10.61328125" style="63" bestFit="1" customWidth="1"/>
    <col min="5132" max="5132" width="11.15234375" style="63" bestFit="1" customWidth="1"/>
    <col min="5133" max="5133" width="11.3828125" style="63" bestFit="1" customWidth="1"/>
    <col min="5134" max="5134" width="10.61328125" style="63" customWidth="1"/>
    <col min="5135" max="5376" width="9" style="63"/>
    <col min="5377" max="5377" width="8.84375" style="63" bestFit="1" customWidth="1"/>
    <col min="5378" max="5381" width="8.84375" style="63" customWidth="1"/>
    <col min="5382" max="5382" width="13.15234375" style="63" bestFit="1" customWidth="1"/>
    <col min="5383" max="5383" width="8.15234375" style="63" bestFit="1" customWidth="1"/>
    <col min="5384" max="5384" width="26.84375" style="63" bestFit="1" customWidth="1"/>
    <col min="5385" max="5385" width="71.15234375" style="63" customWidth="1"/>
    <col min="5386" max="5386" width="10.4609375" style="63" bestFit="1" customWidth="1"/>
    <col min="5387" max="5387" width="10.61328125" style="63" bestFit="1" customWidth="1"/>
    <col min="5388" max="5388" width="11.15234375" style="63" bestFit="1" customWidth="1"/>
    <col min="5389" max="5389" width="11.3828125" style="63" bestFit="1" customWidth="1"/>
    <col min="5390" max="5390" width="10.61328125" style="63" customWidth="1"/>
    <col min="5391" max="5632" width="9" style="63"/>
    <col min="5633" max="5633" width="8.84375" style="63" bestFit="1" customWidth="1"/>
    <col min="5634" max="5637" width="8.84375" style="63" customWidth="1"/>
    <col min="5638" max="5638" width="13.15234375" style="63" bestFit="1" customWidth="1"/>
    <col min="5639" max="5639" width="8.15234375" style="63" bestFit="1" customWidth="1"/>
    <col min="5640" max="5640" width="26.84375" style="63" bestFit="1" customWidth="1"/>
    <col min="5641" max="5641" width="71.15234375" style="63" customWidth="1"/>
    <col min="5642" max="5642" width="10.4609375" style="63" bestFit="1" customWidth="1"/>
    <col min="5643" max="5643" width="10.61328125" style="63" bestFit="1" customWidth="1"/>
    <col min="5644" max="5644" width="11.15234375" style="63" bestFit="1" customWidth="1"/>
    <col min="5645" max="5645" width="11.3828125" style="63" bestFit="1" customWidth="1"/>
    <col min="5646" max="5646" width="10.61328125" style="63" customWidth="1"/>
    <col min="5647" max="5888" width="9" style="63"/>
    <col min="5889" max="5889" width="8.84375" style="63" bestFit="1" customWidth="1"/>
    <col min="5890" max="5893" width="8.84375" style="63" customWidth="1"/>
    <col min="5894" max="5894" width="13.15234375" style="63" bestFit="1" customWidth="1"/>
    <col min="5895" max="5895" width="8.15234375" style="63" bestFit="1" customWidth="1"/>
    <col min="5896" max="5896" width="26.84375" style="63" bestFit="1" customWidth="1"/>
    <col min="5897" max="5897" width="71.15234375" style="63" customWidth="1"/>
    <col min="5898" max="5898" width="10.4609375" style="63" bestFit="1" customWidth="1"/>
    <col min="5899" max="5899" width="10.61328125" style="63" bestFit="1" customWidth="1"/>
    <col min="5900" max="5900" width="11.15234375" style="63" bestFit="1" customWidth="1"/>
    <col min="5901" max="5901" width="11.3828125" style="63" bestFit="1" customWidth="1"/>
    <col min="5902" max="5902" width="10.61328125" style="63" customWidth="1"/>
    <col min="5903" max="6144" width="9" style="63"/>
    <col min="6145" max="6145" width="8.84375" style="63" bestFit="1" customWidth="1"/>
    <col min="6146" max="6149" width="8.84375" style="63" customWidth="1"/>
    <col min="6150" max="6150" width="13.15234375" style="63" bestFit="1" customWidth="1"/>
    <col min="6151" max="6151" width="8.15234375" style="63" bestFit="1" customWidth="1"/>
    <col min="6152" max="6152" width="26.84375" style="63" bestFit="1" customWidth="1"/>
    <col min="6153" max="6153" width="71.15234375" style="63" customWidth="1"/>
    <col min="6154" max="6154" width="10.4609375" style="63" bestFit="1" customWidth="1"/>
    <col min="6155" max="6155" width="10.61328125" style="63" bestFit="1" customWidth="1"/>
    <col min="6156" max="6156" width="11.15234375" style="63" bestFit="1" customWidth="1"/>
    <col min="6157" max="6157" width="11.3828125" style="63" bestFit="1" customWidth="1"/>
    <col min="6158" max="6158" width="10.61328125" style="63" customWidth="1"/>
    <col min="6159" max="6400" width="9" style="63"/>
    <col min="6401" max="6401" width="8.84375" style="63" bestFit="1" customWidth="1"/>
    <col min="6402" max="6405" width="8.84375" style="63" customWidth="1"/>
    <col min="6406" max="6406" width="13.15234375" style="63" bestFit="1" customWidth="1"/>
    <col min="6407" max="6407" width="8.15234375" style="63" bestFit="1" customWidth="1"/>
    <col min="6408" max="6408" width="26.84375" style="63" bestFit="1" customWidth="1"/>
    <col min="6409" max="6409" width="71.15234375" style="63" customWidth="1"/>
    <col min="6410" max="6410" width="10.4609375" style="63" bestFit="1" customWidth="1"/>
    <col min="6411" max="6411" width="10.61328125" style="63" bestFit="1" customWidth="1"/>
    <col min="6412" max="6412" width="11.15234375" style="63" bestFit="1" customWidth="1"/>
    <col min="6413" max="6413" width="11.3828125" style="63" bestFit="1" customWidth="1"/>
    <col min="6414" max="6414" width="10.61328125" style="63" customWidth="1"/>
    <col min="6415" max="6656" width="9" style="63"/>
    <col min="6657" max="6657" width="8.84375" style="63" bestFit="1" customWidth="1"/>
    <col min="6658" max="6661" width="8.84375" style="63" customWidth="1"/>
    <col min="6662" max="6662" width="13.15234375" style="63" bestFit="1" customWidth="1"/>
    <col min="6663" max="6663" width="8.15234375" style="63" bestFit="1" customWidth="1"/>
    <col min="6664" max="6664" width="26.84375" style="63" bestFit="1" customWidth="1"/>
    <col min="6665" max="6665" width="71.15234375" style="63" customWidth="1"/>
    <col min="6666" max="6666" width="10.4609375" style="63" bestFit="1" customWidth="1"/>
    <col min="6667" max="6667" width="10.61328125" style="63" bestFit="1" customWidth="1"/>
    <col min="6668" max="6668" width="11.15234375" style="63" bestFit="1" customWidth="1"/>
    <col min="6669" max="6669" width="11.3828125" style="63" bestFit="1" customWidth="1"/>
    <col min="6670" max="6670" width="10.61328125" style="63" customWidth="1"/>
    <col min="6671" max="6912" width="9" style="63"/>
    <col min="6913" max="6913" width="8.84375" style="63" bestFit="1" customWidth="1"/>
    <col min="6914" max="6917" width="8.84375" style="63" customWidth="1"/>
    <col min="6918" max="6918" width="13.15234375" style="63" bestFit="1" customWidth="1"/>
    <col min="6919" max="6919" width="8.15234375" style="63" bestFit="1" customWidth="1"/>
    <col min="6920" max="6920" width="26.84375" style="63" bestFit="1" customWidth="1"/>
    <col min="6921" max="6921" width="71.15234375" style="63" customWidth="1"/>
    <col min="6922" max="6922" width="10.4609375" style="63" bestFit="1" customWidth="1"/>
    <col min="6923" max="6923" width="10.61328125" style="63" bestFit="1" customWidth="1"/>
    <col min="6924" max="6924" width="11.15234375" style="63" bestFit="1" customWidth="1"/>
    <col min="6925" max="6925" width="11.3828125" style="63" bestFit="1" customWidth="1"/>
    <col min="6926" max="6926" width="10.61328125" style="63" customWidth="1"/>
    <col min="6927" max="7168" width="9" style="63"/>
    <col min="7169" max="7169" width="8.84375" style="63" bestFit="1" customWidth="1"/>
    <col min="7170" max="7173" width="8.84375" style="63" customWidth="1"/>
    <col min="7174" max="7174" width="13.15234375" style="63" bestFit="1" customWidth="1"/>
    <col min="7175" max="7175" width="8.15234375" style="63" bestFit="1" customWidth="1"/>
    <col min="7176" max="7176" width="26.84375" style="63" bestFit="1" customWidth="1"/>
    <col min="7177" max="7177" width="71.15234375" style="63" customWidth="1"/>
    <col min="7178" max="7178" width="10.4609375" style="63" bestFit="1" customWidth="1"/>
    <col min="7179" max="7179" width="10.61328125" style="63" bestFit="1" customWidth="1"/>
    <col min="7180" max="7180" width="11.15234375" style="63" bestFit="1" customWidth="1"/>
    <col min="7181" max="7181" width="11.3828125" style="63" bestFit="1" customWidth="1"/>
    <col min="7182" max="7182" width="10.61328125" style="63" customWidth="1"/>
    <col min="7183" max="7424" width="9" style="63"/>
    <col min="7425" max="7425" width="8.84375" style="63" bestFit="1" customWidth="1"/>
    <col min="7426" max="7429" width="8.84375" style="63" customWidth="1"/>
    <col min="7430" max="7430" width="13.15234375" style="63" bestFit="1" customWidth="1"/>
    <col min="7431" max="7431" width="8.15234375" style="63" bestFit="1" customWidth="1"/>
    <col min="7432" max="7432" width="26.84375" style="63" bestFit="1" customWidth="1"/>
    <col min="7433" max="7433" width="71.15234375" style="63" customWidth="1"/>
    <col min="7434" max="7434" width="10.4609375" style="63" bestFit="1" customWidth="1"/>
    <col min="7435" max="7435" width="10.61328125" style="63" bestFit="1" customWidth="1"/>
    <col min="7436" max="7436" width="11.15234375" style="63" bestFit="1" customWidth="1"/>
    <col min="7437" max="7437" width="11.3828125" style="63" bestFit="1" customWidth="1"/>
    <col min="7438" max="7438" width="10.61328125" style="63" customWidth="1"/>
    <col min="7439" max="7680" width="9" style="63"/>
    <col min="7681" max="7681" width="8.84375" style="63" bestFit="1" customWidth="1"/>
    <col min="7682" max="7685" width="8.84375" style="63" customWidth="1"/>
    <col min="7686" max="7686" width="13.15234375" style="63" bestFit="1" customWidth="1"/>
    <col min="7687" max="7687" width="8.15234375" style="63" bestFit="1" customWidth="1"/>
    <col min="7688" max="7688" width="26.84375" style="63" bestFit="1" customWidth="1"/>
    <col min="7689" max="7689" width="71.15234375" style="63" customWidth="1"/>
    <col min="7690" max="7690" width="10.4609375" style="63" bestFit="1" customWidth="1"/>
    <col min="7691" max="7691" width="10.61328125" style="63" bestFit="1" customWidth="1"/>
    <col min="7692" max="7692" width="11.15234375" style="63" bestFit="1" customWidth="1"/>
    <col min="7693" max="7693" width="11.3828125" style="63" bestFit="1" customWidth="1"/>
    <col min="7694" max="7694" width="10.61328125" style="63" customWidth="1"/>
    <col min="7695" max="7936" width="9" style="63"/>
    <col min="7937" max="7937" width="8.84375" style="63" bestFit="1" customWidth="1"/>
    <col min="7938" max="7941" width="8.84375" style="63" customWidth="1"/>
    <col min="7942" max="7942" width="13.15234375" style="63" bestFit="1" customWidth="1"/>
    <col min="7943" max="7943" width="8.15234375" style="63" bestFit="1" customWidth="1"/>
    <col min="7944" max="7944" width="26.84375" style="63" bestFit="1" customWidth="1"/>
    <col min="7945" max="7945" width="71.15234375" style="63" customWidth="1"/>
    <col min="7946" max="7946" width="10.4609375" style="63" bestFit="1" customWidth="1"/>
    <col min="7947" max="7947" width="10.61328125" style="63" bestFit="1" customWidth="1"/>
    <col min="7948" max="7948" width="11.15234375" style="63" bestFit="1" customWidth="1"/>
    <col min="7949" max="7949" width="11.3828125" style="63" bestFit="1" customWidth="1"/>
    <col min="7950" max="7950" width="10.61328125" style="63" customWidth="1"/>
    <col min="7951" max="8192" width="9" style="63"/>
    <col min="8193" max="8193" width="8.84375" style="63" bestFit="1" customWidth="1"/>
    <col min="8194" max="8197" width="8.84375" style="63" customWidth="1"/>
    <col min="8198" max="8198" width="13.15234375" style="63" bestFit="1" customWidth="1"/>
    <col min="8199" max="8199" width="8.15234375" style="63" bestFit="1" customWidth="1"/>
    <col min="8200" max="8200" width="26.84375" style="63" bestFit="1" customWidth="1"/>
    <col min="8201" max="8201" width="71.15234375" style="63" customWidth="1"/>
    <col min="8202" max="8202" width="10.4609375" style="63" bestFit="1" customWidth="1"/>
    <col min="8203" max="8203" width="10.61328125" style="63" bestFit="1" customWidth="1"/>
    <col min="8204" max="8204" width="11.15234375" style="63" bestFit="1" customWidth="1"/>
    <col min="8205" max="8205" width="11.3828125" style="63" bestFit="1" customWidth="1"/>
    <col min="8206" max="8206" width="10.61328125" style="63" customWidth="1"/>
    <col min="8207" max="8448" width="9" style="63"/>
    <col min="8449" max="8449" width="8.84375" style="63" bestFit="1" customWidth="1"/>
    <col min="8450" max="8453" width="8.84375" style="63" customWidth="1"/>
    <col min="8454" max="8454" width="13.15234375" style="63" bestFit="1" customWidth="1"/>
    <col min="8455" max="8455" width="8.15234375" style="63" bestFit="1" customWidth="1"/>
    <col min="8456" max="8456" width="26.84375" style="63" bestFit="1" customWidth="1"/>
    <col min="8457" max="8457" width="71.15234375" style="63" customWidth="1"/>
    <col min="8458" max="8458" width="10.4609375" style="63" bestFit="1" customWidth="1"/>
    <col min="8459" max="8459" width="10.61328125" style="63" bestFit="1" customWidth="1"/>
    <col min="8460" max="8460" width="11.15234375" style="63" bestFit="1" customWidth="1"/>
    <col min="8461" max="8461" width="11.3828125" style="63" bestFit="1" customWidth="1"/>
    <col min="8462" max="8462" width="10.61328125" style="63" customWidth="1"/>
    <col min="8463" max="8704" width="9" style="63"/>
    <col min="8705" max="8705" width="8.84375" style="63" bestFit="1" customWidth="1"/>
    <col min="8706" max="8709" width="8.84375" style="63" customWidth="1"/>
    <col min="8710" max="8710" width="13.15234375" style="63" bestFit="1" customWidth="1"/>
    <col min="8711" max="8711" width="8.15234375" style="63" bestFit="1" customWidth="1"/>
    <col min="8712" max="8712" width="26.84375" style="63" bestFit="1" customWidth="1"/>
    <col min="8713" max="8713" width="71.15234375" style="63" customWidth="1"/>
    <col min="8714" max="8714" width="10.4609375" style="63" bestFit="1" customWidth="1"/>
    <col min="8715" max="8715" width="10.61328125" style="63" bestFit="1" customWidth="1"/>
    <col min="8716" max="8716" width="11.15234375" style="63" bestFit="1" customWidth="1"/>
    <col min="8717" max="8717" width="11.3828125" style="63" bestFit="1" customWidth="1"/>
    <col min="8718" max="8718" width="10.61328125" style="63" customWidth="1"/>
    <col min="8719" max="8960" width="9" style="63"/>
    <col min="8961" max="8961" width="8.84375" style="63" bestFit="1" customWidth="1"/>
    <col min="8962" max="8965" width="8.84375" style="63" customWidth="1"/>
    <col min="8966" max="8966" width="13.15234375" style="63" bestFit="1" customWidth="1"/>
    <col min="8967" max="8967" width="8.15234375" style="63" bestFit="1" customWidth="1"/>
    <col min="8968" max="8968" width="26.84375" style="63" bestFit="1" customWidth="1"/>
    <col min="8969" max="8969" width="71.15234375" style="63" customWidth="1"/>
    <col min="8970" max="8970" width="10.4609375" style="63" bestFit="1" customWidth="1"/>
    <col min="8971" max="8971" width="10.61328125" style="63" bestFit="1" customWidth="1"/>
    <col min="8972" max="8972" width="11.15234375" style="63" bestFit="1" customWidth="1"/>
    <col min="8973" max="8973" width="11.3828125" style="63" bestFit="1" customWidth="1"/>
    <col min="8974" max="8974" width="10.61328125" style="63" customWidth="1"/>
    <col min="8975" max="9216" width="9" style="63"/>
    <col min="9217" max="9217" width="8.84375" style="63" bestFit="1" customWidth="1"/>
    <col min="9218" max="9221" width="8.84375" style="63" customWidth="1"/>
    <col min="9222" max="9222" width="13.15234375" style="63" bestFit="1" customWidth="1"/>
    <col min="9223" max="9223" width="8.15234375" style="63" bestFit="1" customWidth="1"/>
    <col min="9224" max="9224" width="26.84375" style="63" bestFit="1" customWidth="1"/>
    <col min="9225" max="9225" width="71.15234375" style="63" customWidth="1"/>
    <col min="9226" max="9226" width="10.4609375" style="63" bestFit="1" customWidth="1"/>
    <col min="9227" max="9227" width="10.61328125" style="63" bestFit="1" customWidth="1"/>
    <col min="9228" max="9228" width="11.15234375" style="63" bestFit="1" customWidth="1"/>
    <col min="9229" max="9229" width="11.3828125" style="63" bestFit="1" customWidth="1"/>
    <col min="9230" max="9230" width="10.61328125" style="63" customWidth="1"/>
    <col min="9231" max="9472" width="9" style="63"/>
    <col min="9473" max="9473" width="8.84375" style="63" bestFit="1" customWidth="1"/>
    <col min="9474" max="9477" width="8.84375" style="63" customWidth="1"/>
    <col min="9478" max="9478" width="13.15234375" style="63" bestFit="1" customWidth="1"/>
    <col min="9479" max="9479" width="8.15234375" style="63" bestFit="1" customWidth="1"/>
    <col min="9480" max="9480" width="26.84375" style="63" bestFit="1" customWidth="1"/>
    <col min="9481" max="9481" width="71.15234375" style="63" customWidth="1"/>
    <col min="9482" max="9482" width="10.4609375" style="63" bestFit="1" customWidth="1"/>
    <col min="9483" max="9483" width="10.61328125" style="63" bestFit="1" customWidth="1"/>
    <col min="9484" max="9484" width="11.15234375" style="63" bestFit="1" customWidth="1"/>
    <col min="9485" max="9485" width="11.3828125" style="63" bestFit="1" customWidth="1"/>
    <col min="9486" max="9486" width="10.61328125" style="63" customWidth="1"/>
    <col min="9487" max="9728" width="9" style="63"/>
    <col min="9729" max="9729" width="8.84375" style="63" bestFit="1" customWidth="1"/>
    <col min="9730" max="9733" width="8.84375" style="63" customWidth="1"/>
    <col min="9734" max="9734" width="13.15234375" style="63" bestFit="1" customWidth="1"/>
    <col min="9735" max="9735" width="8.15234375" style="63" bestFit="1" customWidth="1"/>
    <col min="9736" max="9736" width="26.84375" style="63" bestFit="1" customWidth="1"/>
    <col min="9737" max="9737" width="71.15234375" style="63" customWidth="1"/>
    <col min="9738" max="9738" width="10.4609375" style="63" bestFit="1" customWidth="1"/>
    <col min="9739" max="9739" width="10.61328125" style="63" bestFit="1" customWidth="1"/>
    <col min="9740" max="9740" width="11.15234375" style="63" bestFit="1" customWidth="1"/>
    <col min="9741" max="9741" width="11.3828125" style="63" bestFit="1" customWidth="1"/>
    <col min="9742" max="9742" width="10.61328125" style="63" customWidth="1"/>
    <col min="9743" max="9984" width="9" style="63"/>
    <col min="9985" max="9985" width="8.84375" style="63" bestFit="1" customWidth="1"/>
    <col min="9986" max="9989" width="8.84375" style="63" customWidth="1"/>
    <col min="9990" max="9990" width="13.15234375" style="63" bestFit="1" customWidth="1"/>
    <col min="9991" max="9991" width="8.15234375" style="63" bestFit="1" customWidth="1"/>
    <col min="9992" max="9992" width="26.84375" style="63" bestFit="1" customWidth="1"/>
    <col min="9993" max="9993" width="71.15234375" style="63" customWidth="1"/>
    <col min="9994" max="9994" width="10.4609375" style="63" bestFit="1" customWidth="1"/>
    <col min="9995" max="9995" width="10.61328125" style="63" bestFit="1" customWidth="1"/>
    <col min="9996" max="9996" width="11.15234375" style="63" bestFit="1" customWidth="1"/>
    <col min="9997" max="9997" width="11.3828125" style="63" bestFit="1" customWidth="1"/>
    <col min="9998" max="9998" width="10.61328125" style="63" customWidth="1"/>
    <col min="9999" max="10240" width="9" style="63"/>
    <col min="10241" max="10241" width="8.84375" style="63" bestFit="1" customWidth="1"/>
    <col min="10242" max="10245" width="8.84375" style="63" customWidth="1"/>
    <col min="10246" max="10246" width="13.15234375" style="63" bestFit="1" customWidth="1"/>
    <col min="10247" max="10247" width="8.15234375" style="63" bestFit="1" customWidth="1"/>
    <col min="10248" max="10248" width="26.84375" style="63" bestFit="1" customWidth="1"/>
    <col min="10249" max="10249" width="71.15234375" style="63" customWidth="1"/>
    <col min="10250" max="10250" width="10.4609375" style="63" bestFit="1" customWidth="1"/>
    <col min="10251" max="10251" width="10.61328125" style="63" bestFit="1" customWidth="1"/>
    <col min="10252" max="10252" width="11.15234375" style="63" bestFit="1" customWidth="1"/>
    <col min="10253" max="10253" width="11.3828125" style="63" bestFit="1" customWidth="1"/>
    <col min="10254" max="10254" width="10.61328125" style="63" customWidth="1"/>
    <col min="10255" max="10496" width="9" style="63"/>
    <col min="10497" max="10497" width="8.84375" style="63" bestFit="1" customWidth="1"/>
    <col min="10498" max="10501" width="8.84375" style="63" customWidth="1"/>
    <col min="10502" max="10502" width="13.15234375" style="63" bestFit="1" customWidth="1"/>
    <col min="10503" max="10503" width="8.15234375" style="63" bestFit="1" customWidth="1"/>
    <col min="10504" max="10504" width="26.84375" style="63" bestFit="1" customWidth="1"/>
    <col min="10505" max="10505" width="71.15234375" style="63" customWidth="1"/>
    <col min="10506" max="10506" width="10.4609375" style="63" bestFit="1" customWidth="1"/>
    <col min="10507" max="10507" width="10.61328125" style="63" bestFit="1" customWidth="1"/>
    <col min="10508" max="10508" width="11.15234375" style="63" bestFit="1" customWidth="1"/>
    <col min="10509" max="10509" width="11.3828125" style="63" bestFit="1" customWidth="1"/>
    <col min="10510" max="10510" width="10.61328125" style="63" customWidth="1"/>
    <col min="10511" max="10752" width="9" style="63"/>
    <col min="10753" max="10753" width="8.84375" style="63" bestFit="1" customWidth="1"/>
    <col min="10754" max="10757" width="8.84375" style="63" customWidth="1"/>
    <col min="10758" max="10758" width="13.15234375" style="63" bestFit="1" customWidth="1"/>
    <col min="10759" max="10759" width="8.15234375" style="63" bestFit="1" customWidth="1"/>
    <col min="10760" max="10760" width="26.84375" style="63" bestFit="1" customWidth="1"/>
    <col min="10761" max="10761" width="71.15234375" style="63" customWidth="1"/>
    <col min="10762" max="10762" width="10.4609375" style="63" bestFit="1" customWidth="1"/>
    <col min="10763" max="10763" width="10.61328125" style="63" bestFit="1" customWidth="1"/>
    <col min="10764" max="10764" width="11.15234375" style="63" bestFit="1" customWidth="1"/>
    <col min="10765" max="10765" width="11.3828125" style="63" bestFit="1" customWidth="1"/>
    <col min="10766" max="10766" width="10.61328125" style="63" customWidth="1"/>
    <col min="10767" max="11008" width="9" style="63"/>
    <col min="11009" max="11009" width="8.84375" style="63" bestFit="1" customWidth="1"/>
    <col min="11010" max="11013" width="8.84375" style="63" customWidth="1"/>
    <col min="11014" max="11014" width="13.15234375" style="63" bestFit="1" customWidth="1"/>
    <col min="11015" max="11015" width="8.15234375" style="63" bestFit="1" customWidth="1"/>
    <col min="11016" max="11016" width="26.84375" style="63" bestFit="1" customWidth="1"/>
    <col min="11017" max="11017" width="71.15234375" style="63" customWidth="1"/>
    <col min="11018" max="11018" width="10.4609375" style="63" bestFit="1" customWidth="1"/>
    <col min="11019" max="11019" width="10.61328125" style="63" bestFit="1" customWidth="1"/>
    <col min="11020" max="11020" width="11.15234375" style="63" bestFit="1" customWidth="1"/>
    <col min="11021" max="11021" width="11.3828125" style="63" bestFit="1" customWidth="1"/>
    <col min="11022" max="11022" width="10.61328125" style="63" customWidth="1"/>
    <col min="11023" max="11264" width="9" style="63"/>
    <col min="11265" max="11265" width="8.84375" style="63" bestFit="1" customWidth="1"/>
    <col min="11266" max="11269" width="8.84375" style="63" customWidth="1"/>
    <col min="11270" max="11270" width="13.15234375" style="63" bestFit="1" customWidth="1"/>
    <col min="11271" max="11271" width="8.15234375" style="63" bestFit="1" customWidth="1"/>
    <col min="11272" max="11272" width="26.84375" style="63" bestFit="1" customWidth="1"/>
    <col min="11273" max="11273" width="71.15234375" style="63" customWidth="1"/>
    <col min="11274" max="11274" width="10.4609375" style="63" bestFit="1" customWidth="1"/>
    <col min="11275" max="11275" width="10.61328125" style="63" bestFit="1" customWidth="1"/>
    <col min="11276" max="11276" width="11.15234375" style="63" bestFit="1" customWidth="1"/>
    <col min="11277" max="11277" width="11.3828125" style="63" bestFit="1" customWidth="1"/>
    <col min="11278" max="11278" width="10.61328125" style="63" customWidth="1"/>
    <col min="11279" max="11520" width="9" style="63"/>
    <col min="11521" max="11521" width="8.84375" style="63" bestFit="1" customWidth="1"/>
    <col min="11522" max="11525" width="8.84375" style="63" customWidth="1"/>
    <col min="11526" max="11526" width="13.15234375" style="63" bestFit="1" customWidth="1"/>
    <col min="11527" max="11527" width="8.15234375" style="63" bestFit="1" customWidth="1"/>
    <col min="11528" max="11528" width="26.84375" style="63" bestFit="1" customWidth="1"/>
    <col min="11529" max="11529" width="71.15234375" style="63" customWidth="1"/>
    <col min="11530" max="11530" width="10.4609375" style="63" bestFit="1" customWidth="1"/>
    <col min="11531" max="11531" width="10.61328125" style="63" bestFit="1" customWidth="1"/>
    <col min="11532" max="11532" width="11.15234375" style="63" bestFit="1" customWidth="1"/>
    <col min="11533" max="11533" width="11.3828125" style="63" bestFit="1" customWidth="1"/>
    <col min="11534" max="11534" width="10.61328125" style="63" customWidth="1"/>
    <col min="11535" max="11776" width="9" style="63"/>
    <col min="11777" max="11777" width="8.84375" style="63" bestFit="1" customWidth="1"/>
    <col min="11778" max="11781" width="8.84375" style="63" customWidth="1"/>
    <col min="11782" max="11782" width="13.15234375" style="63" bestFit="1" customWidth="1"/>
    <col min="11783" max="11783" width="8.15234375" style="63" bestFit="1" customWidth="1"/>
    <col min="11784" max="11784" width="26.84375" style="63" bestFit="1" customWidth="1"/>
    <col min="11785" max="11785" width="71.15234375" style="63" customWidth="1"/>
    <col min="11786" max="11786" width="10.4609375" style="63" bestFit="1" customWidth="1"/>
    <col min="11787" max="11787" width="10.61328125" style="63" bestFit="1" customWidth="1"/>
    <col min="11788" max="11788" width="11.15234375" style="63" bestFit="1" customWidth="1"/>
    <col min="11789" max="11789" width="11.3828125" style="63" bestFit="1" customWidth="1"/>
    <col min="11790" max="11790" width="10.61328125" style="63" customWidth="1"/>
    <col min="11791" max="12032" width="9" style="63"/>
    <col min="12033" max="12033" width="8.84375" style="63" bestFit="1" customWidth="1"/>
    <col min="12034" max="12037" width="8.84375" style="63" customWidth="1"/>
    <col min="12038" max="12038" width="13.15234375" style="63" bestFit="1" customWidth="1"/>
    <col min="12039" max="12039" width="8.15234375" style="63" bestFit="1" customWidth="1"/>
    <col min="12040" max="12040" width="26.84375" style="63" bestFit="1" customWidth="1"/>
    <col min="12041" max="12041" width="71.15234375" style="63" customWidth="1"/>
    <col min="12042" max="12042" width="10.4609375" style="63" bestFit="1" customWidth="1"/>
    <col min="12043" max="12043" width="10.61328125" style="63" bestFit="1" customWidth="1"/>
    <col min="12044" max="12044" width="11.15234375" style="63" bestFit="1" customWidth="1"/>
    <col min="12045" max="12045" width="11.3828125" style="63" bestFit="1" customWidth="1"/>
    <col min="12046" max="12046" width="10.61328125" style="63" customWidth="1"/>
    <col min="12047" max="12288" width="9" style="63"/>
    <col min="12289" max="12289" width="8.84375" style="63" bestFit="1" customWidth="1"/>
    <col min="12290" max="12293" width="8.84375" style="63" customWidth="1"/>
    <col min="12294" max="12294" width="13.15234375" style="63" bestFit="1" customWidth="1"/>
    <col min="12295" max="12295" width="8.15234375" style="63" bestFit="1" customWidth="1"/>
    <col min="12296" max="12296" width="26.84375" style="63" bestFit="1" customWidth="1"/>
    <col min="12297" max="12297" width="71.15234375" style="63" customWidth="1"/>
    <col min="12298" max="12298" width="10.4609375" style="63" bestFit="1" customWidth="1"/>
    <col min="12299" max="12299" width="10.61328125" style="63" bestFit="1" customWidth="1"/>
    <col min="12300" max="12300" width="11.15234375" style="63" bestFit="1" customWidth="1"/>
    <col min="12301" max="12301" width="11.3828125" style="63" bestFit="1" customWidth="1"/>
    <col min="12302" max="12302" width="10.61328125" style="63" customWidth="1"/>
    <col min="12303" max="12544" width="9" style="63"/>
    <col min="12545" max="12545" width="8.84375" style="63" bestFit="1" customWidth="1"/>
    <col min="12546" max="12549" width="8.84375" style="63" customWidth="1"/>
    <col min="12550" max="12550" width="13.15234375" style="63" bestFit="1" customWidth="1"/>
    <col min="12551" max="12551" width="8.15234375" style="63" bestFit="1" customWidth="1"/>
    <col min="12552" max="12552" width="26.84375" style="63" bestFit="1" customWidth="1"/>
    <col min="12553" max="12553" width="71.15234375" style="63" customWidth="1"/>
    <col min="12554" max="12554" width="10.4609375" style="63" bestFit="1" customWidth="1"/>
    <col min="12555" max="12555" width="10.61328125" style="63" bestFit="1" customWidth="1"/>
    <col min="12556" max="12556" width="11.15234375" style="63" bestFit="1" customWidth="1"/>
    <col min="12557" max="12557" width="11.3828125" style="63" bestFit="1" customWidth="1"/>
    <col min="12558" max="12558" width="10.61328125" style="63" customWidth="1"/>
    <col min="12559" max="12800" width="9" style="63"/>
    <col min="12801" max="12801" width="8.84375" style="63" bestFit="1" customWidth="1"/>
    <col min="12802" max="12805" width="8.84375" style="63" customWidth="1"/>
    <col min="12806" max="12806" width="13.15234375" style="63" bestFit="1" customWidth="1"/>
    <col min="12807" max="12807" width="8.15234375" style="63" bestFit="1" customWidth="1"/>
    <col min="12808" max="12808" width="26.84375" style="63" bestFit="1" customWidth="1"/>
    <col min="12809" max="12809" width="71.15234375" style="63" customWidth="1"/>
    <col min="12810" max="12810" width="10.4609375" style="63" bestFit="1" customWidth="1"/>
    <col min="12811" max="12811" width="10.61328125" style="63" bestFit="1" customWidth="1"/>
    <col min="12812" max="12812" width="11.15234375" style="63" bestFit="1" customWidth="1"/>
    <col min="12813" max="12813" width="11.3828125" style="63" bestFit="1" customWidth="1"/>
    <col min="12814" max="12814" width="10.61328125" style="63" customWidth="1"/>
    <col min="12815" max="13056" width="9" style="63"/>
    <col min="13057" max="13057" width="8.84375" style="63" bestFit="1" customWidth="1"/>
    <col min="13058" max="13061" width="8.84375" style="63" customWidth="1"/>
    <col min="13062" max="13062" width="13.15234375" style="63" bestFit="1" customWidth="1"/>
    <col min="13063" max="13063" width="8.15234375" style="63" bestFit="1" customWidth="1"/>
    <col min="13064" max="13064" width="26.84375" style="63" bestFit="1" customWidth="1"/>
    <col min="13065" max="13065" width="71.15234375" style="63" customWidth="1"/>
    <col min="13066" max="13066" width="10.4609375" style="63" bestFit="1" customWidth="1"/>
    <col min="13067" max="13067" width="10.61328125" style="63" bestFit="1" customWidth="1"/>
    <col min="13068" max="13068" width="11.15234375" style="63" bestFit="1" customWidth="1"/>
    <col min="13069" max="13069" width="11.3828125" style="63" bestFit="1" customWidth="1"/>
    <col min="13070" max="13070" width="10.61328125" style="63" customWidth="1"/>
    <col min="13071" max="13312" width="9" style="63"/>
    <col min="13313" max="13313" width="8.84375" style="63" bestFit="1" customWidth="1"/>
    <col min="13314" max="13317" width="8.84375" style="63" customWidth="1"/>
    <col min="13318" max="13318" width="13.15234375" style="63" bestFit="1" customWidth="1"/>
    <col min="13319" max="13319" width="8.15234375" style="63" bestFit="1" customWidth="1"/>
    <col min="13320" max="13320" width="26.84375" style="63" bestFit="1" customWidth="1"/>
    <col min="13321" max="13321" width="71.15234375" style="63" customWidth="1"/>
    <col min="13322" max="13322" width="10.4609375" style="63" bestFit="1" customWidth="1"/>
    <col min="13323" max="13323" width="10.61328125" style="63" bestFit="1" customWidth="1"/>
    <col min="13324" max="13324" width="11.15234375" style="63" bestFit="1" customWidth="1"/>
    <col min="13325" max="13325" width="11.3828125" style="63" bestFit="1" customWidth="1"/>
    <col min="13326" max="13326" width="10.61328125" style="63" customWidth="1"/>
    <col min="13327" max="13568" width="9" style="63"/>
    <col min="13569" max="13569" width="8.84375" style="63" bestFit="1" customWidth="1"/>
    <col min="13570" max="13573" width="8.84375" style="63" customWidth="1"/>
    <col min="13574" max="13574" width="13.15234375" style="63" bestFit="1" customWidth="1"/>
    <col min="13575" max="13575" width="8.15234375" style="63" bestFit="1" customWidth="1"/>
    <col min="13576" max="13576" width="26.84375" style="63" bestFit="1" customWidth="1"/>
    <col min="13577" max="13577" width="71.15234375" style="63" customWidth="1"/>
    <col min="13578" max="13578" width="10.4609375" style="63" bestFit="1" customWidth="1"/>
    <col min="13579" max="13579" width="10.61328125" style="63" bestFit="1" customWidth="1"/>
    <col min="13580" max="13580" width="11.15234375" style="63" bestFit="1" customWidth="1"/>
    <col min="13581" max="13581" width="11.3828125" style="63" bestFit="1" customWidth="1"/>
    <col min="13582" max="13582" width="10.61328125" style="63" customWidth="1"/>
    <col min="13583" max="13824" width="9" style="63"/>
    <col min="13825" max="13825" width="8.84375" style="63" bestFit="1" customWidth="1"/>
    <col min="13826" max="13829" width="8.84375" style="63" customWidth="1"/>
    <col min="13830" max="13830" width="13.15234375" style="63" bestFit="1" customWidth="1"/>
    <col min="13831" max="13831" width="8.15234375" style="63" bestFit="1" customWidth="1"/>
    <col min="13832" max="13832" width="26.84375" style="63" bestFit="1" customWidth="1"/>
    <col min="13833" max="13833" width="71.15234375" style="63" customWidth="1"/>
    <col min="13834" max="13834" width="10.4609375" style="63" bestFit="1" customWidth="1"/>
    <col min="13835" max="13835" width="10.61328125" style="63" bestFit="1" customWidth="1"/>
    <col min="13836" max="13836" width="11.15234375" style="63" bestFit="1" customWidth="1"/>
    <col min="13837" max="13837" width="11.3828125" style="63" bestFit="1" customWidth="1"/>
    <col min="13838" max="13838" width="10.61328125" style="63" customWidth="1"/>
    <col min="13839" max="14080" width="9" style="63"/>
    <col min="14081" max="14081" width="8.84375" style="63" bestFit="1" customWidth="1"/>
    <col min="14082" max="14085" width="8.84375" style="63" customWidth="1"/>
    <col min="14086" max="14086" width="13.15234375" style="63" bestFit="1" customWidth="1"/>
    <col min="14087" max="14087" width="8.15234375" style="63" bestFit="1" customWidth="1"/>
    <col min="14088" max="14088" width="26.84375" style="63" bestFit="1" customWidth="1"/>
    <col min="14089" max="14089" width="71.15234375" style="63" customWidth="1"/>
    <col min="14090" max="14090" width="10.4609375" style="63" bestFit="1" customWidth="1"/>
    <col min="14091" max="14091" width="10.61328125" style="63" bestFit="1" customWidth="1"/>
    <col min="14092" max="14092" width="11.15234375" style="63" bestFit="1" customWidth="1"/>
    <col min="14093" max="14093" width="11.3828125" style="63" bestFit="1" customWidth="1"/>
    <col min="14094" max="14094" width="10.61328125" style="63" customWidth="1"/>
    <col min="14095" max="14336" width="9" style="63"/>
    <col min="14337" max="14337" width="8.84375" style="63" bestFit="1" customWidth="1"/>
    <col min="14338" max="14341" width="8.84375" style="63" customWidth="1"/>
    <col min="14342" max="14342" width="13.15234375" style="63" bestFit="1" customWidth="1"/>
    <col min="14343" max="14343" width="8.15234375" style="63" bestFit="1" customWidth="1"/>
    <col min="14344" max="14344" width="26.84375" style="63" bestFit="1" customWidth="1"/>
    <col min="14345" max="14345" width="71.15234375" style="63" customWidth="1"/>
    <col min="14346" max="14346" width="10.4609375" style="63" bestFit="1" customWidth="1"/>
    <col min="14347" max="14347" width="10.61328125" style="63" bestFit="1" customWidth="1"/>
    <col min="14348" max="14348" width="11.15234375" style="63" bestFit="1" customWidth="1"/>
    <col min="14349" max="14349" width="11.3828125" style="63" bestFit="1" customWidth="1"/>
    <col min="14350" max="14350" width="10.61328125" style="63" customWidth="1"/>
    <col min="14351" max="14592" width="9" style="63"/>
    <col min="14593" max="14593" width="8.84375" style="63" bestFit="1" customWidth="1"/>
    <col min="14594" max="14597" width="8.84375" style="63" customWidth="1"/>
    <col min="14598" max="14598" width="13.15234375" style="63" bestFit="1" customWidth="1"/>
    <col min="14599" max="14599" width="8.15234375" style="63" bestFit="1" customWidth="1"/>
    <col min="14600" max="14600" width="26.84375" style="63" bestFit="1" customWidth="1"/>
    <col min="14601" max="14601" width="71.15234375" style="63" customWidth="1"/>
    <col min="14602" max="14602" width="10.4609375" style="63" bestFit="1" customWidth="1"/>
    <col min="14603" max="14603" width="10.61328125" style="63" bestFit="1" customWidth="1"/>
    <col min="14604" max="14604" width="11.15234375" style="63" bestFit="1" customWidth="1"/>
    <col min="14605" max="14605" width="11.3828125" style="63" bestFit="1" customWidth="1"/>
    <col min="14606" max="14606" width="10.61328125" style="63" customWidth="1"/>
    <col min="14607" max="14848" width="9" style="63"/>
    <col min="14849" max="14849" width="8.84375" style="63" bestFit="1" customWidth="1"/>
    <col min="14850" max="14853" width="8.84375" style="63" customWidth="1"/>
    <col min="14854" max="14854" width="13.15234375" style="63" bestFit="1" customWidth="1"/>
    <col min="14855" max="14855" width="8.15234375" style="63" bestFit="1" customWidth="1"/>
    <col min="14856" max="14856" width="26.84375" style="63" bestFit="1" customWidth="1"/>
    <col min="14857" max="14857" width="71.15234375" style="63" customWidth="1"/>
    <col min="14858" max="14858" width="10.4609375" style="63" bestFit="1" customWidth="1"/>
    <col min="14859" max="14859" width="10.61328125" style="63" bestFit="1" customWidth="1"/>
    <col min="14860" max="14860" width="11.15234375" style="63" bestFit="1" customWidth="1"/>
    <col min="14861" max="14861" width="11.3828125" style="63" bestFit="1" customWidth="1"/>
    <col min="14862" max="14862" width="10.61328125" style="63" customWidth="1"/>
    <col min="14863" max="15104" width="9" style="63"/>
    <col min="15105" max="15105" width="8.84375" style="63" bestFit="1" customWidth="1"/>
    <col min="15106" max="15109" width="8.84375" style="63" customWidth="1"/>
    <col min="15110" max="15110" width="13.15234375" style="63" bestFit="1" customWidth="1"/>
    <col min="15111" max="15111" width="8.15234375" style="63" bestFit="1" customWidth="1"/>
    <col min="15112" max="15112" width="26.84375" style="63" bestFit="1" customWidth="1"/>
    <col min="15113" max="15113" width="71.15234375" style="63" customWidth="1"/>
    <col min="15114" max="15114" width="10.4609375" style="63" bestFit="1" customWidth="1"/>
    <col min="15115" max="15115" width="10.61328125" style="63" bestFit="1" customWidth="1"/>
    <col min="15116" max="15116" width="11.15234375" style="63" bestFit="1" customWidth="1"/>
    <col min="15117" max="15117" width="11.3828125" style="63" bestFit="1" customWidth="1"/>
    <col min="15118" max="15118" width="10.61328125" style="63" customWidth="1"/>
    <col min="15119" max="15360" width="9" style="63"/>
    <col min="15361" max="15361" width="8.84375" style="63" bestFit="1" customWidth="1"/>
    <col min="15362" max="15365" width="8.84375" style="63" customWidth="1"/>
    <col min="15366" max="15366" width="13.15234375" style="63" bestFit="1" customWidth="1"/>
    <col min="15367" max="15367" width="8.15234375" style="63" bestFit="1" customWidth="1"/>
    <col min="15368" max="15368" width="26.84375" style="63" bestFit="1" customWidth="1"/>
    <col min="15369" max="15369" width="71.15234375" style="63" customWidth="1"/>
    <col min="15370" max="15370" width="10.4609375" style="63" bestFit="1" customWidth="1"/>
    <col min="15371" max="15371" width="10.61328125" style="63" bestFit="1" customWidth="1"/>
    <col min="15372" max="15372" width="11.15234375" style="63" bestFit="1" customWidth="1"/>
    <col min="15373" max="15373" width="11.3828125" style="63" bestFit="1" customWidth="1"/>
    <col min="15374" max="15374" width="10.61328125" style="63" customWidth="1"/>
    <col min="15375" max="15616" width="9" style="63"/>
    <col min="15617" max="15617" width="8.84375" style="63" bestFit="1" customWidth="1"/>
    <col min="15618" max="15621" width="8.84375" style="63" customWidth="1"/>
    <col min="15622" max="15622" width="13.15234375" style="63" bestFit="1" customWidth="1"/>
    <col min="15623" max="15623" width="8.15234375" style="63" bestFit="1" customWidth="1"/>
    <col min="15624" max="15624" width="26.84375" style="63" bestFit="1" customWidth="1"/>
    <col min="15625" max="15625" width="71.15234375" style="63" customWidth="1"/>
    <col min="15626" max="15626" width="10.4609375" style="63" bestFit="1" customWidth="1"/>
    <col min="15627" max="15627" width="10.61328125" style="63" bestFit="1" customWidth="1"/>
    <col min="15628" max="15628" width="11.15234375" style="63" bestFit="1" customWidth="1"/>
    <col min="15629" max="15629" width="11.3828125" style="63" bestFit="1" customWidth="1"/>
    <col min="15630" max="15630" width="10.61328125" style="63" customWidth="1"/>
    <col min="15631" max="15872" width="9" style="63"/>
    <col min="15873" max="15873" width="8.84375" style="63" bestFit="1" customWidth="1"/>
    <col min="15874" max="15877" width="8.84375" style="63" customWidth="1"/>
    <col min="15878" max="15878" width="13.15234375" style="63" bestFit="1" customWidth="1"/>
    <col min="15879" max="15879" width="8.15234375" style="63" bestFit="1" customWidth="1"/>
    <col min="15880" max="15880" width="26.84375" style="63" bestFit="1" customWidth="1"/>
    <col min="15881" max="15881" width="71.15234375" style="63" customWidth="1"/>
    <col min="15882" max="15882" width="10.4609375" style="63" bestFit="1" customWidth="1"/>
    <col min="15883" max="15883" width="10.61328125" style="63" bestFit="1" customWidth="1"/>
    <col min="15884" max="15884" width="11.15234375" style="63" bestFit="1" customWidth="1"/>
    <col min="15885" max="15885" width="11.3828125" style="63" bestFit="1" customWidth="1"/>
    <col min="15886" max="15886" width="10.61328125" style="63" customWidth="1"/>
    <col min="15887" max="16128" width="9" style="63"/>
    <col min="16129" max="16129" width="8.84375" style="63" bestFit="1" customWidth="1"/>
    <col min="16130" max="16133" width="8.84375" style="63" customWidth="1"/>
    <col min="16134" max="16134" width="13.15234375" style="63" bestFit="1" customWidth="1"/>
    <col min="16135" max="16135" width="8.15234375" style="63" bestFit="1" customWidth="1"/>
    <col min="16136" max="16136" width="26.84375" style="63" bestFit="1" customWidth="1"/>
    <col min="16137" max="16137" width="71.15234375" style="63" customWidth="1"/>
    <col min="16138" max="16138" width="10.4609375" style="63" bestFit="1" customWidth="1"/>
    <col min="16139" max="16139" width="10.61328125" style="63" bestFit="1" customWidth="1"/>
    <col min="16140" max="16140" width="11.15234375" style="63" bestFit="1" customWidth="1"/>
    <col min="16141" max="16141" width="11.3828125" style="63" bestFit="1" customWidth="1"/>
    <col min="16142" max="16142" width="10.61328125" style="63" customWidth="1"/>
    <col min="16143" max="16384" width="9" style="63"/>
  </cols>
  <sheetData>
    <row r="1" spans="1:14" ht="20.149999999999999" customHeight="1">
      <c r="A1" s="74" t="s">
        <v>19</v>
      </c>
      <c r="B1" s="75" t="s">
        <v>47</v>
      </c>
      <c r="C1" s="74" t="s">
        <v>48</v>
      </c>
      <c r="D1" s="74" t="s">
        <v>49</v>
      </c>
      <c r="E1" s="74" t="s">
        <v>50</v>
      </c>
      <c r="F1" s="74" t="s">
        <v>51</v>
      </c>
      <c r="G1" s="74" t="s">
        <v>52</v>
      </c>
      <c r="H1" s="74" t="s">
        <v>53</v>
      </c>
      <c r="I1" s="74" t="s">
        <v>54</v>
      </c>
      <c r="J1" s="74" t="s">
        <v>55</v>
      </c>
      <c r="K1" s="74" t="s">
        <v>56</v>
      </c>
      <c r="L1" s="74" t="s">
        <v>57</v>
      </c>
      <c r="M1" s="74" t="s">
        <v>58</v>
      </c>
      <c r="N1" s="74" t="s">
        <v>59</v>
      </c>
    </row>
    <row r="2" spans="1:14" ht="20.149999999999999" customHeight="1">
      <c r="A2" s="69"/>
      <c r="B2" s="71" t="s">
        <v>60</v>
      </c>
      <c r="C2" s="69"/>
      <c r="D2" s="69"/>
      <c r="E2" s="69">
        <f>SUM(E3:E8)</f>
        <v>32</v>
      </c>
      <c r="F2" s="44" t="str">
        <f>CONCATENATE("32'h",K2)</f>
        <v>32'h00000008</v>
      </c>
      <c r="G2" s="44"/>
      <c r="H2" s="70" t="s">
        <v>532</v>
      </c>
      <c r="I2" s="70"/>
      <c r="J2" s="69"/>
      <c r="K2" s="69" t="str">
        <f>LOWER(DEC2HEX(L2,8))</f>
        <v>00000008</v>
      </c>
      <c r="L2" s="69">
        <f>SUM(L3:L8)</f>
        <v>8</v>
      </c>
      <c r="M2" s="201">
        <v>12</v>
      </c>
    </row>
    <row r="3" spans="1:14" ht="20.149999999999999" customHeight="1">
      <c r="A3" s="68"/>
      <c r="B3" s="68"/>
      <c r="C3" s="73">
        <v>7</v>
      </c>
      <c r="D3" s="73">
        <v>31</v>
      </c>
      <c r="E3" s="73">
        <f t="shared" ref="E3:E8" si="0">D3+1-C3</f>
        <v>25</v>
      </c>
      <c r="F3" s="73" t="str">
        <f t="shared" ref="F3:F8" si="1">CONCATENATE(E3,"'h",K3)</f>
        <v>25'h0</v>
      </c>
      <c r="G3" s="73" t="s">
        <v>67</v>
      </c>
      <c r="H3" s="67" t="s">
        <v>19</v>
      </c>
      <c r="I3" s="72" t="s">
        <v>482</v>
      </c>
      <c r="J3" s="73">
        <v>0</v>
      </c>
      <c r="K3" s="73" t="str">
        <f t="shared" ref="K3:K8" si="2">LOWER(DEC2HEX((J3)))</f>
        <v>0</v>
      </c>
      <c r="L3" s="73">
        <f t="shared" ref="L3:L8" si="3">J3*(2^C3)</f>
        <v>0</v>
      </c>
      <c r="M3" s="64"/>
    </row>
    <row r="4" spans="1:14" ht="87.45">
      <c r="A4" s="200"/>
      <c r="B4" s="200"/>
      <c r="C4" s="73">
        <v>4</v>
      </c>
      <c r="D4" s="73">
        <v>6</v>
      </c>
      <c r="E4" s="73">
        <f t="shared" si="0"/>
        <v>3</v>
      </c>
      <c r="F4" s="73" t="str">
        <f t="shared" si="1"/>
        <v>3'h0</v>
      </c>
      <c r="G4" s="73" t="s">
        <v>62</v>
      </c>
      <c r="H4" s="67" t="s">
        <v>3048</v>
      </c>
      <c r="I4" s="66" t="s">
        <v>3448</v>
      </c>
      <c r="J4" s="73">
        <v>0</v>
      </c>
      <c r="K4" s="73" t="str">
        <f t="shared" si="2"/>
        <v>0</v>
      </c>
      <c r="L4" s="73">
        <f t="shared" si="3"/>
        <v>0</v>
      </c>
      <c r="M4" s="64"/>
    </row>
    <row r="5" spans="1:14" ht="20.149999999999999" customHeight="1">
      <c r="A5" s="200"/>
      <c r="B5" s="200"/>
      <c r="C5" s="73">
        <v>3</v>
      </c>
      <c r="D5" s="73">
        <v>3</v>
      </c>
      <c r="E5" s="73">
        <f t="shared" si="0"/>
        <v>1</v>
      </c>
      <c r="F5" s="73" t="str">
        <f t="shared" si="1"/>
        <v>1'h1</v>
      </c>
      <c r="G5" s="73" t="s">
        <v>62</v>
      </c>
      <c r="H5" s="67" t="s">
        <v>533</v>
      </c>
      <c r="I5" s="66" t="s">
        <v>534</v>
      </c>
      <c r="J5" s="73">
        <v>1</v>
      </c>
      <c r="K5" s="73" t="str">
        <f t="shared" si="2"/>
        <v>1</v>
      </c>
      <c r="L5" s="73">
        <f t="shared" si="3"/>
        <v>8</v>
      </c>
      <c r="M5" s="64"/>
    </row>
    <row r="6" spans="1:14" ht="20.149999999999999" customHeight="1">
      <c r="A6" s="200"/>
      <c r="B6" s="200"/>
      <c r="C6" s="73">
        <v>2</v>
      </c>
      <c r="D6" s="73">
        <v>2</v>
      </c>
      <c r="E6" s="73">
        <f t="shared" si="0"/>
        <v>1</v>
      </c>
      <c r="F6" s="73" t="str">
        <f t="shared" si="1"/>
        <v>1'h0</v>
      </c>
      <c r="G6" s="73" t="s">
        <v>3049</v>
      </c>
      <c r="H6" s="67" t="s">
        <v>535</v>
      </c>
      <c r="I6" s="66" t="s">
        <v>536</v>
      </c>
      <c r="J6" s="73">
        <v>0</v>
      </c>
      <c r="K6" s="73" t="str">
        <f t="shared" si="2"/>
        <v>0</v>
      </c>
      <c r="L6" s="73">
        <f t="shared" si="3"/>
        <v>0</v>
      </c>
      <c r="M6" s="64"/>
    </row>
    <row r="7" spans="1:14" ht="20.149999999999999" customHeight="1">
      <c r="A7" s="200"/>
      <c r="B7" s="200"/>
      <c r="C7" s="73">
        <v>1</v>
      </c>
      <c r="D7" s="73">
        <v>1</v>
      </c>
      <c r="E7" s="73">
        <f t="shared" si="0"/>
        <v>1</v>
      </c>
      <c r="F7" s="73" t="str">
        <f t="shared" si="1"/>
        <v>1'h0</v>
      </c>
      <c r="G7" s="73" t="s">
        <v>3049</v>
      </c>
      <c r="H7" s="67" t="s">
        <v>537</v>
      </c>
      <c r="I7" s="66" t="s">
        <v>538</v>
      </c>
      <c r="J7" s="73">
        <v>0</v>
      </c>
      <c r="K7" s="73" t="str">
        <f t="shared" si="2"/>
        <v>0</v>
      </c>
      <c r="L7" s="73">
        <f t="shared" si="3"/>
        <v>0</v>
      </c>
      <c r="M7" s="64"/>
    </row>
    <row r="8" spans="1:14" ht="20.149999999999999" customHeight="1">
      <c r="A8" s="200"/>
      <c r="B8" s="200"/>
      <c r="C8" s="73">
        <v>0</v>
      </c>
      <c r="D8" s="73">
        <v>0</v>
      </c>
      <c r="E8" s="73">
        <f t="shared" si="0"/>
        <v>1</v>
      </c>
      <c r="F8" s="73" t="str">
        <f t="shared" si="1"/>
        <v>1'h0</v>
      </c>
      <c r="G8" s="73" t="s">
        <v>62</v>
      </c>
      <c r="H8" s="67" t="s">
        <v>539</v>
      </c>
      <c r="I8" s="66" t="s">
        <v>540</v>
      </c>
      <c r="J8" s="73">
        <v>0</v>
      </c>
      <c r="K8" s="73" t="str">
        <f t="shared" si="2"/>
        <v>0</v>
      </c>
      <c r="L8" s="73">
        <f t="shared" si="3"/>
        <v>0</v>
      </c>
      <c r="M8" s="64"/>
    </row>
    <row r="9" spans="1:14" ht="20.149999999999999" customHeight="1">
      <c r="A9" s="69"/>
      <c r="B9" s="71" t="s">
        <v>64</v>
      </c>
      <c r="C9" s="69"/>
      <c r="D9" s="69"/>
      <c r="E9" s="69">
        <f>SUM(E10:E10)</f>
        <v>32</v>
      </c>
      <c r="F9" s="44" t="str">
        <f>CONCATENATE("32'h",K9)</f>
        <v>32'h00000000</v>
      </c>
      <c r="G9" s="44"/>
      <c r="H9" s="70" t="s">
        <v>541</v>
      </c>
      <c r="I9" s="70"/>
      <c r="J9" s="69"/>
      <c r="K9" s="69" t="str">
        <f>LOWER(DEC2HEX(L9,8))</f>
        <v>00000000</v>
      </c>
      <c r="L9" s="69">
        <f>SUM(L10:L10)</f>
        <v>0</v>
      </c>
      <c r="M9" s="64"/>
    </row>
    <row r="10" spans="1:14" ht="20.149999999999999" customHeight="1">
      <c r="A10" s="68"/>
      <c r="B10" s="68"/>
      <c r="C10" s="73">
        <v>0</v>
      </c>
      <c r="D10" s="73">
        <v>31</v>
      </c>
      <c r="E10" s="73">
        <f>D10+1-C10</f>
        <v>32</v>
      </c>
      <c r="F10" s="73" t="str">
        <f>CONCATENATE(E10,"'h",K10)</f>
        <v>32'h0</v>
      </c>
      <c r="G10" s="73" t="s">
        <v>67</v>
      </c>
      <c r="H10" s="67" t="s">
        <v>19</v>
      </c>
      <c r="I10" s="72" t="s">
        <v>482</v>
      </c>
      <c r="J10" s="73">
        <v>0</v>
      </c>
      <c r="K10" s="73" t="str">
        <f>LOWER(DEC2HEX((J10)))</f>
        <v>0</v>
      </c>
      <c r="L10" s="73">
        <f>J10*(2^C10)</f>
        <v>0</v>
      </c>
      <c r="M10" s="64"/>
    </row>
    <row r="11" spans="1:14" ht="20.149999999999999" customHeight="1">
      <c r="A11" s="69"/>
      <c r="B11" s="71" t="s">
        <v>70</v>
      </c>
      <c r="C11" s="69"/>
      <c r="D11" s="69"/>
      <c r="E11" s="69">
        <f>SUM(E12:E12)</f>
        <v>32</v>
      </c>
      <c r="F11" s="44" t="str">
        <f>CONCATENATE("32'h",K11)</f>
        <v>32'h00000000</v>
      </c>
      <c r="G11" s="44"/>
      <c r="H11" s="70" t="s">
        <v>542</v>
      </c>
      <c r="I11" s="70"/>
      <c r="J11" s="69"/>
      <c r="K11" s="69" t="str">
        <f>LOWER(DEC2HEX(L11,8))</f>
        <v>00000000</v>
      </c>
      <c r="L11" s="69">
        <f>SUM(L12:L12)</f>
        <v>0</v>
      </c>
      <c r="M11" s="64"/>
    </row>
    <row r="12" spans="1:14" ht="20.149999999999999" customHeight="1">
      <c r="A12" s="68"/>
      <c r="B12" s="68"/>
      <c r="C12" s="73">
        <v>0</v>
      </c>
      <c r="D12" s="73">
        <v>31</v>
      </c>
      <c r="E12" s="73">
        <f>D12+1-C12</f>
        <v>32</v>
      </c>
      <c r="F12" s="73" t="str">
        <f>CONCATENATE(E12,"'h",K12)</f>
        <v>32'h0</v>
      </c>
      <c r="G12" s="73" t="s">
        <v>67</v>
      </c>
      <c r="H12" s="67" t="s">
        <v>19</v>
      </c>
      <c r="I12" s="72" t="s">
        <v>482</v>
      </c>
      <c r="J12" s="73">
        <v>0</v>
      </c>
      <c r="K12" s="73" t="str">
        <f>LOWER(DEC2HEX((J12)))</f>
        <v>0</v>
      </c>
      <c r="L12" s="73">
        <f>J12*(2^C12)</f>
        <v>0</v>
      </c>
      <c r="M12" s="64"/>
    </row>
    <row r="13" spans="1:14" ht="20.149999999999999" customHeight="1">
      <c r="A13" s="69"/>
      <c r="B13" s="71" t="s">
        <v>3050</v>
      </c>
      <c r="C13" s="69"/>
      <c r="D13" s="69"/>
      <c r="E13" s="69">
        <f>SUM(E14:E30)</f>
        <v>32</v>
      </c>
      <c r="F13" s="44" t="str">
        <f>CONCATENATE("32'h",K13)</f>
        <v>32'h80000000</v>
      </c>
      <c r="G13" s="44"/>
      <c r="H13" s="70" t="s">
        <v>3051</v>
      </c>
      <c r="I13" s="70"/>
      <c r="J13" s="69"/>
      <c r="K13" s="69" t="str">
        <f>LOWER(DEC2HEX(L13,8))</f>
        <v>80000000</v>
      </c>
      <c r="L13" s="69">
        <f>SUM(L14:L30)</f>
        <v>2147483648</v>
      </c>
      <c r="M13" s="64"/>
    </row>
    <row r="14" spans="1:14" ht="20.149999999999999" customHeight="1">
      <c r="A14" s="68"/>
      <c r="B14" s="68"/>
      <c r="C14" s="73">
        <v>31</v>
      </c>
      <c r="D14" s="73">
        <v>31</v>
      </c>
      <c r="E14" s="73">
        <f>D14+1-C14</f>
        <v>1</v>
      </c>
      <c r="F14" s="73" t="str">
        <f>CONCATENATE(E14,"'h",K14)</f>
        <v>1'h1</v>
      </c>
      <c r="G14" s="73" t="s">
        <v>62</v>
      </c>
      <c r="H14" s="67" t="s">
        <v>543</v>
      </c>
      <c r="I14" s="66" t="s">
        <v>544</v>
      </c>
      <c r="J14" s="73">
        <v>1</v>
      </c>
      <c r="K14" s="73" t="str">
        <f>LOWER(DEC2HEX((J14)))</f>
        <v>1</v>
      </c>
      <c r="L14" s="73">
        <f>J14*(2^C14)</f>
        <v>2147483648</v>
      </c>
      <c r="M14" s="64"/>
    </row>
    <row r="15" spans="1:14" ht="20.149999999999999" customHeight="1">
      <c r="A15" s="68"/>
      <c r="B15" s="68"/>
      <c r="C15" s="73">
        <v>30</v>
      </c>
      <c r="D15" s="73">
        <v>30</v>
      </c>
      <c r="E15" s="73">
        <f t="shared" ref="E15:E30" si="4">D15+1-C15</f>
        <v>1</v>
      </c>
      <c r="F15" s="73" t="str">
        <f t="shared" ref="F15:F30" si="5">CONCATENATE(E15,"'h",K15)</f>
        <v>1'h0</v>
      </c>
      <c r="G15" s="73" t="s">
        <v>3052</v>
      </c>
      <c r="H15" s="67" t="s">
        <v>545</v>
      </c>
      <c r="I15" s="72" t="s">
        <v>546</v>
      </c>
      <c r="J15" s="73">
        <v>0</v>
      </c>
      <c r="K15" s="73" t="str">
        <f t="shared" ref="K15:K30" si="6">LOWER(DEC2HEX((J15)))</f>
        <v>0</v>
      </c>
      <c r="L15" s="73">
        <f t="shared" ref="L15:L30" si="7">J15*(2^C15)</f>
        <v>0</v>
      </c>
      <c r="M15" s="64"/>
    </row>
    <row r="16" spans="1:14" ht="20.149999999999999" customHeight="1">
      <c r="A16" s="68"/>
      <c r="B16" s="68"/>
      <c r="C16" s="73">
        <v>29</v>
      </c>
      <c r="D16" s="73">
        <v>29</v>
      </c>
      <c r="E16" s="73">
        <f t="shared" si="4"/>
        <v>1</v>
      </c>
      <c r="F16" s="73" t="str">
        <f t="shared" si="5"/>
        <v>1'h0</v>
      </c>
      <c r="G16" s="73" t="s">
        <v>62</v>
      </c>
      <c r="H16" s="67" t="s">
        <v>547</v>
      </c>
      <c r="I16" s="72" t="s">
        <v>548</v>
      </c>
      <c r="J16" s="73">
        <v>0</v>
      </c>
      <c r="K16" s="73" t="str">
        <f t="shared" si="6"/>
        <v>0</v>
      </c>
      <c r="L16" s="73">
        <f t="shared" si="7"/>
        <v>0</v>
      </c>
      <c r="M16" s="64"/>
    </row>
    <row r="17" spans="1:13" ht="20.149999999999999" customHeight="1">
      <c r="A17" s="68"/>
      <c r="B17" s="68"/>
      <c r="C17" s="73">
        <v>28</v>
      </c>
      <c r="D17" s="73">
        <v>28</v>
      </c>
      <c r="E17" s="73">
        <f t="shared" si="4"/>
        <v>1</v>
      </c>
      <c r="F17" s="73" t="str">
        <f t="shared" si="5"/>
        <v>1'h0</v>
      </c>
      <c r="G17" s="73" t="s">
        <v>62</v>
      </c>
      <c r="H17" s="67" t="s">
        <v>1730</v>
      </c>
      <c r="I17" s="66" t="s">
        <v>3450</v>
      </c>
      <c r="J17" s="73">
        <v>0</v>
      </c>
      <c r="K17" s="73" t="str">
        <f t="shared" si="6"/>
        <v>0</v>
      </c>
      <c r="L17" s="73">
        <f t="shared" si="7"/>
        <v>0</v>
      </c>
      <c r="M17" s="64"/>
    </row>
    <row r="18" spans="1:13" ht="20.149999999999999" customHeight="1">
      <c r="A18" s="68"/>
      <c r="B18" s="68"/>
      <c r="C18" s="73">
        <v>26</v>
      </c>
      <c r="D18" s="73">
        <v>27</v>
      </c>
      <c r="E18" s="73">
        <f t="shared" si="4"/>
        <v>2</v>
      </c>
      <c r="F18" s="73" t="str">
        <f t="shared" si="5"/>
        <v>2'h0</v>
      </c>
      <c r="G18" s="73" t="s">
        <v>62</v>
      </c>
      <c r="H18" s="67" t="s">
        <v>1731</v>
      </c>
      <c r="I18" s="66" t="s">
        <v>549</v>
      </c>
      <c r="J18" s="73">
        <v>0</v>
      </c>
      <c r="K18" s="73" t="str">
        <f t="shared" si="6"/>
        <v>0</v>
      </c>
      <c r="L18" s="73">
        <f t="shared" si="7"/>
        <v>0</v>
      </c>
      <c r="M18" s="64"/>
    </row>
    <row r="19" spans="1:13" ht="20.149999999999999" customHeight="1">
      <c r="A19" s="68"/>
      <c r="B19" s="68"/>
      <c r="C19" s="73">
        <v>25</v>
      </c>
      <c r="D19" s="73">
        <v>25</v>
      </c>
      <c r="E19" s="73">
        <f t="shared" si="4"/>
        <v>1</v>
      </c>
      <c r="F19" s="73" t="str">
        <f t="shared" si="5"/>
        <v>1'h0</v>
      </c>
      <c r="G19" s="73" t="s">
        <v>62</v>
      </c>
      <c r="H19" s="67" t="s">
        <v>1732</v>
      </c>
      <c r="I19" s="66" t="s">
        <v>550</v>
      </c>
      <c r="J19" s="73">
        <v>0</v>
      </c>
      <c r="K19" s="73" t="str">
        <f t="shared" si="6"/>
        <v>0</v>
      </c>
      <c r="L19" s="73">
        <f t="shared" si="7"/>
        <v>0</v>
      </c>
      <c r="M19" s="64"/>
    </row>
    <row r="20" spans="1:13" ht="20.149999999999999" customHeight="1">
      <c r="A20" s="68"/>
      <c r="B20" s="68"/>
      <c r="C20" s="73">
        <v>20</v>
      </c>
      <c r="D20" s="73">
        <v>24</v>
      </c>
      <c r="E20" s="73">
        <f t="shared" si="4"/>
        <v>5</v>
      </c>
      <c r="F20" s="73" t="str">
        <f t="shared" si="5"/>
        <v>5'h0</v>
      </c>
      <c r="G20" s="73" t="s">
        <v>3053</v>
      </c>
      <c r="H20" s="67" t="s">
        <v>1733</v>
      </c>
      <c r="I20" s="66" t="s">
        <v>551</v>
      </c>
      <c r="J20" s="73">
        <v>0</v>
      </c>
      <c r="K20" s="73" t="str">
        <f t="shared" si="6"/>
        <v>0</v>
      </c>
      <c r="L20" s="73">
        <f t="shared" si="7"/>
        <v>0</v>
      </c>
      <c r="M20" s="64"/>
    </row>
    <row r="21" spans="1:13" ht="20.149999999999999" customHeight="1">
      <c r="A21" s="200"/>
      <c r="B21" s="200"/>
      <c r="C21" s="73">
        <v>19</v>
      </c>
      <c r="D21" s="73">
        <v>19</v>
      </c>
      <c r="E21" s="73">
        <f t="shared" si="4"/>
        <v>1</v>
      </c>
      <c r="F21" s="73" t="str">
        <f t="shared" si="5"/>
        <v>1'h0</v>
      </c>
      <c r="G21" s="73" t="s">
        <v>3054</v>
      </c>
      <c r="H21" s="67" t="s">
        <v>1734</v>
      </c>
      <c r="I21" s="72" t="s">
        <v>552</v>
      </c>
      <c r="J21" s="73">
        <v>0</v>
      </c>
      <c r="K21" s="73" t="str">
        <f t="shared" si="6"/>
        <v>0</v>
      </c>
      <c r="L21" s="73">
        <f t="shared" si="7"/>
        <v>0</v>
      </c>
      <c r="M21" s="64"/>
    </row>
    <row r="22" spans="1:13" ht="20.149999999999999" customHeight="1">
      <c r="A22" s="68"/>
      <c r="B22" s="68"/>
      <c r="C22" s="73">
        <v>17</v>
      </c>
      <c r="D22" s="73">
        <v>18</v>
      </c>
      <c r="E22" s="73">
        <f t="shared" si="4"/>
        <v>2</v>
      </c>
      <c r="F22" s="73" t="str">
        <f t="shared" si="5"/>
        <v>2'h0</v>
      </c>
      <c r="G22" s="73" t="s">
        <v>62</v>
      </c>
      <c r="H22" s="67" t="s">
        <v>1735</v>
      </c>
      <c r="I22" s="66" t="s">
        <v>553</v>
      </c>
      <c r="J22" s="73">
        <v>0</v>
      </c>
      <c r="K22" s="73" t="str">
        <f t="shared" si="6"/>
        <v>0</v>
      </c>
      <c r="L22" s="73">
        <f t="shared" si="7"/>
        <v>0</v>
      </c>
      <c r="M22" s="64"/>
    </row>
    <row r="23" spans="1:13" ht="20.149999999999999" customHeight="1">
      <c r="A23" s="200"/>
      <c r="B23" s="200"/>
      <c r="C23" s="73">
        <v>16</v>
      </c>
      <c r="D23" s="73">
        <v>16</v>
      </c>
      <c r="E23" s="73">
        <f t="shared" si="4"/>
        <v>1</v>
      </c>
      <c r="F23" s="73" t="str">
        <f t="shared" si="5"/>
        <v>1'h0</v>
      </c>
      <c r="G23" s="73" t="s">
        <v>62</v>
      </c>
      <c r="H23" s="67" t="s">
        <v>1736</v>
      </c>
      <c r="I23" s="66" t="s">
        <v>554</v>
      </c>
      <c r="J23" s="73">
        <v>0</v>
      </c>
      <c r="K23" s="73" t="str">
        <f t="shared" si="6"/>
        <v>0</v>
      </c>
      <c r="L23" s="73">
        <f t="shared" si="7"/>
        <v>0</v>
      </c>
      <c r="M23" s="64"/>
    </row>
    <row r="24" spans="1:13" ht="20.149999999999999" customHeight="1">
      <c r="A24" s="68"/>
      <c r="B24" s="68"/>
      <c r="C24" s="73">
        <v>15</v>
      </c>
      <c r="D24" s="73">
        <v>15</v>
      </c>
      <c r="E24" s="73">
        <f t="shared" si="4"/>
        <v>1</v>
      </c>
      <c r="F24" s="73" t="str">
        <f t="shared" si="5"/>
        <v>1'h0</v>
      </c>
      <c r="G24" s="73" t="s">
        <v>3055</v>
      </c>
      <c r="H24" s="67" t="s">
        <v>1737</v>
      </c>
      <c r="I24" s="66" t="s">
        <v>3056</v>
      </c>
      <c r="J24" s="73">
        <v>0</v>
      </c>
      <c r="K24" s="73" t="str">
        <f t="shared" si="6"/>
        <v>0</v>
      </c>
      <c r="L24" s="73">
        <f t="shared" si="7"/>
        <v>0</v>
      </c>
      <c r="M24" s="64"/>
    </row>
    <row r="25" spans="1:13" ht="20.149999999999999" customHeight="1">
      <c r="A25" s="68"/>
      <c r="B25" s="68"/>
      <c r="C25" s="73">
        <v>11</v>
      </c>
      <c r="D25" s="73">
        <v>14</v>
      </c>
      <c r="E25" s="73">
        <f t="shared" si="4"/>
        <v>4</v>
      </c>
      <c r="F25" s="73" t="str">
        <f t="shared" si="5"/>
        <v>4'h0</v>
      </c>
      <c r="G25" s="73" t="s">
        <v>62</v>
      </c>
      <c r="H25" s="67" t="s">
        <v>555</v>
      </c>
      <c r="I25" s="72" t="s">
        <v>556</v>
      </c>
      <c r="J25" s="73">
        <v>0</v>
      </c>
      <c r="K25" s="73" t="str">
        <f t="shared" si="6"/>
        <v>0</v>
      </c>
      <c r="L25" s="73">
        <f t="shared" si="7"/>
        <v>0</v>
      </c>
      <c r="M25" s="64"/>
    </row>
    <row r="26" spans="1:13" ht="20.149999999999999" customHeight="1">
      <c r="A26" s="68"/>
      <c r="B26" s="68"/>
      <c r="C26" s="73">
        <v>9</v>
      </c>
      <c r="D26" s="73">
        <v>10</v>
      </c>
      <c r="E26" s="73">
        <f t="shared" si="4"/>
        <v>2</v>
      </c>
      <c r="F26" s="73" t="str">
        <f t="shared" si="5"/>
        <v>2'h0</v>
      </c>
      <c r="G26" s="73" t="s">
        <v>62</v>
      </c>
      <c r="H26" s="67" t="s">
        <v>557</v>
      </c>
      <c r="I26" s="66" t="s">
        <v>558</v>
      </c>
      <c r="J26" s="73">
        <v>0</v>
      </c>
      <c r="K26" s="73" t="str">
        <f t="shared" si="6"/>
        <v>0</v>
      </c>
      <c r="L26" s="73">
        <f t="shared" si="7"/>
        <v>0</v>
      </c>
      <c r="M26" s="64"/>
    </row>
    <row r="27" spans="1:13" ht="20.149999999999999" customHeight="1">
      <c r="A27" s="68"/>
      <c r="B27" s="68"/>
      <c r="C27" s="73">
        <v>4</v>
      </c>
      <c r="D27" s="73">
        <v>8</v>
      </c>
      <c r="E27" s="73">
        <f t="shared" si="4"/>
        <v>5</v>
      </c>
      <c r="F27" s="73" t="str">
        <f t="shared" si="5"/>
        <v>5'h0</v>
      </c>
      <c r="G27" s="73" t="s">
        <v>3053</v>
      </c>
      <c r="H27" s="67" t="s">
        <v>1738</v>
      </c>
      <c r="I27" s="66" t="s">
        <v>551</v>
      </c>
      <c r="J27" s="73">
        <v>0</v>
      </c>
      <c r="K27" s="73" t="str">
        <f t="shared" si="6"/>
        <v>0</v>
      </c>
      <c r="L27" s="73">
        <f t="shared" si="7"/>
        <v>0</v>
      </c>
      <c r="M27" s="64"/>
    </row>
    <row r="28" spans="1:13" ht="20.149999999999999" customHeight="1">
      <c r="A28" s="200"/>
      <c r="B28" s="200"/>
      <c r="C28" s="73">
        <v>3</v>
      </c>
      <c r="D28" s="73">
        <v>3</v>
      </c>
      <c r="E28" s="73">
        <f t="shared" si="4"/>
        <v>1</v>
      </c>
      <c r="F28" s="73" t="str">
        <f t="shared" si="5"/>
        <v>1'h0</v>
      </c>
      <c r="G28" s="73" t="s">
        <v>3054</v>
      </c>
      <c r="H28" s="67" t="s">
        <v>1739</v>
      </c>
      <c r="I28" s="72" t="s">
        <v>552</v>
      </c>
      <c r="J28" s="73">
        <v>0</v>
      </c>
      <c r="K28" s="73" t="str">
        <f t="shared" si="6"/>
        <v>0</v>
      </c>
      <c r="L28" s="73">
        <f t="shared" si="7"/>
        <v>0</v>
      </c>
      <c r="M28" s="64"/>
    </row>
    <row r="29" spans="1:13" ht="20.149999999999999" customHeight="1">
      <c r="A29" s="68"/>
      <c r="B29" s="68"/>
      <c r="C29" s="73">
        <v>1</v>
      </c>
      <c r="D29" s="73">
        <v>2</v>
      </c>
      <c r="E29" s="73">
        <f t="shared" si="4"/>
        <v>2</v>
      </c>
      <c r="F29" s="73" t="str">
        <f t="shared" si="5"/>
        <v>2'h0</v>
      </c>
      <c r="G29" s="73" t="s">
        <v>62</v>
      </c>
      <c r="H29" s="67" t="s">
        <v>1740</v>
      </c>
      <c r="I29" s="66" t="s">
        <v>559</v>
      </c>
      <c r="J29" s="73">
        <v>0</v>
      </c>
      <c r="K29" s="73" t="str">
        <f t="shared" si="6"/>
        <v>0</v>
      </c>
      <c r="L29" s="73">
        <f t="shared" si="7"/>
        <v>0</v>
      </c>
      <c r="M29" s="64"/>
    </row>
    <row r="30" spans="1:13" ht="20.149999999999999" customHeight="1">
      <c r="A30" s="200"/>
      <c r="B30" s="200"/>
      <c r="C30" s="73">
        <v>0</v>
      </c>
      <c r="D30" s="73">
        <v>0</v>
      </c>
      <c r="E30" s="73">
        <f t="shared" si="4"/>
        <v>1</v>
      </c>
      <c r="F30" s="73" t="str">
        <f t="shared" si="5"/>
        <v>1'h0</v>
      </c>
      <c r="G30" s="73" t="s">
        <v>62</v>
      </c>
      <c r="H30" s="67" t="s">
        <v>1741</v>
      </c>
      <c r="I30" s="66" t="s">
        <v>554</v>
      </c>
      <c r="J30" s="73">
        <v>0</v>
      </c>
      <c r="K30" s="73" t="str">
        <f t="shared" si="6"/>
        <v>0</v>
      </c>
      <c r="L30" s="73">
        <f t="shared" si="7"/>
        <v>0</v>
      </c>
      <c r="M30" s="64"/>
    </row>
    <row r="31" spans="1:13" ht="20.149999999999999" customHeight="1">
      <c r="A31" s="69"/>
      <c r="B31" s="71" t="s">
        <v>3057</v>
      </c>
      <c r="C31" s="69"/>
      <c r="D31" s="69"/>
      <c r="E31" s="69">
        <f>SUM(E32:E44)</f>
        <v>32</v>
      </c>
      <c r="F31" s="44" t="str">
        <f>CONCATENATE("32'h",K31)</f>
        <v>32'h00000000</v>
      </c>
      <c r="G31" s="44"/>
      <c r="H31" s="70" t="s">
        <v>3058</v>
      </c>
      <c r="I31" s="70"/>
      <c r="J31" s="69"/>
      <c r="K31" s="69" t="str">
        <f>LOWER(DEC2HEX(L31,8))</f>
        <v>00000000</v>
      </c>
      <c r="L31" s="69">
        <f>SUM(L32:L44)</f>
        <v>0</v>
      </c>
      <c r="M31" s="64"/>
    </row>
    <row r="32" spans="1:13" ht="20.149999999999999" customHeight="1">
      <c r="A32" s="68"/>
      <c r="B32" s="68"/>
      <c r="C32" s="73">
        <v>28</v>
      </c>
      <c r="D32" s="73">
        <v>31</v>
      </c>
      <c r="E32" s="73">
        <f>D32+1-C32</f>
        <v>4</v>
      </c>
      <c r="F32" s="73" t="str">
        <f>CONCATENATE(E32,"'h",K32)</f>
        <v>4'h0</v>
      </c>
      <c r="G32" s="65" t="s">
        <v>67</v>
      </c>
      <c r="H32" s="67" t="s">
        <v>19</v>
      </c>
      <c r="I32" s="66" t="s">
        <v>482</v>
      </c>
      <c r="J32" s="73">
        <v>0</v>
      </c>
      <c r="K32" s="73" t="str">
        <f>LOWER(DEC2HEX((J32)))</f>
        <v>0</v>
      </c>
      <c r="L32" s="73">
        <f>J32*(2^C32)</f>
        <v>0</v>
      </c>
      <c r="M32" s="64"/>
    </row>
    <row r="33" spans="1:13" ht="20.149999999999999" customHeight="1">
      <c r="A33" s="68"/>
      <c r="B33" s="68"/>
      <c r="C33" s="73">
        <v>26</v>
      </c>
      <c r="D33" s="73">
        <v>27</v>
      </c>
      <c r="E33" s="73">
        <f t="shared" ref="E33:E44" si="8">D33+1-C33</f>
        <v>2</v>
      </c>
      <c r="F33" s="73" t="str">
        <f t="shared" ref="F33:F44" si="9">CONCATENATE(E33,"'h",K33)</f>
        <v>2'h0</v>
      </c>
      <c r="G33" s="73" t="s">
        <v>62</v>
      </c>
      <c r="H33" s="67" t="s">
        <v>3059</v>
      </c>
      <c r="I33" s="66" t="s">
        <v>549</v>
      </c>
      <c r="J33" s="73">
        <v>0</v>
      </c>
      <c r="K33" s="73" t="str">
        <f t="shared" ref="K33:K44" si="10">LOWER(DEC2HEX((J33)))</f>
        <v>0</v>
      </c>
      <c r="L33" s="73">
        <f t="shared" ref="L33:L44" si="11">J33*(2^C33)</f>
        <v>0</v>
      </c>
      <c r="M33" s="64"/>
    </row>
    <row r="34" spans="1:13" ht="20.149999999999999" customHeight="1">
      <c r="A34" s="68"/>
      <c r="B34" s="68"/>
      <c r="C34" s="73">
        <v>25</v>
      </c>
      <c r="D34" s="73">
        <v>25</v>
      </c>
      <c r="E34" s="73">
        <f t="shared" si="8"/>
        <v>1</v>
      </c>
      <c r="F34" s="73" t="str">
        <f t="shared" si="9"/>
        <v>1'h0</v>
      </c>
      <c r="G34" s="73" t="s">
        <v>62</v>
      </c>
      <c r="H34" s="67" t="s">
        <v>3060</v>
      </c>
      <c r="I34" s="66" t="s">
        <v>550</v>
      </c>
      <c r="J34" s="73">
        <v>0</v>
      </c>
      <c r="K34" s="73" t="str">
        <f t="shared" si="10"/>
        <v>0</v>
      </c>
      <c r="L34" s="73">
        <f t="shared" si="11"/>
        <v>0</v>
      </c>
      <c r="M34" s="64"/>
    </row>
    <row r="35" spans="1:13" ht="20.149999999999999" customHeight="1">
      <c r="A35" s="68"/>
      <c r="B35" s="68"/>
      <c r="C35" s="73">
        <v>20</v>
      </c>
      <c r="D35" s="73">
        <v>24</v>
      </c>
      <c r="E35" s="73">
        <f t="shared" si="8"/>
        <v>5</v>
      </c>
      <c r="F35" s="73" t="str">
        <f t="shared" si="9"/>
        <v>5'h0</v>
      </c>
      <c r="G35" s="73" t="s">
        <v>3053</v>
      </c>
      <c r="H35" s="67" t="s">
        <v>3061</v>
      </c>
      <c r="I35" s="66" t="s">
        <v>551</v>
      </c>
      <c r="J35" s="73">
        <v>0</v>
      </c>
      <c r="K35" s="73" t="str">
        <f t="shared" si="10"/>
        <v>0</v>
      </c>
      <c r="L35" s="73">
        <f t="shared" si="11"/>
        <v>0</v>
      </c>
      <c r="M35" s="64"/>
    </row>
    <row r="36" spans="1:13" ht="20.149999999999999" customHeight="1">
      <c r="A36" s="200"/>
      <c r="B36" s="200"/>
      <c r="C36" s="73">
        <v>19</v>
      </c>
      <c r="D36" s="73">
        <v>19</v>
      </c>
      <c r="E36" s="73">
        <f t="shared" si="8"/>
        <v>1</v>
      </c>
      <c r="F36" s="73" t="str">
        <f t="shared" si="9"/>
        <v>1'h0</v>
      </c>
      <c r="G36" s="73" t="s">
        <v>3054</v>
      </c>
      <c r="H36" s="67" t="s">
        <v>3062</v>
      </c>
      <c r="I36" s="72" t="s">
        <v>552</v>
      </c>
      <c r="J36" s="73">
        <v>0</v>
      </c>
      <c r="K36" s="73" t="str">
        <f t="shared" si="10"/>
        <v>0</v>
      </c>
      <c r="L36" s="73">
        <f t="shared" si="11"/>
        <v>0</v>
      </c>
      <c r="M36" s="64"/>
    </row>
    <row r="37" spans="1:13" ht="20.149999999999999" customHeight="1">
      <c r="A37" s="68"/>
      <c r="B37" s="68"/>
      <c r="C37" s="73">
        <v>17</v>
      </c>
      <c r="D37" s="73">
        <v>18</v>
      </c>
      <c r="E37" s="73">
        <f t="shared" si="8"/>
        <v>2</v>
      </c>
      <c r="F37" s="73" t="str">
        <f t="shared" si="9"/>
        <v>2'h0</v>
      </c>
      <c r="G37" s="73" t="s">
        <v>62</v>
      </c>
      <c r="H37" s="67" t="s">
        <v>3063</v>
      </c>
      <c r="I37" s="66" t="s">
        <v>553</v>
      </c>
      <c r="J37" s="73">
        <v>0</v>
      </c>
      <c r="K37" s="73" t="str">
        <f t="shared" si="10"/>
        <v>0</v>
      </c>
      <c r="L37" s="73">
        <f t="shared" si="11"/>
        <v>0</v>
      </c>
      <c r="M37" s="64"/>
    </row>
    <row r="38" spans="1:13" ht="20.149999999999999" customHeight="1">
      <c r="A38" s="200"/>
      <c r="B38" s="200"/>
      <c r="C38" s="73">
        <v>16</v>
      </c>
      <c r="D38" s="73">
        <v>16</v>
      </c>
      <c r="E38" s="73">
        <f t="shared" si="8"/>
        <v>1</v>
      </c>
      <c r="F38" s="73" t="str">
        <f t="shared" si="9"/>
        <v>1'h0</v>
      </c>
      <c r="G38" s="73" t="s">
        <v>62</v>
      </c>
      <c r="H38" s="67" t="s">
        <v>3064</v>
      </c>
      <c r="I38" s="66" t="s">
        <v>554</v>
      </c>
      <c r="J38" s="73">
        <v>0</v>
      </c>
      <c r="K38" s="73" t="str">
        <f t="shared" si="10"/>
        <v>0</v>
      </c>
      <c r="L38" s="73">
        <f t="shared" si="11"/>
        <v>0</v>
      </c>
      <c r="M38" s="64"/>
    </row>
    <row r="39" spans="1:13" ht="20.149999999999999" customHeight="1">
      <c r="A39" s="68"/>
      <c r="B39" s="68"/>
      <c r="C39" s="73">
        <v>15</v>
      </c>
      <c r="D39" s="73">
        <v>15</v>
      </c>
      <c r="E39" s="73">
        <f t="shared" si="8"/>
        <v>1</v>
      </c>
      <c r="F39" s="73" t="str">
        <f t="shared" si="9"/>
        <v>1'h0</v>
      </c>
      <c r="G39" s="73" t="s">
        <v>3055</v>
      </c>
      <c r="H39" s="67" t="s">
        <v>3065</v>
      </c>
      <c r="I39" s="66" t="s">
        <v>3056</v>
      </c>
      <c r="J39" s="73">
        <v>0</v>
      </c>
      <c r="K39" s="73" t="str">
        <f t="shared" si="10"/>
        <v>0</v>
      </c>
      <c r="L39" s="73">
        <f t="shared" si="11"/>
        <v>0</v>
      </c>
      <c r="M39" s="64"/>
    </row>
    <row r="40" spans="1:13" ht="20.149999999999999" customHeight="1">
      <c r="A40" s="68"/>
      <c r="B40" s="68"/>
      <c r="C40" s="73">
        <v>9</v>
      </c>
      <c r="D40" s="73">
        <v>14</v>
      </c>
      <c r="E40" s="73">
        <f t="shared" si="8"/>
        <v>6</v>
      </c>
      <c r="F40" s="73" t="str">
        <f>CONCATENATE(E40,"'h",K40)</f>
        <v>6'h0</v>
      </c>
      <c r="G40" s="65" t="s">
        <v>67</v>
      </c>
      <c r="H40" s="67" t="s">
        <v>19</v>
      </c>
      <c r="I40" s="66" t="s">
        <v>482</v>
      </c>
      <c r="J40" s="73">
        <v>0</v>
      </c>
      <c r="K40" s="73" t="str">
        <f t="shared" si="10"/>
        <v>0</v>
      </c>
      <c r="L40" s="73">
        <f t="shared" si="11"/>
        <v>0</v>
      </c>
      <c r="M40" s="64"/>
    </row>
    <row r="41" spans="1:13" ht="20.149999999999999" customHeight="1">
      <c r="A41" s="68"/>
      <c r="B41" s="68"/>
      <c r="C41" s="73">
        <v>4</v>
      </c>
      <c r="D41" s="73">
        <v>8</v>
      </c>
      <c r="E41" s="73">
        <f t="shared" si="8"/>
        <v>5</v>
      </c>
      <c r="F41" s="73" t="str">
        <f t="shared" si="9"/>
        <v>5'h0</v>
      </c>
      <c r="G41" s="73" t="s">
        <v>3053</v>
      </c>
      <c r="H41" s="67" t="s">
        <v>3066</v>
      </c>
      <c r="I41" s="66" t="s">
        <v>551</v>
      </c>
      <c r="J41" s="73">
        <v>0</v>
      </c>
      <c r="K41" s="73" t="str">
        <f t="shared" si="10"/>
        <v>0</v>
      </c>
      <c r="L41" s="73">
        <f t="shared" si="11"/>
        <v>0</v>
      </c>
      <c r="M41" s="64"/>
    </row>
    <row r="42" spans="1:13" ht="20.149999999999999" customHeight="1">
      <c r="A42" s="200"/>
      <c r="B42" s="200"/>
      <c r="C42" s="73">
        <v>3</v>
      </c>
      <c r="D42" s="73">
        <v>3</v>
      </c>
      <c r="E42" s="73">
        <f t="shared" si="8"/>
        <v>1</v>
      </c>
      <c r="F42" s="73" t="str">
        <f t="shared" si="9"/>
        <v>1'h0</v>
      </c>
      <c r="G42" s="73" t="s">
        <v>3054</v>
      </c>
      <c r="H42" s="67" t="s">
        <v>3067</v>
      </c>
      <c r="I42" s="72" t="s">
        <v>552</v>
      </c>
      <c r="J42" s="73">
        <v>0</v>
      </c>
      <c r="K42" s="73" t="str">
        <f t="shared" si="10"/>
        <v>0</v>
      </c>
      <c r="L42" s="73">
        <f t="shared" si="11"/>
        <v>0</v>
      </c>
      <c r="M42" s="64"/>
    </row>
    <row r="43" spans="1:13" ht="20.149999999999999" customHeight="1">
      <c r="A43" s="68"/>
      <c r="B43" s="68"/>
      <c r="C43" s="73">
        <v>1</v>
      </c>
      <c r="D43" s="73">
        <v>2</v>
      </c>
      <c r="E43" s="73">
        <f t="shared" si="8"/>
        <v>2</v>
      </c>
      <c r="F43" s="73" t="str">
        <f t="shared" si="9"/>
        <v>2'h0</v>
      </c>
      <c r="G43" s="73" t="s">
        <v>62</v>
      </c>
      <c r="H43" s="67" t="s">
        <v>3068</v>
      </c>
      <c r="I43" s="66" t="s">
        <v>559</v>
      </c>
      <c r="J43" s="73">
        <v>0</v>
      </c>
      <c r="K43" s="73" t="str">
        <f t="shared" si="10"/>
        <v>0</v>
      </c>
      <c r="L43" s="73">
        <f t="shared" si="11"/>
        <v>0</v>
      </c>
      <c r="M43" s="64"/>
    </row>
    <row r="44" spans="1:13" ht="20.149999999999999" customHeight="1">
      <c r="A44" s="200"/>
      <c r="B44" s="200"/>
      <c r="C44" s="73">
        <v>0</v>
      </c>
      <c r="D44" s="73">
        <v>0</v>
      </c>
      <c r="E44" s="73">
        <f t="shared" si="8"/>
        <v>1</v>
      </c>
      <c r="F44" s="73" t="str">
        <f t="shared" si="9"/>
        <v>1'h0</v>
      </c>
      <c r="G44" s="73" t="s">
        <v>62</v>
      </c>
      <c r="H44" s="67" t="s">
        <v>3069</v>
      </c>
      <c r="I44" s="66" t="s">
        <v>554</v>
      </c>
      <c r="J44" s="73">
        <v>0</v>
      </c>
      <c r="K44" s="73" t="str">
        <f t="shared" si="10"/>
        <v>0</v>
      </c>
      <c r="L44" s="73">
        <f t="shared" si="11"/>
        <v>0</v>
      </c>
      <c r="M44" s="64"/>
    </row>
    <row r="45" spans="1:13" ht="20.149999999999999" customHeight="1">
      <c r="A45" s="69"/>
      <c r="B45" s="71" t="s">
        <v>3070</v>
      </c>
      <c r="C45" s="69"/>
      <c r="D45" s="69"/>
      <c r="E45" s="69">
        <f>SUM(E46:E58)</f>
        <v>32</v>
      </c>
      <c r="F45" s="44" t="str">
        <f>CONCATENATE("32'h",K45)</f>
        <v>32'h00000000</v>
      </c>
      <c r="G45" s="44"/>
      <c r="H45" s="70" t="s">
        <v>3071</v>
      </c>
      <c r="I45" s="70"/>
      <c r="J45" s="69"/>
      <c r="K45" s="69" t="str">
        <f>LOWER(DEC2HEX(L45,8))</f>
        <v>00000000</v>
      </c>
      <c r="L45" s="69">
        <f>SUM(L46:L58)</f>
        <v>0</v>
      </c>
      <c r="M45" s="64"/>
    </row>
    <row r="46" spans="1:13" ht="20.149999999999999" customHeight="1">
      <c r="A46" s="68"/>
      <c r="B46" s="68"/>
      <c r="C46" s="65">
        <v>30</v>
      </c>
      <c r="D46" s="65">
        <v>31</v>
      </c>
      <c r="E46" s="65">
        <f t="shared" ref="E46:E58" si="12">D46+1-C46</f>
        <v>2</v>
      </c>
      <c r="F46" s="65" t="str">
        <f t="shared" ref="F46:F58" si="13">CONCATENATE(E46,"'h",K46)</f>
        <v>2'h0</v>
      </c>
      <c r="G46" s="65" t="s">
        <v>67</v>
      </c>
      <c r="H46" s="67" t="s">
        <v>19</v>
      </c>
      <c r="I46" s="66" t="s">
        <v>482</v>
      </c>
      <c r="J46" s="65">
        <v>0</v>
      </c>
      <c r="K46" s="65" t="str">
        <f t="shared" ref="K46:K58" si="14">LOWER(DEC2HEX((J46)))</f>
        <v>0</v>
      </c>
      <c r="L46" s="65">
        <f t="shared" ref="L46:L58" si="15">J46*(2^C46)</f>
        <v>0</v>
      </c>
      <c r="M46" s="64"/>
    </row>
    <row r="47" spans="1:13" ht="20.149999999999999" customHeight="1">
      <c r="A47" s="68"/>
      <c r="B47" s="68"/>
      <c r="C47" s="65">
        <v>28</v>
      </c>
      <c r="D47" s="65">
        <v>29</v>
      </c>
      <c r="E47" s="65">
        <f t="shared" si="12"/>
        <v>2</v>
      </c>
      <c r="F47" s="65" t="str">
        <f t="shared" si="13"/>
        <v>2'h0</v>
      </c>
      <c r="G47" s="65" t="s">
        <v>62</v>
      </c>
      <c r="H47" s="67" t="s">
        <v>1742</v>
      </c>
      <c r="I47" s="66" t="s">
        <v>3072</v>
      </c>
      <c r="J47" s="65">
        <v>0</v>
      </c>
      <c r="K47" s="65" t="str">
        <f t="shared" si="14"/>
        <v>0</v>
      </c>
      <c r="L47" s="65">
        <f t="shared" si="15"/>
        <v>0</v>
      </c>
      <c r="M47" s="64"/>
    </row>
    <row r="48" spans="1:13" ht="20.149999999999999" customHeight="1">
      <c r="A48" s="68"/>
      <c r="B48" s="68"/>
      <c r="C48" s="73">
        <v>26</v>
      </c>
      <c r="D48" s="73">
        <v>27</v>
      </c>
      <c r="E48" s="73">
        <f t="shared" si="12"/>
        <v>2</v>
      </c>
      <c r="F48" s="73" t="str">
        <f t="shared" si="13"/>
        <v>2'h0</v>
      </c>
      <c r="G48" s="73" t="s">
        <v>62</v>
      </c>
      <c r="H48" s="67" t="s">
        <v>1743</v>
      </c>
      <c r="I48" s="66" t="s">
        <v>549</v>
      </c>
      <c r="J48" s="73">
        <v>0</v>
      </c>
      <c r="K48" s="73" t="str">
        <f t="shared" si="14"/>
        <v>0</v>
      </c>
      <c r="L48" s="73">
        <f t="shared" si="15"/>
        <v>0</v>
      </c>
      <c r="M48" s="64"/>
    </row>
    <row r="49" spans="1:13" ht="20.149999999999999" customHeight="1">
      <c r="A49" s="68"/>
      <c r="B49" s="68"/>
      <c r="C49" s="65">
        <v>25</v>
      </c>
      <c r="D49" s="65">
        <v>25</v>
      </c>
      <c r="E49" s="65">
        <f t="shared" si="12"/>
        <v>1</v>
      </c>
      <c r="F49" s="65" t="str">
        <f t="shared" si="13"/>
        <v>1'h0</v>
      </c>
      <c r="G49" s="65" t="s">
        <v>62</v>
      </c>
      <c r="H49" s="67" t="s">
        <v>1744</v>
      </c>
      <c r="I49" s="66" t="s">
        <v>550</v>
      </c>
      <c r="J49" s="65">
        <v>0</v>
      </c>
      <c r="K49" s="65" t="str">
        <f t="shared" si="14"/>
        <v>0</v>
      </c>
      <c r="L49" s="65">
        <f t="shared" si="15"/>
        <v>0</v>
      </c>
      <c r="M49" s="64"/>
    </row>
    <row r="50" spans="1:13" ht="20.149999999999999" customHeight="1">
      <c r="A50" s="68"/>
      <c r="B50" s="68"/>
      <c r="C50" s="65">
        <v>20</v>
      </c>
      <c r="D50" s="65">
        <v>24</v>
      </c>
      <c r="E50" s="65">
        <f t="shared" si="12"/>
        <v>5</v>
      </c>
      <c r="F50" s="65" t="str">
        <f t="shared" si="13"/>
        <v>5'h0</v>
      </c>
      <c r="G50" s="65" t="s">
        <v>3053</v>
      </c>
      <c r="H50" s="67" t="s">
        <v>1745</v>
      </c>
      <c r="I50" s="66" t="s">
        <v>551</v>
      </c>
      <c r="J50" s="65">
        <v>0</v>
      </c>
      <c r="K50" s="65" t="str">
        <f t="shared" si="14"/>
        <v>0</v>
      </c>
      <c r="L50" s="65">
        <f t="shared" si="15"/>
        <v>0</v>
      </c>
      <c r="M50" s="64"/>
    </row>
    <row r="51" spans="1:13" ht="20.149999999999999" customHeight="1">
      <c r="A51" s="68"/>
      <c r="B51" s="68"/>
      <c r="C51" s="65">
        <v>19</v>
      </c>
      <c r="D51" s="65">
        <v>19</v>
      </c>
      <c r="E51" s="65">
        <f t="shared" si="12"/>
        <v>1</v>
      </c>
      <c r="F51" s="65" t="str">
        <f t="shared" si="13"/>
        <v>1'h0</v>
      </c>
      <c r="G51" s="65" t="s">
        <v>3054</v>
      </c>
      <c r="H51" s="67" t="s">
        <v>1746</v>
      </c>
      <c r="I51" s="72" t="s">
        <v>552</v>
      </c>
      <c r="J51" s="65">
        <v>0</v>
      </c>
      <c r="K51" s="65" t="str">
        <f t="shared" si="14"/>
        <v>0</v>
      </c>
      <c r="L51" s="65">
        <f t="shared" si="15"/>
        <v>0</v>
      </c>
      <c r="M51" s="64"/>
    </row>
    <row r="52" spans="1:13" ht="20.149999999999999" customHeight="1">
      <c r="A52" s="68"/>
      <c r="B52" s="68"/>
      <c r="C52" s="65">
        <v>17</v>
      </c>
      <c r="D52" s="65">
        <v>18</v>
      </c>
      <c r="E52" s="65">
        <f t="shared" si="12"/>
        <v>2</v>
      </c>
      <c r="F52" s="65" t="str">
        <f t="shared" si="13"/>
        <v>2'h0</v>
      </c>
      <c r="G52" s="65" t="s">
        <v>62</v>
      </c>
      <c r="H52" s="67" t="s">
        <v>1747</v>
      </c>
      <c r="I52" s="66" t="s">
        <v>553</v>
      </c>
      <c r="J52" s="65">
        <v>0</v>
      </c>
      <c r="K52" s="65" t="str">
        <f t="shared" si="14"/>
        <v>0</v>
      </c>
      <c r="L52" s="65">
        <f t="shared" si="15"/>
        <v>0</v>
      </c>
      <c r="M52" s="64"/>
    </row>
    <row r="53" spans="1:13" ht="20.149999999999999" customHeight="1">
      <c r="A53" s="68"/>
      <c r="B53" s="68"/>
      <c r="C53" s="65">
        <v>16</v>
      </c>
      <c r="D53" s="65">
        <v>16</v>
      </c>
      <c r="E53" s="65">
        <f t="shared" si="12"/>
        <v>1</v>
      </c>
      <c r="F53" s="65" t="str">
        <f t="shared" si="13"/>
        <v>1'h0</v>
      </c>
      <c r="G53" s="65" t="s">
        <v>62</v>
      </c>
      <c r="H53" s="67" t="s">
        <v>1748</v>
      </c>
      <c r="I53" s="66" t="s">
        <v>554</v>
      </c>
      <c r="J53" s="65">
        <v>0</v>
      </c>
      <c r="K53" s="65" t="str">
        <f t="shared" si="14"/>
        <v>0</v>
      </c>
      <c r="L53" s="65">
        <f t="shared" si="15"/>
        <v>0</v>
      </c>
      <c r="M53" s="64"/>
    </row>
    <row r="54" spans="1:13" ht="20.149999999999999" customHeight="1">
      <c r="A54" s="68"/>
      <c r="B54" s="68"/>
      <c r="C54" s="73">
        <v>9</v>
      </c>
      <c r="D54" s="73">
        <v>15</v>
      </c>
      <c r="E54" s="73">
        <f t="shared" si="12"/>
        <v>7</v>
      </c>
      <c r="F54" s="73" t="str">
        <f t="shared" si="13"/>
        <v>7'h0</v>
      </c>
      <c r="G54" s="73" t="s">
        <v>67</v>
      </c>
      <c r="H54" s="67" t="s">
        <v>19</v>
      </c>
      <c r="I54" s="66" t="s">
        <v>482</v>
      </c>
      <c r="J54" s="73">
        <v>0</v>
      </c>
      <c r="K54" s="73" t="str">
        <f t="shared" si="14"/>
        <v>0</v>
      </c>
      <c r="L54" s="73">
        <f t="shared" si="15"/>
        <v>0</v>
      </c>
      <c r="M54" s="64"/>
    </row>
    <row r="55" spans="1:13" ht="20.149999999999999" customHeight="1">
      <c r="A55" s="68"/>
      <c r="B55" s="68"/>
      <c r="C55" s="65">
        <v>4</v>
      </c>
      <c r="D55" s="65">
        <v>8</v>
      </c>
      <c r="E55" s="65">
        <f t="shared" si="12"/>
        <v>5</v>
      </c>
      <c r="F55" s="65" t="str">
        <f t="shared" si="13"/>
        <v>5'h0</v>
      </c>
      <c r="G55" s="65" t="s">
        <v>3053</v>
      </c>
      <c r="H55" s="67" t="s">
        <v>1749</v>
      </c>
      <c r="I55" s="66" t="s">
        <v>551</v>
      </c>
      <c r="J55" s="65">
        <v>0</v>
      </c>
      <c r="K55" s="65" t="str">
        <f t="shared" si="14"/>
        <v>0</v>
      </c>
      <c r="L55" s="65">
        <f t="shared" si="15"/>
        <v>0</v>
      </c>
      <c r="M55" s="64"/>
    </row>
    <row r="56" spans="1:13" ht="20.149999999999999" customHeight="1">
      <c r="A56" s="68"/>
      <c r="B56" s="68"/>
      <c r="C56" s="65">
        <v>3</v>
      </c>
      <c r="D56" s="65">
        <v>3</v>
      </c>
      <c r="E56" s="65">
        <f t="shared" si="12"/>
        <v>1</v>
      </c>
      <c r="F56" s="65" t="str">
        <f t="shared" si="13"/>
        <v>1'h0</v>
      </c>
      <c r="G56" s="65" t="s">
        <v>3054</v>
      </c>
      <c r="H56" s="67" t="s">
        <v>1750</v>
      </c>
      <c r="I56" s="72" t="s">
        <v>552</v>
      </c>
      <c r="J56" s="65">
        <v>0</v>
      </c>
      <c r="K56" s="65" t="str">
        <f t="shared" si="14"/>
        <v>0</v>
      </c>
      <c r="L56" s="65">
        <f t="shared" si="15"/>
        <v>0</v>
      </c>
      <c r="M56" s="64"/>
    </row>
    <row r="57" spans="1:13" ht="20.149999999999999" customHeight="1">
      <c r="A57" s="68"/>
      <c r="B57" s="68"/>
      <c r="C57" s="65">
        <v>1</v>
      </c>
      <c r="D57" s="65">
        <v>2</v>
      </c>
      <c r="E57" s="65">
        <f t="shared" si="12"/>
        <v>2</v>
      </c>
      <c r="F57" s="65" t="str">
        <f t="shared" si="13"/>
        <v>2'h0</v>
      </c>
      <c r="G57" s="65" t="s">
        <v>62</v>
      </c>
      <c r="H57" s="67" t="s">
        <v>1751</v>
      </c>
      <c r="I57" s="66" t="s">
        <v>559</v>
      </c>
      <c r="J57" s="65">
        <v>0</v>
      </c>
      <c r="K57" s="65" t="str">
        <f t="shared" si="14"/>
        <v>0</v>
      </c>
      <c r="L57" s="65">
        <f t="shared" si="15"/>
        <v>0</v>
      </c>
      <c r="M57" s="64"/>
    </row>
    <row r="58" spans="1:13" ht="20.149999999999999" customHeight="1">
      <c r="A58" s="68"/>
      <c r="B58" s="68"/>
      <c r="C58" s="65">
        <v>0</v>
      </c>
      <c r="D58" s="65">
        <v>0</v>
      </c>
      <c r="E58" s="65">
        <f t="shared" si="12"/>
        <v>1</v>
      </c>
      <c r="F58" s="65" t="str">
        <f t="shared" si="13"/>
        <v>1'h0</v>
      </c>
      <c r="G58" s="65" t="s">
        <v>62</v>
      </c>
      <c r="H58" s="67" t="s">
        <v>1752</v>
      </c>
      <c r="I58" s="66" t="s">
        <v>554</v>
      </c>
      <c r="J58" s="65">
        <v>0</v>
      </c>
      <c r="K58" s="65" t="str">
        <f t="shared" si="14"/>
        <v>0</v>
      </c>
      <c r="L58" s="65">
        <f t="shared" si="15"/>
        <v>0</v>
      </c>
      <c r="M58" s="64"/>
    </row>
    <row r="59" spans="1:13" ht="20.149999999999999" customHeight="1">
      <c r="A59" s="69"/>
      <c r="B59" s="71" t="s">
        <v>3073</v>
      </c>
      <c r="C59" s="69"/>
      <c r="D59" s="69"/>
      <c r="E59" s="69">
        <f>SUM(E60:E75)</f>
        <v>32</v>
      </c>
      <c r="F59" s="44" t="str">
        <f>CONCATENATE("32'h",K59)</f>
        <v>32'h00000000</v>
      </c>
      <c r="G59" s="44"/>
      <c r="H59" s="70" t="s">
        <v>3074</v>
      </c>
      <c r="I59" s="70"/>
      <c r="J59" s="69"/>
      <c r="K59" s="69" t="str">
        <f>LOWER(DEC2HEX(L59,8))</f>
        <v>00000000</v>
      </c>
      <c r="L59" s="69">
        <f>SUM(L60:L75)</f>
        <v>0</v>
      </c>
      <c r="M59" s="64"/>
    </row>
    <row r="60" spans="1:13" ht="20.149999999999999" customHeight="1">
      <c r="A60" s="68"/>
      <c r="B60" s="68"/>
      <c r="C60" s="65">
        <v>30</v>
      </c>
      <c r="D60" s="65">
        <v>31</v>
      </c>
      <c r="E60" s="65">
        <f t="shared" ref="E60:E75" si="16">D60+1-C60</f>
        <v>2</v>
      </c>
      <c r="F60" s="65" t="str">
        <f t="shared" ref="F60:F75" si="17">CONCATENATE(E60,"'h",K60)</f>
        <v>2'h0</v>
      </c>
      <c r="G60" s="65" t="s">
        <v>67</v>
      </c>
      <c r="H60" s="67" t="s">
        <v>19</v>
      </c>
      <c r="I60" s="66" t="s">
        <v>482</v>
      </c>
      <c r="J60" s="65">
        <v>0</v>
      </c>
      <c r="K60" s="65" t="str">
        <f t="shared" ref="K60:K75" si="18">LOWER(DEC2HEX((J60)))</f>
        <v>0</v>
      </c>
      <c r="L60" s="65">
        <f t="shared" ref="L60:L75" si="19">J60*(2^C60)</f>
        <v>0</v>
      </c>
      <c r="M60" s="64"/>
    </row>
    <row r="61" spans="1:13" ht="20.149999999999999" customHeight="1">
      <c r="A61" s="68"/>
      <c r="B61" s="68"/>
      <c r="C61" s="65">
        <v>28</v>
      </c>
      <c r="D61" s="65">
        <v>29</v>
      </c>
      <c r="E61" s="65">
        <f t="shared" si="16"/>
        <v>2</v>
      </c>
      <c r="F61" s="65" t="str">
        <f t="shared" si="17"/>
        <v>2'h0</v>
      </c>
      <c r="G61" s="65" t="s">
        <v>62</v>
      </c>
      <c r="H61" s="67" t="s">
        <v>3075</v>
      </c>
      <c r="I61" s="66" t="s">
        <v>3076</v>
      </c>
      <c r="J61" s="65">
        <v>0</v>
      </c>
      <c r="K61" s="65" t="str">
        <f t="shared" si="18"/>
        <v>0</v>
      </c>
      <c r="L61" s="65">
        <f t="shared" si="19"/>
        <v>0</v>
      </c>
      <c r="M61" s="64"/>
    </row>
    <row r="62" spans="1:13" ht="20.149999999999999" customHeight="1">
      <c r="A62" s="68"/>
      <c r="B62" s="68"/>
      <c r="C62" s="73">
        <v>26</v>
      </c>
      <c r="D62" s="73">
        <v>27</v>
      </c>
      <c r="E62" s="73">
        <f t="shared" si="16"/>
        <v>2</v>
      </c>
      <c r="F62" s="73" t="str">
        <f t="shared" si="17"/>
        <v>2'h0</v>
      </c>
      <c r="G62" s="73" t="s">
        <v>62</v>
      </c>
      <c r="H62" s="67" t="s">
        <v>3077</v>
      </c>
      <c r="I62" s="66" t="s">
        <v>3078</v>
      </c>
      <c r="J62" s="73">
        <v>0</v>
      </c>
      <c r="K62" s="73" t="str">
        <f t="shared" si="18"/>
        <v>0</v>
      </c>
      <c r="L62" s="73">
        <f t="shared" si="19"/>
        <v>0</v>
      </c>
      <c r="M62" s="64"/>
    </row>
    <row r="63" spans="1:13" ht="20.149999999999999" customHeight="1">
      <c r="A63" s="68"/>
      <c r="B63" s="68"/>
      <c r="C63" s="65">
        <v>25</v>
      </c>
      <c r="D63" s="65">
        <v>25</v>
      </c>
      <c r="E63" s="65">
        <f t="shared" si="16"/>
        <v>1</v>
      </c>
      <c r="F63" s="65" t="str">
        <f t="shared" si="17"/>
        <v>1'h0</v>
      </c>
      <c r="G63" s="65" t="s">
        <v>62</v>
      </c>
      <c r="H63" s="67" t="s">
        <v>3079</v>
      </c>
      <c r="I63" s="66" t="s">
        <v>550</v>
      </c>
      <c r="J63" s="65">
        <v>0</v>
      </c>
      <c r="K63" s="65" t="str">
        <f t="shared" si="18"/>
        <v>0</v>
      </c>
      <c r="L63" s="65">
        <f t="shared" si="19"/>
        <v>0</v>
      </c>
      <c r="M63" s="64"/>
    </row>
    <row r="64" spans="1:13" ht="20.149999999999999" customHeight="1">
      <c r="A64" s="68"/>
      <c r="B64" s="68"/>
      <c r="C64" s="65">
        <v>20</v>
      </c>
      <c r="D64" s="65">
        <v>24</v>
      </c>
      <c r="E64" s="65">
        <f t="shared" si="16"/>
        <v>5</v>
      </c>
      <c r="F64" s="65" t="str">
        <f t="shared" si="17"/>
        <v>5'h0</v>
      </c>
      <c r="G64" s="65" t="s">
        <v>3053</v>
      </c>
      <c r="H64" s="67" t="s">
        <v>3080</v>
      </c>
      <c r="I64" s="66" t="s">
        <v>551</v>
      </c>
      <c r="J64" s="65">
        <v>0</v>
      </c>
      <c r="K64" s="65" t="str">
        <f t="shared" si="18"/>
        <v>0</v>
      </c>
      <c r="L64" s="65">
        <f t="shared" si="19"/>
        <v>0</v>
      </c>
      <c r="M64" s="64"/>
    </row>
    <row r="65" spans="1:13" ht="20.149999999999999" customHeight="1">
      <c r="A65" s="68"/>
      <c r="B65" s="68"/>
      <c r="C65" s="65">
        <v>19</v>
      </c>
      <c r="D65" s="65">
        <v>19</v>
      </c>
      <c r="E65" s="65">
        <f t="shared" si="16"/>
        <v>1</v>
      </c>
      <c r="F65" s="65" t="str">
        <f t="shared" si="17"/>
        <v>1'h0</v>
      </c>
      <c r="G65" s="65" t="s">
        <v>3054</v>
      </c>
      <c r="H65" s="67" t="s">
        <v>3081</v>
      </c>
      <c r="I65" s="72" t="s">
        <v>552</v>
      </c>
      <c r="J65" s="65">
        <v>0</v>
      </c>
      <c r="K65" s="65" t="str">
        <f t="shared" si="18"/>
        <v>0</v>
      </c>
      <c r="L65" s="65">
        <f t="shared" si="19"/>
        <v>0</v>
      </c>
      <c r="M65" s="64"/>
    </row>
    <row r="66" spans="1:13" ht="20.149999999999999" customHeight="1">
      <c r="A66" s="68"/>
      <c r="B66" s="68"/>
      <c r="C66" s="65">
        <v>17</v>
      </c>
      <c r="D66" s="65">
        <v>18</v>
      </c>
      <c r="E66" s="65">
        <f t="shared" si="16"/>
        <v>2</v>
      </c>
      <c r="F66" s="65" t="str">
        <f t="shared" si="17"/>
        <v>2'h0</v>
      </c>
      <c r="G66" s="65" t="s">
        <v>62</v>
      </c>
      <c r="H66" s="67" t="s">
        <v>3082</v>
      </c>
      <c r="I66" s="66" t="s">
        <v>553</v>
      </c>
      <c r="J66" s="65">
        <v>0</v>
      </c>
      <c r="K66" s="65" t="str">
        <f t="shared" si="18"/>
        <v>0</v>
      </c>
      <c r="L66" s="65">
        <f t="shared" si="19"/>
        <v>0</v>
      </c>
      <c r="M66" s="64"/>
    </row>
    <row r="67" spans="1:13" ht="20.149999999999999" customHeight="1">
      <c r="A67" s="68"/>
      <c r="B67" s="68"/>
      <c r="C67" s="65">
        <v>16</v>
      </c>
      <c r="D67" s="65">
        <v>16</v>
      </c>
      <c r="E67" s="65">
        <f t="shared" si="16"/>
        <v>1</v>
      </c>
      <c r="F67" s="65" t="str">
        <f t="shared" si="17"/>
        <v>1'h0</v>
      </c>
      <c r="G67" s="65" t="s">
        <v>62</v>
      </c>
      <c r="H67" s="67" t="s">
        <v>3083</v>
      </c>
      <c r="I67" s="66" t="s">
        <v>554</v>
      </c>
      <c r="J67" s="65">
        <v>0</v>
      </c>
      <c r="K67" s="65" t="str">
        <f t="shared" si="18"/>
        <v>0</v>
      </c>
      <c r="L67" s="65">
        <f t="shared" si="19"/>
        <v>0</v>
      </c>
      <c r="M67" s="64"/>
    </row>
    <row r="68" spans="1:13" ht="20.149999999999999" customHeight="1">
      <c r="A68" s="68"/>
      <c r="B68" s="68"/>
      <c r="C68" s="65">
        <v>13</v>
      </c>
      <c r="D68" s="65">
        <v>15</v>
      </c>
      <c r="E68" s="65">
        <f t="shared" si="16"/>
        <v>3</v>
      </c>
      <c r="F68" s="65" t="str">
        <f t="shared" si="17"/>
        <v>3'h0</v>
      </c>
      <c r="G68" s="65" t="s">
        <v>67</v>
      </c>
      <c r="H68" s="67" t="s">
        <v>19</v>
      </c>
      <c r="I68" s="66" t="s">
        <v>482</v>
      </c>
      <c r="J68" s="65">
        <v>0</v>
      </c>
      <c r="K68" s="65" t="str">
        <f t="shared" si="18"/>
        <v>0</v>
      </c>
      <c r="L68" s="65">
        <f t="shared" si="19"/>
        <v>0</v>
      </c>
      <c r="M68" s="64"/>
    </row>
    <row r="69" spans="1:13" ht="20.149999999999999" customHeight="1">
      <c r="A69" s="68"/>
      <c r="B69" s="68"/>
      <c r="C69" s="65">
        <v>12</v>
      </c>
      <c r="D69" s="65">
        <v>12</v>
      </c>
      <c r="E69" s="65">
        <f>D69+1-C69</f>
        <v>1</v>
      </c>
      <c r="F69" s="65" t="str">
        <f>CONCATENATE(E69,"'h",K69)</f>
        <v>1'h0</v>
      </c>
      <c r="G69" s="65" t="s">
        <v>3054</v>
      </c>
      <c r="H69" s="67" t="s">
        <v>560</v>
      </c>
      <c r="I69" s="66" t="s">
        <v>561</v>
      </c>
      <c r="J69" s="65">
        <v>0</v>
      </c>
      <c r="K69" s="65" t="str">
        <f>LOWER(DEC2HEX((J69)))</f>
        <v>0</v>
      </c>
      <c r="L69" s="65">
        <f>J69*(2^C69)</f>
        <v>0</v>
      </c>
      <c r="M69" s="64"/>
    </row>
    <row r="70" spans="1:13" ht="20.149999999999999" customHeight="1">
      <c r="A70" s="68"/>
      <c r="B70" s="68"/>
      <c r="C70" s="65">
        <v>11</v>
      </c>
      <c r="D70" s="65">
        <v>11</v>
      </c>
      <c r="E70" s="65">
        <f>D70+1-C70</f>
        <v>1</v>
      </c>
      <c r="F70" s="65" t="str">
        <f>CONCATENATE(E70,"'h",K70)</f>
        <v>1'h0</v>
      </c>
      <c r="G70" s="65" t="s">
        <v>62</v>
      </c>
      <c r="H70" s="67" t="s">
        <v>562</v>
      </c>
      <c r="I70" s="66" t="s">
        <v>563</v>
      </c>
      <c r="J70" s="65">
        <v>0</v>
      </c>
      <c r="K70" s="65" t="str">
        <f>LOWER(DEC2HEX((J70)))</f>
        <v>0</v>
      </c>
      <c r="L70" s="65">
        <f>J70*(2^C70)</f>
        <v>0</v>
      </c>
      <c r="M70" s="64"/>
    </row>
    <row r="71" spans="1:13" ht="20.149999999999999" customHeight="1">
      <c r="A71" s="68"/>
      <c r="B71" s="68"/>
      <c r="C71" s="65">
        <v>9</v>
      </c>
      <c r="D71" s="65">
        <v>10</v>
      </c>
      <c r="E71" s="65">
        <f>D71+1-C71</f>
        <v>2</v>
      </c>
      <c r="F71" s="65" t="str">
        <f>CONCATENATE(E71,"'h",K71)</f>
        <v>2'h0</v>
      </c>
      <c r="G71" s="65" t="s">
        <v>62</v>
      </c>
      <c r="H71" s="67" t="s">
        <v>564</v>
      </c>
      <c r="I71" s="66" t="s">
        <v>565</v>
      </c>
      <c r="J71" s="65">
        <v>0</v>
      </c>
      <c r="K71" s="65" t="str">
        <f>LOWER(DEC2HEX((J71)))</f>
        <v>0</v>
      </c>
      <c r="L71" s="65">
        <f>J71*(2^C71)</f>
        <v>0</v>
      </c>
      <c r="M71" s="64"/>
    </row>
    <row r="72" spans="1:13" ht="20.149999999999999" customHeight="1">
      <c r="A72" s="68"/>
      <c r="B72" s="68"/>
      <c r="C72" s="65">
        <v>4</v>
      </c>
      <c r="D72" s="65">
        <v>8</v>
      </c>
      <c r="E72" s="65">
        <f t="shared" si="16"/>
        <v>5</v>
      </c>
      <c r="F72" s="65" t="str">
        <f t="shared" si="17"/>
        <v>5'h0</v>
      </c>
      <c r="G72" s="65" t="s">
        <v>3053</v>
      </c>
      <c r="H72" s="67" t="s">
        <v>3084</v>
      </c>
      <c r="I72" s="66" t="s">
        <v>551</v>
      </c>
      <c r="J72" s="65">
        <v>0</v>
      </c>
      <c r="K72" s="65" t="str">
        <f t="shared" si="18"/>
        <v>0</v>
      </c>
      <c r="L72" s="65">
        <f t="shared" si="19"/>
        <v>0</v>
      </c>
      <c r="M72" s="64"/>
    </row>
    <row r="73" spans="1:13" ht="20.149999999999999" customHeight="1">
      <c r="A73" s="68"/>
      <c r="B73" s="68"/>
      <c r="C73" s="65">
        <v>3</v>
      </c>
      <c r="D73" s="65">
        <v>3</v>
      </c>
      <c r="E73" s="65">
        <f t="shared" si="16"/>
        <v>1</v>
      </c>
      <c r="F73" s="65" t="str">
        <f t="shared" si="17"/>
        <v>1'h0</v>
      </c>
      <c r="G73" s="65" t="s">
        <v>3054</v>
      </c>
      <c r="H73" s="67" t="s">
        <v>3085</v>
      </c>
      <c r="I73" s="72" t="s">
        <v>552</v>
      </c>
      <c r="J73" s="65">
        <v>0</v>
      </c>
      <c r="K73" s="65" t="str">
        <f t="shared" si="18"/>
        <v>0</v>
      </c>
      <c r="L73" s="65">
        <f t="shared" si="19"/>
        <v>0</v>
      </c>
      <c r="M73" s="64"/>
    </row>
    <row r="74" spans="1:13" ht="20.149999999999999" customHeight="1">
      <c r="A74" s="68"/>
      <c r="B74" s="68"/>
      <c r="C74" s="65">
        <v>1</v>
      </c>
      <c r="D74" s="65">
        <v>2</v>
      </c>
      <c r="E74" s="65">
        <f t="shared" si="16"/>
        <v>2</v>
      </c>
      <c r="F74" s="65" t="str">
        <f t="shared" si="17"/>
        <v>2'h0</v>
      </c>
      <c r="G74" s="65" t="s">
        <v>62</v>
      </c>
      <c r="H74" s="67" t="s">
        <v>3086</v>
      </c>
      <c r="I74" s="66" t="s">
        <v>559</v>
      </c>
      <c r="J74" s="65">
        <v>0</v>
      </c>
      <c r="K74" s="65" t="str">
        <f t="shared" si="18"/>
        <v>0</v>
      </c>
      <c r="L74" s="65">
        <f t="shared" si="19"/>
        <v>0</v>
      </c>
      <c r="M74" s="64"/>
    </row>
    <row r="75" spans="1:13" ht="20.149999999999999" customHeight="1">
      <c r="A75" s="68"/>
      <c r="B75" s="68"/>
      <c r="C75" s="65">
        <v>0</v>
      </c>
      <c r="D75" s="65">
        <v>0</v>
      </c>
      <c r="E75" s="65">
        <f t="shared" si="16"/>
        <v>1</v>
      </c>
      <c r="F75" s="65" t="str">
        <f t="shared" si="17"/>
        <v>1'h0</v>
      </c>
      <c r="G75" s="65" t="s">
        <v>62</v>
      </c>
      <c r="H75" s="67" t="s">
        <v>3087</v>
      </c>
      <c r="I75" s="66" t="s">
        <v>554</v>
      </c>
      <c r="J75" s="65">
        <v>0</v>
      </c>
      <c r="K75" s="65" t="str">
        <f t="shared" si="18"/>
        <v>0</v>
      </c>
      <c r="L75" s="65">
        <f t="shared" si="19"/>
        <v>0</v>
      </c>
      <c r="M75" s="64"/>
    </row>
    <row r="76" spans="1:13" ht="20.149999999999999" customHeight="1">
      <c r="A76" s="69"/>
      <c r="B76" s="71" t="s">
        <v>3088</v>
      </c>
      <c r="C76" s="69"/>
      <c r="D76" s="69"/>
      <c r="E76" s="69">
        <f>SUM(E77:E78)</f>
        <v>32</v>
      </c>
      <c r="F76" s="44" t="str">
        <f>CONCATENATE("32'h",K76)</f>
        <v>32'h00000000</v>
      </c>
      <c r="G76" s="44"/>
      <c r="H76" s="70" t="s">
        <v>566</v>
      </c>
      <c r="I76" s="70"/>
      <c r="J76" s="69"/>
      <c r="K76" s="69" t="str">
        <f>LOWER(DEC2HEX(L76,8))</f>
        <v>00000000</v>
      </c>
      <c r="L76" s="69">
        <f>SUM(L77:L78)</f>
        <v>0</v>
      </c>
      <c r="M76" s="64"/>
    </row>
    <row r="77" spans="1:13" ht="20.149999999999999" customHeight="1">
      <c r="A77" s="68"/>
      <c r="B77" s="68"/>
      <c r="C77" s="65">
        <v>24</v>
      </c>
      <c r="D77" s="65">
        <v>31</v>
      </c>
      <c r="E77" s="65">
        <f>D77+1-C77</f>
        <v>8</v>
      </c>
      <c r="F77" s="65" t="str">
        <f>CONCATENATE(E77,"'h",K77)</f>
        <v>8'h0</v>
      </c>
      <c r="G77" s="65" t="s">
        <v>67</v>
      </c>
      <c r="H77" s="67" t="s">
        <v>19</v>
      </c>
      <c r="I77" s="66" t="s">
        <v>482</v>
      </c>
      <c r="J77" s="65">
        <v>0</v>
      </c>
      <c r="K77" s="65" t="str">
        <f>LOWER(DEC2HEX((J77)))</f>
        <v>0</v>
      </c>
      <c r="L77" s="65">
        <f>J77*(2^C77)</f>
        <v>0</v>
      </c>
      <c r="M77" s="64"/>
    </row>
    <row r="78" spans="1:13" ht="20.149999999999999" customHeight="1">
      <c r="A78" s="200"/>
      <c r="B78" s="200"/>
      <c r="C78" s="73">
        <v>0</v>
      </c>
      <c r="D78" s="73">
        <v>23</v>
      </c>
      <c r="E78" s="73">
        <f>D78+1-C78</f>
        <v>24</v>
      </c>
      <c r="F78" s="73" t="str">
        <f>CONCATENATE(E78,"'h",K78)</f>
        <v>24'h0</v>
      </c>
      <c r="G78" s="73" t="s">
        <v>62</v>
      </c>
      <c r="H78" s="67" t="s">
        <v>567</v>
      </c>
      <c r="I78" s="66"/>
      <c r="J78" s="73">
        <v>0</v>
      </c>
      <c r="K78" s="73" t="str">
        <f>LOWER(DEC2HEX((J78)))</f>
        <v>0</v>
      </c>
      <c r="L78" s="73">
        <f>J78*(2^C78)</f>
        <v>0</v>
      </c>
      <c r="M78" s="64"/>
    </row>
    <row r="79" spans="1:13" ht="20.149999999999999" customHeight="1">
      <c r="A79" s="69"/>
      <c r="B79" s="71" t="s">
        <v>3089</v>
      </c>
      <c r="C79" s="69"/>
      <c r="D79" s="69"/>
      <c r="E79" s="69">
        <f>SUM(E80:E81)</f>
        <v>32</v>
      </c>
      <c r="F79" s="44" t="str">
        <f>CONCATENATE("32'h",K79)</f>
        <v>32'h00000000</v>
      </c>
      <c r="G79" s="44"/>
      <c r="H79" s="70" t="s">
        <v>568</v>
      </c>
      <c r="I79" s="70"/>
      <c r="J79" s="69"/>
      <c r="K79" s="69" t="str">
        <f>LOWER(DEC2HEX(L79,8))</f>
        <v>00000000</v>
      </c>
      <c r="L79" s="69">
        <f>SUM(L80:L81)</f>
        <v>0</v>
      </c>
      <c r="M79" s="64"/>
    </row>
    <row r="80" spans="1:13" ht="20.149999999999999" customHeight="1">
      <c r="A80" s="68"/>
      <c r="B80" s="68"/>
      <c r="C80" s="65">
        <v>24</v>
      </c>
      <c r="D80" s="65">
        <v>31</v>
      </c>
      <c r="E80" s="65">
        <f>D80+1-C80</f>
        <v>8</v>
      </c>
      <c r="F80" s="65" t="str">
        <f>CONCATENATE(E80,"'h",K80)</f>
        <v>8'h0</v>
      </c>
      <c r="G80" s="65" t="s">
        <v>67</v>
      </c>
      <c r="H80" s="67" t="s">
        <v>19</v>
      </c>
      <c r="I80" s="66" t="s">
        <v>482</v>
      </c>
      <c r="J80" s="65">
        <v>0</v>
      </c>
      <c r="K80" s="65" t="str">
        <f>LOWER(DEC2HEX((J80)))</f>
        <v>0</v>
      </c>
      <c r="L80" s="65">
        <f>J80*(2^C80)</f>
        <v>0</v>
      </c>
      <c r="M80" s="64"/>
    </row>
    <row r="81" spans="1:13" ht="20.149999999999999" customHeight="1">
      <c r="A81" s="200"/>
      <c r="B81" s="200"/>
      <c r="C81" s="73">
        <v>0</v>
      </c>
      <c r="D81" s="73">
        <v>23</v>
      </c>
      <c r="E81" s="73">
        <f>D81+1-C81</f>
        <v>24</v>
      </c>
      <c r="F81" s="73" t="str">
        <f>CONCATENATE(E81,"'h",K81)</f>
        <v>24'h0</v>
      </c>
      <c r="G81" s="73" t="s">
        <v>62</v>
      </c>
      <c r="H81" s="67" t="s">
        <v>569</v>
      </c>
      <c r="I81" s="66"/>
      <c r="J81" s="73">
        <v>0</v>
      </c>
      <c r="K81" s="73" t="str">
        <f>LOWER(DEC2HEX((J81)))</f>
        <v>0</v>
      </c>
      <c r="L81" s="73">
        <f>J81*(2^C81)</f>
        <v>0</v>
      </c>
      <c r="M81" s="64"/>
    </row>
    <row r="82" spans="1:13" ht="20.149999999999999" customHeight="1">
      <c r="A82" s="69"/>
      <c r="B82" s="71" t="s">
        <v>3090</v>
      </c>
      <c r="C82" s="69"/>
      <c r="D82" s="69"/>
      <c r="E82" s="69">
        <f>SUM(E83:E84)</f>
        <v>32</v>
      </c>
      <c r="F82" s="44" t="str">
        <f>CONCATENATE("32'h",K82)</f>
        <v>32'h00000000</v>
      </c>
      <c r="G82" s="44"/>
      <c r="H82" s="70" t="s">
        <v>570</v>
      </c>
      <c r="I82" s="70"/>
      <c r="J82" s="69"/>
      <c r="K82" s="69" t="str">
        <f>LOWER(DEC2HEX(L82,8))</f>
        <v>00000000</v>
      </c>
      <c r="L82" s="69">
        <f>SUM(L83:L84)</f>
        <v>0</v>
      </c>
      <c r="M82" s="64"/>
    </row>
    <row r="83" spans="1:13" ht="20.149999999999999" customHeight="1">
      <c r="A83" s="68"/>
      <c r="B83" s="68"/>
      <c r="C83" s="65">
        <v>24</v>
      </c>
      <c r="D83" s="65">
        <v>31</v>
      </c>
      <c r="E83" s="65">
        <f>D83+1-C83</f>
        <v>8</v>
      </c>
      <c r="F83" s="65" t="str">
        <f>CONCATENATE(E83,"'h",K83)</f>
        <v>8'h0</v>
      </c>
      <c r="G83" s="65" t="s">
        <v>67</v>
      </c>
      <c r="H83" s="67" t="s">
        <v>19</v>
      </c>
      <c r="I83" s="66" t="s">
        <v>482</v>
      </c>
      <c r="J83" s="65">
        <v>0</v>
      </c>
      <c r="K83" s="65" t="str">
        <f>LOWER(DEC2HEX((J83)))</f>
        <v>0</v>
      </c>
      <c r="L83" s="65">
        <f>J83*(2^C83)</f>
        <v>0</v>
      </c>
      <c r="M83" s="64"/>
    </row>
    <row r="84" spans="1:13" ht="20.149999999999999" customHeight="1">
      <c r="A84" s="200"/>
      <c r="B84" s="200"/>
      <c r="C84" s="73">
        <v>0</v>
      </c>
      <c r="D84" s="73">
        <v>23</v>
      </c>
      <c r="E84" s="73">
        <f>D84+1-C84</f>
        <v>24</v>
      </c>
      <c r="F84" s="73" t="str">
        <f>CONCATENATE(E84,"'h",K84)</f>
        <v>24'h0</v>
      </c>
      <c r="G84" s="73" t="s">
        <v>62</v>
      </c>
      <c r="H84" s="67" t="s">
        <v>571</v>
      </c>
      <c r="I84" s="66"/>
      <c r="J84" s="73">
        <v>0</v>
      </c>
      <c r="K84" s="73" t="str">
        <f>LOWER(DEC2HEX((J84)))</f>
        <v>0</v>
      </c>
      <c r="L84" s="73">
        <f>J84*(2^C84)</f>
        <v>0</v>
      </c>
      <c r="M84" s="64"/>
    </row>
    <row r="85" spans="1:13" ht="20.149999999999999" customHeight="1">
      <c r="A85" s="69"/>
      <c r="B85" s="71" t="s">
        <v>3091</v>
      </c>
      <c r="C85" s="69"/>
      <c r="D85" s="69"/>
      <c r="E85" s="69">
        <f>SUM(E86:E87)</f>
        <v>32</v>
      </c>
      <c r="F85" s="44" t="str">
        <f>CONCATENATE("32'h",K85)</f>
        <v>32'h00000000</v>
      </c>
      <c r="G85" s="44"/>
      <c r="H85" s="70" t="s">
        <v>572</v>
      </c>
      <c r="I85" s="70"/>
      <c r="J85" s="69"/>
      <c r="K85" s="69" t="str">
        <f>LOWER(DEC2HEX(L85,8))</f>
        <v>00000000</v>
      </c>
      <c r="L85" s="69">
        <f>SUM(L86:L87)</f>
        <v>0</v>
      </c>
      <c r="M85" s="64"/>
    </row>
    <row r="86" spans="1:13" ht="20.149999999999999" customHeight="1">
      <c r="A86" s="68"/>
      <c r="B86" s="68"/>
      <c r="C86" s="65">
        <v>24</v>
      </c>
      <c r="D86" s="65">
        <v>31</v>
      </c>
      <c r="E86" s="65">
        <f>D86+1-C86</f>
        <v>8</v>
      </c>
      <c r="F86" s="65" t="str">
        <f>CONCATENATE(E86,"'h",K86)</f>
        <v>8'h0</v>
      </c>
      <c r="G86" s="65" t="s">
        <v>67</v>
      </c>
      <c r="H86" s="67" t="s">
        <v>19</v>
      </c>
      <c r="I86" s="66" t="s">
        <v>482</v>
      </c>
      <c r="J86" s="65">
        <v>0</v>
      </c>
      <c r="K86" s="65" t="str">
        <f>LOWER(DEC2HEX((J86)))</f>
        <v>0</v>
      </c>
      <c r="L86" s="65">
        <f>J86*(2^C86)</f>
        <v>0</v>
      </c>
      <c r="M86" s="64"/>
    </row>
    <row r="87" spans="1:13" ht="20.149999999999999" customHeight="1">
      <c r="A87" s="200"/>
      <c r="B87" s="200"/>
      <c r="C87" s="73">
        <v>0</v>
      </c>
      <c r="D87" s="73">
        <v>23</v>
      </c>
      <c r="E87" s="73">
        <f>D87+1-C87</f>
        <v>24</v>
      </c>
      <c r="F87" s="73" t="str">
        <f>CONCATENATE(E87,"'h",K87)</f>
        <v>24'h0</v>
      </c>
      <c r="G87" s="73" t="s">
        <v>62</v>
      </c>
      <c r="H87" s="67" t="s">
        <v>573</v>
      </c>
      <c r="I87" s="66"/>
      <c r="J87" s="73">
        <v>0</v>
      </c>
      <c r="K87" s="73" t="str">
        <f>LOWER(DEC2HEX((J87)))</f>
        <v>0</v>
      </c>
      <c r="L87" s="73">
        <f>J87*(2^C87)</f>
        <v>0</v>
      </c>
      <c r="M87" s="64"/>
    </row>
    <row r="88" spans="1:13" ht="20.149999999999999" customHeight="1">
      <c r="A88" s="69"/>
      <c r="B88" s="71" t="s">
        <v>3092</v>
      </c>
      <c r="C88" s="69"/>
      <c r="D88" s="69"/>
      <c r="E88" s="69">
        <f>SUM(E89:E90)</f>
        <v>32</v>
      </c>
      <c r="F88" s="44" t="str">
        <f>CONCATENATE("32'h",K88)</f>
        <v>32'h00000000</v>
      </c>
      <c r="G88" s="44"/>
      <c r="H88" s="70" t="s">
        <v>574</v>
      </c>
      <c r="I88" s="70"/>
      <c r="J88" s="69"/>
      <c r="K88" s="69" t="str">
        <f>LOWER(DEC2HEX(L88,8))</f>
        <v>00000000</v>
      </c>
      <c r="L88" s="69">
        <f>SUM(L89:L90)</f>
        <v>0</v>
      </c>
      <c r="M88" s="64"/>
    </row>
    <row r="89" spans="1:13" ht="20.149999999999999" customHeight="1">
      <c r="A89" s="68"/>
      <c r="B89" s="68"/>
      <c r="C89" s="65">
        <v>24</v>
      </c>
      <c r="D89" s="65">
        <v>31</v>
      </c>
      <c r="E89" s="65">
        <f>D89+1-C89</f>
        <v>8</v>
      </c>
      <c r="F89" s="65" t="str">
        <f>CONCATENATE(E89,"'h",K89)</f>
        <v>8'h0</v>
      </c>
      <c r="G89" s="65" t="s">
        <v>67</v>
      </c>
      <c r="H89" s="67" t="s">
        <v>19</v>
      </c>
      <c r="I89" s="66" t="s">
        <v>482</v>
      </c>
      <c r="J89" s="65">
        <v>0</v>
      </c>
      <c r="K89" s="65" t="str">
        <f>LOWER(DEC2HEX((J89)))</f>
        <v>0</v>
      </c>
      <c r="L89" s="65">
        <f>J89*(2^C89)</f>
        <v>0</v>
      </c>
      <c r="M89" s="64"/>
    </row>
    <row r="90" spans="1:13" ht="20.149999999999999" customHeight="1">
      <c r="A90" s="200"/>
      <c r="B90" s="200"/>
      <c r="C90" s="73">
        <v>0</v>
      </c>
      <c r="D90" s="73">
        <v>23</v>
      </c>
      <c r="E90" s="73">
        <f>D90+1-C90</f>
        <v>24</v>
      </c>
      <c r="F90" s="73" t="str">
        <f>CONCATENATE(E90,"'h",K90)</f>
        <v>24'h0</v>
      </c>
      <c r="G90" s="73" t="s">
        <v>62</v>
      </c>
      <c r="H90" s="67" t="s">
        <v>575</v>
      </c>
      <c r="I90" s="66"/>
      <c r="J90" s="73">
        <v>0</v>
      </c>
      <c r="K90" s="73" t="str">
        <f>LOWER(DEC2HEX((J90)))</f>
        <v>0</v>
      </c>
      <c r="L90" s="73">
        <f>J90*(2^C90)</f>
        <v>0</v>
      </c>
      <c r="M90" s="64"/>
    </row>
    <row r="91" spans="1:13" ht="20.149999999999999" customHeight="1">
      <c r="A91" s="69"/>
      <c r="B91" s="71" t="s">
        <v>3093</v>
      </c>
      <c r="C91" s="69"/>
      <c r="D91" s="69"/>
      <c r="E91" s="69">
        <f>SUM(E92:E93)</f>
        <v>32</v>
      </c>
      <c r="F91" s="44" t="str">
        <f>CONCATENATE("32'h",K91)</f>
        <v>32'h00000000</v>
      </c>
      <c r="G91" s="44"/>
      <c r="H91" s="70" t="s">
        <v>576</v>
      </c>
      <c r="I91" s="70"/>
      <c r="J91" s="69"/>
      <c r="K91" s="69" t="str">
        <f>LOWER(DEC2HEX(L91,8))</f>
        <v>00000000</v>
      </c>
      <c r="L91" s="69">
        <f>SUM(L92:L93)</f>
        <v>0</v>
      </c>
      <c r="M91" s="64"/>
    </row>
    <row r="92" spans="1:13" ht="20.149999999999999" customHeight="1">
      <c r="A92" s="68"/>
      <c r="B92" s="68"/>
      <c r="C92" s="65">
        <v>24</v>
      </c>
      <c r="D92" s="65">
        <v>31</v>
      </c>
      <c r="E92" s="65">
        <f>D92+1-C92</f>
        <v>8</v>
      </c>
      <c r="F92" s="65" t="str">
        <f>CONCATENATE(E92,"'h",K92)</f>
        <v>8'h0</v>
      </c>
      <c r="G92" s="65" t="s">
        <v>67</v>
      </c>
      <c r="H92" s="67" t="s">
        <v>19</v>
      </c>
      <c r="I92" s="66" t="s">
        <v>482</v>
      </c>
      <c r="J92" s="65">
        <v>0</v>
      </c>
      <c r="K92" s="65" t="str">
        <f>LOWER(DEC2HEX((J92)))</f>
        <v>0</v>
      </c>
      <c r="L92" s="65">
        <f>J92*(2^C92)</f>
        <v>0</v>
      </c>
      <c r="M92" s="64"/>
    </row>
    <row r="93" spans="1:13" ht="20.149999999999999" customHeight="1">
      <c r="A93" s="200"/>
      <c r="B93" s="200"/>
      <c r="C93" s="73">
        <v>0</v>
      </c>
      <c r="D93" s="73">
        <v>23</v>
      </c>
      <c r="E93" s="73">
        <f>D93+1-C93</f>
        <v>24</v>
      </c>
      <c r="F93" s="73" t="str">
        <f>CONCATENATE(E93,"'h",K93)</f>
        <v>24'h0</v>
      </c>
      <c r="G93" s="73" t="s">
        <v>62</v>
      </c>
      <c r="H93" s="67" t="s">
        <v>577</v>
      </c>
      <c r="I93" s="66"/>
      <c r="J93" s="73">
        <v>0</v>
      </c>
      <c r="K93" s="73" t="str">
        <f>LOWER(DEC2HEX((J93)))</f>
        <v>0</v>
      </c>
      <c r="L93" s="73">
        <f>J93*(2^C93)</f>
        <v>0</v>
      </c>
      <c r="M93" s="64"/>
    </row>
    <row r="94" spans="1:13" ht="20.149999999999999" customHeight="1">
      <c r="A94" s="69"/>
      <c r="B94" s="71" t="s">
        <v>3094</v>
      </c>
      <c r="C94" s="69"/>
      <c r="D94" s="69"/>
      <c r="E94" s="69">
        <f>SUM(E95:E96)</f>
        <v>32</v>
      </c>
      <c r="F94" s="44" t="str">
        <f>CONCATENATE("32'h",K94)</f>
        <v>32'h00000000</v>
      </c>
      <c r="G94" s="44"/>
      <c r="H94" s="70" t="s">
        <v>578</v>
      </c>
      <c r="I94" s="70"/>
      <c r="J94" s="69"/>
      <c r="K94" s="69" t="str">
        <f>LOWER(DEC2HEX(L94,8))</f>
        <v>00000000</v>
      </c>
      <c r="L94" s="69">
        <f>SUM(L95:L96)</f>
        <v>0</v>
      </c>
      <c r="M94" s="64"/>
    </row>
    <row r="95" spans="1:13" ht="20.149999999999999" customHeight="1">
      <c r="A95" s="68"/>
      <c r="B95" s="68"/>
      <c r="C95" s="65">
        <v>24</v>
      </c>
      <c r="D95" s="65">
        <v>31</v>
      </c>
      <c r="E95" s="65">
        <f>D95+1-C95</f>
        <v>8</v>
      </c>
      <c r="F95" s="65" t="str">
        <f>CONCATENATE(E95,"'h",K95)</f>
        <v>8'h0</v>
      </c>
      <c r="G95" s="65" t="s">
        <v>67</v>
      </c>
      <c r="H95" s="67" t="s">
        <v>19</v>
      </c>
      <c r="I95" s="66" t="s">
        <v>482</v>
      </c>
      <c r="J95" s="65">
        <v>0</v>
      </c>
      <c r="K95" s="65" t="str">
        <f>LOWER(DEC2HEX((J95)))</f>
        <v>0</v>
      </c>
      <c r="L95" s="65">
        <f>J95*(2^C95)</f>
        <v>0</v>
      </c>
      <c r="M95" s="64"/>
    </row>
    <row r="96" spans="1:13" ht="20.149999999999999" customHeight="1">
      <c r="A96" s="200"/>
      <c r="B96" s="200"/>
      <c r="C96" s="73">
        <v>0</v>
      </c>
      <c r="D96" s="73">
        <v>23</v>
      </c>
      <c r="E96" s="73">
        <f>D96+1-C96</f>
        <v>24</v>
      </c>
      <c r="F96" s="73" t="str">
        <f>CONCATENATE(E96,"'h",K96)</f>
        <v>24'h0</v>
      </c>
      <c r="G96" s="73" t="s">
        <v>62</v>
      </c>
      <c r="H96" s="67" t="s">
        <v>579</v>
      </c>
      <c r="I96" s="66"/>
      <c r="J96" s="73">
        <v>0</v>
      </c>
      <c r="K96" s="73" t="str">
        <f>LOWER(DEC2HEX((J96)))</f>
        <v>0</v>
      </c>
      <c r="L96" s="73">
        <f>J96*(2^C96)</f>
        <v>0</v>
      </c>
      <c r="M96" s="64"/>
    </row>
    <row r="97" spans="1:13" ht="20.149999999999999" customHeight="1">
      <c r="A97" s="69"/>
      <c r="B97" s="71" t="s">
        <v>3095</v>
      </c>
      <c r="C97" s="69"/>
      <c r="D97" s="69"/>
      <c r="E97" s="69">
        <f>SUM(E98:E99)</f>
        <v>32</v>
      </c>
      <c r="F97" s="44" t="str">
        <f>CONCATENATE("32'h",K97)</f>
        <v>32'h00000000</v>
      </c>
      <c r="G97" s="44"/>
      <c r="H97" s="70" t="s">
        <v>580</v>
      </c>
      <c r="I97" s="70"/>
      <c r="J97" s="69"/>
      <c r="K97" s="69" t="str">
        <f>LOWER(DEC2HEX(L97,8))</f>
        <v>00000000</v>
      </c>
      <c r="L97" s="69">
        <f>SUM(L98:L99)</f>
        <v>0</v>
      </c>
      <c r="M97" s="64"/>
    </row>
    <row r="98" spans="1:13" ht="20.149999999999999" customHeight="1">
      <c r="A98" s="68"/>
      <c r="B98" s="68"/>
      <c r="C98" s="65">
        <v>24</v>
      </c>
      <c r="D98" s="65">
        <v>31</v>
      </c>
      <c r="E98" s="65">
        <f>D98+1-C98</f>
        <v>8</v>
      </c>
      <c r="F98" s="65" t="str">
        <f>CONCATENATE(E98,"'h",K98)</f>
        <v>8'h0</v>
      </c>
      <c r="G98" s="65" t="s">
        <v>67</v>
      </c>
      <c r="H98" s="67" t="s">
        <v>19</v>
      </c>
      <c r="I98" s="66" t="s">
        <v>482</v>
      </c>
      <c r="J98" s="65">
        <v>0</v>
      </c>
      <c r="K98" s="65" t="str">
        <f>LOWER(DEC2HEX((J98)))</f>
        <v>0</v>
      </c>
      <c r="L98" s="65">
        <f>J98*(2^C98)</f>
        <v>0</v>
      </c>
      <c r="M98" s="64"/>
    </row>
    <row r="99" spans="1:13" ht="20.149999999999999" customHeight="1">
      <c r="A99" s="200"/>
      <c r="B99" s="200"/>
      <c r="C99" s="73">
        <v>0</v>
      </c>
      <c r="D99" s="73">
        <v>23</v>
      </c>
      <c r="E99" s="73">
        <f>D99+1-C99</f>
        <v>24</v>
      </c>
      <c r="F99" s="73" t="str">
        <f>CONCATENATE(E99,"'h",K99)</f>
        <v>24'h0</v>
      </c>
      <c r="G99" s="73" t="s">
        <v>62</v>
      </c>
      <c r="H99" s="67" t="s">
        <v>581</v>
      </c>
      <c r="I99" s="66"/>
      <c r="J99" s="73">
        <v>0</v>
      </c>
      <c r="K99" s="73" t="str">
        <f>LOWER(DEC2HEX((J99)))</f>
        <v>0</v>
      </c>
      <c r="L99" s="73">
        <f>J99*(2^C99)</f>
        <v>0</v>
      </c>
      <c r="M99" s="64"/>
    </row>
    <row r="100" spans="1:13" ht="20.149999999999999" customHeight="1">
      <c r="A100" s="69"/>
      <c r="B100" s="71" t="s">
        <v>3096</v>
      </c>
      <c r="C100" s="69"/>
      <c r="D100" s="69"/>
      <c r="E100" s="69">
        <f>SUM(E101:E102)</f>
        <v>32</v>
      </c>
      <c r="F100" s="44" t="str">
        <f>CONCATENATE("32'h",K100)</f>
        <v>32'h00000000</v>
      </c>
      <c r="G100" s="44"/>
      <c r="H100" s="70" t="s">
        <v>582</v>
      </c>
      <c r="I100" s="70"/>
      <c r="J100" s="69"/>
      <c r="K100" s="69" t="str">
        <f>LOWER(DEC2HEX(L100,8))</f>
        <v>00000000</v>
      </c>
      <c r="L100" s="69">
        <f>SUM(L101:L102)</f>
        <v>0</v>
      </c>
      <c r="M100" s="64"/>
    </row>
    <row r="101" spans="1:13" ht="20.149999999999999" customHeight="1">
      <c r="A101" s="68"/>
      <c r="B101" s="68"/>
      <c r="C101" s="65">
        <v>24</v>
      </c>
      <c r="D101" s="65">
        <v>31</v>
      </c>
      <c r="E101" s="65">
        <f>D101+1-C101</f>
        <v>8</v>
      </c>
      <c r="F101" s="65" t="str">
        <f>CONCATENATE(E101,"'h",K101)</f>
        <v>8'h0</v>
      </c>
      <c r="G101" s="65" t="s">
        <v>67</v>
      </c>
      <c r="H101" s="67" t="s">
        <v>19</v>
      </c>
      <c r="I101" s="66" t="s">
        <v>482</v>
      </c>
      <c r="J101" s="65">
        <v>0</v>
      </c>
      <c r="K101" s="65" t="str">
        <f>LOWER(DEC2HEX((J101)))</f>
        <v>0</v>
      </c>
      <c r="L101" s="65">
        <f>J101*(2^C101)</f>
        <v>0</v>
      </c>
      <c r="M101" s="64"/>
    </row>
    <row r="102" spans="1:13" ht="20.149999999999999" customHeight="1">
      <c r="A102" s="200"/>
      <c r="B102" s="200"/>
      <c r="C102" s="73">
        <v>0</v>
      </c>
      <c r="D102" s="73">
        <v>23</v>
      </c>
      <c r="E102" s="73">
        <f>D102+1-C102</f>
        <v>24</v>
      </c>
      <c r="F102" s="73" t="str">
        <f>CONCATENATE(E102,"'h",K102)</f>
        <v>24'h0</v>
      </c>
      <c r="G102" s="73" t="s">
        <v>62</v>
      </c>
      <c r="H102" s="67" t="s">
        <v>583</v>
      </c>
      <c r="I102" s="66"/>
      <c r="J102" s="73">
        <v>0</v>
      </c>
      <c r="K102" s="73" t="str">
        <f>LOWER(DEC2HEX((J102)))</f>
        <v>0</v>
      </c>
      <c r="L102" s="73">
        <f>J102*(2^C102)</f>
        <v>0</v>
      </c>
      <c r="M102" s="64"/>
    </row>
    <row r="103" spans="1:13" ht="20.149999999999999" customHeight="1">
      <c r="A103" s="69"/>
      <c r="B103" s="71" t="s">
        <v>3097</v>
      </c>
      <c r="C103" s="69"/>
      <c r="D103" s="69"/>
      <c r="E103" s="69">
        <f>SUM(E104:E105)</f>
        <v>32</v>
      </c>
      <c r="F103" s="44" t="str">
        <f>CONCATENATE("32'h",K103)</f>
        <v>32'h00000000</v>
      </c>
      <c r="G103" s="44"/>
      <c r="H103" s="70" t="s">
        <v>584</v>
      </c>
      <c r="I103" s="70"/>
      <c r="J103" s="69"/>
      <c r="K103" s="69" t="str">
        <f>LOWER(DEC2HEX(L103,8))</f>
        <v>00000000</v>
      </c>
      <c r="L103" s="69">
        <f>SUM(L104:L105)</f>
        <v>0</v>
      </c>
      <c r="M103" s="64"/>
    </row>
    <row r="104" spans="1:13" ht="20.149999999999999" customHeight="1">
      <c r="A104" s="68"/>
      <c r="B104" s="68"/>
      <c r="C104" s="65">
        <v>24</v>
      </c>
      <c r="D104" s="65">
        <v>31</v>
      </c>
      <c r="E104" s="65">
        <f>D104+1-C104</f>
        <v>8</v>
      </c>
      <c r="F104" s="65" t="str">
        <f>CONCATENATE(E104,"'h",K104)</f>
        <v>8'h0</v>
      </c>
      <c r="G104" s="65" t="s">
        <v>67</v>
      </c>
      <c r="H104" s="67" t="s">
        <v>19</v>
      </c>
      <c r="I104" s="66" t="s">
        <v>482</v>
      </c>
      <c r="J104" s="65">
        <v>0</v>
      </c>
      <c r="K104" s="65" t="str">
        <f>LOWER(DEC2HEX((J104)))</f>
        <v>0</v>
      </c>
      <c r="L104" s="65">
        <f>J104*(2^C104)</f>
        <v>0</v>
      </c>
      <c r="M104" s="64"/>
    </row>
    <row r="105" spans="1:13" ht="20.149999999999999" customHeight="1">
      <c r="A105" s="200"/>
      <c r="B105" s="200"/>
      <c r="C105" s="73">
        <v>0</v>
      </c>
      <c r="D105" s="73">
        <v>23</v>
      </c>
      <c r="E105" s="73">
        <f>D105+1-C105</f>
        <v>24</v>
      </c>
      <c r="F105" s="73" t="str">
        <f>CONCATENATE(E105,"'h",K105)</f>
        <v>24'h0</v>
      </c>
      <c r="G105" s="73" t="s">
        <v>62</v>
      </c>
      <c r="H105" s="67" t="s">
        <v>585</v>
      </c>
      <c r="I105" s="66"/>
      <c r="J105" s="73">
        <v>0</v>
      </c>
      <c r="K105" s="73" t="str">
        <f>LOWER(DEC2HEX((J105)))</f>
        <v>0</v>
      </c>
      <c r="L105" s="73">
        <f>J105*(2^C105)</f>
        <v>0</v>
      </c>
      <c r="M105" s="64"/>
    </row>
    <row r="106" spans="1:13" ht="20.149999999999999" customHeight="1">
      <c r="A106" s="69"/>
      <c r="B106" s="71" t="s">
        <v>3098</v>
      </c>
      <c r="C106" s="69"/>
      <c r="D106" s="69"/>
      <c r="E106" s="69">
        <f>SUM(E107:E108)</f>
        <v>32</v>
      </c>
      <c r="F106" s="44" t="str">
        <f>CONCATENATE("32'h",K106)</f>
        <v>32'h00000000</v>
      </c>
      <c r="G106" s="44"/>
      <c r="H106" s="70" t="s">
        <v>586</v>
      </c>
      <c r="I106" s="70"/>
      <c r="J106" s="69"/>
      <c r="K106" s="69" t="str">
        <f>LOWER(DEC2HEX(L106,8))</f>
        <v>00000000</v>
      </c>
      <c r="L106" s="69">
        <f>SUM(L107:L108)</f>
        <v>0</v>
      </c>
      <c r="M106" s="64"/>
    </row>
    <row r="107" spans="1:13" ht="20.149999999999999" customHeight="1">
      <c r="A107" s="68"/>
      <c r="B107" s="68"/>
      <c r="C107" s="65">
        <v>24</v>
      </c>
      <c r="D107" s="65">
        <v>31</v>
      </c>
      <c r="E107" s="65">
        <f>D107+1-C107</f>
        <v>8</v>
      </c>
      <c r="F107" s="65" t="str">
        <f>CONCATENATE(E107,"'h",K107)</f>
        <v>8'h0</v>
      </c>
      <c r="G107" s="65" t="s">
        <v>67</v>
      </c>
      <c r="H107" s="67" t="s">
        <v>19</v>
      </c>
      <c r="I107" s="66" t="s">
        <v>482</v>
      </c>
      <c r="J107" s="65">
        <v>0</v>
      </c>
      <c r="K107" s="65" t="str">
        <f>LOWER(DEC2HEX((J107)))</f>
        <v>0</v>
      </c>
      <c r="L107" s="65">
        <f>J107*(2^C107)</f>
        <v>0</v>
      </c>
      <c r="M107" s="64"/>
    </row>
    <row r="108" spans="1:13" ht="20.149999999999999" customHeight="1">
      <c r="A108" s="200"/>
      <c r="B108" s="200"/>
      <c r="C108" s="73">
        <v>0</v>
      </c>
      <c r="D108" s="73">
        <v>23</v>
      </c>
      <c r="E108" s="73">
        <f>D108+1-C108</f>
        <v>24</v>
      </c>
      <c r="F108" s="73" t="str">
        <f>CONCATENATE(E108,"'h",K108)</f>
        <v>24'h0</v>
      </c>
      <c r="G108" s="73" t="s">
        <v>62</v>
      </c>
      <c r="H108" s="67" t="s">
        <v>587</v>
      </c>
      <c r="I108" s="66"/>
      <c r="J108" s="73">
        <v>0</v>
      </c>
      <c r="K108" s="73" t="str">
        <f>LOWER(DEC2HEX((J108)))</f>
        <v>0</v>
      </c>
      <c r="L108" s="73">
        <f>J108*(2^C108)</f>
        <v>0</v>
      </c>
      <c r="M108" s="64"/>
    </row>
    <row r="109" spans="1:13" ht="20.149999999999999" customHeight="1">
      <c r="A109" s="69"/>
      <c r="B109" s="71" t="s">
        <v>3099</v>
      </c>
      <c r="C109" s="69"/>
      <c r="D109" s="69"/>
      <c r="E109" s="69">
        <f>SUM(E110:E111)</f>
        <v>32</v>
      </c>
      <c r="F109" s="44" t="str">
        <f>CONCATENATE("32'h",K109)</f>
        <v>32'h00000000</v>
      </c>
      <c r="G109" s="44"/>
      <c r="H109" s="70" t="s">
        <v>588</v>
      </c>
      <c r="I109" s="70"/>
      <c r="J109" s="69"/>
      <c r="K109" s="69" t="str">
        <f>LOWER(DEC2HEX(L109,8))</f>
        <v>00000000</v>
      </c>
      <c r="L109" s="69">
        <f>SUM(L110:L111)</f>
        <v>0</v>
      </c>
      <c r="M109" s="64"/>
    </row>
    <row r="110" spans="1:13" ht="20.149999999999999" customHeight="1">
      <c r="A110" s="68"/>
      <c r="B110" s="68"/>
      <c r="C110" s="65">
        <v>24</v>
      </c>
      <c r="D110" s="65">
        <v>31</v>
      </c>
      <c r="E110" s="65">
        <f>D110+1-C110</f>
        <v>8</v>
      </c>
      <c r="F110" s="65" t="str">
        <f>CONCATENATE(E110,"'h",K110)</f>
        <v>8'h0</v>
      </c>
      <c r="G110" s="65" t="s">
        <v>67</v>
      </c>
      <c r="H110" s="67" t="s">
        <v>19</v>
      </c>
      <c r="I110" s="66" t="s">
        <v>482</v>
      </c>
      <c r="J110" s="65">
        <v>0</v>
      </c>
      <c r="K110" s="65" t="str">
        <f>LOWER(DEC2HEX((J110)))</f>
        <v>0</v>
      </c>
      <c r="L110" s="65">
        <f>J110*(2^C110)</f>
        <v>0</v>
      </c>
      <c r="M110" s="64"/>
    </row>
    <row r="111" spans="1:13" ht="20.149999999999999" customHeight="1">
      <c r="A111" s="200"/>
      <c r="B111" s="200"/>
      <c r="C111" s="73">
        <v>0</v>
      </c>
      <c r="D111" s="73">
        <v>23</v>
      </c>
      <c r="E111" s="73">
        <f>D111+1-C111</f>
        <v>24</v>
      </c>
      <c r="F111" s="73" t="str">
        <f>CONCATENATE(E111,"'h",K111)</f>
        <v>24'h0</v>
      </c>
      <c r="G111" s="73" t="s">
        <v>62</v>
      </c>
      <c r="H111" s="67" t="s">
        <v>589</v>
      </c>
      <c r="I111" s="66"/>
      <c r="J111" s="73">
        <v>0</v>
      </c>
      <c r="K111" s="73" t="str">
        <f>LOWER(DEC2HEX((J111)))</f>
        <v>0</v>
      </c>
      <c r="L111" s="73">
        <f>J111*(2^C111)</f>
        <v>0</v>
      </c>
      <c r="M111" s="64"/>
    </row>
    <row r="112" spans="1:13" ht="20.149999999999999" customHeight="1">
      <c r="A112" s="69"/>
      <c r="B112" s="71" t="s">
        <v>3100</v>
      </c>
      <c r="C112" s="69"/>
      <c r="D112" s="69"/>
      <c r="E112" s="69">
        <f>SUM(E113:E114)</f>
        <v>32</v>
      </c>
      <c r="F112" s="44" t="str">
        <f>CONCATENATE("32'h",K112)</f>
        <v>32'h00000000</v>
      </c>
      <c r="G112" s="44"/>
      <c r="H112" s="70" t="s">
        <v>590</v>
      </c>
      <c r="I112" s="70"/>
      <c r="J112" s="69"/>
      <c r="K112" s="69" t="str">
        <f>LOWER(DEC2HEX(L112,8))</f>
        <v>00000000</v>
      </c>
      <c r="L112" s="69">
        <f>SUM(L113:L114)</f>
        <v>0</v>
      </c>
      <c r="M112" s="64"/>
    </row>
    <row r="113" spans="1:13" ht="20.149999999999999" customHeight="1">
      <c r="A113" s="68"/>
      <c r="B113" s="68"/>
      <c r="C113" s="65">
        <v>24</v>
      </c>
      <c r="D113" s="65">
        <v>31</v>
      </c>
      <c r="E113" s="65">
        <f>D113+1-C113</f>
        <v>8</v>
      </c>
      <c r="F113" s="65" t="str">
        <f>CONCATENATE(E113,"'h",K113)</f>
        <v>8'h0</v>
      </c>
      <c r="G113" s="65" t="s">
        <v>67</v>
      </c>
      <c r="H113" s="67" t="s">
        <v>19</v>
      </c>
      <c r="I113" s="66" t="s">
        <v>482</v>
      </c>
      <c r="J113" s="65">
        <v>0</v>
      </c>
      <c r="K113" s="65" t="str">
        <f>LOWER(DEC2HEX((J113)))</f>
        <v>0</v>
      </c>
      <c r="L113" s="65">
        <f>J113*(2^C113)</f>
        <v>0</v>
      </c>
      <c r="M113" s="64"/>
    </row>
    <row r="114" spans="1:13" ht="20.149999999999999" customHeight="1">
      <c r="A114" s="200"/>
      <c r="B114" s="200"/>
      <c r="C114" s="73">
        <v>0</v>
      </c>
      <c r="D114" s="73">
        <v>23</v>
      </c>
      <c r="E114" s="73">
        <f>D114+1-C114</f>
        <v>24</v>
      </c>
      <c r="F114" s="73" t="str">
        <f>CONCATENATE(E114,"'h",K114)</f>
        <v>24'h0</v>
      </c>
      <c r="G114" s="73" t="s">
        <v>62</v>
      </c>
      <c r="H114" s="67" t="s">
        <v>591</v>
      </c>
      <c r="I114" s="66"/>
      <c r="J114" s="73">
        <v>0</v>
      </c>
      <c r="K114" s="73" t="str">
        <f>LOWER(DEC2HEX((J114)))</f>
        <v>0</v>
      </c>
      <c r="L114" s="73">
        <f>J114*(2^C114)</f>
        <v>0</v>
      </c>
      <c r="M114" s="64"/>
    </row>
    <row r="115" spans="1:13" ht="20.149999999999999" customHeight="1">
      <c r="A115" s="69"/>
      <c r="B115" s="71" t="s">
        <v>3101</v>
      </c>
      <c r="C115" s="69"/>
      <c r="D115" s="69"/>
      <c r="E115" s="69">
        <f>SUM(E116:E117)</f>
        <v>32</v>
      </c>
      <c r="F115" s="44" t="str">
        <f>CONCATENATE("32'h",K115)</f>
        <v>32'h00000000</v>
      </c>
      <c r="G115" s="44"/>
      <c r="H115" s="70" t="s">
        <v>592</v>
      </c>
      <c r="I115" s="70"/>
      <c r="J115" s="69"/>
      <c r="K115" s="69" t="str">
        <f>LOWER(DEC2HEX(L115,8))</f>
        <v>00000000</v>
      </c>
      <c r="L115" s="69">
        <f>SUM(L116:L117)</f>
        <v>0</v>
      </c>
      <c r="M115" s="64"/>
    </row>
    <row r="116" spans="1:13" ht="20.149999999999999" customHeight="1">
      <c r="A116" s="68"/>
      <c r="B116" s="68"/>
      <c r="C116" s="65">
        <v>24</v>
      </c>
      <c r="D116" s="65">
        <v>31</v>
      </c>
      <c r="E116" s="65">
        <f>D116+1-C116</f>
        <v>8</v>
      </c>
      <c r="F116" s="65" t="str">
        <f>CONCATENATE(E116,"'h",K116)</f>
        <v>8'h0</v>
      </c>
      <c r="G116" s="65" t="s">
        <v>67</v>
      </c>
      <c r="H116" s="67" t="s">
        <v>19</v>
      </c>
      <c r="I116" s="66" t="s">
        <v>482</v>
      </c>
      <c r="J116" s="65">
        <v>0</v>
      </c>
      <c r="K116" s="65" t="str">
        <f>LOWER(DEC2HEX((J116)))</f>
        <v>0</v>
      </c>
      <c r="L116" s="65">
        <f>J116*(2^C116)</f>
        <v>0</v>
      </c>
      <c r="M116" s="64"/>
    </row>
    <row r="117" spans="1:13" ht="20.149999999999999" customHeight="1">
      <c r="A117" s="200"/>
      <c r="B117" s="200"/>
      <c r="C117" s="73">
        <v>0</v>
      </c>
      <c r="D117" s="73">
        <v>23</v>
      </c>
      <c r="E117" s="73">
        <f>D117+1-C117</f>
        <v>24</v>
      </c>
      <c r="F117" s="73" t="str">
        <f>CONCATENATE(E117,"'h",K117)</f>
        <v>24'h0</v>
      </c>
      <c r="G117" s="73" t="s">
        <v>62</v>
      </c>
      <c r="H117" s="67" t="s">
        <v>593</v>
      </c>
      <c r="I117" s="66"/>
      <c r="J117" s="73">
        <v>0</v>
      </c>
      <c r="K117" s="73" t="str">
        <f>LOWER(DEC2HEX((J117)))</f>
        <v>0</v>
      </c>
      <c r="L117" s="73">
        <f>J117*(2^C117)</f>
        <v>0</v>
      </c>
      <c r="M117" s="64"/>
    </row>
    <row r="118" spans="1:13" ht="20.149999999999999" customHeight="1">
      <c r="A118" s="69"/>
      <c r="B118" s="71" t="s">
        <v>3102</v>
      </c>
      <c r="C118" s="69"/>
      <c r="D118" s="69"/>
      <c r="E118" s="69">
        <f>SUM(E119:E120)</f>
        <v>32</v>
      </c>
      <c r="F118" s="44" t="str">
        <f>CONCATENATE("32'h",K118)</f>
        <v>32'h00000000</v>
      </c>
      <c r="G118" s="44"/>
      <c r="H118" s="70" t="s">
        <v>594</v>
      </c>
      <c r="I118" s="70"/>
      <c r="J118" s="69"/>
      <c r="K118" s="69" t="str">
        <f>LOWER(DEC2HEX(L118,8))</f>
        <v>00000000</v>
      </c>
      <c r="L118" s="69">
        <f>SUM(L119:L120)</f>
        <v>0</v>
      </c>
      <c r="M118" s="64"/>
    </row>
    <row r="119" spans="1:13" ht="20.149999999999999" customHeight="1">
      <c r="A119" s="68"/>
      <c r="B119" s="68"/>
      <c r="C119" s="65">
        <v>24</v>
      </c>
      <c r="D119" s="65">
        <v>31</v>
      </c>
      <c r="E119" s="65">
        <f>D119+1-C119</f>
        <v>8</v>
      </c>
      <c r="F119" s="65" t="str">
        <f>CONCATENATE(E119,"'h",K119)</f>
        <v>8'h0</v>
      </c>
      <c r="G119" s="65" t="s">
        <v>67</v>
      </c>
      <c r="H119" s="67" t="s">
        <v>19</v>
      </c>
      <c r="I119" s="66" t="s">
        <v>482</v>
      </c>
      <c r="J119" s="65">
        <v>0</v>
      </c>
      <c r="K119" s="65" t="str">
        <f>LOWER(DEC2HEX((J119)))</f>
        <v>0</v>
      </c>
      <c r="L119" s="65">
        <f>J119*(2^C119)</f>
        <v>0</v>
      </c>
      <c r="M119" s="64"/>
    </row>
    <row r="120" spans="1:13" ht="20.149999999999999" customHeight="1">
      <c r="A120" s="200"/>
      <c r="B120" s="200"/>
      <c r="C120" s="73">
        <v>0</v>
      </c>
      <c r="D120" s="73">
        <v>23</v>
      </c>
      <c r="E120" s="73">
        <f>D120+1-C120</f>
        <v>24</v>
      </c>
      <c r="F120" s="73" t="str">
        <f>CONCATENATE(E120,"'h",K120)</f>
        <v>24'h0</v>
      </c>
      <c r="G120" s="73" t="s">
        <v>62</v>
      </c>
      <c r="H120" s="67" t="s">
        <v>595</v>
      </c>
      <c r="I120" s="66"/>
      <c r="J120" s="73">
        <v>0</v>
      </c>
      <c r="K120" s="73" t="str">
        <f>LOWER(DEC2HEX((J120)))</f>
        <v>0</v>
      </c>
      <c r="L120" s="73">
        <f>J120*(2^C120)</f>
        <v>0</v>
      </c>
      <c r="M120" s="64"/>
    </row>
    <row r="121" spans="1:13" ht="20.149999999999999" customHeight="1">
      <c r="A121" s="69"/>
      <c r="B121" s="71" t="s">
        <v>3103</v>
      </c>
      <c r="C121" s="69"/>
      <c r="D121" s="69"/>
      <c r="E121" s="69">
        <f>SUM(E122:E123)</f>
        <v>32</v>
      </c>
      <c r="F121" s="44" t="str">
        <f>CONCATENATE("32'h",K121)</f>
        <v>32'h00000000</v>
      </c>
      <c r="G121" s="44"/>
      <c r="H121" s="70" t="s">
        <v>596</v>
      </c>
      <c r="I121" s="70"/>
      <c r="J121" s="69"/>
      <c r="K121" s="69" t="str">
        <f>LOWER(DEC2HEX(L121,8))</f>
        <v>00000000</v>
      </c>
      <c r="L121" s="69">
        <f>SUM(L122:L123)</f>
        <v>0</v>
      </c>
      <c r="M121" s="64"/>
    </row>
    <row r="122" spans="1:13" ht="20.149999999999999" customHeight="1">
      <c r="A122" s="68"/>
      <c r="B122" s="68"/>
      <c r="C122" s="65">
        <v>24</v>
      </c>
      <c r="D122" s="65">
        <v>31</v>
      </c>
      <c r="E122" s="65">
        <f>D122+1-C122</f>
        <v>8</v>
      </c>
      <c r="F122" s="65" t="str">
        <f>CONCATENATE(E122,"'h",K122)</f>
        <v>8'h0</v>
      </c>
      <c r="G122" s="65" t="s">
        <v>67</v>
      </c>
      <c r="H122" s="67" t="s">
        <v>19</v>
      </c>
      <c r="I122" s="66" t="s">
        <v>482</v>
      </c>
      <c r="J122" s="65">
        <v>0</v>
      </c>
      <c r="K122" s="65" t="str">
        <f>LOWER(DEC2HEX((J122)))</f>
        <v>0</v>
      </c>
      <c r="L122" s="65">
        <f>J122*(2^C122)</f>
        <v>0</v>
      </c>
      <c r="M122" s="64"/>
    </row>
    <row r="123" spans="1:13" ht="20.149999999999999" customHeight="1">
      <c r="A123" s="200"/>
      <c r="B123" s="200"/>
      <c r="C123" s="73">
        <v>0</v>
      </c>
      <c r="D123" s="73">
        <v>23</v>
      </c>
      <c r="E123" s="73">
        <f>D123+1-C123</f>
        <v>24</v>
      </c>
      <c r="F123" s="73" t="str">
        <f>CONCATENATE(E123,"'h",K123)</f>
        <v>24'h0</v>
      </c>
      <c r="G123" s="73" t="s">
        <v>62</v>
      </c>
      <c r="H123" s="67" t="s">
        <v>597</v>
      </c>
      <c r="I123" s="66"/>
      <c r="J123" s="73">
        <v>0</v>
      </c>
      <c r="K123" s="73" t="str">
        <f>LOWER(DEC2HEX((J123)))</f>
        <v>0</v>
      </c>
      <c r="L123" s="73">
        <f>J123*(2^C123)</f>
        <v>0</v>
      </c>
      <c r="M123" s="64"/>
    </row>
    <row r="124" spans="1:13" ht="20.149999999999999" customHeight="1">
      <c r="A124" s="69"/>
      <c r="B124" s="71" t="s">
        <v>3104</v>
      </c>
      <c r="C124" s="69"/>
      <c r="D124" s="69"/>
      <c r="E124" s="69">
        <f>SUM(E125:E126)</f>
        <v>32</v>
      </c>
      <c r="F124" s="44" t="str">
        <f>CONCATENATE("32'h",K124)</f>
        <v>32'h00000000</v>
      </c>
      <c r="G124" s="44"/>
      <c r="H124" s="70" t="s">
        <v>598</v>
      </c>
      <c r="I124" s="70"/>
      <c r="J124" s="69"/>
      <c r="K124" s="69" t="str">
        <f>LOWER(DEC2HEX(L124,8))</f>
        <v>00000000</v>
      </c>
      <c r="L124" s="69">
        <f>SUM(L125:L126)</f>
        <v>0</v>
      </c>
      <c r="M124" s="64"/>
    </row>
    <row r="125" spans="1:13" ht="20.149999999999999" customHeight="1">
      <c r="A125" s="68"/>
      <c r="B125" s="68"/>
      <c r="C125" s="65">
        <v>24</v>
      </c>
      <c r="D125" s="65">
        <v>31</v>
      </c>
      <c r="E125" s="65">
        <f>D125+1-C125</f>
        <v>8</v>
      </c>
      <c r="F125" s="65" t="str">
        <f>CONCATENATE(E125,"'h",K125)</f>
        <v>8'h0</v>
      </c>
      <c r="G125" s="65" t="s">
        <v>67</v>
      </c>
      <c r="H125" s="67" t="s">
        <v>19</v>
      </c>
      <c r="I125" s="66" t="s">
        <v>482</v>
      </c>
      <c r="J125" s="65">
        <v>0</v>
      </c>
      <c r="K125" s="65" t="str">
        <f>LOWER(DEC2HEX((J125)))</f>
        <v>0</v>
      </c>
      <c r="L125" s="65">
        <f>J125*(2^C125)</f>
        <v>0</v>
      </c>
      <c r="M125" s="64"/>
    </row>
    <row r="126" spans="1:13" ht="20.149999999999999" customHeight="1">
      <c r="A126" s="200"/>
      <c r="B126" s="200"/>
      <c r="C126" s="73">
        <v>0</v>
      </c>
      <c r="D126" s="73">
        <v>23</v>
      </c>
      <c r="E126" s="73">
        <f>D126+1-C126</f>
        <v>24</v>
      </c>
      <c r="F126" s="73" t="str">
        <f>CONCATENATE(E126,"'h",K126)</f>
        <v>24'h0</v>
      </c>
      <c r="G126" s="73" t="s">
        <v>62</v>
      </c>
      <c r="H126" s="67" t="s">
        <v>599</v>
      </c>
      <c r="I126" s="66"/>
      <c r="J126" s="73">
        <v>0</v>
      </c>
      <c r="K126" s="73" t="str">
        <f>LOWER(DEC2HEX((J126)))</f>
        <v>0</v>
      </c>
      <c r="L126" s="73">
        <f>J126*(2^C126)</f>
        <v>0</v>
      </c>
      <c r="M126" s="64"/>
    </row>
    <row r="127" spans="1:13" ht="20.149999999999999" customHeight="1">
      <c r="A127" s="69"/>
      <c r="B127" s="71" t="s">
        <v>3105</v>
      </c>
      <c r="C127" s="69"/>
      <c r="D127" s="69"/>
      <c r="E127" s="69">
        <f>SUM(E128:E129)</f>
        <v>32</v>
      </c>
      <c r="F127" s="44" t="str">
        <f>CONCATENATE("32'h",K127)</f>
        <v>32'h00000000</v>
      </c>
      <c r="G127" s="44"/>
      <c r="H127" s="70" t="s">
        <v>600</v>
      </c>
      <c r="I127" s="70"/>
      <c r="J127" s="69"/>
      <c r="K127" s="69" t="str">
        <f>LOWER(DEC2HEX(L127,8))</f>
        <v>00000000</v>
      </c>
      <c r="L127" s="69">
        <f>SUM(L128:L129)</f>
        <v>0</v>
      </c>
      <c r="M127" s="64"/>
    </row>
    <row r="128" spans="1:13" ht="20.149999999999999" customHeight="1">
      <c r="A128" s="68"/>
      <c r="B128" s="68"/>
      <c r="C128" s="65">
        <v>24</v>
      </c>
      <c r="D128" s="65">
        <v>31</v>
      </c>
      <c r="E128" s="65">
        <f>D128+1-C128</f>
        <v>8</v>
      </c>
      <c r="F128" s="65" t="str">
        <f>CONCATENATE(E128,"'h",K128)</f>
        <v>8'h0</v>
      </c>
      <c r="G128" s="65" t="s">
        <v>67</v>
      </c>
      <c r="H128" s="67" t="s">
        <v>19</v>
      </c>
      <c r="I128" s="66" t="s">
        <v>482</v>
      </c>
      <c r="J128" s="65">
        <v>0</v>
      </c>
      <c r="K128" s="65" t="str">
        <f>LOWER(DEC2HEX((J128)))</f>
        <v>0</v>
      </c>
      <c r="L128" s="65">
        <f>J128*(2^C128)</f>
        <v>0</v>
      </c>
      <c r="M128" s="64"/>
    </row>
    <row r="129" spans="1:13" ht="20.149999999999999" customHeight="1">
      <c r="A129" s="200"/>
      <c r="B129" s="200"/>
      <c r="C129" s="73">
        <v>0</v>
      </c>
      <c r="D129" s="73">
        <v>23</v>
      </c>
      <c r="E129" s="73">
        <f>D129+1-C129</f>
        <v>24</v>
      </c>
      <c r="F129" s="73" t="str">
        <f>CONCATENATE(E129,"'h",K129)</f>
        <v>24'h0</v>
      </c>
      <c r="G129" s="73" t="s">
        <v>62</v>
      </c>
      <c r="H129" s="67" t="s">
        <v>601</v>
      </c>
      <c r="I129" s="66"/>
      <c r="J129" s="73">
        <v>0</v>
      </c>
      <c r="K129" s="73" t="str">
        <f>LOWER(DEC2HEX((J129)))</f>
        <v>0</v>
      </c>
      <c r="L129" s="73">
        <f>J129*(2^C129)</f>
        <v>0</v>
      </c>
      <c r="M129" s="64"/>
    </row>
    <row r="130" spans="1:13" ht="20.149999999999999" customHeight="1">
      <c r="A130" s="69"/>
      <c r="B130" s="71" t="s">
        <v>3106</v>
      </c>
      <c r="C130" s="69"/>
      <c r="D130" s="69"/>
      <c r="E130" s="69">
        <f>SUM(E131:E132)</f>
        <v>32</v>
      </c>
      <c r="F130" s="44" t="str">
        <f>CONCATENATE("32'h",K130)</f>
        <v>32'h00000000</v>
      </c>
      <c r="G130" s="44"/>
      <c r="H130" s="70" t="s">
        <v>602</v>
      </c>
      <c r="I130" s="70"/>
      <c r="J130" s="69"/>
      <c r="K130" s="69" t="str">
        <f>LOWER(DEC2HEX(L130,8))</f>
        <v>00000000</v>
      </c>
      <c r="L130" s="69">
        <f>SUM(L131:L132)</f>
        <v>0</v>
      </c>
      <c r="M130" s="64"/>
    </row>
    <row r="131" spans="1:13" ht="20.149999999999999" customHeight="1">
      <c r="A131" s="68"/>
      <c r="B131" s="68"/>
      <c r="C131" s="65">
        <v>24</v>
      </c>
      <c r="D131" s="65">
        <v>31</v>
      </c>
      <c r="E131" s="65">
        <f>D131+1-C131</f>
        <v>8</v>
      </c>
      <c r="F131" s="65" t="str">
        <f>CONCATENATE(E131,"'h",K131)</f>
        <v>8'h0</v>
      </c>
      <c r="G131" s="65" t="s">
        <v>67</v>
      </c>
      <c r="H131" s="67" t="s">
        <v>19</v>
      </c>
      <c r="I131" s="66" t="s">
        <v>482</v>
      </c>
      <c r="J131" s="65">
        <v>0</v>
      </c>
      <c r="K131" s="65" t="str">
        <f>LOWER(DEC2HEX((J131)))</f>
        <v>0</v>
      </c>
      <c r="L131" s="65">
        <f>J131*(2^C131)</f>
        <v>0</v>
      </c>
      <c r="M131" s="64"/>
    </row>
    <row r="132" spans="1:13" ht="20.149999999999999" customHeight="1">
      <c r="A132" s="200"/>
      <c r="B132" s="200"/>
      <c r="C132" s="73">
        <v>0</v>
      </c>
      <c r="D132" s="73">
        <v>23</v>
      </c>
      <c r="E132" s="73">
        <f>D132+1-C132</f>
        <v>24</v>
      </c>
      <c r="F132" s="73" t="str">
        <f>CONCATENATE(E132,"'h",K132)</f>
        <v>24'h0</v>
      </c>
      <c r="G132" s="73" t="s">
        <v>62</v>
      </c>
      <c r="H132" s="67" t="s">
        <v>603</v>
      </c>
      <c r="I132" s="66"/>
      <c r="J132" s="73">
        <v>0</v>
      </c>
      <c r="K132" s="73" t="str">
        <f>LOWER(DEC2HEX((J132)))</f>
        <v>0</v>
      </c>
      <c r="L132" s="73">
        <f>J132*(2^C132)</f>
        <v>0</v>
      </c>
      <c r="M132" s="64"/>
    </row>
    <row r="133" spans="1:13" ht="20.149999999999999" customHeight="1">
      <c r="A133" s="69"/>
      <c r="B133" s="71" t="s">
        <v>3107</v>
      </c>
      <c r="C133" s="69"/>
      <c r="D133" s="69"/>
      <c r="E133" s="69">
        <f>SUM(E134:E135)</f>
        <v>32</v>
      </c>
      <c r="F133" s="44" t="str">
        <f>CONCATENATE("32'h",K133)</f>
        <v>32'h00000000</v>
      </c>
      <c r="G133" s="44"/>
      <c r="H133" s="70" t="s">
        <v>604</v>
      </c>
      <c r="I133" s="70"/>
      <c r="J133" s="69"/>
      <c r="K133" s="69" t="str">
        <f>LOWER(DEC2HEX(L133,8))</f>
        <v>00000000</v>
      </c>
      <c r="L133" s="69">
        <f>SUM(L134:L135)</f>
        <v>0</v>
      </c>
      <c r="M133" s="64"/>
    </row>
    <row r="134" spans="1:13" ht="20.149999999999999" customHeight="1">
      <c r="A134" s="68"/>
      <c r="B134" s="68"/>
      <c r="C134" s="65">
        <v>24</v>
      </c>
      <c r="D134" s="65">
        <v>31</v>
      </c>
      <c r="E134" s="65">
        <f>D134+1-C134</f>
        <v>8</v>
      </c>
      <c r="F134" s="65" t="str">
        <f>CONCATENATE(E134,"'h",K134)</f>
        <v>8'h0</v>
      </c>
      <c r="G134" s="65" t="s">
        <v>67</v>
      </c>
      <c r="H134" s="67" t="s">
        <v>19</v>
      </c>
      <c r="I134" s="66" t="s">
        <v>482</v>
      </c>
      <c r="J134" s="65">
        <v>0</v>
      </c>
      <c r="K134" s="65" t="str">
        <f>LOWER(DEC2HEX((J134)))</f>
        <v>0</v>
      </c>
      <c r="L134" s="65">
        <f>J134*(2^C134)</f>
        <v>0</v>
      </c>
      <c r="M134" s="64"/>
    </row>
    <row r="135" spans="1:13" ht="20.149999999999999" customHeight="1">
      <c r="A135" s="200"/>
      <c r="B135" s="200"/>
      <c r="C135" s="73">
        <v>0</v>
      </c>
      <c r="D135" s="73">
        <v>23</v>
      </c>
      <c r="E135" s="73">
        <f>D135+1-C135</f>
        <v>24</v>
      </c>
      <c r="F135" s="73" t="str">
        <f>CONCATENATE(E135,"'h",K135)</f>
        <v>24'h0</v>
      </c>
      <c r="G135" s="73" t="s">
        <v>62</v>
      </c>
      <c r="H135" s="67" t="s">
        <v>605</v>
      </c>
      <c r="I135" s="66"/>
      <c r="J135" s="73">
        <v>0</v>
      </c>
      <c r="K135" s="73" t="str">
        <f>LOWER(DEC2HEX((J135)))</f>
        <v>0</v>
      </c>
      <c r="L135" s="73">
        <f>J135*(2^C135)</f>
        <v>0</v>
      </c>
      <c r="M135" s="64"/>
    </row>
    <row r="136" spans="1:13" ht="20.149999999999999" customHeight="1">
      <c r="A136" s="69"/>
      <c r="B136" s="71" t="s">
        <v>3108</v>
      </c>
      <c r="C136" s="69"/>
      <c r="D136" s="69"/>
      <c r="E136" s="69">
        <f>SUM(E137:E138)</f>
        <v>32</v>
      </c>
      <c r="F136" s="44" t="str">
        <f>CONCATENATE("32'h",K136)</f>
        <v>32'h00000000</v>
      </c>
      <c r="G136" s="44"/>
      <c r="H136" s="70" t="s">
        <v>606</v>
      </c>
      <c r="I136" s="70"/>
      <c r="J136" s="69"/>
      <c r="K136" s="69" t="str">
        <f>LOWER(DEC2HEX(L136,8))</f>
        <v>00000000</v>
      </c>
      <c r="L136" s="69">
        <f>SUM(L137:L138)</f>
        <v>0</v>
      </c>
      <c r="M136" s="64"/>
    </row>
    <row r="137" spans="1:13" ht="20.149999999999999" customHeight="1">
      <c r="A137" s="68"/>
      <c r="B137" s="68"/>
      <c r="C137" s="65">
        <v>24</v>
      </c>
      <c r="D137" s="65">
        <v>31</v>
      </c>
      <c r="E137" s="65">
        <f>D137+1-C137</f>
        <v>8</v>
      </c>
      <c r="F137" s="65" t="str">
        <f>CONCATENATE(E137,"'h",K137)</f>
        <v>8'h0</v>
      </c>
      <c r="G137" s="65" t="s">
        <v>67</v>
      </c>
      <c r="H137" s="67" t="s">
        <v>19</v>
      </c>
      <c r="I137" s="66" t="s">
        <v>482</v>
      </c>
      <c r="J137" s="65">
        <v>0</v>
      </c>
      <c r="K137" s="65" t="str">
        <f>LOWER(DEC2HEX((J137)))</f>
        <v>0</v>
      </c>
      <c r="L137" s="65">
        <f>J137*(2^C137)</f>
        <v>0</v>
      </c>
      <c r="M137" s="64"/>
    </row>
    <row r="138" spans="1:13" ht="20.149999999999999" customHeight="1">
      <c r="A138" s="200"/>
      <c r="B138" s="200"/>
      <c r="C138" s="73">
        <v>0</v>
      </c>
      <c r="D138" s="73">
        <v>23</v>
      </c>
      <c r="E138" s="73">
        <f>D138+1-C138</f>
        <v>24</v>
      </c>
      <c r="F138" s="73" t="str">
        <f>CONCATENATE(E138,"'h",K138)</f>
        <v>24'h0</v>
      </c>
      <c r="G138" s="73" t="s">
        <v>62</v>
      </c>
      <c r="H138" s="67" t="s">
        <v>607</v>
      </c>
      <c r="I138" s="66"/>
      <c r="J138" s="73">
        <v>0</v>
      </c>
      <c r="K138" s="73" t="str">
        <f>LOWER(DEC2HEX((J138)))</f>
        <v>0</v>
      </c>
      <c r="L138" s="73">
        <f>J138*(2^C138)</f>
        <v>0</v>
      </c>
      <c r="M138" s="64"/>
    </row>
    <row r="139" spans="1:13" ht="20.149999999999999" customHeight="1">
      <c r="A139" s="69"/>
      <c r="B139" s="71" t="s">
        <v>3109</v>
      </c>
      <c r="C139" s="69"/>
      <c r="D139" s="69"/>
      <c r="E139" s="69">
        <f>SUM(E140:E141)</f>
        <v>32</v>
      </c>
      <c r="F139" s="44" t="str">
        <f>CONCATENATE("32'h",K139)</f>
        <v>32'h00000000</v>
      </c>
      <c r="G139" s="44"/>
      <c r="H139" s="70" t="s">
        <v>608</v>
      </c>
      <c r="I139" s="70"/>
      <c r="J139" s="69"/>
      <c r="K139" s="69" t="str">
        <f>LOWER(DEC2HEX(L139,8))</f>
        <v>00000000</v>
      </c>
      <c r="L139" s="69">
        <f>SUM(L140:L141)</f>
        <v>0</v>
      </c>
      <c r="M139" s="64"/>
    </row>
    <row r="140" spans="1:13" ht="20.149999999999999" customHeight="1">
      <c r="A140" s="68"/>
      <c r="B140" s="68"/>
      <c r="C140" s="65">
        <v>24</v>
      </c>
      <c r="D140" s="65">
        <v>31</v>
      </c>
      <c r="E140" s="65">
        <f>D140+1-C140</f>
        <v>8</v>
      </c>
      <c r="F140" s="65" t="str">
        <f>CONCATENATE(E140,"'h",K140)</f>
        <v>8'h0</v>
      </c>
      <c r="G140" s="65" t="s">
        <v>67</v>
      </c>
      <c r="H140" s="67" t="s">
        <v>19</v>
      </c>
      <c r="I140" s="66" t="s">
        <v>482</v>
      </c>
      <c r="J140" s="65">
        <v>0</v>
      </c>
      <c r="K140" s="65" t="str">
        <f>LOWER(DEC2HEX((J140)))</f>
        <v>0</v>
      </c>
      <c r="L140" s="65">
        <f>J140*(2^C140)</f>
        <v>0</v>
      </c>
      <c r="M140" s="64"/>
    </row>
    <row r="141" spans="1:13" ht="20.149999999999999" customHeight="1">
      <c r="A141" s="200"/>
      <c r="B141" s="200"/>
      <c r="C141" s="73">
        <v>0</v>
      </c>
      <c r="D141" s="73">
        <v>23</v>
      </c>
      <c r="E141" s="73">
        <f>D141+1-C141</f>
        <v>24</v>
      </c>
      <c r="F141" s="73" t="str">
        <f>CONCATENATE(E141,"'h",K141)</f>
        <v>24'h0</v>
      </c>
      <c r="G141" s="73" t="s">
        <v>62</v>
      </c>
      <c r="H141" s="67" t="s">
        <v>609</v>
      </c>
      <c r="I141" s="66"/>
      <c r="J141" s="73">
        <v>0</v>
      </c>
      <c r="K141" s="73" t="str">
        <f>LOWER(DEC2HEX((J141)))</f>
        <v>0</v>
      </c>
      <c r="L141" s="73">
        <f>J141*(2^C141)</f>
        <v>0</v>
      </c>
      <c r="M141" s="64"/>
    </row>
    <row r="142" spans="1:13" ht="20.149999999999999" customHeight="1">
      <c r="A142" s="69"/>
      <c r="B142" s="71" t="s">
        <v>3110</v>
      </c>
      <c r="C142" s="69"/>
      <c r="D142" s="69"/>
      <c r="E142" s="69">
        <f>SUM(E143:E144)</f>
        <v>32</v>
      </c>
      <c r="F142" s="44" t="str">
        <f>CONCATENATE("32'h",K142)</f>
        <v>32'h00000000</v>
      </c>
      <c r="G142" s="44"/>
      <c r="H142" s="70" t="s">
        <v>610</v>
      </c>
      <c r="I142" s="70"/>
      <c r="J142" s="69"/>
      <c r="K142" s="69" t="str">
        <f>LOWER(DEC2HEX(L142,8))</f>
        <v>00000000</v>
      </c>
      <c r="L142" s="69">
        <f>SUM(L143:L144)</f>
        <v>0</v>
      </c>
      <c r="M142" s="64"/>
    </row>
    <row r="143" spans="1:13" ht="20.149999999999999" customHeight="1">
      <c r="A143" s="68"/>
      <c r="B143" s="68"/>
      <c r="C143" s="65">
        <v>24</v>
      </c>
      <c r="D143" s="65">
        <v>31</v>
      </c>
      <c r="E143" s="65">
        <f>D143+1-C143</f>
        <v>8</v>
      </c>
      <c r="F143" s="65" t="str">
        <f>CONCATENATE(E143,"'h",K143)</f>
        <v>8'h0</v>
      </c>
      <c r="G143" s="65" t="s">
        <v>67</v>
      </c>
      <c r="H143" s="67" t="s">
        <v>19</v>
      </c>
      <c r="I143" s="66" t="s">
        <v>482</v>
      </c>
      <c r="J143" s="65">
        <v>0</v>
      </c>
      <c r="K143" s="65" t="str">
        <f>LOWER(DEC2HEX((J143)))</f>
        <v>0</v>
      </c>
      <c r="L143" s="65">
        <f>J143*(2^C143)</f>
        <v>0</v>
      </c>
      <c r="M143" s="64"/>
    </row>
    <row r="144" spans="1:13" ht="20.149999999999999" customHeight="1">
      <c r="A144" s="200"/>
      <c r="B144" s="200"/>
      <c r="C144" s="73">
        <v>0</v>
      </c>
      <c r="D144" s="73">
        <v>23</v>
      </c>
      <c r="E144" s="73">
        <f>D144+1-C144</f>
        <v>24</v>
      </c>
      <c r="F144" s="73" t="str">
        <f>CONCATENATE(E144,"'h",K144)</f>
        <v>24'h0</v>
      </c>
      <c r="G144" s="73" t="s">
        <v>62</v>
      </c>
      <c r="H144" s="67" t="s">
        <v>611</v>
      </c>
      <c r="I144" s="66"/>
      <c r="J144" s="73">
        <v>0</v>
      </c>
      <c r="K144" s="73" t="str">
        <f>LOWER(DEC2HEX((J144)))</f>
        <v>0</v>
      </c>
      <c r="L144" s="73">
        <f>J144*(2^C144)</f>
        <v>0</v>
      </c>
      <c r="M144" s="64"/>
    </row>
    <row r="145" spans="1:13" ht="20.149999999999999" customHeight="1">
      <c r="A145" s="69"/>
      <c r="B145" s="71" t="s">
        <v>3111</v>
      </c>
      <c r="C145" s="69"/>
      <c r="D145" s="69"/>
      <c r="E145" s="69">
        <f>SUM(E146:E147)</f>
        <v>32</v>
      </c>
      <c r="F145" s="44" t="str">
        <f>CONCATENATE("32'h",K145)</f>
        <v>32'h00000000</v>
      </c>
      <c r="G145" s="44"/>
      <c r="H145" s="70" t="s">
        <v>612</v>
      </c>
      <c r="I145" s="70"/>
      <c r="J145" s="69"/>
      <c r="K145" s="69" t="str">
        <f>LOWER(DEC2HEX(L145,8))</f>
        <v>00000000</v>
      </c>
      <c r="L145" s="69">
        <f>SUM(L146:L147)</f>
        <v>0</v>
      </c>
      <c r="M145" s="64"/>
    </row>
    <row r="146" spans="1:13" ht="20.149999999999999" customHeight="1">
      <c r="A146" s="68"/>
      <c r="B146" s="68"/>
      <c r="C146" s="65">
        <v>24</v>
      </c>
      <c r="D146" s="65">
        <v>31</v>
      </c>
      <c r="E146" s="65">
        <f>D146+1-C146</f>
        <v>8</v>
      </c>
      <c r="F146" s="65" t="str">
        <f>CONCATENATE(E146,"'h",K146)</f>
        <v>8'h0</v>
      </c>
      <c r="G146" s="65" t="s">
        <v>67</v>
      </c>
      <c r="H146" s="67" t="s">
        <v>19</v>
      </c>
      <c r="I146" s="66" t="s">
        <v>482</v>
      </c>
      <c r="J146" s="65">
        <v>0</v>
      </c>
      <c r="K146" s="65" t="str">
        <f>LOWER(DEC2HEX((J146)))</f>
        <v>0</v>
      </c>
      <c r="L146" s="65">
        <f>J146*(2^C146)</f>
        <v>0</v>
      </c>
      <c r="M146" s="64"/>
    </row>
    <row r="147" spans="1:13" ht="20.149999999999999" customHeight="1">
      <c r="A147" s="200"/>
      <c r="B147" s="200"/>
      <c r="C147" s="73">
        <v>0</v>
      </c>
      <c r="D147" s="73">
        <v>23</v>
      </c>
      <c r="E147" s="73">
        <f>D147+1-C147</f>
        <v>24</v>
      </c>
      <c r="F147" s="73" t="str">
        <f>CONCATENATE(E147,"'h",K147)</f>
        <v>24'h0</v>
      </c>
      <c r="G147" s="73" t="s">
        <v>62</v>
      </c>
      <c r="H147" s="67" t="s">
        <v>613</v>
      </c>
      <c r="I147" s="66"/>
      <c r="J147" s="73">
        <v>0</v>
      </c>
      <c r="K147" s="73" t="str">
        <f>LOWER(DEC2HEX((J147)))</f>
        <v>0</v>
      </c>
      <c r="L147" s="73">
        <f>J147*(2^C147)</f>
        <v>0</v>
      </c>
      <c r="M147" s="64"/>
    </row>
    <row r="148" spans="1:13" ht="20.149999999999999" customHeight="1">
      <c r="A148" s="69"/>
      <c r="B148" s="71" t="s">
        <v>3112</v>
      </c>
      <c r="C148" s="69"/>
      <c r="D148" s="69"/>
      <c r="E148" s="69">
        <f>SUM(E149:E150)</f>
        <v>32</v>
      </c>
      <c r="F148" s="44" t="str">
        <f>CONCATENATE("32'h",K148)</f>
        <v>32'h00000000</v>
      </c>
      <c r="G148" s="44"/>
      <c r="H148" s="70" t="s">
        <v>614</v>
      </c>
      <c r="I148" s="70"/>
      <c r="J148" s="69"/>
      <c r="K148" s="69" t="str">
        <f>LOWER(DEC2HEX(L148,8))</f>
        <v>00000000</v>
      </c>
      <c r="L148" s="69">
        <f>SUM(L149:L150)</f>
        <v>0</v>
      </c>
      <c r="M148" s="64"/>
    </row>
    <row r="149" spans="1:13" ht="20.149999999999999" customHeight="1">
      <c r="A149" s="68"/>
      <c r="B149" s="68"/>
      <c r="C149" s="65">
        <v>24</v>
      </c>
      <c r="D149" s="65">
        <v>31</v>
      </c>
      <c r="E149" s="65">
        <f>D149+1-C149</f>
        <v>8</v>
      </c>
      <c r="F149" s="65" t="str">
        <f>CONCATENATE(E149,"'h",K149)</f>
        <v>8'h0</v>
      </c>
      <c r="G149" s="65" t="s">
        <v>67</v>
      </c>
      <c r="H149" s="67" t="s">
        <v>19</v>
      </c>
      <c r="I149" s="66" t="s">
        <v>482</v>
      </c>
      <c r="J149" s="65">
        <v>0</v>
      </c>
      <c r="K149" s="65" t="str">
        <f>LOWER(DEC2HEX((J149)))</f>
        <v>0</v>
      </c>
      <c r="L149" s="65">
        <f>J149*(2^C149)</f>
        <v>0</v>
      </c>
      <c r="M149" s="64"/>
    </row>
    <row r="150" spans="1:13" ht="20.149999999999999" customHeight="1">
      <c r="A150" s="200"/>
      <c r="B150" s="200"/>
      <c r="C150" s="73">
        <v>0</v>
      </c>
      <c r="D150" s="73">
        <v>23</v>
      </c>
      <c r="E150" s="73">
        <f>D150+1-C150</f>
        <v>24</v>
      </c>
      <c r="F150" s="73" t="str">
        <f>CONCATENATE(E150,"'h",K150)</f>
        <v>24'h0</v>
      </c>
      <c r="G150" s="73" t="s">
        <v>62</v>
      </c>
      <c r="H150" s="67" t="s">
        <v>615</v>
      </c>
      <c r="I150" s="66"/>
      <c r="J150" s="73">
        <v>0</v>
      </c>
      <c r="K150" s="73" t="str">
        <f>LOWER(DEC2HEX((J150)))</f>
        <v>0</v>
      </c>
      <c r="L150" s="73">
        <f>J150*(2^C150)</f>
        <v>0</v>
      </c>
      <c r="M150" s="64"/>
    </row>
    <row r="151" spans="1:13" ht="20.149999999999999" customHeight="1">
      <c r="A151" s="69"/>
      <c r="B151" s="71" t="s">
        <v>3113</v>
      </c>
      <c r="C151" s="69"/>
      <c r="D151" s="69"/>
      <c r="E151" s="69">
        <f>SUM(E152:E153)</f>
        <v>32</v>
      </c>
      <c r="F151" s="44" t="str">
        <f>CONCATENATE("32'h",K151)</f>
        <v>32'h00000000</v>
      </c>
      <c r="G151" s="44"/>
      <c r="H151" s="70" t="s">
        <v>616</v>
      </c>
      <c r="I151" s="70"/>
      <c r="J151" s="69"/>
      <c r="K151" s="69" t="str">
        <f>LOWER(DEC2HEX(L151,8))</f>
        <v>00000000</v>
      </c>
      <c r="L151" s="69">
        <f>SUM(L152:L153)</f>
        <v>0</v>
      </c>
      <c r="M151" s="64"/>
    </row>
    <row r="152" spans="1:13" ht="20.149999999999999" customHeight="1">
      <c r="A152" s="68"/>
      <c r="B152" s="68"/>
      <c r="C152" s="65">
        <v>24</v>
      </c>
      <c r="D152" s="65">
        <v>31</v>
      </c>
      <c r="E152" s="65">
        <f>D152+1-C152</f>
        <v>8</v>
      </c>
      <c r="F152" s="65" t="str">
        <f>CONCATENATE(E152,"'h",K152)</f>
        <v>8'h0</v>
      </c>
      <c r="G152" s="65" t="s">
        <v>67</v>
      </c>
      <c r="H152" s="67" t="s">
        <v>19</v>
      </c>
      <c r="I152" s="66" t="s">
        <v>482</v>
      </c>
      <c r="J152" s="65">
        <v>0</v>
      </c>
      <c r="K152" s="65" t="str">
        <f>LOWER(DEC2HEX((J152)))</f>
        <v>0</v>
      </c>
      <c r="L152" s="65">
        <f>J152*(2^C152)</f>
        <v>0</v>
      </c>
      <c r="M152" s="64"/>
    </row>
    <row r="153" spans="1:13" ht="20.149999999999999" customHeight="1">
      <c r="A153" s="200"/>
      <c r="B153" s="200"/>
      <c r="C153" s="73">
        <v>0</v>
      </c>
      <c r="D153" s="73">
        <v>23</v>
      </c>
      <c r="E153" s="73">
        <f>D153+1-C153</f>
        <v>24</v>
      </c>
      <c r="F153" s="73" t="str">
        <f>CONCATENATE(E153,"'h",K153)</f>
        <v>24'h0</v>
      </c>
      <c r="G153" s="73" t="s">
        <v>62</v>
      </c>
      <c r="H153" s="67" t="s">
        <v>617</v>
      </c>
      <c r="I153" s="66"/>
      <c r="J153" s="73">
        <v>0</v>
      </c>
      <c r="K153" s="73" t="str">
        <f>LOWER(DEC2HEX((J153)))</f>
        <v>0</v>
      </c>
      <c r="L153" s="73">
        <f>J153*(2^C153)</f>
        <v>0</v>
      </c>
      <c r="M153" s="64"/>
    </row>
    <row r="154" spans="1:13" ht="20.149999999999999" customHeight="1">
      <c r="A154" s="69"/>
      <c r="B154" s="71" t="s">
        <v>3114</v>
      </c>
      <c r="C154" s="69"/>
      <c r="D154" s="69"/>
      <c r="E154" s="69">
        <f>SUM(E155:E156)</f>
        <v>32</v>
      </c>
      <c r="F154" s="44" t="str">
        <f>CONCATENATE("32'h",K154)</f>
        <v>32'h00000000</v>
      </c>
      <c r="G154" s="44"/>
      <c r="H154" s="70" t="s">
        <v>618</v>
      </c>
      <c r="I154" s="70"/>
      <c r="J154" s="69"/>
      <c r="K154" s="69" t="str">
        <f>LOWER(DEC2HEX(L154,8))</f>
        <v>00000000</v>
      </c>
      <c r="L154" s="69">
        <f>SUM(L155:L156)</f>
        <v>0</v>
      </c>
      <c r="M154" s="64"/>
    </row>
    <row r="155" spans="1:13" ht="20.149999999999999" customHeight="1">
      <c r="A155" s="68"/>
      <c r="B155" s="68"/>
      <c r="C155" s="65">
        <v>24</v>
      </c>
      <c r="D155" s="65">
        <v>31</v>
      </c>
      <c r="E155" s="65">
        <f>D155+1-C155</f>
        <v>8</v>
      </c>
      <c r="F155" s="65" t="str">
        <f>CONCATENATE(E155,"'h",K155)</f>
        <v>8'h0</v>
      </c>
      <c r="G155" s="65" t="s">
        <v>67</v>
      </c>
      <c r="H155" s="67" t="s">
        <v>19</v>
      </c>
      <c r="I155" s="66" t="s">
        <v>482</v>
      </c>
      <c r="J155" s="65">
        <v>0</v>
      </c>
      <c r="K155" s="65" t="str">
        <f>LOWER(DEC2HEX((J155)))</f>
        <v>0</v>
      </c>
      <c r="L155" s="65">
        <f>J155*(2^C155)</f>
        <v>0</v>
      </c>
      <c r="M155" s="64"/>
    </row>
    <row r="156" spans="1:13" ht="20.149999999999999" customHeight="1">
      <c r="A156" s="200"/>
      <c r="B156" s="200"/>
      <c r="C156" s="73">
        <v>0</v>
      </c>
      <c r="D156" s="73">
        <v>23</v>
      </c>
      <c r="E156" s="73">
        <f>D156+1-C156</f>
        <v>24</v>
      </c>
      <c r="F156" s="73" t="str">
        <f>CONCATENATE(E156,"'h",K156)</f>
        <v>24'h0</v>
      </c>
      <c r="G156" s="73" t="s">
        <v>62</v>
      </c>
      <c r="H156" s="67" t="s">
        <v>619</v>
      </c>
      <c r="I156" s="66"/>
      <c r="J156" s="73">
        <v>0</v>
      </c>
      <c r="K156" s="73" t="str">
        <f>LOWER(DEC2HEX((J156)))</f>
        <v>0</v>
      </c>
      <c r="L156" s="73">
        <f>J156*(2^C156)</f>
        <v>0</v>
      </c>
      <c r="M156" s="64"/>
    </row>
    <row r="157" spans="1:13" ht="20.149999999999999" customHeight="1">
      <c r="A157" s="69"/>
      <c r="B157" s="71" t="s">
        <v>3115</v>
      </c>
      <c r="C157" s="69"/>
      <c r="D157" s="69"/>
      <c r="E157" s="69">
        <f>SUM(E158:E159)</f>
        <v>32</v>
      </c>
      <c r="F157" s="44" t="str">
        <f>CONCATENATE("32'h",K157)</f>
        <v>32'h00000000</v>
      </c>
      <c r="G157" s="44"/>
      <c r="H157" s="70" t="s">
        <v>620</v>
      </c>
      <c r="I157" s="70"/>
      <c r="J157" s="69"/>
      <c r="K157" s="69" t="str">
        <f>LOWER(DEC2HEX(L157,8))</f>
        <v>00000000</v>
      </c>
      <c r="L157" s="69">
        <f>SUM(L158:L159)</f>
        <v>0</v>
      </c>
      <c r="M157" s="64"/>
    </row>
    <row r="158" spans="1:13" ht="20.149999999999999" customHeight="1">
      <c r="A158" s="68"/>
      <c r="B158" s="68"/>
      <c r="C158" s="65">
        <v>24</v>
      </c>
      <c r="D158" s="65">
        <v>31</v>
      </c>
      <c r="E158" s="65">
        <f>D158+1-C158</f>
        <v>8</v>
      </c>
      <c r="F158" s="65" t="str">
        <f>CONCATENATE(E158,"'h",K158)</f>
        <v>8'h0</v>
      </c>
      <c r="G158" s="65" t="s">
        <v>67</v>
      </c>
      <c r="H158" s="67" t="s">
        <v>19</v>
      </c>
      <c r="I158" s="66" t="s">
        <v>482</v>
      </c>
      <c r="J158" s="65">
        <v>0</v>
      </c>
      <c r="K158" s="65" t="str">
        <f>LOWER(DEC2HEX((J158)))</f>
        <v>0</v>
      </c>
      <c r="L158" s="65">
        <f>J158*(2^C158)</f>
        <v>0</v>
      </c>
      <c r="M158" s="64"/>
    </row>
    <row r="159" spans="1:13" ht="20.149999999999999" customHeight="1">
      <c r="A159" s="200"/>
      <c r="B159" s="200"/>
      <c r="C159" s="73">
        <v>0</v>
      </c>
      <c r="D159" s="73">
        <v>23</v>
      </c>
      <c r="E159" s="73">
        <f>D159+1-C159</f>
        <v>24</v>
      </c>
      <c r="F159" s="73" t="str">
        <f>CONCATENATE(E159,"'h",K159)</f>
        <v>24'h0</v>
      </c>
      <c r="G159" s="73" t="s">
        <v>62</v>
      </c>
      <c r="H159" s="67" t="s">
        <v>621</v>
      </c>
      <c r="I159" s="66"/>
      <c r="J159" s="73">
        <v>0</v>
      </c>
      <c r="K159" s="73" t="str">
        <f>LOWER(DEC2HEX((J159)))</f>
        <v>0</v>
      </c>
      <c r="L159" s="73">
        <f>J159*(2^C159)</f>
        <v>0</v>
      </c>
      <c r="M159" s="64"/>
    </row>
    <row r="160" spans="1:13" ht="20.149999999999999" customHeight="1">
      <c r="A160" s="69"/>
      <c r="B160" s="71" t="s">
        <v>3116</v>
      </c>
      <c r="C160" s="69"/>
      <c r="D160" s="69"/>
      <c r="E160" s="69">
        <f>SUM(E161:E162)</f>
        <v>32</v>
      </c>
      <c r="F160" s="44" t="str">
        <f>CONCATENATE("32'h",K160)</f>
        <v>32'h00000000</v>
      </c>
      <c r="G160" s="44"/>
      <c r="H160" s="70" t="s">
        <v>622</v>
      </c>
      <c r="I160" s="70"/>
      <c r="J160" s="69"/>
      <c r="K160" s="69" t="str">
        <f>LOWER(DEC2HEX(L160,8))</f>
        <v>00000000</v>
      </c>
      <c r="L160" s="69">
        <f>SUM(L161:L162)</f>
        <v>0</v>
      </c>
      <c r="M160" s="64"/>
    </row>
    <row r="161" spans="1:13" ht="20.149999999999999" customHeight="1">
      <c r="A161" s="68"/>
      <c r="B161" s="68"/>
      <c r="C161" s="65">
        <v>24</v>
      </c>
      <c r="D161" s="65">
        <v>31</v>
      </c>
      <c r="E161" s="65">
        <f>D161+1-C161</f>
        <v>8</v>
      </c>
      <c r="F161" s="65" t="str">
        <f>CONCATENATE(E161,"'h",K161)</f>
        <v>8'h0</v>
      </c>
      <c r="G161" s="65" t="s">
        <v>67</v>
      </c>
      <c r="H161" s="67" t="s">
        <v>19</v>
      </c>
      <c r="I161" s="66" t="s">
        <v>482</v>
      </c>
      <c r="J161" s="65">
        <v>0</v>
      </c>
      <c r="K161" s="65" t="str">
        <f>LOWER(DEC2HEX((J161)))</f>
        <v>0</v>
      </c>
      <c r="L161" s="65">
        <f>J161*(2^C161)</f>
        <v>0</v>
      </c>
      <c r="M161" s="64"/>
    </row>
    <row r="162" spans="1:13" ht="20.149999999999999" customHeight="1">
      <c r="A162" s="200"/>
      <c r="B162" s="200"/>
      <c r="C162" s="73">
        <v>0</v>
      </c>
      <c r="D162" s="73">
        <v>23</v>
      </c>
      <c r="E162" s="73">
        <f>D162+1-C162</f>
        <v>24</v>
      </c>
      <c r="F162" s="73" t="str">
        <f>CONCATENATE(E162,"'h",K162)</f>
        <v>24'h0</v>
      </c>
      <c r="G162" s="73" t="s">
        <v>62</v>
      </c>
      <c r="H162" s="67" t="s">
        <v>623</v>
      </c>
      <c r="I162" s="66"/>
      <c r="J162" s="73">
        <v>0</v>
      </c>
      <c r="K162" s="73" t="str">
        <f>LOWER(DEC2HEX((J162)))</f>
        <v>0</v>
      </c>
      <c r="L162" s="73">
        <f>J162*(2^C162)</f>
        <v>0</v>
      </c>
      <c r="M162" s="64"/>
    </row>
    <row r="163" spans="1:13" ht="20.149999999999999" customHeight="1">
      <c r="A163" s="69"/>
      <c r="B163" s="71" t="s">
        <v>3117</v>
      </c>
      <c r="C163" s="69"/>
      <c r="D163" s="69"/>
      <c r="E163" s="69">
        <f>SUM(E164:E165)</f>
        <v>32</v>
      </c>
      <c r="F163" s="44" t="str">
        <f>CONCATENATE("32'h",K163)</f>
        <v>32'h00000000</v>
      </c>
      <c r="G163" s="44"/>
      <c r="H163" s="70" t="s">
        <v>624</v>
      </c>
      <c r="I163" s="70"/>
      <c r="J163" s="69"/>
      <c r="K163" s="69" t="str">
        <f>LOWER(DEC2HEX(L163,8))</f>
        <v>00000000</v>
      </c>
      <c r="L163" s="69">
        <f>SUM(L164:L165)</f>
        <v>0</v>
      </c>
      <c r="M163" s="64"/>
    </row>
    <row r="164" spans="1:13" ht="20.149999999999999" customHeight="1">
      <c r="A164" s="68"/>
      <c r="B164" s="68"/>
      <c r="C164" s="65">
        <v>24</v>
      </c>
      <c r="D164" s="65">
        <v>31</v>
      </c>
      <c r="E164" s="65">
        <f>D164+1-C164</f>
        <v>8</v>
      </c>
      <c r="F164" s="65" t="str">
        <f>CONCATENATE(E164,"'h",K164)</f>
        <v>8'h0</v>
      </c>
      <c r="G164" s="65" t="s">
        <v>67</v>
      </c>
      <c r="H164" s="67" t="s">
        <v>19</v>
      </c>
      <c r="I164" s="66" t="s">
        <v>482</v>
      </c>
      <c r="J164" s="65">
        <v>0</v>
      </c>
      <c r="K164" s="65" t="str">
        <f>LOWER(DEC2HEX((J164)))</f>
        <v>0</v>
      </c>
      <c r="L164" s="65">
        <f>J164*(2^C164)</f>
        <v>0</v>
      </c>
      <c r="M164" s="64"/>
    </row>
    <row r="165" spans="1:13" ht="20.149999999999999" customHeight="1">
      <c r="A165" s="200"/>
      <c r="B165" s="200"/>
      <c r="C165" s="73">
        <v>0</v>
      </c>
      <c r="D165" s="73">
        <v>23</v>
      </c>
      <c r="E165" s="73">
        <f>D165+1-C165</f>
        <v>24</v>
      </c>
      <c r="F165" s="73" t="str">
        <f>CONCATENATE(E165,"'h",K165)</f>
        <v>24'h0</v>
      </c>
      <c r="G165" s="73" t="s">
        <v>62</v>
      </c>
      <c r="H165" s="67" t="s">
        <v>625</v>
      </c>
      <c r="I165" s="66"/>
      <c r="J165" s="73">
        <v>0</v>
      </c>
      <c r="K165" s="73" t="str">
        <f>LOWER(DEC2HEX((J165)))</f>
        <v>0</v>
      </c>
      <c r="L165" s="73">
        <f>J165*(2^C165)</f>
        <v>0</v>
      </c>
      <c r="M165" s="64"/>
    </row>
    <row r="166" spans="1:13" ht="20.149999999999999" customHeight="1">
      <c r="A166" s="69"/>
      <c r="B166" s="71" t="s">
        <v>3118</v>
      </c>
      <c r="C166" s="69"/>
      <c r="D166" s="69"/>
      <c r="E166" s="69">
        <f>SUM(E167:E168)</f>
        <v>32</v>
      </c>
      <c r="F166" s="44" t="str">
        <f>CONCATENATE("32'h",K166)</f>
        <v>32'h00000000</v>
      </c>
      <c r="G166" s="44"/>
      <c r="H166" s="70" t="s">
        <v>626</v>
      </c>
      <c r="I166" s="70"/>
      <c r="J166" s="69"/>
      <c r="K166" s="69" t="str">
        <f>LOWER(DEC2HEX(L166,8))</f>
        <v>00000000</v>
      </c>
      <c r="L166" s="69">
        <f>SUM(L167:L168)</f>
        <v>0</v>
      </c>
      <c r="M166" s="64"/>
    </row>
    <row r="167" spans="1:13" ht="20.149999999999999" customHeight="1">
      <c r="A167" s="68"/>
      <c r="B167" s="68"/>
      <c r="C167" s="65">
        <v>24</v>
      </c>
      <c r="D167" s="65">
        <v>31</v>
      </c>
      <c r="E167" s="65">
        <f>D167+1-C167</f>
        <v>8</v>
      </c>
      <c r="F167" s="65" t="str">
        <f>CONCATENATE(E167,"'h",K167)</f>
        <v>8'h0</v>
      </c>
      <c r="G167" s="65" t="s">
        <v>67</v>
      </c>
      <c r="H167" s="67" t="s">
        <v>19</v>
      </c>
      <c r="I167" s="66" t="s">
        <v>482</v>
      </c>
      <c r="J167" s="65">
        <v>0</v>
      </c>
      <c r="K167" s="65" t="str">
        <f>LOWER(DEC2HEX((J167)))</f>
        <v>0</v>
      </c>
      <c r="L167" s="65">
        <f>J167*(2^C167)</f>
        <v>0</v>
      </c>
      <c r="M167" s="64"/>
    </row>
    <row r="168" spans="1:13" ht="20.149999999999999" customHeight="1">
      <c r="A168" s="200"/>
      <c r="B168" s="200"/>
      <c r="C168" s="73">
        <v>0</v>
      </c>
      <c r="D168" s="73">
        <v>23</v>
      </c>
      <c r="E168" s="73">
        <f>D168+1-C168</f>
        <v>24</v>
      </c>
      <c r="F168" s="73" t="str">
        <f>CONCATENATE(E168,"'h",K168)</f>
        <v>24'h0</v>
      </c>
      <c r="G168" s="73" t="s">
        <v>62</v>
      </c>
      <c r="H168" s="67" t="s">
        <v>627</v>
      </c>
      <c r="I168" s="66"/>
      <c r="J168" s="73">
        <v>0</v>
      </c>
      <c r="K168" s="73" t="str">
        <f>LOWER(DEC2HEX((J168)))</f>
        <v>0</v>
      </c>
      <c r="L168" s="73">
        <f>J168*(2^C168)</f>
        <v>0</v>
      </c>
      <c r="M168" s="64"/>
    </row>
    <row r="169" spans="1:13" ht="20.149999999999999" customHeight="1">
      <c r="A169" s="69"/>
      <c r="B169" s="71" t="s">
        <v>3119</v>
      </c>
      <c r="C169" s="69"/>
      <c r="D169" s="69"/>
      <c r="E169" s="69">
        <f>SUM(E170:E171)</f>
        <v>32</v>
      </c>
      <c r="F169" s="44" t="str">
        <f>CONCATENATE("32'h",K169)</f>
        <v>32'h00000000</v>
      </c>
      <c r="G169" s="44"/>
      <c r="H169" s="70" t="s">
        <v>628</v>
      </c>
      <c r="I169" s="70"/>
      <c r="J169" s="69"/>
      <c r="K169" s="69" t="str">
        <f>LOWER(DEC2HEX(L169,8))</f>
        <v>00000000</v>
      </c>
      <c r="L169" s="69">
        <f>SUM(L170:L171)</f>
        <v>0</v>
      </c>
      <c r="M169" s="64"/>
    </row>
    <row r="170" spans="1:13" ht="20.149999999999999" customHeight="1">
      <c r="A170" s="68"/>
      <c r="B170" s="68"/>
      <c r="C170" s="65">
        <v>24</v>
      </c>
      <c r="D170" s="65">
        <v>31</v>
      </c>
      <c r="E170" s="65">
        <f>D170+1-C170</f>
        <v>8</v>
      </c>
      <c r="F170" s="65" t="str">
        <f>CONCATENATE(E170,"'h",K170)</f>
        <v>8'h0</v>
      </c>
      <c r="G170" s="65" t="s">
        <v>67</v>
      </c>
      <c r="H170" s="67" t="s">
        <v>19</v>
      </c>
      <c r="I170" s="66" t="s">
        <v>482</v>
      </c>
      <c r="J170" s="65">
        <v>0</v>
      </c>
      <c r="K170" s="65" t="str">
        <f>LOWER(DEC2HEX((J170)))</f>
        <v>0</v>
      </c>
      <c r="L170" s="65">
        <f>J170*(2^C170)</f>
        <v>0</v>
      </c>
      <c r="M170" s="64"/>
    </row>
    <row r="171" spans="1:13" ht="20.149999999999999" customHeight="1">
      <c r="A171" s="200"/>
      <c r="B171" s="200"/>
      <c r="C171" s="73">
        <v>0</v>
      </c>
      <c r="D171" s="73">
        <v>23</v>
      </c>
      <c r="E171" s="73">
        <f>D171+1-C171</f>
        <v>24</v>
      </c>
      <c r="F171" s="73" t="str">
        <f>CONCATENATE(E171,"'h",K171)</f>
        <v>24'h0</v>
      </c>
      <c r="G171" s="73" t="s">
        <v>62</v>
      </c>
      <c r="H171" s="67" t="s">
        <v>629</v>
      </c>
      <c r="I171" s="66"/>
      <c r="J171" s="73">
        <v>0</v>
      </c>
      <c r="K171" s="73" t="str">
        <f>LOWER(DEC2HEX((J171)))</f>
        <v>0</v>
      </c>
      <c r="L171" s="73">
        <f>J171*(2^C171)</f>
        <v>0</v>
      </c>
      <c r="M171" s="64"/>
    </row>
    <row r="172" spans="1:13" ht="20.149999999999999" customHeight="1">
      <c r="A172" s="69"/>
      <c r="B172" s="71" t="s">
        <v>3120</v>
      </c>
      <c r="C172" s="69"/>
      <c r="D172" s="69"/>
      <c r="E172" s="69">
        <f>SUM(E173:E174)</f>
        <v>32</v>
      </c>
      <c r="F172" s="44" t="str">
        <f>CONCATENATE("32'h",K172)</f>
        <v>32'h00000000</v>
      </c>
      <c r="G172" s="44"/>
      <c r="H172" s="70" t="s">
        <v>630</v>
      </c>
      <c r="I172" s="70"/>
      <c r="J172" s="69"/>
      <c r="K172" s="69" t="str">
        <f>LOWER(DEC2HEX(L172,8))</f>
        <v>00000000</v>
      </c>
      <c r="L172" s="69">
        <f>SUM(L173:L174)</f>
        <v>0</v>
      </c>
      <c r="M172" s="64"/>
    </row>
    <row r="173" spans="1:13" ht="20.149999999999999" customHeight="1">
      <c r="A173" s="68"/>
      <c r="B173" s="68"/>
      <c r="C173" s="65">
        <v>24</v>
      </c>
      <c r="D173" s="65">
        <v>31</v>
      </c>
      <c r="E173" s="65">
        <f>D173+1-C173</f>
        <v>8</v>
      </c>
      <c r="F173" s="65" t="str">
        <f>CONCATENATE(E173,"'h",K173)</f>
        <v>8'h0</v>
      </c>
      <c r="G173" s="65" t="s">
        <v>67</v>
      </c>
      <c r="H173" s="67" t="s">
        <v>19</v>
      </c>
      <c r="I173" s="66" t="s">
        <v>482</v>
      </c>
      <c r="J173" s="65">
        <v>0</v>
      </c>
      <c r="K173" s="65" t="str">
        <f>LOWER(DEC2HEX((J173)))</f>
        <v>0</v>
      </c>
      <c r="L173" s="65">
        <f>J173*(2^C173)</f>
        <v>0</v>
      </c>
      <c r="M173" s="64"/>
    </row>
    <row r="174" spans="1:13" ht="20.149999999999999" customHeight="1">
      <c r="A174" s="200"/>
      <c r="B174" s="200"/>
      <c r="C174" s="73">
        <v>0</v>
      </c>
      <c r="D174" s="73">
        <v>23</v>
      </c>
      <c r="E174" s="73">
        <f>D174+1-C174</f>
        <v>24</v>
      </c>
      <c r="F174" s="73" t="str">
        <f>CONCATENATE(E174,"'h",K174)</f>
        <v>24'h0</v>
      </c>
      <c r="G174" s="73" t="s">
        <v>62</v>
      </c>
      <c r="H174" s="67" t="s">
        <v>631</v>
      </c>
      <c r="I174" s="66"/>
      <c r="J174" s="73">
        <v>0</v>
      </c>
      <c r="K174" s="73" t="str">
        <f>LOWER(DEC2HEX((J174)))</f>
        <v>0</v>
      </c>
      <c r="L174" s="73">
        <f>J174*(2^C174)</f>
        <v>0</v>
      </c>
      <c r="M174" s="64"/>
    </row>
    <row r="175" spans="1:13" ht="20.149999999999999" customHeight="1">
      <c r="A175" s="69"/>
      <c r="B175" s="71" t="s">
        <v>3121</v>
      </c>
      <c r="C175" s="69"/>
      <c r="D175" s="69"/>
      <c r="E175" s="69">
        <f>SUM(E176:E177)</f>
        <v>32</v>
      </c>
      <c r="F175" s="44" t="str">
        <f>CONCATENATE("32'h",K175)</f>
        <v>32'h00000000</v>
      </c>
      <c r="G175" s="44"/>
      <c r="H175" s="70" t="s">
        <v>632</v>
      </c>
      <c r="I175" s="70"/>
      <c r="J175" s="69"/>
      <c r="K175" s="69" t="str">
        <f>LOWER(DEC2HEX(L175,8))</f>
        <v>00000000</v>
      </c>
      <c r="L175" s="69">
        <f>SUM(L176:L177)</f>
        <v>0</v>
      </c>
      <c r="M175" s="64"/>
    </row>
    <row r="176" spans="1:13" ht="20.149999999999999" customHeight="1">
      <c r="A176" s="68"/>
      <c r="B176" s="68"/>
      <c r="C176" s="65">
        <v>24</v>
      </c>
      <c r="D176" s="65">
        <v>31</v>
      </c>
      <c r="E176" s="65">
        <f>D176+1-C176</f>
        <v>8</v>
      </c>
      <c r="F176" s="65" t="str">
        <f>CONCATENATE(E176,"'h",K176)</f>
        <v>8'h0</v>
      </c>
      <c r="G176" s="65" t="s">
        <v>67</v>
      </c>
      <c r="H176" s="67" t="s">
        <v>19</v>
      </c>
      <c r="I176" s="66" t="s">
        <v>482</v>
      </c>
      <c r="J176" s="65">
        <v>0</v>
      </c>
      <c r="K176" s="65" t="str">
        <f>LOWER(DEC2HEX((J176)))</f>
        <v>0</v>
      </c>
      <c r="L176" s="65">
        <f>J176*(2^C176)</f>
        <v>0</v>
      </c>
      <c r="M176" s="64"/>
    </row>
    <row r="177" spans="1:13" ht="20.149999999999999" customHeight="1">
      <c r="A177" s="200"/>
      <c r="B177" s="200"/>
      <c r="C177" s="73">
        <v>0</v>
      </c>
      <c r="D177" s="73">
        <v>23</v>
      </c>
      <c r="E177" s="73">
        <f>D177+1-C177</f>
        <v>24</v>
      </c>
      <c r="F177" s="73" t="str">
        <f>CONCATENATE(E177,"'h",K177)</f>
        <v>24'h0</v>
      </c>
      <c r="G177" s="73" t="s">
        <v>62</v>
      </c>
      <c r="H177" s="67" t="s">
        <v>633</v>
      </c>
      <c r="I177" s="66"/>
      <c r="J177" s="73">
        <v>0</v>
      </c>
      <c r="K177" s="73" t="str">
        <f>LOWER(DEC2HEX((J177)))</f>
        <v>0</v>
      </c>
      <c r="L177" s="73">
        <f>J177*(2^C177)</f>
        <v>0</v>
      </c>
      <c r="M177" s="64"/>
    </row>
    <row r="178" spans="1:13" ht="20.149999999999999" customHeight="1">
      <c r="A178" s="69"/>
      <c r="B178" s="71" t="s">
        <v>3122</v>
      </c>
      <c r="C178" s="69"/>
      <c r="D178" s="69"/>
      <c r="E178" s="69">
        <f>SUM(E179:E180)</f>
        <v>32</v>
      </c>
      <c r="F178" s="44" t="str">
        <f>CONCATENATE("32'h",K178)</f>
        <v>32'h00000000</v>
      </c>
      <c r="G178" s="44"/>
      <c r="H178" s="70" t="s">
        <v>634</v>
      </c>
      <c r="I178" s="70"/>
      <c r="J178" s="69"/>
      <c r="K178" s="69" t="str">
        <f>LOWER(DEC2HEX(L178,8))</f>
        <v>00000000</v>
      </c>
      <c r="L178" s="69">
        <f>SUM(L179:L180)</f>
        <v>0</v>
      </c>
      <c r="M178" s="64"/>
    </row>
    <row r="179" spans="1:13" ht="20.149999999999999" customHeight="1">
      <c r="A179" s="68"/>
      <c r="B179" s="68"/>
      <c r="C179" s="65">
        <v>24</v>
      </c>
      <c r="D179" s="65">
        <v>31</v>
      </c>
      <c r="E179" s="65">
        <f>D179+1-C179</f>
        <v>8</v>
      </c>
      <c r="F179" s="65" t="str">
        <f>CONCATENATE(E179,"'h",K179)</f>
        <v>8'h0</v>
      </c>
      <c r="G179" s="65" t="s">
        <v>67</v>
      </c>
      <c r="H179" s="67" t="s">
        <v>19</v>
      </c>
      <c r="I179" s="66" t="s">
        <v>482</v>
      </c>
      <c r="J179" s="65">
        <v>0</v>
      </c>
      <c r="K179" s="65" t="str">
        <f>LOWER(DEC2HEX((J179)))</f>
        <v>0</v>
      </c>
      <c r="L179" s="65">
        <f>J179*(2^C179)</f>
        <v>0</v>
      </c>
      <c r="M179" s="64"/>
    </row>
    <row r="180" spans="1:13" ht="20.149999999999999" customHeight="1">
      <c r="A180" s="200"/>
      <c r="B180" s="200"/>
      <c r="C180" s="73">
        <v>0</v>
      </c>
      <c r="D180" s="73">
        <v>23</v>
      </c>
      <c r="E180" s="73">
        <f>D180+1-C180</f>
        <v>24</v>
      </c>
      <c r="F180" s="73" t="str">
        <f>CONCATENATE(E180,"'h",K180)</f>
        <v>24'h0</v>
      </c>
      <c r="G180" s="73" t="s">
        <v>62</v>
      </c>
      <c r="H180" s="67" t="s">
        <v>635</v>
      </c>
      <c r="I180" s="66"/>
      <c r="J180" s="73">
        <v>0</v>
      </c>
      <c r="K180" s="73" t="str">
        <f>LOWER(DEC2HEX((J180)))</f>
        <v>0</v>
      </c>
      <c r="L180" s="73">
        <f>J180*(2^C180)</f>
        <v>0</v>
      </c>
      <c r="M180" s="64"/>
    </row>
    <row r="181" spans="1:13" ht="20.149999999999999" customHeight="1">
      <c r="A181" s="69"/>
      <c r="B181" s="71" t="s">
        <v>3123</v>
      </c>
      <c r="C181" s="69"/>
      <c r="D181" s="69"/>
      <c r="E181" s="69">
        <f>SUM(E182:E183)</f>
        <v>32</v>
      </c>
      <c r="F181" s="44" t="str">
        <f>CONCATENATE("32'h",K181)</f>
        <v>32'h00000000</v>
      </c>
      <c r="G181" s="44"/>
      <c r="H181" s="70" t="s">
        <v>636</v>
      </c>
      <c r="I181" s="70"/>
      <c r="J181" s="69"/>
      <c r="K181" s="69" t="str">
        <f>LOWER(DEC2HEX(L181,8))</f>
        <v>00000000</v>
      </c>
      <c r="L181" s="69">
        <f>SUM(L182:L183)</f>
        <v>0</v>
      </c>
      <c r="M181" s="64"/>
    </row>
    <row r="182" spans="1:13" ht="20.149999999999999" customHeight="1">
      <c r="A182" s="68"/>
      <c r="B182" s="68"/>
      <c r="C182" s="65">
        <v>24</v>
      </c>
      <c r="D182" s="65">
        <v>31</v>
      </c>
      <c r="E182" s="65">
        <f>D182+1-C182</f>
        <v>8</v>
      </c>
      <c r="F182" s="65" t="str">
        <f>CONCATENATE(E182,"'h",K182)</f>
        <v>8'h0</v>
      </c>
      <c r="G182" s="65" t="s">
        <v>67</v>
      </c>
      <c r="H182" s="67" t="s">
        <v>19</v>
      </c>
      <c r="I182" s="66" t="s">
        <v>482</v>
      </c>
      <c r="J182" s="65">
        <v>0</v>
      </c>
      <c r="K182" s="65" t="str">
        <f>LOWER(DEC2HEX((J182)))</f>
        <v>0</v>
      </c>
      <c r="L182" s="65">
        <f>J182*(2^C182)</f>
        <v>0</v>
      </c>
      <c r="M182" s="64"/>
    </row>
    <row r="183" spans="1:13" ht="20.149999999999999" customHeight="1">
      <c r="A183" s="200"/>
      <c r="B183" s="200"/>
      <c r="C183" s="73">
        <v>0</v>
      </c>
      <c r="D183" s="73">
        <v>23</v>
      </c>
      <c r="E183" s="73">
        <f>D183+1-C183</f>
        <v>24</v>
      </c>
      <c r="F183" s="73" t="str">
        <f>CONCATENATE(E183,"'h",K183)</f>
        <v>24'h0</v>
      </c>
      <c r="G183" s="73" t="s">
        <v>62</v>
      </c>
      <c r="H183" s="67" t="s">
        <v>637</v>
      </c>
      <c r="I183" s="66"/>
      <c r="J183" s="73">
        <v>0</v>
      </c>
      <c r="K183" s="73" t="str">
        <f>LOWER(DEC2HEX((J183)))</f>
        <v>0</v>
      </c>
      <c r="L183" s="73">
        <f>J183*(2^C183)</f>
        <v>0</v>
      </c>
      <c r="M183" s="64"/>
    </row>
    <row r="184" spans="1:13" ht="20.149999999999999" customHeight="1">
      <c r="A184" s="69"/>
      <c r="B184" s="71" t="s">
        <v>3124</v>
      </c>
      <c r="C184" s="69"/>
      <c r="D184" s="69"/>
      <c r="E184" s="69">
        <f>SUM(E185:E186)</f>
        <v>32</v>
      </c>
      <c r="F184" s="44" t="str">
        <f>CONCATENATE("32'h",K184)</f>
        <v>32'h00000000</v>
      </c>
      <c r="G184" s="44"/>
      <c r="H184" s="70" t="s">
        <v>638</v>
      </c>
      <c r="I184" s="70"/>
      <c r="J184" s="69"/>
      <c r="K184" s="69" t="str">
        <f>LOWER(DEC2HEX(L184,8))</f>
        <v>00000000</v>
      </c>
      <c r="L184" s="69">
        <f>SUM(L185:L186)</f>
        <v>0</v>
      </c>
      <c r="M184" s="64"/>
    </row>
    <row r="185" spans="1:13" ht="20.149999999999999" customHeight="1">
      <c r="A185" s="68"/>
      <c r="B185" s="68"/>
      <c r="C185" s="65">
        <v>24</v>
      </c>
      <c r="D185" s="65">
        <v>31</v>
      </c>
      <c r="E185" s="65">
        <f>D185+1-C185</f>
        <v>8</v>
      </c>
      <c r="F185" s="65" t="str">
        <f>CONCATENATE(E185,"'h",K185)</f>
        <v>8'h0</v>
      </c>
      <c r="G185" s="65" t="s">
        <v>67</v>
      </c>
      <c r="H185" s="67" t="s">
        <v>19</v>
      </c>
      <c r="I185" s="66" t="s">
        <v>482</v>
      </c>
      <c r="J185" s="65">
        <v>0</v>
      </c>
      <c r="K185" s="65" t="str">
        <f>LOWER(DEC2HEX((J185)))</f>
        <v>0</v>
      </c>
      <c r="L185" s="65">
        <f>J185*(2^C185)</f>
        <v>0</v>
      </c>
      <c r="M185" s="64"/>
    </row>
    <row r="186" spans="1:13" ht="20.149999999999999" customHeight="1">
      <c r="A186" s="200"/>
      <c r="B186" s="200"/>
      <c r="C186" s="73">
        <v>0</v>
      </c>
      <c r="D186" s="73">
        <v>23</v>
      </c>
      <c r="E186" s="73">
        <f>D186+1-C186</f>
        <v>24</v>
      </c>
      <c r="F186" s="73" t="str">
        <f>CONCATENATE(E186,"'h",K186)</f>
        <v>24'h0</v>
      </c>
      <c r="G186" s="73" t="s">
        <v>62</v>
      </c>
      <c r="H186" s="67" t="s">
        <v>639</v>
      </c>
      <c r="I186" s="66"/>
      <c r="J186" s="73">
        <v>0</v>
      </c>
      <c r="K186" s="73" t="str">
        <f>LOWER(DEC2HEX((J186)))</f>
        <v>0</v>
      </c>
      <c r="L186" s="73">
        <f>J186*(2^C186)</f>
        <v>0</v>
      </c>
      <c r="M186" s="64"/>
    </row>
    <row r="187" spans="1:13" ht="20.149999999999999" customHeight="1">
      <c r="A187" s="69"/>
      <c r="B187" s="71" t="s">
        <v>3125</v>
      </c>
      <c r="C187" s="69"/>
      <c r="D187" s="69"/>
      <c r="E187" s="69">
        <f>SUM(E188:E189)</f>
        <v>32</v>
      </c>
      <c r="F187" s="44" t="str">
        <f>CONCATENATE("32'h",K187)</f>
        <v>32'h00000000</v>
      </c>
      <c r="G187" s="44"/>
      <c r="H187" s="70" t="s">
        <v>640</v>
      </c>
      <c r="I187" s="70"/>
      <c r="J187" s="69"/>
      <c r="K187" s="69" t="str">
        <f>LOWER(DEC2HEX(L187,8))</f>
        <v>00000000</v>
      </c>
      <c r="L187" s="69">
        <f>SUM(L188:L189)</f>
        <v>0</v>
      </c>
      <c r="M187" s="64"/>
    </row>
    <row r="188" spans="1:13" ht="20.149999999999999" customHeight="1">
      <c r="A188" s="68"/>
      <c r="B188" s="68"/>
      <c r="C188" s="65">
        <v>24</v>
      </c>
      <c r="D188" s="65">
        <v>31</v>
      </c>
      <c r="E188" s="65">
        <f>D188+1-C188</f>
        <v>8</v>
      </c>
      <c r="F188" s="65" t="str">
        <f>CONCATENATE(E188,"'h",K188)</f>
        <v>8'h0</v>
      </c>
      <c r="G188" s="65" t="s">
        <v>67</v>
      </c>
      <c r="H188" s="67" t="s">
        <v>19</v>
      </c>
      <c r="I188" s="66" t="s">
        <v>482</v>
      </c>
      <c r="J188" s="65">
        <v>0</v>
      </c>
      <c r="K188" s="65" t="str">
        <f>LOWER(DEC2HEX((J188)))</f>
        <v>0</v>
      </c>
      <c r="L188" s="65">
        <f>J188*(2^C188)</f>
        <v>0</v>
      </c>
      <c r="M188" s="64"/>
    </row>
    <row r="189" spans="1:13" ht="20.149999999999999" customHeight="1">
      <c r="A189" s="200"/>
      <c r="B189" s="200"/>
      <c r="C189" s="73">
        <v>0</v>
      </c>
      <c r="D189" s="73">
        <v>23</v>
      </c>
      <c r="E189" s="73">
        <f>D189+1-C189</f>
        <v>24</v>
      </c>
      <c r="F189" s="73" t="str">
        <f>CONCATENATE(E189,"'h",K189)</f>
        <v>24'h0</v>
      </c>
      <c r="G189" s="73" t="s">
        <v>62</v>
      </c>
      <c r="H189" s="67" t="s">
        <v>641</v>
      </c>
      <c r="I189" s="66"/>
      <c r="J189" s="73">
        <v>0</v>
      </c>
      <c r="K189" s="73" t="str">
        <f>LOWER(DEC2HEX((J189)))</f>
        <v>0</v>
      </c>
      <c r="L189" s="73">
        <f>J189*(2^C189)</f>
        <v>0</v>
      </c>
      <c r="M189" s="64"/>
    </row>
    <row r="190" spans="1:13" ht="20.149999999999999" customHeight="1">
      <c r="A190" s="69"/>
      <c r="B190" s="71" t="s">
        <v>1886</v>
      </c>
      <c r="C190" s="69"/>
      <c r="D190" s="69"/>
      <c r="E190" s="69">
        <f>SUM(E191:E192)</f>
        <v>32</v>
      </c>
      <c r="F190" s="44" t="str">
        <f>CONCATENATE("32'h",K190)</f>
        <v>32'h00000000</v>
      </c>
      <c r="G190" s="44"/>
      <c r="H190" s="70" t="s">
        <v>642</v>
      </c>
      <c r="I190" s="70"/>
      <c r="J190" s="69"/>
      <c r="K190" s="69" t="str">
        <f>LOWER(DEC2HEX(L190,8))</f>
        <v>00000000</v>
      </c>
      <c r="L190" s="69">
        <f>SUM(L191:L192)</f>
        <v>0</v>
      </c>
      <c r="M190" s="64"/>
    </row>
    <row r="191" spans="1:13" ht="20.149999999999999" customHeight="1">
      <c r="A191" s="68"/>
      <c r="B191" s="68"/>
      <c r="C191" s="65">
        <v>24</v>
      </c>
      <c r="D191" s="65">
        <v>31</v>
      </c>
      <c r="E191" s="65">
        <f>D191+1-C191</f>
        <v>8</v>
      </c>
      <c r="F191" s="65" t="str">
        <f>CONCATENATE(E191,"'h",K191)</f>
        <v>8'h0</v>
      </c>
      <c r="G191" s="65" t="s">
        <v>67</v>
      </c>
      <c r="H191" s="67" t="s">
        <v>19</v>
      </c>
      <c r="I191" s="66" t="s">
        <v>482</v>
      </c>
      <c r="J191" s="65">
        <v>0</v>
      </c>
      <c r="K191" s="65" t="str">
        <f>LOWER(DEC2HEX((J191)))</f>
        <v>0</v>
      </c>
      <c r="L191" s="65">
        <f>J191*(2^C191)</f>
        <v>0</v>
      </c>
      <c r="M191" s="64"/>
    </row>
    <row r="192" spans="1:13" ht="20.149999999999999" customHeight="1">
      <c r="A192" s="200"/>
      <c r="B192" s="200"/>
      <c r="C192" s="73">
        <v>0</v>
      </c>
      <c r="D192" s="73">
        <v>23</v>
      </c>
      <c r="E192" s="73">
        <f>D192+1-C192</f>
        <v>24</v>
      </c>
      <c r="F192" s="73" t="str">
        <f>CONCATENATE(E192,"'h",K192)</f>
        <v>24'h0</v>
      </c>
      <c r="G192" s="73" t="s">
        <v>62</v>
      </c>
      <c r="H192" s="67" t="s">
        <v>643</v>
      </c>
      <c r="I192" s="66"/>
      <c r="J192" s="73">
        <v>0</v>
      </c>
      <c r="K192" s="73" t="str">
        <f>LOWER(DEC2HEX((J192)))</f>
        <v>0</v>
      </c>
      <c r="L192" s="73">
        <f>J192*(2^C192)</f>
        <v>0</v>
      </c>
      <c r="M192" s="64"/>
    </row>
    <row r="193" spans="1:13" ht="20.149999999999999" customHeight="1">
      <c r="A193" s="69"/>
      <c r="B193" s="71" t="s">
        <v>3126</v>
      </c>
      <c r="C193" s="69"/>
      <c r="D193" s="69"/>
      <c r="E193" s="69">
        <f>SUM(E194:E195)</f>
        <v>32</v>
      </c>
      <c r="F193" s="44" t="str">
        <f>CONCATENATE("32'h",K193)</f>
        <v>32'h00000000</v>
      </c>
      <c r="G193" s="44"/>
      <c r="H193" s="70" t="s">
        <v>644</v>
      </c>
      <c r="I193" s="70"/>
      <c r="J193" s="69"/>
      <c r="K193" s="69" t="str">
        <f>LOWER(DEC2HEX(L193,8))</f>
        <v>00000000</v>
      </c>
      <c r="L193" s="69">
        <f>SUM(L194:L195)</f>
        <v>0</v>
      </c>
      <c r="M193" s="64"/>
    </row>
    <row r="194" spans="1:13" ht="20.149999999999999" customHeight="1">
      <c r="A194" s="68"/>
      <c r="B194" s="68"/>
      <c r="C194" s="65">
        <v>24</v>
      </c>
      <c r="D194" s="65">
        <v>31</v>
      </c>
      <c r="E194" s="65">
        <f>D194+1-C194</f>
        <v>8</v>
      </c>
      <c r="F194" s="65" t="str">
        <f>CONCATENATE(E194,"'h",K194)</f>
        <v>8'h0</v>
      </c>
      <c r="G194" s="65" t="s">
        <v>67</v>
      </c>
      <c r="H194" s="67" t="s">
        <v>19</v>
      </c>
      <c r="I194" s="66" t="s">
        <v>482</v>
      </c>
      <c r="J194" s="65">
        <v>0</v>
      </c>
      <c r="K194" s="65" t="str">
        <f>LOWER(DEC2HEX((J194)))</f>
        <v>0</v>
      </c>
      <c r="L194" s="65">
        <f>J194*(2^C194)</f>
        <v>0</v>
      </c>
      <c r="M194" s="64"/>
    </row>
    <row r="195" spans="1:13" ht="20.149999999999999" customHeight="1">
      <c r="A195" s="200"/>
      <c r="B195" s="200"/>
      <c r="C195" s="73">
        <v>0</v>
      </c>
      <c r="D195" s="73">
        <v>23</v>
      </c>
      <c r="E195" s="73">
        <f>D195+1-C195</f>
        <v>24</v>
      </c>
      <c r="F195" s="73" t="str">
        <f>CONCATENATE(E195,"'h",K195)</f>
        <v>24'h0</v>
      </c>
      <c r="G195" s="73" t="s">
        <v>62</v>
      </c>
      <c r="H195" s="67" t="s">
        <v>645</v>
      </c>
      <c r="I195" s="66"/>
      <c r="J195" s="73">
        <v>0</v>
      </c>
      <c r="K195" s="73" t="str">
        <f>LOWER(DEC2HEX((J195)))</f>
        <v>0</v>
      </c>
      <c r="L195" s="73">
        <f>J195*(2^C195)</f>
        <v>0</v>
      </c>
      <c r="M195" s="64"/>
    </row>
    <row r="196" spans="1:13" ht="20.149999999999999" customHeight="1">
      <c r="A196" s="69"/>
      <c r="B196" s="71" t="s">
        <v>3127</v>
      </c>
      <c r="C196" s="69"/>
      <c r="D196" s="69"/>
      <c r="E196" s="69">
        <f>SUM(E197:E198)</f>
        <v>32</v>
      </c>
      <c r="F196" s="44" t="str">
        <f>CONCATENATE("32'h",K196)</f>
        <v>32'h00000000</v>
      </c>
      <c r="G196" s="44"/>
      <c r="H196" s="70" t="s">
        <v>646</v>
      </c>
      <c r="I196" s="70"/>
      <c r="J196" s="69"/>
      <c r="K196" s="69" t="str">
        <f>LOWER(DEC2HEX(L196,8))</f>
        <v>00000000</v>
      </c>
      <c r="L196" s="69">
        <f>SUM(L197:L198)</f>
        <v>0</v>
      </c>
      <c r="M196" s="64"/>
    </row>
    <row r="197" spans="1:13" ht="20.149999999999999" customHeight="1">
      <c r="A197" s="68"/>
      <c r="B197" s="68"/>
      <c r="C197" s="65">
        <v>24</v>
      </c>
      <c r="D197" s="65">
        <v>31</v>
      </c>
      <c r="E197" s="65">
        <f>D197+1-C197</f>
        <v>8</v>
      </c>
      <c r="F197" s="65" t="str">
        <f>CONCATENATE(E197,"'h",K197)</f>
        <v>8'h0</v>
      </c>
      <c r="G197" s="65" t="s">
        <v>67</v>
      </c>
      <c r="H197" s="67" t="s">
        <v>19</v>
      </c>
      <c r="I197" s="66" t="s">
        <v>482</v>
      </c>
      <c r="J197" s="65">
        <v>0</v>
      </c>
      <c r="K197" s="65" t="str">
        <f>LOWER(DEC2HEX((J197)))</f>
        <v>0</v>
      </c>
      <c r="L197" s="65">
        <f>J197*(2^C197)</f>
        <v>0</v>
      </c>
      <c r="M197" s="64"/>
    </row>
    <row r="198" spans="1:13" ht="20.149999999999999" customHeight="1">
      <c r="A198" s="200"/>
      <c r="B198" s="200"/>
      <c r="C198" s="73">
        <v>0</v>
      </c>
      <c r="D198" s="73">
        <v>23</v>
      </c>
      <c r="E198" s="73">
        <f>D198+1-C198</f>
        <v>24</v>
      </c>
      <c r="F198" s="73" t="str">
        <f>CONCATENATE(E198,"'h",K198)</f>
        <v>24'h0</v>
      </c>
      <c r="G198" s="73" t="s">
        <v>62</v>
      </c>
      <c r="H198" s="67" t="s">
        <v>647</v>
      </c>
      <c r="I198" s="66"/>
      <c r="J198" s="73">
        <v>0</v>
      </c>
      <c r="K198" s="73" t="str">
        <f>LOWER(DEC2HEX((J198)))</f>
        <v>0</v>
      </c>
      <c r="L198" s="73">
        <f>J198*(2^C198)</f>
        <v>0</v>
      </c>
      <c r="M198" s="64"/>
    </row>
    <row r="199" spans="1:13" ht="20.149999999999999" customHeight="1">
      <c r="A199" s="69"/>
      <c r="B199" s="71" t="s">
        <v>3128</v>
      </c>
      <c r="C199" s="69"/>
      <c r="D199" s="69"/>
      <c r="E199" s="69">
        <f>SUM(E200:E201)</f>
        <v>32</v>
      </c>
      <c r="F199" s="44" t="str">
        <f>CONCATENATE("32'h",K199)</f>
        <v>32'h00000000</v>
      </c>
      <c r="G199" s="44"/>
      <c r="H199" s="70" t="s">
        <v>648</v>
      </c>
      <c r="I199" s="70"/>
      <c r="J199" s="69"/>
      <c r="K199" s="69" t="str">
        <f>LOWER(DEC2HEX(L199,8))</f>
        <v>00000000</v>
      </c>
      <c r="L199" s="69">
        <f>SUM(L200:L201)</f>
        <v>0</v>
      </c>
      <c r="M199" s="64"/>
    </row>
    <row r="200" spans="1:13" ht="20.149999999999999" customHeight="1">
      <c r="A200" s="68"/>
      <c r="B200" s="68"/>
      <c r="C200" s="65">
        <v>24</v>
      </c>
      <c r="D200" s="65">
        <v>31</v>
      </c>
      <c r="E200" s="65">
        <f>D200+1-C200</f>
        <v>8</v>
      </c>
      <c r="F200" s="65" t="str">
        <f>CONCATENATE(E200,"'h",K200)</f>
        <v>8'h0</v>
      </c>
      <c r="G200" s="65" t="s">
        <v>67</v>
      </c>
      <c r="H200" s="67" t="s">
        <v>19</v>
      </c>
      <c r="I200" s="66" t="s">
        <v>482</v>
      </c>
      <c r="J200" s="65">
        <v>0</v>
      </c>
      <c r="K200" s="65" t="str">
        <f>LOWER(DEC2HEX((J200)))</f>
        <v>0</v>
      </c>
      <c r="L200" s="65">
        <f>J200*(2^C200)</f>
        <v>0</v>
      </c>
      <c r="M200" s="64"/>
    </row>
    <row r="201" spans="1:13" ht="14.6">
      <c r="A201" s="200"/>
      <c r="B201" s="200"/>
      <c r="C201" s="73">
        <v>0</v>
      </c>
      <c r="D201" s="73">
        <v>23</v>
      </c>
      <c r="E201" s="73">
        <f>D201+1-C201</f>
        <v>24</v>
      </c>
      <c r="F201" s="73" t="str">
        <f>CONCATENATE(E201,"'h",K201)</f>
        <v>24'h0</v>
      </c>
      <c r="G201" s="73" t="s">
        <v>62</v>
      </c>
      <c r="H201" s="67" t="s">
        <v>649</v>
      </c>
      <c r="I201" s="66"/>
      <c r="J201" s="73">
        <v>0</v>
      </c>
      <c r="K201" s="73" t="str">
        <f>LOWER(DEC2HEX((J201)))</f>
        <v>0</v>
      </c>
      <c r="L201" s="73">
        <f>J201*(2^C201)</f>
        <v>0</v>
      </c>
      <c r="M201" s="64"/>
    </row>
    <row r="202" spans="1:13" ht="14.6">
      <c r="A202" s="69"/>
      <c r="B202" s="71" t="s">
        <v>3129</v>
      </c>
      <c r="C202" s="69"/>
      <c r="D202" s="69"/>
      <c r="E202" s="69">
        <f>SUM(E203:E204)</f>
        <v>32</v>
      </c>
      <c r="F202" s="44" t="str">
        <f>CONCATENATE("32'h",K202)</f>
        <v>32'h00000000</v>
      </c>
      <c r="G202" s="44"/>
      <c r="H202" s="70" t="s">
        <v>650</v>
      </c>
      <c r="I202" s="70"/>
      <c r="J202" s="69"/>
      <c r="K202" s="69" t="str">
        <f>LOWER(DEC2HEX(L202,8))</f>
        <v>00000000</v>
      </c>
      <c r="L202" s="69">
        <f>SUM(L203:L204)</f>
        <v>0</v>
      </c>
      <c r="M202" s="64"/>
    </row>
    <row r="203" spans="1:13" ht="14.6">
      <c r="A203" s="68"/>
      <c r="B203" s="68"/>
      <c r="C203" s="65">
        <v>24</v>
      </c>
      <c r="D203" s="65">
        <v>31</v>
      </c>
      <c r="E203" s="65">
        <f>D203+1-C203</f>
        <v>8</v>
      </c>
      <c r="F203" s="65" t="str">
        <f>CONCATENATE(E203,"'h",K203)</f>
        <v>8'h0</v>
      </c>
      <c r="G203" s="65" t="s">
        <v>67</v>
      </c>
      <c r="H203" s="67" t="s">
        <v>19</v>
      </c>
      <c r="I203" s="66" t="s">
        <v>482</v>
      </c>
      <c r="J203" s="65">
        <v>0</v>
      </c>
      <c r="K203" s="65" t="str">
        <f>LOWER(DEC2HEX((J203)))</f>
        <v>0</v>
      </c>
      <c r="L203" s="65">
        <f>J203*(2^C203)</f>
        <v>0</v>
      </c>
      <c r="M203" s="64"/>
    </row>
    <row r="204" spans="1:13" ht="20.149999999999999" customHeight="1">
      <c r="A204" s="200"/>
      <c r="B204" s="200"/>
      <c r="C204" s="73">
        <v>0</v>
      </c>
      <c r="D204" s="73">
        <v>23</v>
      </c>
      <c r="E204" s="73">
        <f>D204+1-C204</f>
        <v>24</v>
      </c>
      <c r="F204" s="73" t="str">
        <f>CONCATENATE(E204,"'h",K204)</f>
        <v>24'h0</v>
      </c>
      <c r="G204" s="73" t="s">
        <v>62</v>
      </c>
      <c r="H204" s="67" t="s">
        <v>651</v>
      </c>
      <c r="I204" s="66"/>
      <c r="J204" s="73">
        <v>0</v>
      </c>
      <c r="K204" s="73" t="str">
        <f>LOWER(DEC2HEX((J204)))</f>
        <v>0</v>
      </c>
      <c r="L204" s="73">
        <f>J204*(2^C204)</f>
        <v>0</v>
      </c>
      <c r="M204" s="64"/>
    </row>
    <row r="205" spans="1:13" ht="14.6">
      <c r="A205" s="69"/>
      <c r="B205" s="71" t="s">
        <v>3130</v>
      </c>
      <c r="C205" s="69"/>
      <c r="D205" s="69"/>
      <c r="E205" s="69">
        <f>SUM(E206:E207)</f>
        <v>32</v>
      </c>
      <c r="F205" s="44" t="str">
        <f>CONCATENATE("32'h",K205)</f>
        <v>32'h00000000</v>
      </c>
      <c r="G205" s="44"/>
      <c r="H205" s="70" t="s">
        <v>652</v>
      </c>
      <c r="I205" s="70"/>
      <c r="J205" s="69"/>
      <c r="K205" s="69" t="str">
        <f>LOWER(DEC2HEX(L205,8))</f>
        <v>00000000</v>
      </c>
      <c r="L205" s="69">
        <f>SUM(L206:L207)</f>
        <v>0</v>
      </c>
      <c r="M205" s="64"/>
    </row>
    <row r="206" spans="1:13" ht="20.149999999999999" customHeight="1">
      <c r="A206" s="68"/>
      <c r="B206" s="68"/>
      <c r="C206" s="65">
        <v>24</v>
      </c>
      <c r="D206" s="65">
        <v>31</v>
      </c>
      <c r="E206" s="65">
        <f>D206+1-C206</f>
        <v>8</v>
      </c>
      <c r="F206" s="65" t="str">
        <f>CONCATENATE(E206,"'h",K206)</f>
        <v>8'h0</v>
      </c>
      <c r="G206" s="65" t="s">
        <v>67</v>
      </c>
      <c r="H206" s="67" t="s">
        <v>19</v>
      </c>
      <c r="I206" s="66" t="s">
        <v>482</v>
      </c>
      <c r="J206" s="65">
        <v>0</v>
      </c>
      <c r="K206" s="65" t="str">
        <f>LOWER(DEC2HEX((J206)))</f>
        <v>0</v>
      </c>
      <c r="L206" s="65">
        <f>J206*(2^C206)</f>
        <v>0</v>
      </c>
      <c r="M206" s="64"/>
    </row>
    <row r="207" spans="1:13" ht="20.149999999999999" customHeight="1">
      <c r="A207" s="200"/>
      <c r="B207" s="200"/>
      <c r="C207" s="73">
        <v>0</v>
      </c>
      <c r="D207" s="73">
        <v>23</v>
      </c>
      <c r="E207" s="73">
        <f>D207+1-C207</f>
        <v>24</v>
      </c>
      <c r="F207" s="73" t="str">
        <f>CONCATENATE(E207,"'h",K207)</f>
        <v>24'h0</v>
      </c>
      <c r="G207" s="73" t="s">
        <v>62</v>
      </c>
      <c r="H207" s="67" t="s">
        <v>653</v>
      </c>
      <c r="I207" s="66"/>
      <c r="J207" s="73">
        <v>0</v>
      </c>
      <c r="K207" s="73" t="str">
        <f>LOWER(DEC2HEX((J207)))</f>
        <v>0</v>
      </c>
      <c r="L207" s="73">
        <f>J207*(2^C207)</f>
        <v>0</v>
      </c>
      <c r="M207" s="64"/>
    </row>
    <row r="208" spans="1:13" ht="20.149999999999999" customHeight="1">
      <c r="A208" s="69"/>
      <c r="B208" s="71" t="s">
        <v>3131</v>
      </c>
      <c r="C208" s="69"/>
      <c r="D208" s="69"/>
      <c r="E208" s="69">
        <f>SUM(E209:E210)</f>
        <v>32</v>
      </c>
      <c r="F208" s="44" t="str">
        <f>CONCATENATE("32'h",K208)</f>
        <v>32'h00000000</v>
      </c>
      <c r="G208" s="44"/>
      <c r="H208" s="70" t="s">
        <v>654</v>
      </c>
      <c r="I208" s="70"/>
      <c r="J208" s="69"/>
      <c r="K208" s="69" t="str">
        <f>LOWER(DEC2HEX(L208,8))</f>
        <v>00000000</v>
      </c>
      <c r="L208" s="69">
        <f>SUM(L209:L210)</f>
        <v>0</v>
      </c>
      <c r="M208" s="64"/>
    </row>
    <row r="209" spans="1:13" ht="20.149999999999999" customHeight="1">
      <c r="A209" s="68"/>
      <c r="B209" s="68"/>
      <c r="C209" s="65">
        <v>24</v>
      </c>
      <c r="D209" s="65">
        <v>31</v>
      </c>
      <c r="E209" s="65">
        <f>D209+1-C209</f>
        <v>8</v>
      </c>
      <c r="F209" s="65" t="str">
        <f>CONCATENATE(E209,"'h",K209)</f>
        <v>8'h0</v>
      </c>
      <c r="G209" s="65" t="s">
        <v>67</v>
      </c>
      <c r="H209" s="67" t="s">
        <v>19</v>
      </c>
      <c r="I209" s="66" t="s">
        <v>482</v>
      </c>
      <c r="J209" s="65">
        <v>0</v>
      </c>
      <c r="K209" s="65" t="str">
        <f>LOWER(DEC2HEX((J209)))</f>
        <v>0</v>
      </c>
      <c r="L209" s="65">
        <f>J209*(2^C209)</f>
        <v>0</v>
      </c>
      <c r="M209" s="64"/>
    </row>
    <row r="210" spans="1:13" ht="20.149999999999999" customHeight="1">
      <c r="A210" s="200"/>
      <c r="B210" s="200"/>
      <c r="C210" s="73">
        <v>0</v>
      </c>
      <c r="D210" s="73">
        <v>23</v>
      </c>
      <c r="E210" s="73">
        <f>D210+1-C210</f>
        <v>24</v>
      </c>
      <c r="F210" s="73" t="str">
        <f>CONCATENATE(E210,"'h",K210)</f>
        <v>24'h0</v>
      </c>
      <c r="G210" s="73" t="s">
        <v>62</v>
      </c>
      <c r="H210" s="67" t="s">
        <v>655</v>
      </c>
      <c r="I210" s="66"/>
      <c r="J210" s="73">
        <v>0</v>
      </c>
      <c r="K210" s="73" t="str">
        <f>LOWER(DEC2HEX((J210)))</f>
        <v>0</v>
      </c>
      <c r="L210" s="73">
        <f>J210*(2^C210)</f>
        <v>0</v>
      </c>
      <c r="M210" s="64"/>
    </row>
    <row r="211" spans="1:13" ht="20.149999999999999" customHeight="1">
      <c r="A211" s="69"/>
      <c r="B211" s="71" t="s">
        <v>3132</v>
      </c>
      <c r="C211" s="69"/>
      <c r="D211" s="69"/>
      <c r="E211" s="69">
        <f>SUM(E212:E213)</f>
        <v>32</v>
      </c>
      <c r="F211" s="44" t="str">
        <f>CONCATENATE("32'h",K211)</f>
        <v>32'h00000000</v>
      </c>
      <c r="G211" s="44"/>
      <c r="H211" s="70" t="s">
        <v>656</v>
      </c>
      <c r="I211" s="70"/>
      <c r="J211" s="69"/>
      <c r="K211" s="69" t="str">
        <f>LOWER(DEC2HEX(L211,8))</f>
        <v>00000000</v>
      </c>
      <c r="L211" s="69">
        <f>SUM(L212:L213)</f>
        <v>0</v>
      </c>
      <c r="M211" s="64"/>
    </row>
    <row r="212" spans="1:13" ht="20.149999999999999" customHeight="1">
      <c r="A212" s="68"/>
      <c r="B212" s="68"/>
      <c r="C212" s="65">
        <v>24</v>
      </c>
      <c r="D212" s="65">
        <v>31</v>
      </c>
      <c r="E212" s="65">
        <f>D212+1-C212</f>
        <v>8</v>
      </c>
      <c r="F212" s="65" t="str">
        <f>CONCATENATE(E212,"'h",K212)</f>
        <v>8'h0</v>
      </c>
      <c r="G212" s="65" t="s">
        <v>67</v>
      </c>
      <c r="H212" s="67" t="s">
        <v>19</v>
      </c>
      <c r="I212" s="66" t="s">
        <v>482</v>
      </c>
      <c r="J212" s="65">
        <v>0</v>
      </c>
      <c r="K212" s="65" t="str">
        <f>LOWER(DEC2HEX((J212)))</f>
        <v>0</v>
      </c>
      <c r="L212" s="65">
        <f>J212*(2^C212)</f>
        <v>0</v>
      </c>
      <c r="M212" s="64"/>
    </row>
    <row r="213" spans="1:13" ht="20.149999999999999" customHeight="1">
      <c r="A213" s="200"/>
      <c r="B213" s="200"/>
      <c r="C213" s="73">
        <v>0</v>
      </c>
      <c r="D213" s="73">
        <v>23</v>
      </c>
      <c r="E213" s="73">
        <f>D213+1-C213</f>
        <v>24</v>
      </c>
      <c r="F213" s="73" t="str">
        <f>CONCATENATE(E213,"'h",K213)</f>
        <v>24'h0</v>
      </c>
      <c r="G213" s="73" t="s">
        <v>62</v>
      </c>
      <c r="H213" s="67" t="s">
        <v>657</v>
      </c>
      <c r="I213" s="66"/>
      <c r="J213" s="73">
        <v>0</v>
      </c>
      <c r="K213" s="73" t="str">
        <f>LOWER(DEC2HEX((J213)))</f>
        <v>0</v>
      </c>
      <c r="L213" s="73">
        <f>J213*(2^C213)</f>
        <v>0</v>
      </c>
      <c r="M213" s="64"/>
    </row>
    <row r="214" spans="1:13" ht="20.149999999999999" customHeight="1">
      <c r="A214" s="69"/>
      <c r="B214" s="71" t="s">
        <v>3133</v>
      </c>
      <c r="C214" s="69"/>
      <c r="D214" s="69"/>
      <c r="E214" s="69">
        <f>SUM(E215:E216)</f>
        <v>32</v>
      </c>
      <c r="F214" s="44" t="str">
        <f>CONCATENATE("32'h",K214)</f>
        <v>32'h00000000</v>
      </c>
      <c r="G214" s="44"/>
      <c r="H214" s="70" t="s">
        <v>658</v>
      </c>
      <c r="I214" s="70"/>
      <c r="J214" s="69"/>
      <c r="K214" s="69" t="str">
        <f>LOWER(DEC2HEX(L214,8))</f>
        <v>00000000</v>
      </c>
      <c r="L214" s="69">
        <f>SUM(L215:L216)</f>
        <v>0</v>
      </c>
      <c r="M214" s="64"/>
    </row>
    <row r="215" spans="1:13" ht="20.149999999999999" customHeight="1">
      <c r="A215" s="68"/>
      <c r="B215" s="68"/>
      <c r="C215" s="65">
        <v>24</v>
      </c>
      <c r="D215" s="65">
        <v>31</v>
      </c>
      <c r="E215" s="65">
        <f>D215+1-C215</f>
        <v>8</v>
      </c>
      <c r="F215" s="65" t="str">
        <f>CONCATENATE(E215,"'h",K215)</f>
        <v>8'h0</v>
      </c>
      <c r="G215" s="65" t="s">
        <v>67</v>
      </c>
      <c r="H215" s="67" t="s">
        <v>19</v>
      </c>
      <c r="I215" s="66" t="s">
        <v>482</v>
      </c>
      <c r="J215" s="65">
        <v>0</v>
      </c>
      <c r="K215" s="65" t="str">
        <f>LOWER(DEC2HEX((J215)))</f>
        <v>0</v>
      </c>
      <c r="L215" s="65">
        <f>J215*(2^C215)</f>
        <v>0</v>
      </c>
      <c r="M215" s="64"/>
    </row>
    <row r="216" spans="1:13" ht="20.149999999999999" customHeight="1">
      <c r="A216" s="200"/>
      <c r="B216" s="200"/>
      <c r="C216" s="73">
        <v>0</v>
      </c>
      <c r="D216" s="73">
        <v>23</v>
      </c>
      <c r="E216" s="73">
        <f>D216+1-C216</f>
        <v>24</v>
      </c>
      <c r="F216" s="73" t="str">
        <f>CONCATENATE(E216,"'h",K216)</f>
        <v>24'h0</v>
      </c>
      <c r="G216" s="73" t="s">
        <v>62</v>
      </c>
      <c r="H216" s="67" t="s">
        <v>659</v>
      </c>
      <c r="I216" s="66"/>
      <c r="J216" s="73">
        <v>0</v>
      </c>
      <c r="K216" s="73" t="str">
        <f>LOWER(DEC2HEX((J216)))</f>
        <v>0</v>
      </c>
      <c r="L216" s="73">
        <f>J216*(2^C216)</f>
        <v>0</v>
      </c>
      <c r="M216" s="64"/>
    </row>
    <row r="217" spans="1:13" ht="20.149999999999999" customHeight="1">
      <c r="A217" s="69"/>
      <c r="B217" s="71" t="s">
        <v>3134</v>
      </c>
      <c r="C217" s="69"/>
      <c r="D217" s="69"/>
      <c r="E217" s="69">
        <f>SUM(E218:E219)</f>
        <v>32</v>
      </c>
      <c r="F217" s="44" t="str">
        <f>CONCATENATE("32'h",K217)</f>
        <v>32'h00000000</v>
      </c>
      <c r="G217" s="44"/>
      <c r="H217" s="70" t="s">
        <v>660</v>
      </c>
      <c r="I217" s="70"/>
      <c r="J217" s="69"/>
      <c r="K217" s="69" t="str">
        <f>LOWER(DEC2HEX(L217,8))</f>
        <v>00000000</v>
      </c>
      <c r="L217" s="69">
        <f>SUM(L218:L219)</f>
        <v>0</v>
      </c>
      <c r="M217" s="64"/>
    </row>
    <row r="218" spans="1:13" ht="20.149999999999999" customHeight="1">
      <c r="A218" s="68"/>
      <c r="B218" s="68"/>
      <c r="C218" s="65">
        <v>24</v>
      </c>
      <c r="D218" s="65">
        <v>31</v>
      </c>
      <c r="E218" s="65">
        <f>D218+1-C218</f>
        <v>8</v>
      </c>
      <c r="F218" s="65" t="str">
        <f>CONCATENATE(E218,"'h",K218)</f>
        <v>8'h0</v>
      </c>
      <c r="G218" s="65" t="s">
        <v>67</v>
      </c>
      <c r="H218" s="67" t="s">
        <v>19</v>
      </c>
      <c r="I218" s="66" t="s">
        <v>482</v>
      </c>
      <c r="J218" s="65">
        <v>0</v>
      </c>
      <c r="K218" s="65" t="str">
        <f>LOWER(DEC2HEX((J218)))</f>
        <v>0</v>
      </c>
      <c r="L218" s="65">
        <f>J218*(2^C218)</f>
        <v>0</v>
      </c>
      <c r="M218" s="64"/>
    </row>
    <row r="219" spans="1:13" ht="20.149999999999999" customHeight="1">
      <c r="A219" s="200"/>
      <c r="B219" s="200"/>
      <c r="C219" s="73">
        <v>0</v>
      </c>
      <c r="D219" s="73">
        <v>23</v>
      </c>
      <c r="E219" s="73">
        <f>D219+1-C219</f>
        <v>24</v>
      </c>
      <c r="F219" s="73" t="str">
        <f>CONCATENATE(E219,"'h",K219)</f>
        <v>24'h0</v>
      </c>
      <c r="G219" s="73" t="s">
        <v>62</v>
      </c>
      <c r="H219" s="67" t="s">
        <v>661</v>
      </c>
      <c r="I219" s="66"/>
      <c r="J219" s="73">
        <v>0</v>
      </c>
      <c r="K219" s="73" t="str">
        <f>LOWER(DEC2HEX((J219)))</f>
        <v>0</v>
      </c>
      <c r="L219" s="73">
        <f>J219*(2^C219)</f>
        <v>0</v>
      </c>
      <c r="M219" s="64"/>
    </row>
    <row r="220" spans="1:13" ht="20.149999999999999" customHeight="1">
      <c r="A220" s="69"/>
      <c r="B220" s="71" t="s">
        <v>3135</v>
      </c>
      <c r="C220" s="69"/>
      <c r="D220" s="69"/>
      <c r="E220" s="69">
        <f>SUM(E221:E222)</f>
        <v>32</v>
      </c>
      <c r="F220" s="44" t="str">
        <f>CONCATENATE("32'h",K220)</f>
        <v>32'h00000000</v>
      </c>
      <c r="G220" s="44"/>
      <c r="H220" s="70" t="s">
        <v>662</v>
      </c>
      <c r="I220" s="70"/>
      <c r="J220" s="69"/>
      <c r="K220" s="69" t="str">
        <f>LOWER(DEC2HEX(L220,8))</f>
        <v>00000000</v>
      </c>
      <c r="L220" s="69">
        <f>SUM(L221:L222)</f>
        <v>0</v>
      </c>
      <c r="M220" s="64"/>
    </row>
    <row r="221" spans="1:13" ht="20.149999999999999" customHeight="1">
      <c r="A221" s="68"/>
      <c r="B221" s="68"/>
      <c r="C221" s="65">
        <v>24</v>
      </c>
      <c r="D221" s="65">
        <v>31</v>
      </c>
      <c r="E221" s="65">
        <f>D221+1-C221</f>
        <v>8</v>
      </c>
      <c r="F221" s="65" t="str">
        <f>CONCATENATE(E221,"'h",K221)</f>
        <v>8'h0</v>
      </c>
      <c r="G221" s="65" t="s">
        <v>67</v>
      </c>
      <c r="H221" s="67" t="s">
        <v>19</v>
      </c>
      <c r="I221" s="66" t="s">
        <v>482</v>
      </c>
      <c r="J221" s="65">
        <v>0</v>
      </c>
      <c r="K221" s="65" t="str">
        <f>LOWER(DEC2HEX((J221)))</f>
        <v>0</v>
      </c>
      <c r="L221" s="65">
        <f>J221*(2^C221)</f>
        <v>0</v>
      </c>
      <c r="M221" s="64"/>
    </row>
    <row r="222" spans="1:13" ht="20.149999999999999" customHeight="1">
      <c r="A222" s="200"/>
      <c r="B222" s="200"/>
      <c r="C222" s="73">
        <v>0</v>
      </c>
      <c r="D222" s="73">
        <v>23</v>
      </c>
      <c r="E222" s="73">
        <f>D222+1-C222</f>
        <v>24</v>
      </c>
      <c r="F222" s="73" t="str">
        <f>CONCATENATE(E222,"'h",K222)</f>
        <v>24'h0</v>
      </c>
      <c r="G222" s="73" t="s">
        <v>62</v>
      </c>
      <c r="H222" s="67" t="s">
        <v>663</v>
      </c>
      <c r="I222" s="66"/>
      <c r="J222" s="73">
        <v>0</v>
      </c>
      <c r="K222" s="73" t="str">
        <f>LOWER(DEC2HEX((J222)))</f>
        <v>0</v>
      </c>
      <c r="L222" s="73">
        <f>J222*(2^C222)</f>
        <v>0</v>
      </c>
      <c r="M222" s="64"/>
    </row>
    <row r="223" spans="1:13" ht="20.149999999999999" customHeight="1">
      <c r="A223" s="69"/>
      <c r="B223" s="71" t="s">
        <v>3136</v>
      </c>
      <c r="C223" s="69"/>
      <c r="D223" s="69"/>
      <c r="E223" s="69">
        <f>SUM(E224:E225)</f>
        <v>32</v>
      </c>
      <c r="F223" s="44" t="str">
        <f>CONCATENATE("32'h",K223)</f>
        <v>32'h00000000</v>
      </c>
      <c r="G223" s="44"/>
      <c r="H223" s="70" t="s">
        <v>664</v>
      </c>
      <c r="I223" s="70"/>
      <c r="J223" s="69"/>
      <c r="K223" s="69" t="str">
        <f>LOWER(DEC2HEX(L223,8))</f>
        <v>00000000</v>
      </c>
      <c r="L223" s="69">
        <f>SUM(L224:L225)</f>
        <v>0</v>
      </c>
      <c r="M223" s="64"/>
    </row>
    <row r="224" spans="1:13" ht="20.149999999999999" customHeight="1">
      <c r="A224" s="68"/>
      <c r="B224" s="68"/>
      <c r="C224" s="65">
        <v>24</v>
      </c>
      <c r="D224" s="65">
        <v>31</v>
      </c>
      <c r="E224" s="65">
        <f>D224+1-C224</f>
        <v>8</v>
      </c>
      <c r="F224" s="65" t="str">
        <f>CONCATENATE(E224,"'h",K224)</f>
        <v>8'h0</v>
      </c>
      <c r="G224" s="65" t="s">
        <v>67</v>
      </c>
      <c r="H224" s="67" t="s">
        <v>19</v>
      </c>
      <c r="I224" s="66" t="s">
        <v>482</v>
      </c>
      <c r="J224" s="65">
        <v>0</v>
      </c>
      <c r="K224" s="65" t="str">
        <f>LOWER(DEC2HEX((J224)))</f>
        <v>0</v>
      </c>
      <c r="L224" s="65">
        <f>J224*(2^C224)</f>
        <v>0</v>
      </c>
      <c r="M224" s="64"/>
    </row>
    <row r="225" spans="1:13" ht="20.149999999999999" customHeight="1">
      <c r="A225" s="200"/>
      <c r="B225" s="200"/>
      <c r="C225" s="73">
        <v>0</v>
      </c>
      <c r="D225" s="73">
        <v>23</v>
      </c>
      <c r="E225" s="73">
        <f>D225+1-C225</f>
        <v>24</v>
      </c>
      <c r="F225" s="73" t="str">
        <f>CONCATENATE(E225,"'h",K225)</f>
        <v>24'h0</v>
      </c>
      <c r="G225" s="73" t="s">
        <v>62</v>
      </c>
      <c r="H225" s="67" t="s">
        <v>665</v>
      </c>
      <c r="I225" s="66"/>
      <c r="J225" s="73">
        <v>0</v>
      </c>
      <c r="K225" s="73" t="str">
        <f>LOWER(DEC2HEX((J225)))</f>
        <v>0</v>
      </c>
      <c r="L225" s="73">
        <f>J225*(2^C225)</f>
        <v>0</v>
      </c>
      <c r="M225" s="64"/>
    </row>
    <row r="226" spans="1:13" ht="20.149999999999999" customHeight="1">
      <c r="A226" s="69"/>
      <c r="B226" s="71" t="s">
        <v>3137</v>
      </c>
      <c r="C226" s="69"/>
      <c r="D226" s="69"/>
      <c r="E226" s="69">
        <f>SUM(E227:E249)</f>
        <v>32</v>
      </c>
      <c r="F226" s="44" t="str">
        <f>CONCATENATE("32'h",K226)</f>
        <v>32'h00202000</v>
      </c>
      <c r="G226" s="44"/>
      <c r="H226" s="70" t="s">
        <v>3138</v>
      </c>
      <c r="I226" s="70"/>
      <c r="J226" s="69"/>
      <c r="K226" s="69" t="str">
        <f>LOWER(DEC2HEX(L226,8))</f>
        <v>00202000</v>
      </c>
      <c r="L226" s="69">
        <f>SUM(L227:L249)</f>
        <v>2105344</v>
      </c>
      <c r="M226" s="64"/>
    </row>
    <row r="227" spans="1:13" ht="20.149999999999999" customHeight="1">
      <c r="A227" s="68"/>
      <c r="B227" s="68"/>
      <c r="C227" s="65">
        <v>31</v>
      </c>
      <c r="D227" s="65">
        <v>31</v>
      </c>
      <c r="E227" s="65">
        <f t="shared" ref="E227:E249" si="20">D227+1-C227</f>
        <v>1</v>
      </c>
      <c r="F227" s="65" t="str">
        <f t="shared" ref="F227:F249" si="21">CONCATENATE(E227,"'h",K227)</f>
        <v>1'h0</v>
      </c>
      <c r="G227" s="65" t="s">
        <v>62</v>
      </c>
      <c r="H227" s="67" t="s">
        <v>1754</v>
      </c>
      <c r="I227" s="66" t="s">
        <v>1755</v>
      </c>
      <c r="J227" s="65">
        <v>0</v>
      </c>
      <c r="K227" s="65" t="str">
        <f t="shared" ref="K227:K249" si="22">LOWER(DEC2HEX((J227)))</f>
        <v>0</v>
      </c>
      <c r="L227" s="65">
        <f t="shared" ref="L227:L249" si="23">J227*(2^C227)</f>
        <v>0</v>
      </c>
      <c r="M227" s="64"/>
    </row>
    <row r="228" spans="1:13" ht="20.149999999999999" customHeight="1">
      <c r="A228" s="68"/>
      <c r="B228" s="68"/>
      <c r="C228" s="65">
        <v>30</v>
      </c>
      <c r="D228" s="65">
        <v>30</v>
      </c>
      <c r="E228" s="65">
        <f t="shared" si="20"/>
        <v>1</v>
      </c>
      <c r="F228" s="65" t="str">
        <f t="shared" si="21"/>
        <v>1'h0</v>
      </c>
      <c r="G228" s="65" t="s">
        <v>62</v>
      </c>
      <c r="H228" s="67" t="s">
        <v>1756</v>
      </c>
      <c r="I228" s="66" t="s">
        <v>1757</v>
      </c>
      <c r="J228" s="65">
        <v>0</v>
      </c>
      <c r="K228" s="65" t="str">
        <f t="shared" si="22"/>
        <v>0</v>
      </c>
      <c r="L228" s="65">
        <f t="shared" si="23"/>
        <v>0</v>
      </c>
      <c r="M228" s="64"/>
    </row>
    <row r="229" spans="1:13" ht="20.149999999999999" customHeight="1">
      <c r="A229" s="68"/>
      <c r="B229" s="68"/>
      <c r="C229" s="65">
        <v>29</v>
      </c>
      <c r="D229" s="65">
        <v>29</v>
      </c>
      <c r="E229" s="65">
        <f t="shared" si="20"/>
        <v>1</v>
      </c>
      <c r="F229" s="65" t="str">
        <f t="shared" si="21"/>
        <v>1'h0</v>
      </c>
      <c r="G229" s="65" t="s">
        <v>62</v>
      </c>
      <c r="H229" s="67" t="s">
        <v>1758</v>
      </c>
      <c r="I229" s="66" t="s">
        <v>1759</v>
      </c>
      <c r="J229" s="65">
        <v>0</v>
      </c>
      <c r="K229" s="65" t="str">
        <f t="shared" si="22"/>
        <v>0</v>
      </c>
      <c r="L229" s="65">
        <f t="shared" si="23"/>
        <v>0</v>
      </c>
      <c r="M229" s="64"/>
    </row>
    <row r="230" spans="1:13" ht="20.149999999999999" customHeight="1">
      <c r="A230" s="200"/>
      <c r="B230" s="200"/>
      <c r="C230" s="73">
        <v>28</v>
      </c>
      <c r="D230" s="73">
        <v>28</v>
      </c>
      <c r="E230" s="73">
        <f t="shared" si="20"/>
        <v>1</v>
      </c>
      <c r="F230" s="73" t="str">
        <f t="shared" si="21"/>
        <v>1'h0</v>
      </c>
      <c r="G230" s="65" t="s">
        <v>62</v>
      </c>
      <c r="H230" s="67" t="s">
        <v>1760</v>
      </c>
      <c r="I230" s="66" t="s">
        <v>3139</v>
      </c>
      <c r="J230" s="73">
        <v>0</v>
      </c>
      <c r="K230" s="73" t="str">
        <f t="shared" si="22"/>
        <v>0</v>
      </c>
      <c r="L230" s="73">
        <f t="shared" si="23"/>
        <v>0</v>
      </c>
      <c r="M230" s="64"/>
    </row>
    <row r="231" spans="1:13" ht="20.149999999999999" customHeight="1">
      <c r="A231" s="200"/>
      <c r="B231" s="200"/>
      <c r="C231" s="73">
        <v>27</v>
      </c>
      <c r="D231" s="73">
        <v>27</v>
      </c>
      <c r="E231" s="73">
        <f t="shared" si="20"/>
        <v>1</v>
      </c>
      <c r="F231" s="73" t="str">
        <f t="shared" si="21"/>
        <v>1'h0</v>
      </c>
      <c r="G231" s="65" t="s">
        <v>62</v>
      </c>
      <c r="H231" s="67" t="s">
        <v>1761</v>
      </c>
      <c r="I231" s="66" t="s">
        <v>3140</v>
      </c>
      <c r="J231" s="73">
        <v>0</v>
      </c>
      <c r="K231" s="73" t="str">
        <f t="shared" si="22"/>
        <v>0</v>
      </c>
      <c r="L231" s="73">
        <f t="shared" si="23"/>
        <v>0</v>
      </c>
      <c r="M231" s="64"/>
    </row>
    <row r="232" spans="1:13" ht="20.149999999999999" customHeight="1">
      <c r="A232" s="200"/>
      <c r="B232" s="200"/>
      <c r="C232" s="73">
        <v>26</v>
      </c>
      <c r="D232" s="73">
        <v>26</v>
      </c>
      <c r="E232" s="73">
        <f t="shared" si="20"/>
        <v>1</v>
      </c>
      <c r="F232" s="73" t="str">
        <f t="shared" si="21"/>
        <v>1'h0</v>
      </c>
      <c r="G232" s="73" t="s">
        <v>62</v>
      </c>
      <c r="H232" s="67" t="s">
        <v>1762</v>
      </c>
      <c r="I232" s="66" t="s">
        <v>1763</v>
      </c>
      <c r="J232" s="73">
        <v>0</v>
      </c>
      <c r="K232" s="73" t="str">
        <f t="shared" si="22"/>
        <v>0</v>
      </c>
      <c r="L232" s="73">
        <f t="shared" si="23"/>
        <v>0</v>
      </c>
      <c r="M232" s="64"/>
    </row>
    <row r="233" spans="1:13" ht="20.149999999999999" customHeight="1">
      <c r="A233" s="200"/>
      <c r="B233" s="200"/>
      <c r="C233" s="73">
        <v>24</v>
      </c>
      <c r="D233" s="73">
        <v>25</v>
      </c>
      <c r="E233" s="73">
        <f t="shared" si="20"/>
        <v>2</v>
      </c>
      <c r="F233" s="73" t="str">
        <f t="shared" si="21"/>
        <v>2'h0</v>
      </c>
      <c r="G233" s="73" t="s">
        <v>62</v>
      </c>
      <c r="H233" s="67" t="s">
        <v>1764</v>
      </c>
      <c r="I233" s="66" t="s">
        <v>3141</v>
      </c>
      <c r="J233" s="73">
        <v>0</v>
      </c>
      <c r="K233" s="73" t="str">
        <f t="shared" si="22"/>
        <v>0</v>
      </c>
      <c r="L233" s="73">
        <f t="shared" si="23"/>
        <v>0</v>
      </c>
      <c r="M233" s="64"/>
    </row>
    <row r="234" spans="1:13" ht="20.149999999999999" customHeight="1">
      <c r="A234" s="200"/>
      <c r="B234" s="200"/>
      <c r="C234" s="73">
        <v>22</v>
      </c>
      <c r="D234" s="73">
        <v>23</v>
      </c>
      <c r="E234" s="73">
        <f t="shared" si="20"/>
        <v>2</v>
      </c>
      <c r="F234" s="73" t="str">
        <f t="shared" si="21"/>
        <v>2'h0</v>
      </c>
      <c r="G234" s="73" t="s">
        <v>62</v>
      </c>
      <c r="H234" s="67" t="s">
        <v>1765</v>
      </c>
      <c r="I234" s="66" t="s">
        <v>1766</v>
      </c>
      <c r="J234" s="73">
        <v>0</v>
      </c>
      <c r="K234" s="73" t="str">
        <f t="shared" si="22"/>
        <v>0</v>
      </c>
      <c r="L234" s="73">
        <f t="shared" si="23"/>
        <v>0</v>
      </c>
      <c r="M234" s="64"/>
    </row>
    <row r="235" spans="1:13" ht="20.149999999999999" customHeight="1">
      <c r="A235" s="200"/>
      <c r="B235" s="200"/>
      <c r="C235" s="73">
        <v>21</v>
      </c>
      <c r="D235" s="73">
        <v>21</v>
      </c>
      <c r="E235" s="73">
        <f t="shared" si="20"/>
        <v>1</v>
      </c>
      <c r="F235" s="73" t="str">
        <f t="shared" si="21"/>
        <v>1'h1</v>
      </c>
      <c r="G235" s="73" t="s">
        <v>62</v>
      </c>
      <c r="H235" s="67" t="s">
        <v>1767</v>
      </c>
      <c r="I235" s="66" t="s">
        <v>666</v>
      </c>
      <c r="J235" s="73">
        <v>1</v>
      </c>
      <c r="K235" s="73" t="str">
        <f t="shared" si="22"/>
        <v>1</v>
      </c>
      <c r="L235" s="73">
        <f t="shared" si="23"/>
        <v>2097152</v>
      </c>
      <c r="M235" s="64"/>
    </row>
    <row r="236" spans="1:13" ht="20.149999999999999" customHeight="1">
      <c r="A236" s="200"/>
      <c r="B236" s="200"/>
      <c r="C236" s="73">
        <v>20</v>
      </c>
      <c r="D236" s="73">
        <v>20</v>
      </c>
      <c r="E236" s="73">
        <f t="shared" si="20"/>
        <v>1</v>
      </c>
      <c r="F236" s="73" t="str">
        <f t="shared" si="21"/>
        <v>1'h0</v>
      </c>
      <c r="G236" s="73" t="s">
        <v>62</v>
      </c>
      <c r="H236" s="67" t="s">
        <v>1768</v>
      </c>
      <c r="I236" s="66" t="s">
        <v>667</v>
      </c>
      <c r="J236" s="73">
        <v>0</v>
      </c>
      <c r="K236" s="73" t="str">
        <f t="shared" si="22"/>
        <v>0</v>
      </c>
      <c r="L236" s="73">
        <f t="shared" si="23"/>
        <v>0</v>
      </c>
      <c r="M236" s="64"/>
    </row>
    <row r="237" spans="1:13" ht="20.149999999999999" customHeight="1">
      <c r="A237" s="200"/>
      <c r="B237" s="200"/>
      <c r="C237" s="73">
        <v>19</v>
      </c>
      <c r="D237" s="73">
        <v>19</v>
      </c>
      <c r="E237" s="73">
        <f t="shared" si="20"/>
        <v>1</v>
      </c>
      <c r="F237" s="73" t="str">
        <f t="shared" si="21"/>
        <v>1'h0</v>
      </c>
      <c r="G237" s="73" t="s">
        <v>62</v>
      </c>
      <c r="H237" s="67" t="s">
        <v>1769</v>
      </c>
      <c r="I237" s="66" t="s">
        <v>3142</v>
      </c>
      <c r="J237" s="73">
        <v>0</v>
      </c>
      <c r="K237" s="73" t="str">
        <f t="shared" si="22"/>
        <v>0</v>
      </c>
      <c r="L237" s="73">
        <f t="shared" si="23"/>
        <v>0</v>
      </c>
      <c r="M237" s="64"/>
    </row>
    <row r="238" spans="1:13" ht="20.149999999999999" customHeight="1">
      <c r="A238" s="200"/>
      <c r="B238" s="200"/>
      <c r="C238" s="73">
        <v>17</v>
      </c>
      <c r="D238" s="73">
        <v>18</v>
      </c>
      <c r="E238" s="73">
        <f t="shared" si="20"/>
        <v>2</v>
      </c>
      <c r="F238" s="73" t="str">
        <f t="shared" si="21"/>
        <v>2'h0</v>
      </c>
      <c r="G238" s="73" t="s">
        <v>62</v>
      </c>
      <c r="H238" s="67" t="s">
        <v>1770</v>
      </c>
      <c r="I238" s="66" t="s">
        <v>668</v>
      </c>
      <c r="J238" s="73">
        <v>0</v>
      </c>
      <c r="K238" s="73" t="str">
        <f t="shared" si="22"/>
        <v>0</v>
      </c>
      <c r="L238" s="73">
        <f t="shared" si="23"/>
        <v>0</v>
      </c>
      <c r="M238" s="64"/>
    </row>
    <row r="239" spans="1:13" ht="20.149999999999999" customHeight="1">
      <c r="A239" s="200"/>
      <c r="B239" s="200"/>
      <c r="C239" s="73">
        <v>16</v>
      </c>
      <c r="D239" s="73">
        <v>16</v>
      </c>
      <c r="E239" s="73">
        <f t="shared" si="20"/>
        <v>1</v>
      </c>
      <c r="F239" s="73" t="str">
        <f t="shared" si="21"/>
        <v>1'h0</v>
      </c>
      <c r="G239" s="73" t="s">
        <v>62</v>
      </c>
      <c r="H239" s="67" t="s">
        <v>1771</v>
      </c>
      <c r="I239" s="66" t="s">
        <v>669</v>
      </c>
      <c r="J239" s="73">
        <v>0</v>
      </c>
      <c r="K239" s="73" t="str">
        <f t="shared" si="22"/>
        <v>0</v>
      </c>
      <c r="L239" s="73">
        <f t="shared" si="23"/>
        <v>0</v>
      </c>
      <c r="M239" s="64"/>
    </row>
    <row r="240" spans="1:13" ht="20.149999999999999" customHeight="1">
      <c r="A240" s="200"/>
      <c r="B240" s="200"/>
      <c r="C240" s="73">
        <v>15</v>
      </c>
      <c r="D240" s="73">
        <v>15</v>
      </c>
      <c r="E240" s="73">
        <f t="shared" si="20"/>
        <v>1</v>
      </c>
      <c r="F240" s="73" t="str">
        <f t="shared" si="21"/>
        <v>1'h0</v>
      </c>
      <c r="G240" s="73" t="s">
        <v>62</v>
      </c>
      <c r="H240" s="67" t="s">
        <v>1772</v>
      </c>
      <c r="I240" s="66" t="s">
        <v>670</v>
      </c>
      <c r="J240" s="73">
        <v>0</v>
      </c>
      <c r="K240" s="73" t="str">
        <f t="shared" si="22"/>
        <v>0</v>
      </c>
      <c r="L240" s="73">
        <f t="shared" si="23"/>
        <v>0</v>
      </c>
      <c r="M240" s="64"/>
    </row>
    <row r="241" spans="1:13" ht="20.149999999999999" customHeight="1">
      <c r="A241" s="200"/>
      <c r="B241" s="200"/>
      <c r="C241" s="73">
        <v>14</v>
      </c>
      <c r="D241" s="73">
        <v>14</v>
      </c>
      <c r="E241" s="73">
        <f t="shared" si="20"/>
        <v>1</v>
      </c>
      <c r="F241" s="73" t="str">
        <f t="shared" si="21"/>
        <v>1'h0</v>
      </c>
      <c r="G241" s="73" t="s">
        <v>62</v>
      </c>
      <c r="H241" s="67" t="s">
        <v>1773</v>
      </c>
      <c r="I241" s="66" t="s">
        <v>671</v>
      </c>
      <c r="J241" s="73">
        <v>0</v>
      </c>
      <c r="K241" s="73" t="str">
        <f t="shared" si="22"/>
        <v>0</v>
      </c>
      <c r="L241" s="73">
        <f t="shared" si="23"/>
        <v>0</v>
      </c>
      <c r="M241" s="64"/>
    </row>
    <row r="242" spans="1:13" ht="20.149999999999999" customHeight="1">
      <c r="A242" s="200"/>
      <c r="B242" s="200"/>
      <c r="C242" s="73">
        <v>13</v>
      </c>
      <c r="D242" s="73">
        <v>13</v>
      </c>
      <c r="E242" s="73">
        <f t="shared" si="20"/>
        <v>1</v>
      </c>
      <c r="F242" s="73" t="str">
        <f t="shared" si="21"/>
        <v>1'h1</v>
      </c>
      <c r="G242" s="73" t="s">
        <v>62</v>
      </c>
      <c r="H242" s="67" t="s">
        <v>1774</v>
      </c>
      <c r="I242" s="66" t="s">
        <v>672</v>
      </c>
      <c r="J242" s="73">
        <v>1</v>
      </c>
      <c r="K242" s="73" t="str">
        <f t="shared" si="22"/>
        <v>1</v>
      </c>
      <c r="L242" s="73">
        <f t="shared" si="23"/>
        <v>8192</v>
      </c>
      <c r="M242" s="64"/>
    </row>
    <row r="243" spans="1:13" ht="20.149999999999999" customHeight="1">
      <c r="A243" s="200"/>
      <c r="B243" s="200"/>
      <c r="C243" s="73">
        <v>12</v>
      </c>
      <c r="D243" s="73">
        <v>12</v>
      </c>
      <c r="E243" s="73">
        <f t="shared" si="20"/>
        <v>1</v>
      </c>
      <c r="F243" s="73" t="str">
        <f t="shared" si="21"/>
        <v>1'h0</v>
      </c>
      <c r="G243" s="73" t="s">
        <v>62</v>
      </c>
      <c r="H243" s="67" t="s">
        <v>1775</v>
      </c>
      <c r="I243" s="66" t="s">
        <v>673</v>
      </c>
      <c r="J243" s="73">
        <v>0</v>
      </c>
      <c r="K243" s="73" t="str">
        <f t="shared" si="22"/>
        <v>0</v>
      </c>
      <c r="L243" s="73">
        <f t="shared" si="23"/>
        <v>0</v>
      </c>
      <c r="M243" s="64"/>
    </row>
    <row r="244" spans="1:13" ht="20.149999999999999" customHeight="1">
      <c r="A244" s="200"/>
      <c r="B244" s="200"/>
      <c r="C244" s="73">
        <v>10</v>
      </c>
      <c r="D244" s="73">
        <v>11</v>
      </c>
      <c r="E244" s="73">
        <f t="shared" si="20"/>
        <v>2</v>
      </c>
      <c r="F244" s="73" t="str">
        <f t="shared" si="21"/>
        <v>2'h0</v>
      </c>
      <c r="G244" s="73" t="s">
        <v>62</v>
      </c>
      <c r="H244" s="67" t="s">
        <v>1776</v>
      </c>
      <c r="I244" s="66" t="s">
        <v>1777</v>
      </c>
      <c r="J244" s="73">
        <v>0</v>
      </c>
      <c r="K244" s="73" t="str">
        <f t="shared" si="22"/>
        <v>0</v>
      </c>
      <c r="L244" s="73">
        <f t="shared" si="23"/>
        <v>0</v>
      </c>
      <c r="M244" s="64"/>
    </row>
    <row r="245" spans="1:13" ht="20.149999999999999" customHeight="1">
      <c r="A245" s="200"/>
      <c r="B245" s="200"/>
      <c r="C245" s="73">
        <v>5</v>
      </c>
      <c r="D245" s="73">
        <v>9</v>
      </c>
      <c r="E245" s="73">
        <f t="shared" si="20"/>
        <v>5</v>
      </c>
      <c r="F245" s="73" t="str">
        <f t="shared" si="21"/>
        <v>5'h0</v>
      </c>
      <c r="G245" s="73" t="s">
        <v>62</v>
      </c>
      <c r="H245" s="67" t="s">
        <v>1778</v>
      </c>
      <c r="I245" s="66" t="s">
        <v>674</v>
      </c>
      <c r="J245" s="73">
        <v>0</v>
      </c>
      <c r="K245" s="73" t="str">
        <f t="shared" si="22"/>
        <v>0</v>
      </c>
      <c r="L245" s="73">
        <f t="shared" si="23"/>
        <v>0</v>
      </c>
      <c r="M245" s="64"/>
    </row>
    <row r="246" spans="1:13" ht="20.149999999999999" customHeight="1">
      <c r="A246" s="200"/>
      <c r="B246" s="200"/>
      <c r="C246" s="73">
        <v>4</v>
      </c>
      <c r="D246" s="73">
        <v>4</v>
      </c>
      <c r="E246" s="73">
        <f t="shared" si="20"/>
        <v>1</v>
      </c>
      <c r="F246" s="73" t="str">
        <f t="shared" si="21"/>
        <v>1'h0</v>
      </c>
      <c r="G246" s="73" t="s">
        <v>62</v>
      </c>
      <c r="H246" s="67" t="s">
        <v>1779</v>
      </c>
      <c r="I246" s="66" t="s">
        <v>675</v>
      </c>
      <c r="J246" s="73">
        <v>0</v>
      </c>
      <c r="K246" s="73" t="str">
        <f t="shared" si="22"/>
        <v>0</v>
      </c>
      <c r="L246" s="73">
        <f t="shared" si="23"/>
        <v>0</v>
      </c>
      <c r="M246" s="64"/>
    </row>
    <row r="247" spans="1:13" ht="20.149999999999999" customHeight="1">
      <c r="A247" s="200"/>
      <c r="B247" s="200"/>
      <c r="C247" s="73">
        <v>3</v>
      </c>
      <c r="D247" s="73">
        <v>3</v>
      </c>
      <c r="E247" s="73">
        <f t="shared" si="20"/>
        <v>1</v>
      </c>
      <c r="F247" s="73" t="str">
        <f t="shared" si="21"/>
        <v>1'h0</v>
      </c>
      <c r="G247" s="73" t="s">
        <v>62</v>
      </c>
      <c r="H247" s="67" t="s">
        <v>1780</v>
      </c>
      <c r="I247" s="66" t="s">
        <v>676</v>
      </c>
      <c r="J247" s="73">
        <v>0</v>
      </c>
      <c r="K247" s="73" t="str">
        <f t="shared" si="22"/>
        <v>0</v>
      </c>
      <c r="L247" s="73">
        <f t="shared" si="23"/>
        <v>0</v>
      </c>
      <c r="M247" s="64"/>
    </row>
    <row r="248" spans="1:13" ht="20.149999999999999" customHeight="1">
      <c r="A248" s="200"/>
      <c r="B248" s="200"/>
      <c r="C248" s="73">
        <v>2</v>
      </c>
      <c r="D248" s="73">
        <v>2</v>
      </c>
      <c r="E248" s="73">
        <f t="shared" si="20"/>
        <v>1</v>
      </c>
      <c r="F248" s="73" t="str">
        <f t="shared" si="21"/>
        <v>1'h0</v>
      </c>
      <c r="G248" s="73" t="s">
        <v>62</v>
      </c>
      <c r="H248" s="67" t="s">
        <v>1781</v>
      </c>
      <c r="I248" s="66" t="s">
        <v>1782</v>
      </c>
      <c r="J248" s="73">
        <v>0</v>
      </c>
      <c r="K248" s="73" t="str">
        <f t="shared" si="22"/>
        <v>0</v>
      </c>
      <c r="L248" s="73">
        <f t="shared" si="23"/>
        <v>0</v>
      </c>
      <c r="M248" s="64"/>
    </row>
    <row r="249" spans="1:13" ht="20.149999999999999" customHeight="1">
      <c r="A249" s="200"/>
      <c r="B249" s="200"/>
      <c r="C249" s="73">
        <v>0</v>
      </c>
      <c r="D249" s="73">
        <v>1</v>
      </c>
      <c r="E249" s="73">
        <f t="shared" si="20"/>
        <v>2</v>
      </c>
      <c r="F249" s="73" t="str">
        <f t="shared" si="21"/>
        <v>2'h0</v>
      </c>
      <c r="G249" s="73" t="s">
        <v>62</v>
      </c>
      <c r="H249" s="67" t="s">
        <v>1783</v>
      </c>
      <c r="I249" s="66" t="s">
        <v>677</v>
      </c>
      <c r="J249" s="73">
        <v>0</v>
      </c>
      <c r="K249" s="73" t="str">
        <f t="shared" si="22"/>
        <v>0</v>
      </c>
      <c r="L249" s="73">
        <f t="shared" si="23"/>
        <v>0</v>
      </c>
      <c r="M249" s="64"/>
    </row>
    <row r="250" spans="1:13" ht="20.149999999999999" customHeight="1">
      <c r="A250" s="69"/>
      <c r="B250" s="71" t="s">
        <v>3143</v>
      </c>
      <c r="C250" s="69"/>
      <c r="D250" s="69"/>
      <c r="E250" s="69">
        <f>SUM(E251:E258)</f>
        <v>32</v>
      </c>
      <c r="F250" s="44" t="str">
        <f>CONCATENATE("32'h",K250)</f>
        <v>32'h00050000</v>
      </c>
      <c r="G250" s="44"/>
      <c r="H250" s="70" t="s">
        <v>3144</v>
      </c>
      <c r="I250" s="70" t="s">
        <v>678</v>
      </c>
      <c r="J250" s="69"/>
      <c r="K250" s="69" t="str">
        <f>LOWER(DEC2HEX(L250,8))</f>
        <v>00050000</v>
      </c>
      <c r="L250" s="69">
        <f>SUM(L251:L258)</f>
        <v>327680</v>
      </c>
      <c r="M250" s="64"/>
    </row>
    <row r="251" spans="1:13" ht="20.149999999999999" customHeight="1">
      <c r="A251" s="68"/>
      <c r="B251" s="68"/>
      <c r="C251" s="65">
        <v>29</v>
      </c>
      <c r="D251" s="65">
        <v>31</v>
      </c>
      <c r="E251" s="65">
        <f t="shared" ref="E251:E258" si="24">D251+1-C251</f>
        <v>3</v>
      </c>
      <c r="F251" s="65" t="str">
        <f t="shared" ref="F251:F258" si="25">CONCATENATE(E251,"'h",K251)</f>
        <v>3'h0</v>
      </c>
      <c r="G251" s="65" t="s">
        <v>67</v>
      </c>
      <c r="H251" s="67" t="s">
        <v>19</v>
      </c>
      <c r="I251" s="66" t="s">
        <v>482</v>
      </c>
      <c r="J251" s="65">
        <v>0</v>
      </c>
      <c r="K251" s="65" t="str">
        <f t="shared" ref="K251:K258" si="26">LOWER(DEC2HEX((J251)))</f>
        <v>0</v>
      </c>
      <c r="L251" s="65">
        <f t="shared" ref="L251:L258" si="27">J251*(2^C251)</f>
        <v>0</v>
      </c>
      <c r="M251" s="64"/>
    </row>
    <row r="252" spans="1:13" ht="20.149999999999999" customHeight="1">
      <c r="A252" s="200"/>
      <c r="B252" s="200"/>
      <c r="C252" s="73">
        <v>28</v>
      </c>
      <c r="D252" s="73">
        <v>28</v>
      </c>
      <c r="E252" s="73">
        <f t="shared" si="24"/>
        <v>1</v>
      </c>
      <c r="F252" s="73" t="str">
        <f t="shared" si="25"/>
        <v>1'h0</v>
      </c>
      <c r="G252" s="73" t="s">
        <v>62</v>
      </c>
      <c r="H252" s="67" t="s">
        <v>3145</v>
      </c>
      <c r="I252" s="66" t="s">
        <v>3410</v>
      </c>
      <c r="J252" s="73">
        <v>0</v>
      </c>
      <c r="K252" s="73" t="str">
        <f t="shared" si="26"/>
        <v>0</v>
      </c>
      <c r="L252" s="73">
        <f t="shared" si="27"/>
        <v>0</v>
      </c>
      <c r="M252" s="64"/>
    </row>
    <row r="253" spans="1:13" ht="20.149999999999999" customHeight="1">
      <c r="A253" s="200"/>
      <c r="B253" s="200"/>
      <c r="C253" s="73">
        <v>27</v>
      </c>
      <c r="D253" s="73">
        <v>27</v>
      </c>
      <c r="E253" s="73">
        <f t="shared" si="24"/>
        <v>1</v>
      </c>
      <c r="F253" s="73" t="str">
        <f t="shared" si="25"/>
        <v>1'h0</v>
      </c>
      <c r="G253" s="73" t="s">
        <v>62</v>
      </c>
      <c r="H253" s="67" t="s">
        <v>1784</v>
      </c>
      <c r="I253" s="66" t="s">
        <v>3411</v>
      </c>
      <c r="J253" s="73">
        <v>0</v>
      </c>
      <c r="K253" s="73" t="str">
        <f t="shared" si="26"/>
        <v>0</v>
      </c>
      <c r="L253" s="73">
        <f t="shared" si="27"/>
        <v>0</v>
      </c>
      <c r="M253" s="64"/>
    </row>
    <row r="254" spans="1:13" ht="20.149999999999999" customHeight="1">
      <c r="A254" s="200"/>
      <c r="B254" s="200"/>
      <c r="C254" s="73">
        <v>26</v>
      </c>
      <c r="D254" s="73">
        <v>26</v>
      </c>
      <c r="E254" s="73">
        <f t="shared" si="24"/>
        <v>1</v>
      </c>
      <c r="F254" s="73" t="str">
        <f t="shared" si="25"/>
        <v>1'h0</v>
      </c>
      <c r="G254" s="73" t="s">
        <v>3054</v>
      </c>
      <c r="H254" s="67" t="s">
        <v>1785</v>
      </c>
      <c r="I254" s="66" t="s">
        <v>679</v>
      </c>
      <c r="J254" s="73">
        <v>0</v>
      </c>
      <c r="K254" s="73" t="str">
        <f t="shared" si="26"/>
        <v>0</v>
      </c>
      <c r="L254" s="73">
        <f t="shared" si="27"/>
        <v>0</v>
      </c>
      <c r="M254" s="64"/>
    </row>
    <row r="255" spans="1:13" ht="20.149999999999999" customHeight="1">
      <c r="A255" s="200"/>
      <c r="B255" s="200"/>
      <c r="C255" s="73">
        <v>16</v>
      </c>
      <c r="D255" s="73">
        <v>25</v>
      </c>
      <c r="E255" s="73">
        <f t="shared" si="24"/>
        <v>10</v>
      </c>
      <c r="F255" s="73" t="str">
        <f t="shared" si="25"/>
        <v>10'h5</v>
      </c>
      <c r="G255" s="73" t="s">
        <v>62</v>
      </c>
      <c r="H255" s="67" t="s">
        <v>1786</v>
      </c>
      <c r="I255" s="66" t="s">
        <v>1787</v>
      </c>
      <c r="J255" s="73">
        <v>5</v>
      </c>
      <c r="K255" s="73" t="str">
        <f t="shared" si="26"/>
        <v>5</v>
      </c>
      <c r="L255" s="73">
        <f t="shared" si="27"/>
        <v>327680</v>
      </c>
      <c r="M255" s="64"/>
    </row>
    <row r="256" spans="1:13" ht="20.149999999999999" customHeight="1">
      <c r="A256" s="200"/>
      <c r="B256" s="200"/>
      <c r="C256" s="73">
        <v>9</v>
      </c>
      <c r="D256" s="73">
        <v>15</v>
      </c>
      <c r="E256" s="73">
        <f t="shared" si="24"/>
        <v>7</v>
      </c>
      <c r="F256" s="73" t="str">
        <f t="shared" si="25"/>
        <v>7'h0</v>
      </c>
      <c r="G256" s="73" t="s">
        <v>62</v>
      </c>
      <c r="H256" s="67" t="s">
        <v>1788</v>
      </c>
      <c r="I256" s="66" t="s">
        <v>680</v>
      </c>
      <c r="J256" s="73">
        <v>0</v>
      </c>
      <c r="K256" s="73" t="str">
        <f t="shared" si="26"/>
        <v>0</v>
      </c>
      <c r="L256" s="73">
        <f t="shared" si="27"/>
        <v>0</v>
      </c>
      <c r="M256" s="64"/>
    </row>
    <row r="257" spans="1:13" ht="20.149999999999999" customHeight="1">
      <c r="A257" s="200"/>
      <c r="B257" s="200"/>
      <c r="C257" s="73">
        <v>8</v>
      </c>
      <c r="D257" s="73">
        <v>8</v>
      </c>
      <c r="E257" s="73">
        <f t="shared" si="24"/>
        <v>1</v>
      </c>
      <c r="F257" s="73" t="str">
        <f t="shared" si="25"/>
        <v>1'h0</v>
      </c>
      <c r="G257" s="73" t="s">
        <v>62</v>
      </c>
      <c r="H257" s="67" t="s">
        <v>1789</v>
      </c>
      <c r="I257" s="66" t="s">
        <v>681</v>
      </c>
      <c r="J257" s="73">
        <v>0</v>
      </c>
      <c r="K257" s="73" t="str">
        <f t="shared" si="26"/>
        <v>0</v>
      </c>
      <c r="L257" s="73">
        <f t="shared" si="27"/>
        <v>0</v>
      </c>
      <c r="M257" s="64"/>
    </row>
    <row r="258" spans="1:13" ht="20.149999999999999" customHeight="1">
      <c r="A258" s="200"/>
      <c r="B258" s="200"/>
      <c r="C258" s="73">
        <v>0</v>
      </c>
      <c r="D258" s="73">
        <v>7</v>
      </c>
      <c r="E258" s="73">
        <f t="shared" si="24"/>
        <v>8</v>
      </c>
      <c r="F258" s="73" t="str">
        <f t="shared" si="25"/>
        <v>8'h0</v>
      </c>
      <c r="G258" s="73" t="s">
        <v>62</v>
      </c>
      <c r="H258" s="67" t="s">
        <v>1790</v>
      </c>
      <c r="I258" s="66" t="s">
        <v>682</v>
      </c>
      <c r="J258" s="73">
        <v>0</v>
      </c>
      <c r="K258" s="73" t="str">
        <f t="shared" si="26"/>
        <v>0</v>
      </c>
      <c r="L258" s="73">
        <f t="shared" si="27"/>
        <v>0</v>
      </c>
      <c r="M258" s="64"/>
    </row>
    <row r="259" spans="1:13" ht="20.149999999999999" customHeight="1">
      <c r="A259" s="69"/>
      <c r="B259" s="71" t="s">
        <v>3148</v>
      </c>
      <c r="C259" s="69"/>
      <c r="D259" s="69"/>
      <c r="E259" s="69">
        <f>SUM(E260:E282)</f>
        <v>32</v>
      </c>
      <c r="F259" s="44" t="str">
        <f>CONCATENATE("32'h",K259)</f>
        <v>32'h00202000</v>
      </c>
      <c r="G259" s="44"/>
      <c r="H259" s="70" t="s">
        <v>3149</v>
      </c>
      <c r="I259" s="70"/>
      <c r="J259" s="69"/>
      <c r="K259" s="69" t="str">
        <f>LOWER(DEC2HEX(L259,8))</f>
        <v>00202000</v>
      </c>
      <c r="L259" s="69">
        <f>SUM(L260:L282)</f>
        <v>2105344</v>
      </c>
      <c r="M259" s="64"/>
    </row>
    <row r="260" spans="1:13" ht="20.149999999999999" customHeight="1">
      <c r="A260" s="68"/>
      <c r="B260" s="68"/>
      <c r="C260" s="65">
        <v>31</v>
      </c>
      <c r="D260" s="65">
        <v>31</v>
      </c>
      <c r="E260" s="65">
        <f t="shared" ref="E260:E282" si="28">D260+1-C260</f>
        <v>1</v>
      </c>
      <c r="F260" s="65" t="str">
        <f t="shared" ref="F260:F282" si="29">CONCATENATE(E260,"'h",K260)</f>
        <v>1'h0</v>
      </c>
      <c r="G260" s="65" t="s">
        <v>62</v>
      </c>
      <c r="H260" s="67" t="s">
        <v>3150</v>
      </c>
      <c r="I260" s="66" t="s">
        <v>1755</v>
      </c>
      <c r="J260" s="65">
        <v>0</v>
      </c>
      <c r="K260" s="65" t="str">
        <f t="shared" ref="K260:K282" si="30">LOWER(DEC2HEX((J260)))</f>
        <v>0</v>
      </c>
      <c r="L260" s="65">
        <f t="shared" ref="L260:L282" si="31">J260*(2^C260)</f>
        <v>0</v>
      </c>
      <c r="M260" s="64"/>
    </row>
    <row r="261" spans="1:13" ht="20.149999999999999" customHeight="1">
      <c r="A261" s="68"/>
      <c r="B261" s="68"/>
      <c r="C261" s="65">
        <v>30</v>
      </c>
      <c r="D261" s="65">
        <v>30</v>
      </c>
      <c r="E261" s="65">
        <f t="shared" si="28"/>
        <v>1</v>
      </c>
      <c r="F261" s="65" t="str">
        <f t="shared" si="29"/>
        <v>1'h0</v>
      </c>
      <c r="G261" s="65" t="s">
        <v>62</v>
      </c>
      <c r="H261" s="67" t="s">
        <v>3151</v>
      </c>
      <c r="I261" s="66" t="s">
        <v>1757</v>
      </c>
      <c r="J261" s="65">
        <v>0</v>
      </c>
      <c r="K261" s="65" t="str">
        <f t="shared" si="30"/>
        <v>0</v>
      </c>
      <c r="L261" s="65">
        <f t="shared" si="31"/>
        <v>0</v>
      </c>
      <c r="M261" s="64"/>
    </row>
    <row r="262" spans="1:13" ht="20.149999999999999" customHeight="1">
      <c r="A262" s="68"/>
      <c r="B262" s="68"/>
      <c r="C262" s="65">
        <v>29</v>
      </c>
      <c r="D262" s="65">
        <v>29</v>
      </c>
      <c r="E262" s="65">
        <f t="shared" si="28"/>
        <v>1</v>
      </c>
      <c r="F262" s="65" t="str">
        <f t="shared" si="29"/>
        <v>1'h0</v>
      </c>
      <c r="G262" s="65" t="s">
        <v>62</v>
      </c>
      <c r="H262" s="67" t="s">
        <v>3152</v>
      </c>
      <c r="I262" s="66" t="s">
        <v>1759</v>
      </c>
      <c r="J262" s="65">
        <v>0</v>
      </c>
      <c r="K262" s="65" t="str">
        <f t="shared" si="30"/>
        <v>0</v>
      </c>
      <c r="L262" s="65">
        <f t="shared" si="31"/>
        <v>0</v>
      </c>
      <c r="M262" s="64"/>
    </row>
    <row r="263" spans="1:13" ht="20.149999999999999" customHeight="1">
      <c r="A263" s="200"/>
      <c r="B263" s="200"/>
      <c r="C263" s="73">
        <v>28</v>
      </c>
      <c r="D263" s="73">
        <v>28</v>
      </c>
      <c r="E263" s="73">
        <f t="shared" si="28"/>
        <v>1</v>
      </c>
      <c r="F263" s="73" t="str">
        <f t="shared" si="29"/>
        <v>1'h0</v>
      </c>
      <c r="G263" s="65" t="s">
        <v>62</v>
      </c>
      <c r="H263" s="67" t="s">
        <v>3153</v>
      </c>
      <c r="I263" s="66" t="s">
        <v>3139</v>
      </c>
      <c r="J263" s="73">
        <v>0</v>
      </c>
      <c r="K263" s="73" t="str">
        <f t="shared" si="30"/>
        <v>0</v>
      </c>
      <c r="L263" s="73">
        <f t="shared" si="31"/>
        <v>0</v>
      </c>
      <c r="M263" s="64"/>
    </row>
    <row r="264" spans="1:13" ht="20.149999999999999" customHeight="1">
      <c r="A264" s="200"/>
      <c r="B264" s="200"/>
      <c r="C264" s="73">
        <v>27</v>
      </c>
      <c r="D264" s="73">
        <v>27</v>
      </c>
      <c r="E264" s="73">
        <f t="shared" si="28"/>
        <v>1</v>
      </c>
      <c r="F264" s="73" t="str">
        <f t="shared" si="29"/>
        <v>1'h0</v>
      </c>
      <c r="G264" s="65" t="s">
        <v>62</v>
      </c>
      <c r="H264" s="67" t="s">
        <v>3154</v>
      </c>
      <c r="I264" s="66" t="s">
        <v>3140</v>
      </c>
      <c r="J264" s="73">
        <v>0</v>
      </c>
      <c r="K264" s="73" t="str">
        <f t="shared" si="30"/>
        <v>0</v>
      </c>
      <c r="L264" s="73">
        <f t="shared" si="31"/>
        <v>0</v>
      </c>
      <c r="M264" s="64"/>
    </row>
    <row r="265" spans="1:13" ht="20.149999999999999" customHeight="1">
      <c r="A265" s="200"/>
      <c r="B265" s="200"/>
      <c r="C265" s="73">
        <v>26</v>
      </c>
      <c r="D265" s="73">
        <v>26</v>
      </c>
      <c r="E265" s="73">
        <f t="shared" si="28"/>
        <v>1</v>
      </c>
      <c r="F265" s="73" t="str">
        <f t="shared" si="29"/>
        <v>1'h0</v>
      </c>
      <c r="G265" s="73" t="s">
        <v>62</v>
      </c>
      <c r="H265" s="67" t="s">
        <v>3155</v>
      </c>
      <c r="I265" s="66" t="s">
        <v>1763</v>
      </c>
      <c r="J265" s="73">
        <v>0</v>
      </c>
      <c r="K265" s="73" t="str">
        <f t="shared" si="30"/>
        <v>0</v>
      </c>
      <c r="L265" s="73">
        <f t="shared" si="31"/>
        <v>0</v>
      </c>
      <c r="M265" s="64"/>
    </row>
    <row r="266" spans="1:13" ht="20.149999999999999" customHeight="1">
      <c r="A266" s="200"/>
      <c r="B266" s="200"/>
      <c r="C266" s="73">
        <v>24</v>
      </c>
      <c r="D266" s="73">
        <v>25</v>
      </c>
      <c r="E266" s="73">
        <f t="shared" si="28"/>
        <v>2</v>
      </c>
      <c r="F266" s="73" t="str">
        <f t="shared" si="29"/>
        <v>2'h0</v>
      </c>
      <c r="G266" s="73" t="s">
        <v>62</v>
      </c>
      <c r="H266" s="67" t="s">
        <v>3156</v>
      </c>
      <c r="I266" s="66" t="s">
        <v>3141</v>
      </c>
      <c r="J266" s="73">
        <v>0</v>
      </c>
      <c r="K266" s="73" t="str">
        <f t="shared" si="30"/>
        <v>0</v>
      </c>
      <c r="L266" s="73">
        <f t="shared" si="31"/>
        <v>0</v>
      </c>
      <c r="M266" s="64"/>
    </row>
    <row r="267" spans="1:13" ht="20.149999999999999" customHeight="1">
      <c r="A267" s="200"/>
      <c r="B267" s="200"/>
      <c r="C267" s="73">
        <v>22</v>
      </c>
      <c r="D267" s="73">
        <v>23</v>
      </c>
      <c r="E267" s="73">
        <f t="shared" si="28"/>
        <v>2</v>
      </c>
      <c r="F267" s="73" t="str">
        <f t="shared" si="29"/>
        <v>2'h0</v>
      </c>
      <c r="G267" s="73" t="s">
        <v>62</v>
      </c>
      <c r="H267" s="67" t="s">
        <v>3157</v>
      </c>
      <c r="I267" s="66" t="s">
        <v>1766</v>
      </c>
      <c r="J267" s="73">
        <v>0</v>
      </c>
      <c r="K267" s="73" t="str">
        <f t="shared" si="30"/>
        <v>0</v>
      </c>
      <c r="L267" s="73">
        <f t="shared" si="31"/>
        <v>0</v>
      </c>
      <c r="M267" s="64"/>
    </row>
    <row r="268" spans="1:13" ht="20.149999999999999" customHeight="1">
      <c r="A268" s="200"/>
      <c r="B268" s="200"/>
      <c r="C268" s="73">
        <v>21</v>
      </c>
      <c r="D268" s="73">
        <v>21</v>
      </c>
      <c r="E268" s="73">
        <f t="shared" si="28"/>
        <v>1</v>
      </c>
      <c r="F268" s="73" t="str">
        <f t="shared" si="29"/>
        <v>1'h1</v>
      </c>
      <c r="G268" s="73" t="s">
        <v>62</v>
      </c>
      <c r="H268" s="67" t="s">
        <v>3158</v>
      </c>
      <c r="I268" s="66" t="s">
        <v>666</v>
      </c>
      <c r="J268" s="73">
        <v>1</v>
      </c>
      <c r="K268" s="73" t="str">
        <f t="shared" si="30"/>
        <v>1</v>
      </c>
      <c r="L268" s="73">
        <f t="shared" si="31"/>
        <v>2097152</v>
      </c>
      <c r="M268" s="64"/>
    </row>
    <row r="269" spans="1:13" ht="20.149999999999999" customHeight="1">
      <c r="A269" s="200"/>
      <c r="B269" s="200"/>
      <c r="C269" s="73">
        <v>20</v>
      </c>
      <c r="D269" s="73">
        <v>20</v>
      </c>
      <c r="E269" s="73">
        <f t="shared" si="28"/>
        <v>1</v>
      </c>
      <c r="F269" s="73" t="str">
        <f t="shared" si="29"/>
        <v>1'h0</v>
      </c>
      <c r="G269" s="73" t="s">
        <v>62</v>
      </c>
      <c r="H269" s="67" t="s">
        <v>3159</v>
      </c>
      <c r="I269" s="66" t="s">
        <v>667</v>
      </c>
      <c r="J269" s="73">
        <v>0</v>
      </c>
      <c r="K269" s="73" t="str">
        <f t="shared" si="30"/>
        <v>0</v>
      </c>
      <c r="L269" s="73">
        <f t="shared" si="31"/>
        <v>0</v>
      </c>
      <c r="M269" s="64"/>
    </row>
    <row r="270" spans="1:13" ht="20.149999999999999" customHeight="1">
      <c r="A270" s="200"/>
      <c r="B270" s="200"/>
      <c r="C270" s="73">
        <v>19</v>
      </c>
      <c r="D270" s="73">
        <v>19</v>
      </c>
      <c r="E270" s="73">
        <f t="shared" si="28"/>
        <v>1</v>
      </c>
      <c r="F270" s="73" t="str">
        <f t="shared" si="29"/>
        <v>1'h0</v>
      </c>
      <c r="G270" s="73" t="s">
        <v>62</v>
      </c>
      <c r="H270" s="67" t="s">
        <v>3160</v>
      </c>
      <c r="I270" s="66" t="s">
        <v>3142</v>
      </c>
      <c r="J270" s="73">
        <v>0</v>
      </c>
      <c r="K270" s="73" t="str">
        <f t="shared" si="30"/>
        <v>0</v>
      </c>
      <c r="L270" s="73">
        <f t="shared" si="31"/>
        <v>0</v>
      </c>
      <c r="M270" s="64"/>
    </row>
    <row r="271" spans="1:13" ht="20.149999999999999" customHeight="1">
      <c r="A271" s="200"/>
      <c r="B271" s="200"/>
      <c r="C271" s="73">
        <v>17</v>
      </c>
      <c r="D271" s="73">
        <v>18</v>
      </c>
      <c r="E271" s="73">
        <f t="shared" si="28"/>
        <v>2</v>
      </c>
      <c r="F271" s="73" t="str">
        <f t="shared" si="29"/>
        <v>2'h0</v>
      </c>
      <c r="G271" s="73" t="s">
        <v>62</v>
      </c>
      <c r="H271" s="67" t="s">
        <v>3161</v>
      </c>
      <c r="I271" s="66" t="s">
        <v>668</v>
      </c>
      <c r="J271" s="73">
        <v>0</v>
      </c>
      <c r="K271" s="73" t="str">
        <f t="shared" si="30"/>
        <v>0</v>
      </c>
      <c r="L271" s="73">
        <f t="shared" si="31"/>
        <v>0</v>
      </c>
      <c r="M271" s="64"/>
    </row>
    <row r="272" spans="1:13" ht="20.149999999999999" customHeight="1">
      <c r="A272" s="200"/>
      <c r="B272" s="200"/>
      <c r="C272" s="73">
        <v>16</v>
      </c>
      <c r="D272" s="73">
        <v>16</v>
      </c>
      <c r="E272" s="73">
        <f t="shared" si="28"/>
        <v>1</v>
      </c>
      <c r="F272" s="73" t="str">
        <f t="shared" si="29"/>
        <v>1'h0</v>
      </c>
      <c r="G272" s="73" t="s">
        <v>62</v>
      </c>
      <c r="H272" s="67" t="s">
        <v>3162</v>
      </c>
      <c r="I272" s="66" t="s">
        <v>669</v>
      </c>
      <c r="J272" s="73">
        <v>0</v>
      </c>
      <c r="K272" s="73" t="str">
        <f t="shared" si="30"/>
        <v>0</v>
      </c>
      <c r="L272" s="73">
        <f t="shared" si="31"/>
        <v>0</v>
      </c>
      <c r="M272" s="64"/>
    </row>
    <row r="273" spans="1:13" ht="20.149999999999999" customHeight="1">
      <c r="A273" s="200"/>
      <c r="B273" s="200"/>
      <c r="C273" s="73">
        <v>15</v>
      </c>
      <c r="D273" s="73">
        <v>15</v>
      </c>
      <c r="E273" s="73">
        <f t="shared" si="28"/>
        <v>1</v>
      </c>
      <c r="F273" s="73" t="str">
        <f t="shared" si="29"/>
        <v>1'h0</v>
      </c>
      <c r="G273" s="73" t="s">
        <v>62</v>
      </c>
      <c r="H273" s="67" t="s">
        <v>3163</v>
      </c>
      <c r="I273" s="66" t="s">
        <v>670</v>
      </c>
      <c r="J273" s="73">
        <v>0</v>
      </c>
      <c r="K273" s="73" t="str">
        <f t="shared" si="30"/>
        <v>0</v>
      </c>
      <c r="L273" s="73">
        <f t="shared" si="31"/>
        <v>0</v>
      </c>
      <c r="M273" s="64"/>
    </row>
    <row r="274" spans="1:13" ht="20.149999999999999" customHeight="1">
      <c r="A274" s="200"/>
      <c r="B274" s="200"/>
      <c r="C274" s="73">
        <v>14</v>
      </c>
      <c r="D274" s="73">
        <v>14</v>
      </c>
      <c r="E274" s="73">
        <f t="shared" si="28"/>
        <v>1</v>
      </c>
      <c r="F274" s="73" t="str">
        <f t="shared" si="29"/>
        <v>1'h0</v>
      </c>
      <c r="G274" s="73" t="s">
        <v>62</v>
      </c>
      <c r="H274" s="67" t="s">
        <v>3164</v>
      </c>
      <c r="I274" s="66" t="s">
        <v>671</v>
      </c>
      <c r="J274" s="73">
        <v>0</v>
      </c>
      <c r="K274" s="73" t="str">
        <f t="shared" si="30"/>
        <v>0</v>
      </c>
      <c r="L274" s="73">
        <f t="shared" si="31"/>
        <v>0</v>
      </c>
      <c r="M274" s="64"/>
    </row>
    <row r="275" spans="1:13" ht="20.149999999999999" customHeight="1">
      <c r="A275" s="200"/>
      <c r="B275" s="200"/>
      <c r="C275" s="73">
        <v>13</v>
      </c>
      <c r="D275" s="73">
        <v>13</v>
      </c>
      <c r="E275" s="73">
        <f t="shared" si="28"/>
        <v>1</v>
      </c>
      <c r="F275" s="73" t="str">
        <f t="shared" si="29"/>
        <v>1'h1</v>
      </c>
      <c r="G275" s="73" t="s">
        <v>62</v>
      </c>
      <c r="H275" s="67" t="s">
        <v>3165</v>
      </c>
      <c r="I275" s="66" t="s">
        <v>672</v>
      </c>
      <c r="J275" s="73">
        <v>1</v>
      </c>
      <c r="K275" s="73" t="str">
        <f t="shared" si="30"/>
        <v>1</v>
      </c>
      <c r="L275" s="73">
        <f t="shared" si="31"/>
        <v>8192</v>
      </c>
      <c r="M275" s="64"/>
    </row>
    <row r="276" spans="1:13" ht="20.149999999999999" customHeight="1">
      <c r="A276" s="200"/>
      <c r="B276" s="200"/>
      <c r="C276" s="73">
        <v>12</v>
      </c>
      <c r="D276" s="73">
        <v>12</v>
      </c>
      <c r="E276" s="73">
        <f t="shared" si="28"/>
        <v>1</v>
      </c>
      <c r="F276" s="73" t="str">
        <f t="shared" si="29"/>
        <v>1'h0</v>
      </c>
      <c r="G276" s="73" t="s">
        <v>62</v>
      </c>
      <c r="H276" s="67" t="s">
        <v>3166</v>
      </c>
      <c r="I276" s="66" t="s">
        <v>673</v>
      </c>
      <c r="J276" s="73">
        <v>0</v>
      </c>
      <c r="K276" s="73" t="str">
        <f t="shared" si="30"/>
        <v>0</v>
      </c>
      <c r="L276" s="73">
        <f t="shared" si="31"/>
        <v>0</v>
      </c>
      <c r="M276" s="64"/>
    </row>
    <row r="277" spans="1:13" ht="20.149999999999999" customHeight="1">
      <c r="A277" s="200"/>
      <c r="B277" s="200"/>
      <c r="C277" s="73">
        <v>10</v>
      </c>
      <c r="D277" s="73">
        <v>11</v>
      </c>
      <c r="E277" s="73">
        <f t="shared" si="28"/>
        <v>2</v>
      </c>
      <c r="F277" s="73" t="str">
        <f t="shared" si="29"/>
        <v>2'h0</v>
      </c>
      <c r="G277" s="73" t="s">
        <v>62</v>
      </c>
      <c r="H277" s="67" t="s">
        <v>3167</v>
      </c>
      <c r="I277" s="66" t="s">
        <v>1777</v>
      </c>
      <c r="J277" s="73">
        <v>0</v>
      </c>
      <c r="K277" s="73" t="str">
        <f t="shared" si="30"/>
        <v>0</v>
      </c>
      <c r="L277" s="73">
        <f t="shared" si="31"/>
        <v>0</v>
      </c>
      <c r="M277" s="64"/>
    </row>
    <row r="278" spans="1:13" ht="20.149999999999999" customHeight="1">
      <c r="A278" s="200"/>
      <c r="B278" s="200"/>
      <c r="C278" s="73">
        <v>5</v>
      </c>
      <c r="D278" s="73">
        <v>9</v>
      </c>
      <c r="E278" s="73">
        <f t="shared" si="28"/>
        <v>5</v>
      </c>
      <c r="F278" s="73" t="str">
        <f t="shared" si="29"/>
        <v>5'h0</v>
      </c>
      <c r="G278" s="73" t="s">
        <v>62</v>
      </c>
      <c r="H278" s="67" t="s">
        <v>3168</v>
      </c>
      <c r="I278" s="66" t="s">
        <v>674</v>
      </c>
      <c r="J278" s="73">
        <v>0</v>
      </c>
      <c r="K278" s="73" t="str">
        <f t="shared" si="30"/>
        <v>0</v>
      </c>
      <c r="L278" s="73">
        <f t="shared" si="31"/>
        <v>0</v>
      </c>
      <c r="M278" s="64"/>
    </row>
    <row r="279" spans="1:13" ht="20.149999999999999" customHeight="1">
      <c r="A279" s="200"/>
      <c r="B279" s="200"/>
      <c r="C279" s="73">
        <v>4</v>
      </c>
      <c r="D279" s="73">
        <v>4</v>
      </c>
      <c r="E279" s="73">
        <f t="shared" si="28"/>
        <v>1</v>
      </c>
      <c r="F279" s="73" t="str">
        <f t="shared" si="29"/>
        <v>1'h0</v>
      </c>
      <c r="G279" s="73" t="s">
        <v>62</v>
      </c>
      <c r="H279" s="67" t="s">
        <v>3169</v>
      </c>
      <c r="I279" s="66" t="s">
        <v>675</v>
      </c>
      <c r="J279" s="73">
        <v>0</v>
      </c>
      <c r="K279" s="73" t="str">
        <f t="shared" si="30"/>
        <v>0</v>
      </c>
      <c r="L279" s="73">
        <f t="shared" si="31"/>
        <v>0</v>
      </c>
      <c r="M279" s="64"/>
    </row>
    <row r="280" spans="1:13" ht="20.149999999999999" customHeight="1">
      <c r="A280" s="200"/>
      <c r="B280" s="200"/>
      <c r="C280" s="73">
        <v>3</v>
      </c>
      <c r="D280" s="73">
        <v>3</v>
      </c>
      <c r="E280" s="73">
        <f t="shared" si="28"/>
        <v>1</v>
      </c>
      <c r="F280" s="73" t="str">
        <f t="shared" si="29"/>
        <v>1'h0</v>
      </c>
      <c r="G280" s="73" t="s">
        <v>62</v>
      </c>
      <c r="H280" s="67" t="s">
        <v>3170</v>
      </c>
      <c r="I280" s="66" t="s">
        <v>676</v>
      </c>
      <c r="J280" s="73">
        <v>0</v>
      </c>
      <c r="K280" s="73" t="str">
        <f t="shared" si="30"/>
        <v>0</v>
      </c>
      <c r="L280" s="73">
        <f t="shared" si="31"/>
        <v>0</v>
      </c>
      <c r="M280" s="64"/>
    </row>
    <row r="281" spans="1:13" ht="20.149999999999999" customHeight="1">
      <c r="A281" s="200"/>
      <c r="B281" s="200"/>
      <c r="C281" s="73">
        <v>2</v>
      </c>
      <c r="D281" s="73">
        <v>2</v>
      </c>
      <c r="E281" s="73">
        <f t="shared" si="28"/>
        <v>1</v>
      </c>
      <c r="F281" s="73" t="str">
        <f t="shared" si="29"/>
        <v>1'h0</v>
      </c>
      <c r="G281" s="73" t="s">
        <v>62</v>
      </c>
      <c r="H281" s="67" t="s">
        <v>3171</v>
      </c>
      <c r="I281" s="66" t="s">
        <v>1782</v>
      </c>
      <c r="J281" s="73">
        <v>0</v>
      </c>
      <c r="K281" s="73" t="str">
        <f t="shared" si="30"/>
        <v>0</v>
      </c>
      <c r="L281" s="73">
        <f t="shared" si="31"/>
        <v>0</v>
      </c>
      <c r="M281" s="64"/>
    </row>
    <row r="282" spans="1:13" ht="20.149999999999999" customHeight="1">
      <c r="A282" s="200"/>
      <c r="B282" s="200"/>
      <c r="C282" s="73">
        <v>0</v>
      </c>
      <c r="D282" s="73">
        <v>1</v>
      </c>
      <c r="E282" s="73">
        <f t="shared" si="28"/>
        <v>2</v>
      </c>
      <c r="F282" s="73" t="str">
        <f t="shared" si="29"/>
        <v>2'h0</v>
      </c>
      <c r="G282" s="73" t="s">
        <v>62</v>
      </c>
      <c r="H282" s="67" t="s">
        <v>3172</v>
      </c>
      <c r="I282" s="66" t="s">
        <v>677</v>
      </c>
      <c r="J282" s="73">
        <v>0</v>
      </c>
      <c r="K282" s="73" t="str">
        <f t="shared" si="30"/>
        <v>0</v>
      </c>
      <c r="L282" s="73">
        <f t="shared" si="31"/>
        <v>0</v>
      </c>
      <c r="M282" s="64"/>
    </row>
    <row r="283" spans="1:13" ht="20.149999999999999" customHeight="1">
      <c r="A283" s="69"/>
      <c r="B283" s="71" t="s">
        <v>3173</v>
      </c>
      <c r="C283" s="69"/>
      <c r="D283" s="69"/>
      <c r="E283" s="69">
        <f>SUM(E284:E291)</f>
        <v>32</v>
      </c>
      <c r="F283" s="44" t="str">
        <f>CONCATENATE("32'h",K283)</f>
        <v>32'h00050000</v>
      </c>
      <c r="G283" s="44"/>
      <c r="H283" s="70" t="s">
        <v>3174</v>
      </c>
      <c r="I283" s="70" t="s">
        <v>678</v>
      </c>
      <c r="J283" s="69"/>
      <c r="K283" s="69" t="str">
        <f>LOWER(DEC2HEX(L283,8))</f>
        <v>00050000</v>
      </c>
      <c r="L283" s="69">
        <f>SUM(L284:L291)</f>
        <v>327680</v>
      </c>
      <c r="M283" s="64"/>
    </row>
    <row r="284" spans="1:13" ht="20.149999999999999" customHeight="1">
      <c r="A284" s="68"/>
      <c r="B284" s="68"/>
      <c r="C284" s="65">
        <v>29</v>
      </c>
      <c r="D284" s="65">
        <v>31</v>
      </c>
      <c r="E284" s="65">
        <f t="shared" ref="E284:E291" si="32">D284+1-C284</f>
        <v>3</v>
      </c>
      <c r="F284" s="65" t="str">
        <f t="shared" ref="F284:F291" si="33">CONCATENATE(E284,"'h",K284)</f>
        <v>3'h0</v>
      </c>
      <c r="G284" s="65" t="s">
        <v>67</v>
      </c>
      <c r="H284" s="67" t="s">
        <v>19</v>
      </c>
      <c r="I284" s="66" t="s">
        <v>482</v>
      </c>
      <c r="J284" s="65">
        <v>0</v>
      </c>
      <c r="K284" s="65" t="str">
        <f t="shared" ref="K284:K291" si="34">LOWER(DEC2HEX((J284)))</f>
        <v>0</v>
      </c>
      <c r="L284" s="65">
        <f t="shared" ref="L284:L291" si="35">J284*(2^C284)</f>
        <v>0</v>
      </c>
      <c r="M284" s="64"/>
    </row>
    <row r="285" spans="1:13" ht="20.149999999999999" customHeight="1">
      <c r="A285" s="200"/>
      <c r="B285" s="200"/>
      <c r="C285" s="73">
        <v>28</v>
      </c>
      <c r="D285" s="73">
        <v>28</v>
      </c>
      <c r="E285" s="73">
        <f t="shared" si="32"/>
        <v>1</v>
      </c>
      <c r="F285" s="73" t="str">
        <f t="shared" si="33"/>
        <v>1'h0</v>
      </c>
      <c r="G285" s="73" t="s">
        <v>62</v>
      </c>
      <c r="H285" s="67" t="s">
        <v>3175</v>
      </c>
      <c r="I285" s="66" t="s">
        <v>3146</v>
      </c>
      <c r="J285" s="73">
        <v>0</v>
      </c>
      <c r="K285" s="73" t="str">
        <f t="shared" si="34"/>
        <v>0</v>
      </c>
      <c r="L285" s="73">
        <f t="shared" si="35"/>
        <v>0</v>
      </c>
      <c r="M285" s="64"/>
    </row>
    <row r="286" spans="1:13" ht="20.149999999999999" customHeight="1">
      <c r="A286" s="200"/>
      <c r="B286" s="200"/>
      <c r="C286" s="73">
        <v>27</v>
      </c>
      <c r="D286" s="73">
        <v>27</v>
      </c>
      <c r="E286" s="73">
        <f t="shared" si="32"/>
        <v>1</v>
      </c>
      <c r="F286" s="73" t="str">
        <f t="shared" si="33"/>
        <v>1'h0</v>
      </c>
      <c r="G286" s="73" t="s">
        <v>62</v>
      </c>
      <c r="H286" s="67" t="s">
        <v>3176</v>
      </c>
      <c r="I286" s="66" t="s">
        <v>3147</v>
      </c>
      <c r="J286" s="73">
        <v>0</v>
      </c>
      <c r="K286" s="73" t="str">
        <f t="shared" si="34"/>
        <v>0</v>
      </c>
      <c r="L286" s="73">
        <f t="shared" si="35"/>
        <v>0</v>
      </c>
      <c r="M286" s="64"/>
    </row>
    <row r="287" spans="1:13" ht="20.149999999999999" customHeight="1">
      <c r="A287" s="200"/>
      <c r="B287" s="200"/>
      <c r="C287" s="73">
        <v>26</v>
      </c>
      <c r="D287" s="73">
        <v>26</v>
      </c>
      <c r="E287" s="73">
        <f t="shared" si="32"/>
        <v>1</v>
      </c>
      <c r="F287" s="73" t="str">
        <f t="shared" si="33"/>
        <v>1'h0</v>
      </c>
      <c r="G287" s="73" t="s">
        <v>3054</v>
      </c>
      <c r="H287" s="67" t="s">
        <v>3177</v>
      </c>
      <c r="I287" s="66" t="s">
        <v>679</v>
      </c>
      <c r="J287" s="73">
        <v>0</v>
      </c>
      <c r="K287" s="73" t="str">
        <f t="shared" si="34"/>
        <v>0</v>
      </c>
      <c r="L287" s="73">
        <f t="shared" si="35"/>
        <v>0</v>
      </c>
      <c r="M287" s="64"/>
    </row>
    <row r="288" spans="1:13" ht="20.149999999999999" customHeight="1">
      <c r="A288" s="200"/>
      <c r="B288" s="200"/>
      <c r="C288" s="73">
        <v>16</v>
      </c>
      <c r="D288" s="73">
        <v>25</v>
      </c>
      <c r="E288" s="73">
        <f t="shared" si="32"/>
        <v>10</v>
      </c>
      <c r="F288" s="73" t="str">
        <f t="shared" si="33"/>
        <v>10'h5</v>
      </c>
      <c r="G288" s="73" t="s">
        <v>62</v>
      </c>
      <c r="H288" s="67" t="s">
        <v>3178</v>
      </c>
      <c r="I288" s="66" t="s">
        <v>1787</v>
      </c>
      <c r="J288" s="73">
        <v>5</v>
      </c>
      <c r="K288" s="73" t="str">
        <f t="shared" si="34"/>
        <v>5</v>
      </c>
      <c r="L288" s="73">
        <f t="shared" si="35"/>
        <v>327680</v>
      </c>
      <c r="M288" s="64"/>
    </row>
    <row r="289" spans="1:13" ht="20.149999999999999" customHeight="1">
      <c r="A289" s="200"/>
      <c r="B289" s="200"/>
      <c r="C289" s="73">
        <v>9</v>
      </c>
      <c r="D289" s="73">
        <v>15</v>
      </c>
      <c r="E289" s="73">
        <f t="shared" si="32"/>
        <v>7</v>
      </c>
      <c r="F289" s="73" t="str">
        <f t="shared" si="33"/>
        <v>7'h0</v>
      </c>
      <c r="G289" s="73" t="s">
        <v>62</v>
      </c>
      <c r="H289" s="67" t="s">
        <v>3179</v>
      </c>
      <c r="I289" s="66" t="s">
        <v>680</v>
      </c>
      <c r="J289" s="73">
        <v>0</v>
      </c>
      <c r="K289" s="73" t="str">
        <f t="shared" si="34"/>
        <v>0</v>
      </c>
      <c r="L289" s="73">
        <f t="shared" si="35"/>
        <v>0</v>
      </c>
      <c r="M289" s="64"/>
    </row>
    <row r="290" spans="1:13" ht="20.149999999999999" customHeight="1">
      <c r="A290" s="200"/>
      <c r="B290" s="200"/>
      <c r="C290" s="73">
        <v>8</v>
      </c>
      <c r="D290" s="73">
        <v>8</v>
      </c>
      <c r="E290" s="73">
        <f t="shared" si="32"/>
        <v>1</v>
      </c>
      <c r="F290" s="73" t="str">
        <f t="shared" si="33"/>
        <v>1'h0</v>
      </c>
      <c r="G290" s="73" t="s">
        <v>62</v>
      </c>
      <c r="H290" s="67" t="s">
        <v>3180</v>
      </c>
      <c r="I290" s="66" t="s">
        <v>681</v>
      </c>
      <c r="J290" s="73">
        <v>0</v>
      </c>
      <c r="K290" s="73" t="str">
        <f t="shared" si="34"/>
        <v>0</v>
      </c>
      <c r="L290" s="73">
        <f t="shared" si="35"/>
        <v>0</v>
      </c>
      <c r="M290" s="64"/>
    </row>
    <row r="291" spans="1:13" ht="20.149999999999999" customHeight="1">
      <c r="A291" s="200"/>
      <c r="B291" s="200"/>
      <c r="C291" s="73">
        <v>0</v>
      </c>
      <c r="D291" s="73">
        <v>7</v>
      </c>
      <c r="E291" s="73">
        <f t="shared" si="32"/>
        <v>8</v>
      </c>
      <c r="F291" s="73" t="str">
        <f t="shared" si="33"/>
        <v>8'h0</v>
      </c>
      <c r="G291" s="73" t="s">
        <v>62</v>
      </c>
      <c r="H291" s="67" t="s">
        <v>3181</v>
      </c>
      <c r="I291" s="66" t="s">
        <v>682</v>
      </c>
      <c r="J291" s="73">
        <v>0</v>
      </c>
      <c r="K291" s="73" t="str">
        <f t="shared" si="34"/>
        <v>0</v>
      </c>
      <c r="L291" s="73">
        <f t="shared" si="35"/>
        <v>0</v>
      </c>
      <c r="M291" s="64"/>
    </row>
    <row r="292" spans="1:13" ht="20.149999999999999" customHeight="1">
      <c r="A292" s="69"/>
      <c r="B292" s="71" t="s">
        <v>3182</v>
      </c>
      <c r="C292" s="69"/>
      <c r="D292" s="69"/>
      <c r="E292" s="69">
        <f>SUM(E293:E293)</f>
        <v>32</v>
      </c>
      <c r="F292" s="44" t="str">
        <f>CONCATENATE("32'h",K292)</f>
        <v>32'h00000000</v>
      </c>
      <c r="G292" s="44"/>
      <c r="H292" s="70" t="s">
        <v>3183</v>
      </c>
      <c r="I292" s="70"/>
      <c r="J292" s="69"/>
      <c r="K292" s="69" t="str">
        <f>LOWER(DEC2HEX(L292,8))</f>
        <v>00000000</v>
      </c>
      <c r="L292" s="69">
        <f>SUM(L293:L293)</f>
        <v>0</v>
      </c>
      <c r="M292" s="64"/>
    </row>
    <row r="293" spans="1:13" ht="20.149999999999999" customHeight="1">
      <c r="A293" s="200"/>
      <c r="B293" s="200"/>
      <c r="C293" s="73">
        <v>0</v>
      </c>
      <c r="D293" s="73">
        <v>31</v>
      </c>
      <c r="E293" s="73">
        <f>D293+1-C293</f>
        <v>32</v>
      </c>
      <c r="F293" s="73" t="str">
        <f>CONCATENATE(E293,"'h",K293)</f>
        <v>32'h0</v>
      </c>
      <c r="G293" s="73" t="s">
        <v>62</v>
      </c>
      <c r="H293" s="67" t="s">
        <v>1791</v>
      </c>
      <c r="I293" s="66" t="s">
        <v>683</v>
      </c>
      <c r="J293" s="73">
        <v>0</v>
      </c>
      <c r="K293" s="73" t="str">
        <f>LOWER(DEC2HEX((J293)))</f>
        <v>0</v>
      </c>
      <c r="L293" s="73">
        <f>J293*(2^C293)</f>
        <v>0</v>
      </c>
      <c r="M293" s="64"/>
    </row>
    <row r="294" spans="1:13" ht="20.149999999999999" customHeight="1">
      <c r="A294" s="69"/>
      <c r="B294" s="71" t="s">
        <v>3184</v>
      </c>
      <c r="C294" s="69"/>
      <c r="D294" s="69"/>
      <c r="E294" s="69">
        <f>SUM(E295:E295)</f>
        <v>32</v>
      </c>
      <c r="F294" s="44" t="str">
        <f>CONCATENATE("32'h",K294)</f>
        <v>32'h00000000</v>
      </c>
      <c r="G294" s="44"/>
      <c r="H294" s="70" t="s">
        <v>3185</v>
      </c>
      <c r="I294" s="70"/>
      <c r="J294" s="69"/>
      <c r="K294" s="69" t="str">
        <f>LOWER(DEC2HEX(L294,8))</f>
        <v>00000000</v>
      </c>
      <c r="L294" s="69">
        <f>SUM(L295:L295)</f>
        <v>0</v>
      </c>
      <c r="M294" s="64"/>
    </row>
    <row r="295" spans="1:13" ht="20.149999999999999" customHeight="1">
      <c r="A295" s="200"/>
      <c r="B295" s="200"/>
      <c r="C295" s="73">
        <v>0</v>
      </c>
      <c r="D295" s="73">
        <v>31</v>
      </c>
      <c r="E295" s="73">
        <f>D295+1-C295</f>
        <v>32</v>
      </c>
      <c r="F295" s="73" t="str">
        <f>CONCATENATE(E295,"'h",K295)</f>
        <v>32'h0</v>
      </c>
      <c r="G295" s="73" t="s">
        <v>62</v>
      </c>
      <c r="H295" s="67" t="s">
        <v>1792</v>
      </c>
      <c r="I295" s="66" t="s">
        <v>684</v>
      </c>
      <c r="J295" s="73">
        <v>0</v>
      </c>
      <c r="K295" s="73" t="str">
        <f>LOWER(DEC2HEX((J295)))</f>
        <v>0</v>
      </c>
      <c r="L295" s="73">
        <f>J295*(2^C295)</f>
        <v>0</v>
      </c>
      <c r="M295" s="64"/>
    </row>
    <row r="296" spans="1:13" ht="20.149999999999999" customHeight="1">
      <c r="A296" s="69"/>
      <c r="B296" s="71" t="s">
        <v>3186</v>
      </c>
      <c r="C296" s="69"/>
      <c r="D296" s="69"/>
      <c r="E296" s="69">
        <f>SUM(E297:E297)</f>
        <v>32</v>
      </c>
      <c r="F296" s="44" t="str">
        <f>CONCATENATE("32'h",K296)</f>
        <v>32'h00000000</v>
      </c>
      <c r="G296" s="44"/>
      <c r="H296" s="70" t="s">
        <v>3187</v>
      </c>
      <c r="I296" s="70"/>
      <c r="J296" s="69"/>
      <c r="K296" s="69" t="str">
        <f>LOWER(DEC2HEX(L296,8))</f>
        <v>00000000</v>
      </c>
      <c r="L296" s="69">
        <f>SUM(L297:L297)</f>
        <v>0</v>
      </c>
      <c r="M296" s="64"/>
    </row>
    <row r="297" spans="1:13" ht="20.149999999999999" customHeight="1">
      <c r="A297" s="200"/>
      <c r="B297" s="200"/>
      <c r="C297" s="73">
        <v>0</v>
      </c>
      <c r="D297" s="73">
        <v>31</v>
      </c>
      <c r="E297" s="73">
        <f>D297+1-C297</f>
        <v>32</v>
      </c>
      <c r="F297" s="73" t="str">
        <f>CONCATENATE(E297,"'h",K297)</f>
        <v>32'h0</v>
      </c>
      <c r="G297" s="73" t="s">
        <v>62</v>
      </c>
      <c r="H297" s="67" t="s">
        <v>3188</v>
      </c>
      <c r="I297" s="66" t="s">
        <v>683</v>
      </c>
      <c r="J297" s="73">
        <v>0</v>
      </c>
      <c r="K297" s="73" t="str">
        <f>LOWER(DEC2HEX((J297)))</f>
        <v>0</v>
      </c>
      <c r="L297" s="73">
        <f>J297*(2^C297)</f>
        <v>0</v>
      </c>
      <c r="M297" s="64"/>
    </row>
    <row r="298" spans="1:13" ht="20.149999999999999" customHeight="1">
      <c r="A298" s="69"/>
      <c r="B298" s="71" t="s">
        <v>3189</v>
      </c>
      <c r="C298" s="69"/>
      <c r="D298" s="69"/>
      <c r="E298" s="69">
        <f>SUM(E299:E299)</f>
        <v>32</v>
      </c>
      <c r="F298" s="44" t="str">
        <f>CONCATENATE("32'h",K298)</f>
        <v>32'h00000000</v>
      </c>
      <c r="G298" s="44"/>
      <c r="H298" s="70" t="s">
        <v>3190</v>
      </c>
      <c r="I298" s="70"/>
      <c r="J298" s="69"/>
      <c r="K298" s="69" t="str">
        <f>LOWER(DEC2HEX(L298,8))</f>
        <v>00000000</v>
      </c>
      <c r="L298" s="69">
        <f>SUM(L299:L299)</f>
        <v>0</v>
      </c>
      <c r="M298" s="64"/>
    </row>
    <row r="299" spans="1:13" ht="20.149999999999999" customHeight="1">
      <c r="A299" s="200"/>
      <c r="B299" s="200"/>
      <c r="C299" s="73">
        <v>0</v>
      </c>
      <c r="D299" s="73">
        <v>31</v>
      </c>
      <c r="E299" s="73">
        <f>D299+1-C299</f>
        <v>32</v>
      </c>
      <c r="F299" s="73" t="str">
        <f>CONCATENATE(E299,"'h",K299)</f>
        <v>32'h0</v>
      </c>
      <c r="G299" s="73" t="s">
        <v>62</v>
      </c>
      <c r="H299" s="67" t="s">
        <v>3191</v>
      </c>
      <c r="I299" s="66" t="s">
        <v>684</v>
      </c>
      <c r="J299" s="73">
        <v>0</v>
      </c>
      <c r="K299" s="73" t="str">
        <f>LOWER(DEC2HEX((J299)))</f>
        <v>0</v>
      </c>
      <c r="L299" s="73">
        <f>J299*(2^C299)</f>
        <v>0</v>
      </c>
      <c r="M299" s="64"/>
    </row>
    <row r="300" spans="1:13" ht="20.149999999999999" customHeight="1">
      <c r="A300" s="69"/>
      <c r="B300" s="71" t="s">
        <v>3192</v>
      </c>
      <c r="C300" s="69"/>
      <c r="D300" s="69"/>
      <c r="E300" s="69">
        <f>SUM(E301:E301)</f>
        <v>32</v>
      </c>
      <c r="F300" s="44" t="str">
        <f>CONCATENATE("32'h",K300)</f>
        <v>32'h00000000</v>
      </c>
      <c r="G300" s="44"/>
      <c r="H300" s="70" t="s">
        <v>3193</v>
      </c>
      <c r="I300" s="70"/>
      <c r="J300" s="69"/>
      <c r="K300" s="69" t="str">
        <f>LOWER(DEC2HEX(L300,8))</f>
        <v>00000000</v>
      </c>
      <c r="L300" s="69">
        <f>SUM(L301:L301)</f>
        <v>0</v>
      </c>
      <c r="M300" s="64"/>
    </row>
    <row r="301" spans="1:13" ht="20.149999999999999" customHeight="1">
      <c r="A301" s="200"/>
      <c r="B301" s="200"/>
      <c r="C301" s="73">
        <v>0</v>
      </c>
      <c r="D301" s="73">
        <v>31</v>
      </c>
      <c r="E301" s="73">
        <f>D301+1-C301</f>
        <v>32</v>
      </c>
      <c r="F301" s="73" t="str">
        <f>CONCATENATE(E301,"'h",K301)</f>
        <v>32'h0</v>
      </c>
      <c r="G301" s="73" t="s">
        <v>3053</v>
      </c>
      <c r="H301" s="67" t="s">
        <v>1793</v>
      </c>
      <c r="I301" s="66" t="s">
        <v>685</v>
      </c>
      <c r="J301" s="73">
        <v>0</v>
      </c>
      <c r="K301" s="73" t="str">
        <f>LOWER(DEC2HEX((J301)))</f>
        <v>0</v>
      </c>
      <c r="L301" s="73">
        <f>J301*(2^C301)</f>
        <v>0</v>
      </c>
      <c r="M301" s="64"/>
    </row>
    <row r="302" spans="1:13" ht="20.149999999999999" customHeight="1">
      <c r="A302" s="69"/>
      <c r="B302" s="71" t="s">
        <v>3194</v>
      </c>
      <c r="C302" s="69"/>
      <c r="D302" s="69"/>
      <c r="E302" s="69">
        <f>SUM(E303:E303)</f>
        <v>32</v>
      </c>
      <c r="F302" s="44" t="str">
        <f>CONCATENATE("32'h",K302)</f>
        <v>32'h00000000</v>
      </c>
      <c r="G302" s="44"/>
      <c r="H302" s="70" t="s">
        <v>3195</v>
      </c>
      <c r="I302" s="70"/>
      <c r="J302" s="69"/>
      <c r="K302" s="69" t="str">
        <f>LOWER(DEC2HEX(L302,8))</f>
        <v>00000000</v>
      </c>
      <c r="L302" s="69">
        <f>SUM(L303:L303)</f>
        <v>0</v>
      </c>
      <c r="M302" s="64"/>
    </row>
    <row r="303" spans="1:13" ht="20.149999999999999" customHeight="1">
      <c r="A303" s="200"/>
      <c r="B303" s="200"/>
      <c r="C303" s="73">
        <v>0</v>
      </c>
      <c r="D303" s="73">
        <v>31</v>
      </c>
      <c r="E303" s="73">
        <f>D303+1-C303</f>
        <v>32</v>
      </c>
      <c r="F303" s="73" t="str">
        <f>CONCATENATE(E303,"'h",K303)</f>
        <v>32'h0</v>
      </c>
      <c r="G303" s="73" t="s">
        <v>3053</v>
      </c>
      <c r="H303" s="67" t="s">
        <v>1794</v>
      </c>
      <c r="I303" s="66" t="s">
        <v>686</v>
      </c>
      <c r="J303" s="73">
        <v>0</v>
      </c>
      <c r="K303" s="73" t="str">
        <f>LOWER(DEC2HEX((J303)))</f>
        <v>0</v>
      </c>
      <c r="L303" s="73">
        <f>J303*(2^C303)</f>
        <v>0</v>
      </c>
      <c r="M303" s="64"/>
    </row>
    <row r="304" spans="1:13" ht="20.149999999999999" customHeight="1">
      <c r="A304" s="69"/>
      <c r="B304" s="71" t="s">
        <v>3196</v>
      </c>
      <c r="C304" s="69"/>
      <c r="D304" s="69"/>
      <c r="E304" s="69">
        <f>SUM(E305:E305)</f>
        <v>32</v>
      </c>
      <c r="F304" s="44" t="str">
        <f>CONCATENATE("32'h",K304)</f>
        <v>32'h00000000</v>
      </c>
      <c r="G304" s="44"/>
      <c r="H304" s="70" t="s">
        <v>3197</v>
      </c>
      <c r="I304" s="70"/>
      <c r="J304" s="69"/>
      <c r="K304" s="69" t="str">
        <f>LOWER(DEC2HEX(L304,8))</f>
        <v>00000000</v>
      </c>
      <c r="L304" s="69">
        <f>SUM(L305:L305)</f>
        <v>0</v>
      </c>
      <c r="M304" s="64"/>
    </row>
    <row r="305" spans="1:13" ht="20.149999999999999" customHeight="1">
      <c r="A305" s="200"/>
      <c r="B305" s="200"/>
      <c r="C305" s="73">
        <v>0</v>
      </c>
      <c r="D305" s="73">
        <v>31</v>
      </c>
      <c r="E305" s="73">
        <f>D305+1-C305</f>
        <v>32</v>
      </c>
      <c r="F305" s="73" t="str">
        <f>CONCATENATE(E305,"'h",K305)</f>
        <v>32'h0</v>
      </c>
      <c r="G305" s="73" t="s">
        <v>3053</v>
      </c>
      <c r="H305" s="67" t="s">
        <v>3198</v>
      </c>
      <c r="I305" s="66" t="s">
        <v>685</v>
      </c>
      <c r="J305" s="73">
        <v>0</v>
      </c>
      <c r="K305" s="73" t="str">
        <f>LOWER(DEC2HEX((J305)))</f>
        <v>0</v>
      </c>
      <c r="L305" s="73">
        <f>J305*(2^C305)</f>
        <v>0</v>
      </c>
      <c r="M305" s="64"/>
    </row>
    <row r="306" spans="1:13" ht="20.149999999999999" customHeight="1">
      <c r="A306" s="69"/>
      <c r="B306" s="71" t="s">
        <v>3199</v>
      </c>
      <c r="C306" s="69"/>
      <c r="D306" s="69"/>
      <c r="E306" s="69">
        <f>SUM(E307:E307)</f>
        <v>32</v>
      </c>
      <c r="F306" s="44" t="str">
        <f>CONCATENATE("32'h",K306)</f>
        <v>32'h00000000</v>
      </c>
      <c r="G306" s="44"/>
      <c r="H306" s="70" t="s">
        <v>3200</v>
      </c>
      <c r="I306" s="70"/>
      <c r="J306" s="69"/>
      <c r="K306" s="69" t="str">
        <f>LOWER(DEC2HEX(L306,8))</f>
        <v>00000000</v>
      </c>
      <c r="L306" s="69">
        <f>SUM(L307:L307)</f>
        <v>0</v>
      </c>
      <c r="M306" s="64"/>
    </row>
    <row r="307" spans="1:13" ht="20.149999999999999" customHeight="1">
      <c r="A307" s="200"/>
      <c r="B307" s="200"/>
      <c r="C307" s="73">
        <v>0</v>
      </c>
      <c r="D307" s="73">
        <v>31</v>
      </c>
      <c r="E307" s="73">
        <f>D307+1-C307</f>
        <v>32</v>
      </c>
      <c r="F307" s="73" t="str">
        <f>CONCATENATE(E307,"'h",K307)</f>
        <v>32'h0</v>
      </c>
      <c r="G307" s="73" t="s">
        <v>3053</v>
      </c>
      <c r="H307" s="67" t="s">
        <v>3201</v>
      </c>
      <c r="I307" s="66" t="s">
        <v>686</v>
      </c>
      <c r="J307" s="73">
        <v>0</v>
      </c>
      <c r="K307" s="73" t="str">
        <f>LOWER(DEC2HEX((J307)))</f>
        <v>0</v>
      </c>
      <c r="L307" s="73">
        <f>J307*(2^C307)</f>
        <v>0</v>
      </c>
      <c r="M307" s="64"/>
    </row>
    <row r="308" spans="1:13" ht="20.149999999999999" customHeight="1">
      <c r="A308" s="69"/>
      <c r="B308" s="71" t="s">
        <v>3202</v>
      </c>
      <c r="C308" s="69"/>
      <c r="D308" s="69"/>
      <c r="E308" s="69">
        <f>SUM(E309:E333)</f>
        <v>32</v>
      </c>
      <c r="F308" s="44" t="str">
        <f>CONCATENATE("32'h",K308)</f>
        <v>32'h00ffffff</v>
      </c>
      <c r="G308" s="44"/>
      <c r="H308" s="70" t="s">
        <v>687</v>
      </c>
      <c r="I308" s="70"/>
      <c r="J308" s="69"/>
      <c r="K308" s="69" t="str">
        <f>LOWER(DEC2HEX(L308,8))</f>
        <v>00ffffff</v>
      </c>
      <c r="L308" s="69">
        <f>SUM(L309:L333)</f>
        <v>16777215</v>
      </c>
      <c r="M308" s="64"/>
    </row>
    <row r="309" spans="1:13" ht="20.149999999999999" customHeight="1">
      <c r="A309" s="68"/>
      <c r="B309" s="68"/>
      <c r="C309" s="73">
        <v>24</v>
      </c>
      <c r="D309" s="73">
        <v>31</v>
      </c>
      <c r="E309" s="73">
        <f>D309+1-C309</f>
        <v>8</v>
      </c>
      <c r="F309" s="73" t="str">
        <f>CONCATENATE(E309,"'h",K309)</f>
        <v>8'h0</v>
      </c>
      <c r="G309" s="73" t="s">
        <v>67</v>
      </c>
      <c r="H309" s="67" t="s">
        <v>19</v>
      </c>
      <c r="I309" s="72" t="s">
        <v>482</v>
      </c>
      <c r="J309" s="73">
        <v>0</v>
      </c>
      <c r="K309" s="73" t="str">
        <f>LOWER(DEC2HEX((J309)))</f>
        <v>0</v>
      </c>
      <c r="L309" s="73">
        <f>J309*(2^C309)</f>
        <v>0</v>
      </c>
      <c r="M309" s="64"/>
    </row>
    <row r="310" spans="1:13" ht="20.149999999999999" customHeight="1">
      <c r="A310" s="68"/>
      <c r="B310" s="68"/>
      <c r="C310" s="73">
        <v>23</v>
      </c>
      <c r="D310" s="73">
        <v>23</v>
      </c>
      <c r="E310" s="73">
        <f>D310+1-C310</f>
        <v>1</v>
      </c>
      <c r="F310" s="73" t="str">
        <f>CONCATENATE(E310,"'h",K310)</f>
        <v>1'h1</v>
      </c>
      <c r="G310" s="73" t="s">
        <v>62</v>
      </c>
      <c r="H310" s="67" t="s">
        <v>1795</v>
      </c>
      <c r="I310" s="66" t="s">
        <v>688</v>
      </c>
      <c r="J310" s="73">
        <v>1</v>
      </c>
      <c r="K310" s="73" t="str">
        <f>LOWER(DEC2HEX((J310)))</f>
        <v>1</v>
      </c>
      <c r="L310" s="73">
        <f>J310*(2^C310)</f>
        <v>8388608</v>
      </c>
      <c r="M310" s="64"/>
    </row>
    <row r="311" spans="1:13" ht="20.149999999999999" customHeight="1">
      <c r="A311" s="68"/>
      <c r="B311" s="68"/>
      <c r="C311" s="73">
        <v>22</v>
      </c>
      <c r="D311" s="73">
        <v>22</v>
      </c>
      <c r="E311" s="73">
        <f>D311+1-C311</f>
        <v>1</v>
      </c>
      <c r="F311" s="73" t="str">
        <f>CONCATENATE(E311,"'h",K311)</f>
        <v>1'h1</v>
      </c>
      <c r="G311" s="73" t="s">
        <v>62</v>
      </c>
      <c r="H311" s="67" t="s">
        <v>3203</v>
      </c>
      <c r="I311" s="66" t="s">
        <v>688</v>
      </c>
      <c r="J311" s="73">
        <v>1</v>
      </c>
      <c r="K311" s="73" t="str">
        <f>LOWER(DEC2HEX((J311)))</f>
        <v>1</v>
      </c>
      <c r="L311" s="73">
        <f>J311*(2^C311)</f>
        <v>4194304</v>
      </c>
      <c r="M311" s="64"/>
    </row>
    <row r="312" spans="1:13" ht="43.75">
      <c r="A312" s="68"/>
      <c r="B312" s="68"/>
      <c r="C312" s="73">
        <v>21</v>
      </c>
      <c r="D312" s="73">
        <v>21</v>
      </c>
      <c r="E312" s="73">
        <f t="shared" ref="E312:E333" si="36">D312+1-C312</f>
        <v>1</v>
      </c>
      <c r="F312" s="73" t="str">
        <f t="shared" ref="F312:F333" si="37">CONCATENATE(E312,"'h",K312)</f>
        <v>1'h1</v>
      </c>
      <c r="G312" s="73" t="s">
        <v>62</v>
      </c>
      <c r="H312" s="67" t="s">
        <v>1796</v>
      </c>
      <c r="I312" s="66" t="s">
        <v>688</v>
      </c>
      <c r="J312" s="73">
        <v>1</v>
      </c>
      <c r="K312" s="73" t="str">
        <f t="shared" ref="K312:K333" si="38">LOWER(DEC2HEX((J312)))</f>
        <v>1</v>
      </c>
      <c r="L312" s="73">
        <f t="shared" ref="L312:L333" si="39">J312*(2^C312)</f>
        <v>2097152</v>
      </c>
      <c r="M312" s="64"/>
    </row>
    <row r="313" spans="1:13" ht="43.75">
      <c r="A313" s="68"/>
      <c r="B313" s="68"/>
      <c r="C313" s="73">
        <v>20</v>
      </c>
      <c r="D313" s="73">
        <v>20</v>
      </c>
      <c r="E313" s="73">
        <f t="shared" si="36"/>
        <v>1</v>
      </c>
      <c r="F313" s="73" t="str">
        <f t="shared" si="37"/>
        <v>1'h1</v>
      </c>
      <c r="G313" s="73" t="s">
        <v>62</v>
      </c>
      <c r="H313" s="67" t="s">
        <v>3204</v>
      </c>
      <c r="I313" s="66" t="s">
        <v>688</v>
      </c>
      <c r="J313" s="73">
        <v>1</v>
      </c>
      <c r="K313" s="73" t="str">
        <f t="shared" si="38"/>
        <v>1</v>
      </c>
      <c r="L313" s="73">
        <f t="shared" si="39"/>
        <v>1048576</v>
      </c>
      <c r="M313" s="64"/>
    </row>
    <row r="314" spans="1:13" ht="43.75">
      <c r="A314" s="68"/>
      <c r="B314" s="68"/>
      <c r="C314" s="73">
        <v>19</v>
      </c>
      <c r="D314" s="73">
        <v>19</v>
      </c>
      <c r="E314" s="73">
        <f t="shared" si="36"/>
        <v>1</v>
      </c>
      <c r="F314" s="73" t="str">
        <f t="shared" si="37"/>
        <v>1'h1</v>
      </c>
      <c r="G314" s="73" t="s">
        <v>62</v>
      </c>
      <c r="H314" s="67" t="s">
        <v>3205</v>
      </c>
      <c r="I314" s="66" t="s">
        <v>688</v>
      </c>
      <c r="J314" s="73">
        <v>1</v>
      </c>
      <c r="K314" s="73" t="str">
        <f t="shared" si="38"/>
        <v>1</v>
      </c>
      <c r="L314" s="73">
        <f t="shared" si="39"/>
        <v>524288</v>
      </c>
      <c r="M314" s="64"/>
    </row>
    <row r="315" spans="1:13" ht="43.75">
      <c r="A315" s="68"/>
      <c r="B315" s="68"/>
      <c r="C315" s="73">
        <v>18</v>
      </c>
      <c r="D315" s="73">
        <v>18</v>
      </c>
      <c r="E315" s="73">
        <f t="shared" si="36"/>
        <v>1</v>
      </c>
      <c r="F315" s="73" t="str">
        <f t="shared" si="37"/>
        <v>1'h1</v>
      </c>
      <c r="G315" s="73" t="s">
        <v>62</v>
      </c>
      <c r="H315" s="67" t="s">
        <v>3206</v>
      </c>
      <c r="I315" s="66" t="s">
        <v>688</v>
      </c>
      <c r="J315" s="73">
        <v>1</v>
      </c>
      <c r="K315" s="73" t="str">
        <f t="shared" si="38"/>
        <v>1</v>
      </c>
      <c r="L315" s="73">
        <f t="shared" si="39"/>
        <v>262144</v>
      </c>
      <c r="M315" s="64"/>
    </row>
    <row r="316" spans="1:13" ht="43.75">
      <c r="A316" s="68"/>
      <c r="B316" s="68"/>
      <c r="C316" s="73">
        <v>17</v>
      </c>
      <c r="D316" s="73">
        <v>17</v>
      </c>
      <c r="E316" s="73">
        <f t="shared" si="36"/>
        <v>1</v>
      </c>
      <c r="F316" s="73" t="str">
        <f t="shared" si="37"/>
        <v>1'h1</v>
      </c>
      <c r="G316" s="73" t="s">
        <v>62</v>
      </c>
      <c r="H316" s="67" t="s">
        <v>3207</v>
      </c>
      <c r="I316" s="66" t="s">
        <v>688</v>
      </c>
      <c r="J316" s="73">
        <v>1</v>
      </c>
      <c r="K316" s="73" t="str">
        <f t="shared" si="38"/>
        <v>1</v>
      </c>
      <c r="L316" s="73">
        <f t="shared" si="39"/>
        <v>131072</v>
      </c>
      <c r="M316" s="64"/>
    </row>
    <row r="317" spans="1:13" ht="43.75">
      <c r="A317" s="68"/>
      <c r="B317" s="68"/>
      <c r="C317" s="73">
        <v>16</v>
      </c>
      <c r="D317" s="73">
        <v>16</v>
      </c>
      <c r="E317" s="73">
        <f t="shared" si="36"/>
        <v>1</v>
      </c>
      <c r="F317" s="73" t="str">
        <f t="shared" si="37"/>
        <v>1'h1</v>
      </c>
      <c r="G317" s="73" t="s">
        <v>62</v>
      </c>
      <c r="H317" s="67" t="s">
        <v>3208</v>
      </c>
      <c r="I317" s="66" t="s">
        <v>688</v>
      </c>
      <c r="J317" s="73">
        <v>1</v>
      </c>
      <c r="K317" s="73" t="str">
        <f t="shared" si="38"/>
        <v>1</v>
      </c>
      <c r="L317" s="73">
        <f t="shared" si="39"/>
        <v>65536</v>
      </c>
      <c r="M317" s="64"/>
    </row>
    <row r="318" spans="1:13" ht="43.75">
      <c r="A318" s="68"/>
      <c r="B318" s="68"/>
      <c r="C318" s="73">
        <v>15</v>
      </c>
      <c r="D318" s="73">
        <v>15</v>
      </c>
      <c r="E318" s="73">
        <f t="shared" si="36"/>
        <v>1</v>
      </c>
      <c r="F318" s="73" t="str">
        <f t="shared" si="37"/>
        <v>1'h1</v>
      </c>
      <c r="G318" s="73" t="s">
        <v>62</v>
      </c>
      <c r="H318" s="67" t="s">
        <v>3209</v>
      </c>
      <c r="I318" s="66" t="s">
        <v>688</v>
      </c>
      <c r="J318" s="73">
        <v>1</v>
      </c>
      <c r="K318" s="73" t="str">
        <f t="shared" si="38"/>
        <v>1</v>
      </c>
      <c r="L318" s="73">
        <f t="shared" si="39"/>
        <v>32768</v>
      </c>
      <c r="M318" s="64"/>
    </row>
    <row r="319" spans="1:13" ht="43.75">
      <c r="A319" s="68"/>
      <c r="B319" s="68"/>
      <c r="C319" s="73">
        <v>14</v>
      </c>
      <c r="D319" s="73">
        <v>14</v>
      </c>
      <c r="E319" s="73">
        <f t="shared" si="36"/>
        <v>1</v>
      </c>
      <c r="F319" s="73" t="str">
        <f t="shared" si="37"/>
        <v>1'h1</v>
      </c>
      <c r="G319" s="73" t="s">
        <v>62</v>
      </c>
      <c r="H319" s="67" t="s">
        <v>3210</v>
      </c>
      <c r="I319" s="66" t="s">
        <v>688</v>
      </c>
      <c r="J319" s="73">
        <v>1</v>
      </c>
      <c r="K319" s="73" t="str">
        <f t="shared" si="38"/>
        <v>1</v>
      </c>
      <c r="L319" s="73">
        <f t="shared" si="39"/>
        <v>16384</v>
      </c>
      <c r="M319" s="64"/>
    </row>
    <row r="320" spans="1:13" ht="43.75">
      <c r="A320" s="68"/>
      <c r="B320" s="68"/>
      <c r="C320" s="73">
        <v>13</v>
      </c>
      <c r="D320" s="73">
        <v>13</v>
      </c>
      <c r="E320" s="73">
        <f t="shared" si="36"/>
        <v>1</v>
      </c>
      <c r="F320" s="73" t="str">
        <f t="shared" si="37"/>
        <v>1'h1</v>
      </c>
      <c r="G320" s="73" t="s">
        <v>62</v>
      </c>
      <c r="H320" s="67" t="s">
        <v>3211</v>
      </c>
      <c r="I320" s="66" t="s">
        <v>688</v>
      </c>
      <c r="J320" s="73">
        <v>1</v>
      </c>
      <c r="K320" s="73" t="str">
        <f t="shared" si="38"/>
        <v>1</v>
      </c>
      <c r="L320" s="73">
        <f t="shared" si="39"/>
        <v>8192</v>
      </c>
      <c r="M320" s="64"/>
    </row>
    <row r="321" spans="1:13" ht="43.75">
      <c r="A321" s="68"/>
      <c r="B321" s="68"/>
      <c r="C321" s="73">
        <v>12</v>
      </c>
      <c r="D321" s="73">
        <v>12</v>
      </c>
      <c r="E321" s="73">
        <f t="shared" si="36"/>
        <v>1</v>
      </c>
      <c r="F321" s="73" t="str">
        <f t="shared" si="37"/>
        <v>1'h1</v>
      </c>
      <c r="G321" s="73" t="s">
        <v>62</v>
      </c>
      <c r="H321" s="67" t="s">
        <v>3212</v>
      </c>
      <c r="I321" s="66" t="s">
        <v>688</v>
      </c>
      <c r="J321" s="73">
        <v>1</v>
      </c>
      <c r="K321" s="73" t="str">
        <f t="shared" si="38"/>
        <v>1</v>
      </c>
      <c r="L321" s="73">
        <f t="shared" si="39"/>
        <v>4096</v>
      </c>
      <c r="M321" s="64"/>
    </row>
    <row r="322" spans="1:13" ht="43.75">
      <c r="A322" s="68"/>
      <c r="B322" s="68"/>
      <c r="C322" s="73">
        <v>11</v>
      </c>
      <c r="D322" s="73">
        <v>11</v>
      </c>
      <c r="E322" s="73">
        <f t="shared" si="36"/>
        <v>1</v>
      </c>
      <c r="F322" s="73" t="str">
        <f t="shared" si="37"/>
        <v>1'h1</v>
      </c>
      <c r="G322" s="73" t="s">
        <v>62</v>
      </c>
      <c r="H322" s="67" t="s">
        <v>3213</v>
      </c>
      <c r="I322" s="66" t="s">
        <v>688</v>
      </c>
      <c r="J322" s="73">
        <v>1</v>
      </c>
      <c r="K322" s="73" t="str">
        <f t="shared" si="38"/>
        <v>1</v>
      </c>
      <c r="L322" s="73">
        <f t="shared" si="39"/>
        <v>2048</v>
      </c>
      <c r="M322" s="64"/>
    </row>
    <row r="323" spans="1:13" ht="43.75">
      <c r="A323" s="68"/>
      <c r="B323" s="68"/>
      <c r="C323" s="73">
        <v>10</v>
      </c>
      <c r="D323" s="73">
        <v>10</v>
      </c>
      <c r="E323" s="73">
        <f t="shared" si="36"/>
        <v>1</v>
      </c>
      <c r="F323" s="73" t="str">
        <f t="shared" si="37"/>
        <v>1'h1</v>
      </c>
      <c r="G323" s="73" t="s">
        <v>62</v>
      </c>
      <c r="H323" s="67" t="s">
        <v>3214</v>
      </c>
      <c r="I323" s="66" t="s">
        <v>688</v>
      </c>
      <c r="J323" s="73">
        <v>1</v>
      </c>
      <c r="K323" s="73" t="str">
        <f t="shared" si="38"/>
        <v>1</v>
      </c>
      <c r="L323" s="73">
        <f t="shared" si="39"/>
        <v>1024</v>
      </c>
      <c r="M323" s="64"/>
    </row>
    <row r="324" spans="1:13" ht="43.75">
      <c r="A324" s="68"/>
      <c r="B324" s="68"/>
      <c r="C324" s="73">
        <v>9</v>
      </c>
      <c r="D324" s="73">
        <v>9</v>
      </c>
      <c r="E324" s="73">
        <f t="shared" si="36"/>
        <v>1</v>
      </c>
      <c r="F324" s="73" t="str">
        <f t="shared" si="37"/>
        <v>1'h1</v>
      </c>
      <c r="G324" s="73" t="s">
        <v>62</v>
      </c>
      <c r="H324" s="67" t="s">
        <v>1797</v>
      </c>
      <c r="I324" s="66" t="s">
        <v>688</v>
      </c>
      <c r="J324" s="73">
        <v>1</v>
      </c>
      <c r="K324" s="73" t="str">
        <f t="shared" si="38"/>
        <v>1</v>
      </c>
      <c r="L324" s="73">
        <f t="shared" si="39"/>
        <v>512</v>
      </c>
      <c r="M324" s="64"/>
    </row>
    <row r="325" spans="1:13" ht="43.75">
      <c r="A325" s="68"/>
      <c r="B325" s="68"/>
      <c r="C325" s="73">
        <v>8</v>
      </c>
      <c r="D325" s="73">
        <v>8</v>
      </c>
      <c r="E325" s="73">
        <f t="shared" si="36"/>
        <v>1</v>
      </c>
      <c r="F325" s="73" t="str">
        <f t="shared" si="37"/>
        <v>1'h1</v>
      </c>
      <c r="G325" s="73" t="s">
        <v>62</v>
      </c>
      <c r="H325" s="67" t="s">
        <v>1798</v>
      </c>
      <c r="I325" s="66" t="s">
        <v>688</v>
      </c>
      <c r="J325" s="73">
        <v>1</v>
      </c>
      <c r="K325" s="73" t="str">
        <f t="shared" si="38"/>
        <v>1</v>
      </c>
      <c r="L325" s="73">
        <f t="shared" si="39"/>
        <v>256</v>
      </c>
      <c r="M325" s="64"/>
    </row>
    <row r="326" spans="1:13" ht="43.75">
      <c r="A326" s="68"/>
      <c r="B326" s="68"/>
      <c r="C326" s="73">
        <v>7</v>
      </c>
      <c r="D326" s="73">
        <v>7</v>
      </c>
      <c r="E326" s="73">
        <f t="shared" si="36"/>
        <v>1</v>
      </c>
      <c r="F326" s="73" t="str">
        <f t="shared" si="37"/>
        <v>1'h1</v>
      </c>
      <c r="G326" s="73" t="s">
        <v>62</v>
      </c>
      <c r="H326" s="67" t="s">
        <v>1799</v>
      </c>
      <c r="I326" s="66" t="s">
        <v>688</v>
      </c>
      <c r="J326" s="73">
        <v>1</v>
      </c>
      <c r="K326" s="73" t="str">
        <f t="shared" si="38"/>
        <v>1</v>
      </c>
      <c r="L326" s="73">
        <f t="shared" si="39"/>
        <v>128</v>
      </c>
      <c r="M326" s="64"/>
    </row>
    <row r="327" spans="1:13" ht="43.75">
      <c r="A327" s="68"/>
      <c r="B327" s="68"/>
      <c r="C327" s="73">
        <v>6</v>
      </c>
      <c r="D327" s="73">
        <v>6</v>
      </c>
      <c r="E327" s="73">
        <f t="shared" si="36"/>
        <v>1</v>
      </c>
      <c r="F327" s="73" t="str">
        <f t="shared" si="37"/>
        <v>1'h1</v>
      </c>
      <c r="G327" s="73" t="s">
        <v>62</v>
      </c>
      <c r="H327" s="67" t="s">
        <v>1800</v>
      </c>
      <c r="I327" s="66" t="s">
        <v>688</v>
      </c>
      <c r="J327" s="73">
        <v>1</v>
      </c>
      <c r="K327" s="73" t="str">
        <f t="shared" si="38"/>
        <v>1</v>
      </c>
      <c r="L327" s="73">
        <f t="shared" si="39"/>
        <v>64</v>
      </c>
      <c r="M327" s="64"/>
    </row>
    <row r="328" spans="1:13" ht="43.75">
      <c r="A328" s="68"/>
      <c r="B328" s="68"/>
      <c r="C328" s="73">
        <v>5</v>
      </c>
      <c r="D328" s="73">
        <v>5</v>
      </c>
      <c r="E328" s="73">
        <f t="shared" si="36"/>
        <v>1</v>
      </c>
      <c r="F328" s="73" t="str">
        <f t="shared" si="37"/>
        <v>1'h1</v>
      </c>
      <c r="G328" s="73" t="s">
        <v>62</v>
      </c>
      <c r="H328" s="67" t="s">
        <v>1801</v>
      </c>
      <c r="I328" s="66" t="s">
        <v>688</v>
      </c>
      <c r="J328" s="73">
        <v>1</v>
      </c>
      <c r="K328" s="73" t="str">
        <f t="shared" si="38"/>
        <v>1</v>
      </c>
      <c r="L328" s="73">
        <f t="shared" si="39"/>
        <v>32</v>
      </c>
      <c r="M328" s="64"/>
    </row>
    <row r="329" spans="1:13" ht="43.75">
      <c r="A329" s="68"/>
      <c r="B329" s="68"/>
      <c r="C329" s="73">
        <v>4</v>
      </c>
      <c r="D329" s="73">
        <v>4</v>
      </c>
      <c r="E329" s="73">
        <f t="shared" si="36"/>
        <v>1</v>
      </c>
      <c r="F329" s="73" t="str">
        <f t="shared" si="37"/>
        <v>1'h1</v>
      </c>
      <c r="G329" s="73" t="s">
        <v>62</v>
      </c>
      <c r="H329" s="67" t="s">
        <v>1802</v>
      </c>
      <c r="I329" s="66" t="s">
        <v>688</v>
      </c>
      <c r="J329" s="73">
        <v>1</v>
      </c>
      <c r="K329" s="73" t="str">
        <f t="shared" si="38"/>
        <v>1</v>
      </c>
      <c r="L329" s="73">
        <f t="shared" si="39"/>
        <v>16</v>
      </c>
      <c r="M329" s="64"/>
    </row>
    <row r="330" spans="1:13" ht="43.75">
      <c r="A330" s="68"/>
      <c r="B330" s="68"/>
      <c r="C330" s="73">
        <v>3</v>
      </c>
      <c r="D330" s="73">
        <v>3</v>
      </c>
      <c r="E330" s="73">
        <f t="shared" si="36"/>
        <v>1</v>
      </c>
      <c r="F330" s="73" t="str">
        <f t="shared" si="37"/>
        <v>1'h1</v>
      </c>
      <c r="G330" s="73" t="s">
        <v>62</v>
      </c>
      <c r="H330" s="67" t="s">
        <v>1803</v>
      </c>
      <c r="I330" s="66" t="s">
        <v>688</v>
      </c>
      <c r="J330" s="73">
        <v>1</v>
      </c>
      <c r="K330" s="73" t="str">
        <f t="shared" si="38"/>
        <v>1</v>
      </c>
      <c r="L330" s="73">
        <f t="shared" si="39"/>
        <v>8</v>
      </c>
      <c r="M330" s="64"/>
    </row>
    <row r="331" spans="1:13" ht="43.75">
      <c r="A331" s="68"/>
      <c r="B331" s="68"/>
      <c r="C331" s="73">
        <v>2</v>
      </c>
      <c r="D331" s="73">
        <v>2</v>
      </c>
      <c r="E331" s="73">
        <f t="shared" si="36"/>
        <v>1</v>
      </c>
      <c r="F331" s="73" t="str">
        <f t="shared" si="37"/>
        <v>1'h1</v>
      </c>
      <c r="G331" s="73" t="s">
        <v>62</v>
      </c>
      <c r="H331" s="67" t="s">
        <v>1804</v>
      </c>
      <c r="I331" s="66" t="s">
        <v>688</v>
      </c>
      <c r="J331" s="73">
        <v>1</v>
      </c>
      <c r="K331" s="73" t="str">
        <f t="shared" si="38"/>
        <v>1</v>
      </c>
      <c r="L331" s="73">
        <f t="shared" si="39"/>
        <v>4</v>
      </c>
      <c r="M331" s="64"/>
    </row>
    <row r="332" spans="1:13" ht="43.75">
      <c r="A332" s="68"/>
      <c r="B332" s="68"/>
      <c r="C332" s="73">
        <v>1</v>
      </c>
      <c r="D332" s="73">
        <v>1</v>
      </c>
      <c r="E332" s="73">
        <f t="shared" si="36"/>
        <v>1</v>
      </c>
      <c r="F332" s="73" t="str">
        <f t="shared" si="37"/>
        <v>1'h1</v>
      </c>
      <c r="G332" s="73" t="s">
        <v>62</v>
      </c>
      <c r="H332" s="67" t="s">
        <v>1805</v>
      </c>
      <c r="I332" s="66" t="s">
        <v>688</v>
      </c>
      <c r="J332" s="73">
        <v>1</v>
      </c>
      <c r="K332" s="73" t="str">
        <f t="shared" si="38"/>
        <v>1</v>
      </c>
      <c r="L332" s="73">
        <f t="shared" si="39"/>
        <v>2</v>
      </c>
      <c r="M332" s="64"/>
    </row>
    <row r="333" spans="1:13" ht="43.75">
      <c r="A333" s="68"/>
      <c r="B333" s="68"/>
      <c r="C333" s="73">
        <v>0</v>
      </c>
      <c r="D333" s="73">
        <v>0</v>
      </c>
      <c r="E333" s="73">
        <f t="shared" si="36"/>
        <v>1</v>
      </c>
      <c r="F333" s="73" t="str">
        <f t="shared" si="37"/>
        <v>1'h1</v>
      </c>
      <c r="G333" s="73" t="s">
        <v>62</v>
      </c>
      <c r="H333" s="67" t="s">
        <v>1806</v>
      </c>
      <c r="I333" s="66" t="s">
        <v>688</v>
      </c>
      <c r="J333" s="73">
        <v>1</v>
      </c>
      <c r="K333" s="73" t="str">
        <f t="shared" si="38"/>
        <v>1</v>
      </c>
      <c r="L333" s="73">
        <f t="shared" si="39"/>
        <v>1</v>
      </c>
      <c r="M333" s="64"/>
    </row>
    <row r="334" spans="1:13" ht="20.149999999999999" customHeight="1">
      <c r="A334" s="69"/>
      <c r="B334" s="71" t="s">
        <v>3215</v>
      </c>
      <c r="C334" s="69"/>
      <c r="D334" s="69"/>
      <c r="E334" s="69">
        <f>SUM(E335:E355)</f>
        <v>32</v>
      </c>
      <c r="F334" s="44" t="str">
        <f>CONCATENATE("32'h",K334)</f>
        <v>32'h000fffff</v>
      </c>
      <c r="G334" s="44"/>
      <c r="H334" s="70" t="s">
        <v>689</v>
      </c>
      <c r="I334" s="70"/>
      <c r="J334" s="69"/>
      <c r="K334" s="69" t="str">
        <f>LOWER(DEC2HEX(L334,8))</f>
        <v>000fffff</v>
      </c>
      <c r="L334" s="69">
        <f>SUM(L335:L355)</f>
        <v>1048575</v>
      </c>
      <c r="M334" s="64"/>
    </row>
    <row r="335" spans="1:13" ht="20.149999999999999" customHeight="1">
      <c r="A335" s="68"/>
      <c r="B335" s="68"/>
      <c r="C335" s="73">
        <v>20</v>
      </c>
      <c r="D335" s="73">
        <v>31</v>
      </c>
      <c r="E335" s="73">
        <f t="shared" ref="E335:E355" si="40">D335+1-C335</f>
        <v>12</v>
      </c>
      <c r="F335" s="73" t="str">
        <f t="shared" ref="F335:F355" si="41">CONCATENATE(E335,"'h",K335)</f>
        <v>12'h0</v>
      </c>
      <c r="G335" s="73" t="s">
        <v>67</v>
      </c>
      <c r="H335" s="67" t="s">
        <v>19</v>
      </c>
      <c r="I335" s="72" t="s">
        <v>482</v>
      </c>
      <c r="J335" s="73">
        <v>0</v>
      </c>
      <c r="K335" s="73" t="str">
        <f t="shared" ref="K335:K355" si="42">LOWER(DEC2HEX((J335)))</f>
        <v>0</v>
      </c>
      <c r="L335" s="73">
        <f t="shared" ref="L335:L355" si="43">J335*(2^C335)</f>
        <v>0</v>
      </c>
      <c r="M335" s="64"/>
    </row>
    <row r="336" spans="1:13" ht="43.75">
      <c r="A336" s="68"/>
      <c r="B336" s="68"/>
      <c r="C336" s="73">
        <v>19</v>
      </c>
      <c r="D336" s="73">
        <v>19</v>
      </c>
      <c r="E336" s="73">
        <f t="shared" si="40"/>
        <v>1</v>
      </c>
      <c r="F336" s="73" t="str">
        <f t="shared" si="41"/>
        <v>1'h1</v>
      </c>
      <c r="G336" s="73" t="s">
        <v>62</v>
      </c>
      <c r="H336" s="67" t="s">
        <v>3216</v>
      </c>
      <c r="I336" s="66" t="s">
        <v>688</v>
      </c>
      <c r="J336" s="73">
        <v>1</v>
      </c>
      <c r="K336" s="73" t="str">
        <f t="shared" si="42"/>
        <v>1</v>
      </c>
      <c r="L336" s="73">
        <f t="shared" si="43"/>
        <v>524288</v>
      </c>
      <c r="M336" s="64"/>
    </row>
    <row r="337" spans="1:13" ht="43.75">
      <c r="A337" s="68"/>
      <c r="B337" s="68"/>
      <c r="C337" s="73">
        <v>18</v>
      </c>
      <c r="D337" s="73">
        <v>18</v>
      </c>
      <c r="E337" s="73">
        <f t="shared" si="40"/>
        <v>1</v>
      </c>
      <c r="F337" s="73" t="str">
        <f t="shared" si="41"/>
        <v>1'h1</v>
      </c>
      <c r="G337" s="73" t="s">
        <v>62</v>
      </c>
      <c r="H337" s="67" t="s">
        <v>3217</v>
      </c>
      <c r="I337" s="66" t="s">
        <v>688</v>
      </c>
      <c r="J337" s="73">
        <v>1</v>
      </c>
      <c r="K337" s="73" t="str">
        <f t="shared" si="42"/>
        <v>1</v>
      </c>
      <c r="L337" s="73">
        <f t="shared" si="43"/>
        <v>262144</v>
      </c>
      <c r="M337" s="64"/>
    </row>
    <row r="338" spans="1:13" ht="43.75">
      <c r="A338" s="68"/>
      <c r="B338" s="68"/>
      <c r="C338" s="73">
        <v>17</v>
      </c>
      <c r="D338" s="73">
        <v>17</v>
      </c>
      <c r="E338" s="73">
        <f t="shared" si="40"/>
        <v>1</v>
      </c>
      <c r="F338" s="73" t="str">
        <f t="shared" si="41"/>
        <v>1'h1</v>
      </c>
      <c r="G338" s="73" t="s">
        <v>62</v>
      </c>
      <c r="H338" s="67" t="s">
        <v>3218</v>
      </c>
      <c r="I338" s="66" t="s">
        <v>688</v>
      </c>
      <c r="J338" s="73">
        <v>1</v>
      </c>
      <c r="K338" s="73" t="str">
        <f t="shared" si="42"/>
        <v>1</v>
      </c>
      <c r="L338" s="73">
        <f t="shared" si="43"/>
        <v>131072</v>
      </c>
      <c r="M338" s="64"/>
    </row>
    <row r="339" spans="1:13" ht="43.75">
      <c r="A339" s="68"/>
      <c r="B339" s="68"/>
      <c r="C339" s="73">
        <v>16</v>
      </c>
      <c r="D339" s="73">
        <v>16</v>
      </c>
      <c r="E339" s="73">
        <f t="shared" si="40"/>
        <v>1</v>
      </c>
      <c r="F339" s="73" t="str">
        <f t="shared" si="41"/>
        <v>1'h1</v>
      </c>
      <c r="G339" s="73" t="s">
        <v>62</v>
      </c>
      <c r="H339" s="67" t="s">
        <v>3219</v>
      </c>
      <c r="I339" s="66" t="s">
        <v>688</v>
      </c>
      <c r="J339" s="73">
        <v>1</v>
      </c>
      <c r="K339" s="73" t="str">
        <f t="shared" si="42"/>
        <v>1</v>
      </c>
      <c r="L339" s="73">
        <f t="shared" si="43"/>
        <v>65536</v>
      </c>
      <c r="M339" s="64"/>
    </row>
    <row r="340" spans="1:13" ht="43.75">
      <c r="A340" s="68"/>
      <c r="B340" s="68"/>
      <c r="C340" s="73">
        <v>15</v>
      </c>
      <c r="D340" s="73">
        <v>15</v>
      </c>
      <c r="E340" s="73">
        <f t="shared" si="40"/>
        <v>1</v>
      </c>
      <c r="F340" s="73" t="str">
        <f t="shared" si="41"/>
        <v>1'h1</v>
      </c>
      <c r="G340" s="73" t="s">
        <v>62</v>
      </c>
      <c r="H340" s="67" t="s">
        <v>3220</v>
      </c>
      <c r="I340" s="66" t="s">
        <v>688</v>
      </c>
      <c r="J340" s="73">
        <v>1</v>
      </c>
      <c r="K340" s="73" t="str">
        <f t="shared" si="42"/>
        <v>1</v>
      </c>
      <c r="L340" s="73">
        <f t="shared" si="43"/>
        <v>32768</v>
      </c>
      <c r="M340" s="64"/>
    </row>
    <row r="341" spans="1:13" ht="43.75">
      <c r="A341" s="68"/>
      <c r="B341" s="68"/>
      <c r="C341" s="73">
        <v>14</v>
      </c>
      <c r="D341" s="73">
        <v>14</v>
      </c>
      <c r="E341" s="73">
        <f t="shared" si="40"/>
        <v>1</v>
      </c>
      <c r="F341" s="73" t="str">
        <f t="shared" si="41"/>
        <v>1'h1</v>
      </c>
      <c r="G341" s="73" t="s">
        <v>62</v>
      </c>
      <c r="H341" s="67" t="s">
        <v>3221</v>
      </c>
      <c r="I341" s="66" t="s">
        <v>688</v>
      </c>
      <c r="J341" s="73">
        <v>1</v>
      </c>
      <c r="K341" s="73" t="str">
        <f t="shared" si="42"/>
        <v>1</v>
      </c>
      <c r="L341" s="73">
        <f t="shared" si="43"/>
        <v>16384</v>
      </c>
      <c r="M341" s="64"/>
    </row>
    <row r="342" spans="1:13" ht="43.75">
      <c r="A342" s="68"/>
      <c r="B342" s="68"/>
      <c r="C342" s="73">
        <v>13</v>
      </c>
      <c r="D342" s="73">
        <v>13</v>
      </c>
      <c r="E342" s="73">
        <f t="shared" si="40"/>
        <v>1</v>
      </c>
      <c r="F342" s="73" t="str">
        <f t="shared" si="41"/>
        <v>1'h1</v>
      </c>
      <c r="G342" s="73" t="s">
        <v>62</v>
      </c>
      <c r="H342" s="67" t="s">
        <v>3222</v>
      </c>
      <c r="I342" s="66" t="s">
        <v>688</v>
      </c>
      <c r="J342" s="73">
        <v>1</v>
      </c>
      <c r="K342" s="73" t="str">
        <f t="shared" si="42"/>
        <v>1</v>
      </c>
      <c r="L342" s="73">
        <f t="shared" si="43"/>
        <v>8192</v>
      </c>
      <c r="M342" s="64"/>
    </row>
    <row r="343" spans="1:13" ht="43.75">
      <c r="A343" s="68"/>
      <c r="B343" s="68"/>
      <c r="C343" s="73">
        <v>12</v>
      </c>
      <c r="D343" s="73">
        <v>12</v>
      </c>
      <c r="E343" s="73">
        <f t="shared" si="40"/>
        <v>1</v>
      </c>
      <c r="F343" s="73" t="str">
        <f t="shared" si="41"/>
        <v>1'h1</v>
      </c>
      <c r="G343" s="73" t="s">
        <v>62</v>
      </c>
      <c r="H343" s="67" t="s">
        <v>3223</v>
      </c>
      <c r="I343" s="66" t="s">
        <v>688</v>
      </c>
      <c r="J343" s="73">
        <v>1</v>
      </c>
      <c r="K343" s="73" t="str">
        <f t="shared" si="42"/>
        <v>1</v>
      </c>
      <c r="L343" s="73">
        <f t="shared" si="43"/>
        <v>4096</v>
      </c>
      <c r="M343" s="64"/>
    </row>
    <row r="344" spans="1:13" ht="43.75">
      <c r="A344" s="68"/>
      <c r="B344" s="68"/>
      <c r="C344" s="73">
        <v>11</v>
      </c>
      <c r="D344" s="73">
        <v>11</v>
      </c>
      <c r="E344" s="73">
        <f t="shared" si="40"/>
        <v>1</v>
      </c>
      <c r="F344" s="73" t="str">
        <f t="shared" si="41"/>
        <v>1'h1</v>
      </c>
      <c r="G344" s="73" t="s">
        <v>62</v>
      </c>
      <c r="H344" s="67" t="s">
        <v>3224</v>
      </c>
      <c r="I344" s="66" t="s">
        <v>688</v>
      </c>
      <c r="J344" s="73">
        <v>1</v>
      </c>
      <c r="K344" s="73" t="str">
        <f t="shared" si="42"/>
        <v>1</v>
      </c>
      <c r="L344" s="73">
        <f t="shared" si="43"/>
        <v>2048</v>
      </c>
      <c r="M344" s="64"/>
    </row>
    <row r="345" spans="1:13" ht="43.75">
      <c r="A345" s="68"/>
      <c r="B345" s="68"/>
      <c r="C345" s="73">
        <v>10</v>
      </c>
      <c r="D345" s="73">
        <v>10</v>
      </c>
      <c r="E345" s="73">
        <f t="shared" si="40"/>
        <v>1</v>
      </c>
      <c r="F345" s="73" t="str">
        <f t="shared" si="41"/>
        <v>1'h1</v>
      </c>
      <c r="G345" s="73" t="s">
        <v>62</v>
      </c>
      <c r="H345" s="67" t="s">
        <v>3225</v>
      </c>
      <c r="I345" s="66" t="s">
        <v>688</v>
      </c>
      <c r="J345" s="73">
        <v>1</v>
      </c>
      <c r="K345" s="73" t="str">
        <f t="shared" si="42"/>
        <v>1</v>
      </c>
      <c r="L345" s="73">
        <f t="shared" si="43"/>
        <v>1024</v>
      </c>
      <c r="M345" s="64"/>
    </row>
    <row r="346" spans="1:13" ht="43.75">
      <c r="A346" s="68"/>
      <c r="B346" s="68"/>
      <c r="C346" s="73">
        <v>9</v>
      </c>
      <c r="D346" s="73">
        <v>9</v>
      </c>
      <c r="E346" s="73">
        <f t="shared" si="40"/>
        <v>1</v>
      </c>
      <c r="F346" s="73" t="str">
        <f t="shared" si="41"/>
        <v>1'h1</v>
      </c>
      <c r="G346" s="73" t="s">
        <v>62</v>
      </c>
      <c r="H346" s="67" t="s">
        <v>1807</v>
      </c>
      <c r="I346" s="66" t="s">
        <v>688</v>
      </c>
      <c r="J346" s="73">
        <v>1</v>
      </c>
      <c r="K346" s="73" t="str">
        <f t="shared" si="42"/>
        <v>1</v>
      </c>
      <c r="L346" s="73">
        <f t="shared" si="43"/>
        <v>512</v>
      </c>
      <c r="M346" s="64"/>
    </row>
    <row r="347" spans="1:13" ht="43.75">
      <c r="A347" s="68"/>
      <c r="B347" s="68"/>
      <c r="C347" s="73">
        <v>8</v>
      </c>
      <c r="D347" s="73">
        <v>8</v>
      </c>
      <c r="E347" s="73">
        <f t="shared" si="40"/>
        <v>1</v>
      </c>
      <c r="F347" s="73" t="str">
        <f t="shared" si="41"/>
        <v>1'h1</v>
      </c>
      <c r="G347" s="73" t="s">
        <v>62</v>
      </c>
      <c r="H347" s="67" t="s">
        <v>1808</v>
      </c>
      <c r="I347" s="66" t="s">
        <v>688</v>
      </c>
      <c r="J347" s="73">
        <v>1</v>
      </c>
      <c r="K347" s="73" t="str">
        <f t="shared" si="42"/>
        <v>1</v>
      </c>
      <c r="L347" s="73">
        <f t="shared" si="43"/>
        <v>256</v>
      </c>
      <c r="M347" s="64"/>
    </row>
    <row r="348" spans="1:13" ht="43.75">
      <c r="A348" s="68"/>
      <c r="B348" s="68"/>
      <c r="C348" s="73">
        <v>7</v>
      </c>
      <c r="D348" s="73">
        <v>7</v>
      </c>
      <c r="E348" s="73">
        <f t="shared" si="40"/>
        <v>1</v>
      </c>
      <c r="F348" s="73" t="str">
        <f t="shared" si="41"/>
        <v>1'h1</v>
      </c>
      <c r="G348" s="73" t="s">
        <v>62</v>
      </c>
      <c r="H348" s="67" t="s">
        <v>1809</v>
      </c>
      <c r="I348" s="66" t="s">
        <v>688</v>
      </c>
      <c r="J348" s="73">
        <v>1</v>
      </c>
      <c r="K348" s="73" t="str">
        <f t="shared" si="42"/>
        <v>1</v>
      </c>
      <c r="L348" s="73">
        <f t="shared" si="43"/>
        <v>128</v>
      </c>
      <c r="M348" s="64"/>
    </row>
    <row r="349" spans="1:13" ht="43.75">
      <c r="A349" s="68"/>
      <c r="B349" s="68"/>
      <c r="C349" s="73">
        <v>6</v>
      </c>
      <c r="D349" s="73">
        <v>6</v>
      </c>
      <c r="E349" s="73">
        <f t="shared" si="40"/>
        <v>1</v>
      </c>
      <c r="F349" s="73" t="str">
        <f t="shared" si="41"/>
        <v>1'h1</v>
      </c>
      <c r="G349" s="73" t="s">
        <v>62</v>
      </c>
      <c r="H349" s="67" t="s">
        <v>1810</v>
      </c>
      <c r="I349" s="66" t="s">
        <v>688</v>
      </c>
      <c r="J349" s="73">
        <v>1</v>
      </c>
      <c r="K349" s="73" t="str">
        <f t="shared" si="42"/>
        <v>1</v>
      </c>
      <c r="L349" s="73">
        <f t="shared" si="43"/>
        <v>64</v>
      </c>
      <c r="M349" s="64"/>
    </row>
    <row r="350" spans="1:13" ht="43.75">
      <c r="A350" s="68"/>
      <c r="B350" s="68"/>
      <c r="C350" s="73">
        <v>5</v>
      </c>
      <c r="D350" s="73">
        <v>5</v>
      </c>
      <c r="E350" s="73">
        <f t="shared" si="40"/>
        <v>1</v>
      </c>
      <c r="F350" s="73" t="str">
        <f t="shared" si="41"/>
        <v>1'h1</v>
      </c>
      <c r="G350" s="73" t="s">
        <v>62</v>
      </c>
      <c r="H350" s="67" t="s">
        <v>1811</v>
      </c>
      <c r="I350" s="66" t="s">
        <v>688</v>
      </c>
      <c r="J350" s="73">
        <v>1</v>
      </c>
      <c r="K350" s="73" t="str">
        <f t="shared" si="42"/>
        <v>1</v>
      </c>
      <c r="L350" s="73">
        <f t="shared" si="43"/>
        <v>32</v>
      </c>
      <c r="M350" s="64"/>
    </row>
    <row r="351" spans="1:13" ht="43.75">
      <c r="A351" s="68"/>
      <c r="B351" s="68"/>
      <c r="C351" s="73">
        <v>4</v>
      </c>
      <c r="D351" s="73">
        <v>4</v>
      </c>
      <c r="E351" s="73">
        <f t="shared" si="40"/>
        <v>1</v>
      </c>
      <c r="F351" s="73" t="str">
        <f t="shared" si="41"/>
        <v>1'h1</v>
      </c>
      <c r="G351" s="73" t="s">
        <v>62</v>
      </c>
      <c r="H351" s="67" t="s">
        <v>1812</v>
      </c>
      <c r="I351" s="66" t="s">
        <v>688</v>
      </c>
      <c r="J351" s="73">
        <v>1</v>
      </c>
      <c r="K351" s="73" t="str">
        <f t="shared" si="42"/>
        <v>1</v>
      </c>
      <c r="L351" s="73">
        <f t="shared" si="43"/>
        <v>16</v>
      </c>
      <c r="M351" s="64"/>
    </row>
    <row r="352" spans="1:13" ht="43.75">
      <c r="A352" s="68"/>
      <c r="B352" s="68"/>
      <c r="C352" s="73">
        <v>3</v>
      </c>
      <c r="D352" s="73">
        <v>3</v>
      </c>
      <c r="E352" s="73">
        <f t="shared" si="40"/>
        <v>1</v>
      </c>
      <c r="F352" s="73" t="str">
        <f t="shared" si="41"/>
        <v>1'h1</v>
      </c>
      <c r="G352" s="73" t="s">
        <v>62</v>
      </c>
      <c r="H352" s="67" t="s">
        <v>1813</v>
      </c>
      <c r="I352" s="66" t="s">
        <v>688</v>
      </c>
      <c r="J352" s="73">
        <v>1</v>
      </c>
      <c r="K352" s="73" t="str">
        <f t="shared" si="42"/>
        <v>1</v>
      </c>
      <c r="L352" s="73">
        <f t="shared" si="43"/>
        <v>8</v>
      </c>
      <c r="M352" s="64"/>
    </row>
    <row r="353" spans="1:13" ht="43.75">
      <c r="A353" s="68"/>
      <c r="B353" s="68"/>
      <c r="C353" s="73">
        <v>2</v>
      </c>
      <c r="D353" s="73">
        <v>2</v>
      </c>
      <c r="E353" s="73">
        <f t="shared" si="40"/>
        <v>1</v>
      </c>
      <c r="F353" s="73" t="str">
        <f t="shared" si="41"/>
        <v>1'h1</v>
      </c>
      <c r="G353" s="73" t="s">
        <v>62</v>
      </c>
      <c r="H353" s="67" t="s">
        <v>1814</v>
      </c>
      <c r="I353" s="66" t="s">
        <v>688</v>
      </c>
      <c r="J353" s="73">
        <v>1</v>
      </c>
      <c r="K353" s="73" t="str">
        <f t="shared" si="42"/>
        <v>1</v>
      </c>
      <c r="L353" s="73">
        <f t="shared" si="43"/>
        <v>4</v>
      </c>
      <c r="M353" s="64"/>
    </row>
    <row r="354" spans="1:13" ht="43.75">
      <c r="A354" s="68"/>
      <c r="B354" s="68"/>
      <c r="C354" s="73">
        <v>1</v>
      </c>
      <c r="D354" s="73">
        <v>1</v>
      </c>
      <c r="E354" s="73">
        <f t="shared" si="40"/>
        <v>1</v>
      </c>
      <c r="F354" s="73" t="str">
        <f t="shared" si="41"/>
        <v>1'h1</v>
      </c>
      <c r="G354" s="73" t="s">
        <v>62</v>
      </c>
      <c r="H354" s="67" t="s">
        <v>1815</v>
      </c>
      <c r="I354" s="66" t="s">
        <v>688</v>
      </c>
      <c r="J354" s="73">
        <v>1</v>
      </c>
      <c r="K354" s="73" t="str">
        <f t="shared" si="42"/>
        <v>1</v>
      </c>
      <c r="L354" s="73">
        <f t="shared" si="43"/>
        <v>2</v>
      </c>
      <c r="M354" s="64"/>
    </row>
    <row r="355" spans="1:13" ht="43.75">
      <c r="A355" s="68"/>
      <c r="B355" s="68"/>
      <c r="C355" s="73">
        <v>0</v>
      </c>
      <c r="D355" s="73">
        <v>0</v>
      </c>
      <c r="E355" s="73">
        <f t="shared" si="40"/>
        <v>1</v>
      </c>
      <c r="F355" s="73" t="str">
        <f t="shared" si="41"/>
        <v>1'h1</v>
      </c>
      <c r="G355" s="73" t="s">
        <v>62</v>
      </c>
      <c r="H355" s="67" t="s">
        <v>1816</v>
      </c>
      <c r="I355" s="66" t="s">
        <v>688</v>
      </c>
      <c r="J355" s="73">
        <v>1</v>
      </c>
      <c r="K355" s="73" t="str">
        <f t="shared" si="42"/>
        <v>1</v>
      </c>
      <c r="L355" s="73">
        <f t="shared" si="43"/>
        <v>1</v>
      </c>
      <c r="M355" s="64"/>
    </row>
    <row r="356" spans="1:13" ht="20.149999999999999" customHeight="1">
      <c r="A356" s="69"/>
      <c r="B356" s="71" t="s">
        <v>3226</v>
      </c>
      <c r="C356" s="69"/>
      <c r="D356" s="69"/>
      <c r="E356" s="69">
        <f>SUM(E357:E381)</f>
        <v>32</v>
      </c>
      <c r="F356" s="44" t="str">
        <f>CONCATENATE("32'h",K356)</f>
        <v>32'h00000000</v>
      </c>
      <c r="G356" s="44"/>
      <c r="H356" s="70" t="s">
        <v>690</v>
      </c>
      <c r="I356" s="70"/>
      <c r="J356" s="69"/>
      <c r="K356" s="69" t="str">
        <f>LOWER(DEC2HEX(L356,8))</f>
        <v>00000000</v>
      </c>
      <c r="L356" s="69">
        <f>SUM(L357:L381)</f>
        <v>0</v>
      </c>
      <c r="M356" s="64"/>
    </row>
    <row r="357" spans="1:13" ht="14.6">
      <c r="A357" s="68"/>
      <c r="B357" s="68"/>
      <c r="C357" s="73">
        <v>24</v>
      </c>
      <c r="D357" s="73">
        <v>31</v>
      </c>
      <c r="E357" s="73">
        <f>D357+1-C357</f>
        <v>8</v>
      </c>
      <c r="F357" s="73" t="str">
        <f>CONCATENATE(E357,"'h",K357)</f>
        <v>8'h0</v>
      </c>
      <c r="G357" s="73" t="s">
        <v>67</v>
      </c>
      <c r="H357" s="67" t="s">
        <v>19</v>
      </c>
      <c r="I357" s="72" t="s">
        <v>482</v>
      </c>
      <c r="J357" s="73">
        <v>0</v>
      </c>
      <c r="K357" s="73" t="str">
        <f>LOWER(DEC2HEX((J357)))</f>
        <v>0</v>
      </c>
      <c r="L357" s="73">
        <f>J357*(2^C357)</f>
        <v>0</v>
      </c>
      <c r="M357" s="64"/>
    </row>
    <row r="358" spans="1:13" ht="14.6">
      <c r="A358" s="68"/>
      <c r="B358" s="68"/>
      <c r="C358" s="73">
        <v>23</v>
      </c>
      <c r="D358" s="73">
        <v>23</v>
      </c>
      <c r="E358" s="73">
        <f>D358+1-C358</f>
        <v>1</v>
      </c>
      <c r="F358" s="73" t="str">
        <f>CONCATENATE(E358,"'h",K358)</f>
        <v>1'h0</v>
      </c>
      <c r="G358" s="73" t="s">
        <v>3054</v>
      </c>
      <c r="H358" s="67" t="s">
        <v>1817</v>
      </c>
      <c r="I358" s="66" t="s">
        <v>691</v>
      </c>
      <c r="J358" s="73">
        <v>0</v>
      </c>
      <c r="K358" s="73" t="str">
        <f>LOWER(DEC2HEX((J358)))</f>
        <v>0</v>
      </c>
      <c r="L358" s="73">
        <f>J358*(2^C358)</f>
        <v>0</v>
      </c>
      <c r="M358" s="64"/>
    </row>
    <row r="359" spans="1:13" ht="14.6">
      <c r="A359" s="68"/>
      <c r="B359" s="68"/>
      <c r="C359" s="73">
        <v>22</v>
      </c>
      <c r="D359" s="73">
        <v>22</v>
      </c>
      <c r="E359" s="73">
        <f>D359+1-C359</f>
        <v>1</v>
      </c>
      <c r="F359" s="73" t="str">
        <f>CONCATENATE(E359,"'h",K359)</f>
        <v>1'h0</v>
      </c>
      <c r="G359" s="73" t="s">
        <v>3054</v>
      </c>
      <c r="H359" s="67" t="s">
        <v>3227</v>
      </c>
      <c r="I359" s="66" t="s">
        <v>691</v>
      </c>
      <c r="J359" s="73">
        <v>0</v>
      </c>
      <c r="K359" s="73" t="str">
        <f>LOWER(DEC2HEX((J359)))</f>
        <v>0</v>
      </c>
      <c r="L359" s="73">
        <f>J359*(2^C359)</f>
        <v>0</v>
      </c>
      <c r="M359" s="64"/>
    </row>
    <row r="360" spans="1:13" ht="14.6">
      <c r="A360" s="68"/>
      <c r="B360" s="68"/>
      <c r="C360" s="73">
        <v>21</v>
      </c>
      <c r="D360" s="73">
        <v>21</v>
      </c>
      <c r="E360" s="73">
        <f t="shared" ref="E360:E381" si="44">D360+1-C360</f>
        <v>1</v>
      </c>
      <c r="F360" s="73" t="str">
        <f t="shared" ref="F360:F381" si="45">CONCATENATE(E360,"'h",K360)</f>
        <v>1'h0</v>
      </c>
      <c r="G360" s="73" t="s">
        <v>3054</v>
      </c>
      <c r="H360" s="67" t="s">
        <v>1818</v>
      </c>
      <c r="I360" s="66" t="s">
        <v>691</v>
      </c>
      <c r="J360" s="73">
        <v>0</v>
      </c>
      <c r="K360" s="73" t="str">
        <f t="shared" ref="K360:K381" si="46">LOWER(DEC2HEX((J360)))</f>
        <v>0</v>
      </c>
      <c r="L360" s="73">
        <f t="shared" ref="L360:L381" si="47">J360*(2^C360)</f>
        <v>0</v>
      </c>
      <c r="M360" s="64"/>
    </row>
    <row r="361" spans="1:13" ht="14.6">
      <c r="A361" s="68"/>
      <c r="B361" s="68"/>
      <c r="C361" s="73">
        <v>20</v>
      </c>
      <c r="D361" s="73">
        <v>20</v>
      </c>
      <c r="E361" s="73">
        <f t="shared" si="44"/>
        <v>1</v>
      </c>
      <c r="F361" s="73" t="str">
        <f t="shared" si="45"/>
        <v>1'h0</v>
      </c>
      <c r="G361" s="73" t="s">
        <v>3054</v>
      </c>
      <c r="H361" s="67" t="s">
        <v>3228</v>
      </c>
      <c r="I361" s="66" t="s">
        <v>691</v>
      </c>
      <c r="J361" s="73">
        <v>0</v>
      </c>
      <c r="K361" s="73" t="str">
        <f t="shared" si="46"/>
        <v>0</v>
      </c>
      <c r="L361" s="73">
        <f t="shared" si="47"/>
        <v>0</v>
      </c>
      <c r="M361" s="64"/>
    </row>
    <row r="362" spans="1:13" ht="14.6">
      <c r="A362" s="68"/>
      <c r="B362" s="68"/>
      <c r="C362" s="73">
        <v>19</v>
      </c>
      <c r="D362" s="73">
        <v>19</v>
      </c>
      <c r="E362" s="73">
        <f t="shared" si="44"/>
        <v>1</v>
      </c>
      <c r="F362" s="73" t="str">
        <f t="shared" si="45"/>
        <v>1'h0</v>
      </c>
      <c r="G362" s="73" t="s">
        <v>3054</v>
      </c>
      <c r="H362" s="67" t="s">
        <v>3229</v>
      </c>
      <c r="I362" s="66" t="s">
        <v>691</v>
      </c>
      <c r="J362" s="73">
        <v>0</v>
      </c>
      <c r="K362" s="73" t="str">
        <f t="shared" si="46"/>
        <v>0</v>
      </c>
      <c r="L362" s="73">
        <f t="shared" si="47"/>
        <v>0</v>
      </c>
      <c r="M362" s="64"/>
    </row>
    <row r="363" spans="1:13" ht="14.6">
      <c r="A363" s="68"/>
      <c r="B363" s="68"/>
      <c r="C363" s="73">
        <v>18</v>
      </c>
      <c r="D363" s="73">
        <v>18</v>
      </c>
      <c r="E363" s="73">
        <f t="shared" si="44"/>
        <v>1</v>
      </c>
      <c r="F363" s="73" t="str">
        <f t="shared" si="45"/>
        <v>1'h0</v>
      </c>
      <c r="G363" s="73" t="s">
        <v>3054</v>
      </c>
      <c r="H363" s="67" t="s">
        <v>3230</v>
      </c>
      <c r="I363" s="66" t="s">
        <v>691</v>
      </c>
      <c r="J363" s="73">
        <v>0</v>
      </c>
      <c r="K363" s="73" t="str">
        <f t="shared" si="46"/>
        <v>0</v>
      </c>
      <c r="L363" s="73">
        <f t="shared" si="47"/>
        <v>0</v>
      </c>
      <c r="M363" s="64"/>
    </row>
    <row r="364" spans="1:13" ht="14.6">
      <c r="A364" s="68"/>
      <c r="B364" s="68"/>
      <c r="C364" s="73">
        <v>17</v>
      </c>
      <c r="D364" s="73">
        <v>17</v>
      </c>
      <c r="E364" s="73">
        <f t="shared" si="44"/>
        <v>1</v>
      </c>
      <c r="F364" s="73" t="str">
        <f t="shared" si="45"/>
        <v>1'h0</v>
      </c>
      <c r="G364" s="73" t="s">
        <v>3054</v>
      </c>
      <c r="H364" s="67" t="s">
        <v>3231</v>
      </c>
      <c r="I364" s="66" t="s">
        <v>691</v>
      </c>
      <c r="J364" s="73">
        <v>0</v>
      </c>
      <c r="K364" s="73" t="str">
        <f t="shared" si="46"/>
        <v>0</v>
      </c>
      <c r="L364" s="73">
        <f t="shared" si="47"/>
        <v>0</v>
      </c>
      <c r="M364" s="64"/>
    </row>
    <row r="365" spans="1:13" ht="14.6">
      <c r="A365" s="68"/>
      <c r="B365" s="68"/>
      <c r="C365" s="73">
        <v>16</v>
      </c>
      <c r="D365" s="73">
        <v>16</v>
      </c>
      <c r="E365" s="73">
        <f t="shared" si="44"/>
        <v>1</v>
      </c>
      <c r="F365" s="73" t="str">
        <f t="shared" si="45"/>
        <v>1'h0</v>
      </c>
      <c r="G365" s="73" t="s">
        <v>3054</v>
      </c>
      <c r="H365" s="67" t="s">
        <v>3232</v>
      </c>
      <c r="I365" s="66" t="s">
        <v>691</v>
      </c>
      <c r="J365" s="73">
        <v>0</v>
      </c>
      <c r="K365" s="73" t="str">
        <f t="shared" si="46"/>
        <v>0</v>
      </c>
      <c r="L365" s="73">
        <f t="shared" si="47"/>
        <v>0</v>
      </c>
      <c r="M365" s="64"/>
    </row>
    <row r="366" spans="1:13" ht="14.6">
      <c r="A366" s="68"/>
      <c r="B366" s="68"/>
      <c r="C366" s="73">
        <v>15</v>
      </c>
      <c r="D366" s="73">
        <v>15</v>
      </c>
      <c r="E366" s="73">
        <f t="shared" si="44"/>
        <v>1</v>
      </c>
      <c r="F366" s="73" t="str">
        <f t="shared" si="45"/>
        <v>1'h0</v>
      </c>
      <c r="G366" s="73" t="s">
        <v>3054</v>
      </c>
      <c r="H366" s="67" t="s">
        <v>3233</v>
      </c>
      <c r="I366" s="66" t="s">
        <v>691</v>
      </c>
      <c r="J366" s="73">
        <v>0</v>
      </c>
      <c r="K366" s="73" t="str">
        <f t="shared" si="46"/>
        <v>0</v>
      </c>
      <c r="L366" s="73">
        <f t="shared" si="47"/>
        <v>0</v>
      </c>
      <c r="M366" s="64"/>
    </row>
    <row r="367" spans="1:13" ht="14.6">
      <c r="A367" s="68"/>
      <c r="B367" s="68"/>
      <c r="C367" s="73">
        <v>14</v>
      </c>
      <c r="D367" s="73">
        <v>14</v>
      </c>
      <c r="E367" s="73">
        <f t="shared" si="44"/>
        <v>1</v>
      </c>
      <c r="F367" s="73" t="str">
        <f t="shared" si="45"/>
        <v>1'h0</v>
      </c>
      <c r="G367" s="73" t="s">
        <v>3054</v>
      </c>
      <c r="H367" s="67" t="s">
        <v>3234</v>
      </c>
      <c r="I367" s="66" t="s">
        <v>691</v>
      </c>
      <c r="J367" s="73">
        <v>0</v>
      </c>
      <c r="K367" s="73" t="str">
        <f t="shared" si="46"/>
        <v>0</v>
      </c>
      <c r="L367" s="73">
        <f t="shared" si="47"/>
        <v>0</v>
      </c>
      <c r="M367" s="64"/>
    </row>
    <row r="368" spans="1:13" ht="14.6">
      <c r="A368" s="68"/>
      <c r="B368" s="68"/>
      <c r="C368" s="73">
        <v>13</v>
      </c>
      <c r="D368" s="73">
        <v>13</v>
      </c>
      <c r="E368" s="73">
        <f t="shared" si="44"/>
        <v>1</v>
      </c>
      <c r="F368" s="73" t="str">
        <f t="shared" si="45"/>
        <v>1'h0</v>
      </c>
      <c r="G368" s="73" t="s">
        <v>3054</v>
      </c>
      <c r="H368" s="67" t="s">
        <v>3235</v>
      </c>
      <c r="I368" s="66" t="s">
        <v>691</v>
      </c>
      <c r="J368" s="73">
        <v>0</v>
      </c>
      <c r="K368" s="73" t="str">
        <f t="shared" si="46"/>
        <v>0</v>
      </c>
      <c r="L368" s="73">
        <f t="shared" si="47"/>
        <v>0</v>
      </c>
      <c r="M368" s="64"/>
    </row>
    <row r="369" spans="1:13" ht="14.6">
      <c r="A369" s="68"/>
      <c r="B369" s="68"/>
      <c r="C369" s="73">
        <v>12</v>
      </c>
      <c r="D369" s="73">
        <v>12</v>
      </c>
      <c r="E369" s="73">
        <f t="shared" si="44"/>
        <v>1</v>
      </c>
      <c r="F369" s="73" t="str">
        <f t="shared" si="45"/>
        <v>1'h0</v>
      </c>
      <c r="G369" s="73" t="s">
        <v>3054</v>
      </c>
      <c r="H369" s="67" t="s">
        <v>3236</v>
      </c>
      <c r="I369" s="66" t="s">
        <v>691</v>
      </c>
      <c r="J369" s="73">
        <v>0</v>
      </c>
      <c r="K369" s="73" t="str">
        <f t="shared" si="46"/>
        <v>0</v>
      </c>
      <c r="L369" s="73">
        <f t="shared" si="47"/>
        <v>0</v>
      </c>
      <c r="M369" s="64"/>
    </row>
    <row r="370" spans="1:13" ht="14.6">
      <c r="A370" s="68"/>
      <c r="B370" s="68"/>
      <c r="C370" s="73">
        <v>11</v>
      </c>
      <c r="D370" s="73">
        <v>11</v>
      </c>
      <c r="E370" s="73">
        <f t="shared" si="44"/>
        <v>1</v>
      </c>
      <c r="F370" s="73" t="str">
        <f t="shared" si="45"/>
        <v>1'h0</v>
      </c>
      <c r="G370" s="73" t="s">
        <v>3054</v>
      </c>
      <c r="H370" s="67" t="s">
        <v>3237</v>
      </c>
      <c r="I370" s="66" t="s">
        <v>691</v>
      </c>
      <c r="J370" s="73">
        <v>0</v>
      </c>
      <c r="K370" s="73" t="str">
        <f t="shared" si="46"/>
        <v>0</v>
      </c>
      <c r="L370" s="73">
        <f t="shared" si="47"/>
        <v>0</v>
      </c>
      <c r="M370" s="64"/>
    </row>
    <row r="371" spans="1:13" ht="14.6">
      <c r="A371" s="68"/>
      <c r="B371" s="68"/>
      <c r="C371" s="73">
        <v>10</v>
      </c>
      <c r="D371" s="73">
        <v>10</v>
      </c>
      <c r="E371" s="73">
        <f t="shared" si="44"/>
        <v>1</v>
      </c>
      <c r="F371" s="73" t="str">
        <f t="shared" si="45"/>
        <v>1'h0</v>
      </c>
      <c r="G371" s="73" t="s">
        <v>3054</v>
      </c>
      <c r="H371" s="67" t="s">
        <v>3238</v>
      </c>
      <c r="I371" s="66" t="s">
        <v>691</v>
      </c>
      <c r="J371" s="73">
        <v>0</v>
      </c>
      <c r="K371" s="73" t="str">
        <f t="shared" si="46"/>
        <v>0</v>
      </c>
      <c r="L371" s="73">
        <f t="shared" si="47"/>
        <v>0</v>
      </c>
      <c r="M371" s="64"/>
    </row>
    <row r="372" spans="1:13" ht="14.6">
      <c r="A372" s="68"/>
      <c r="B372" s="68"/>
      <c r="C372" s="73">
        <v>9</v>
      </c>
      <c r="D372" s="73">
        <v>9</v>
      </c>
      <c r="E372" s="73">
        <f t="shared" si="44"/>
        <v>1</v>
      </c>
      <c r="F372" s="73" t="str">
        <f t="shared" si="45"/>
        <v>1'h0</v>
      </c>
      <c r="G372" s="73" t="s">
        <v>3054</v>
      </c>
      <c r="H372" s="67" t="s">
        <v>1819</v>
      </c>
      <c r="I372" s="66" t="s">
        <v>691</v>
      </c>
      <c r="J372" s="73">
        <v>0</v>
      </c>
      <c r="K372" s="73" t="str">
        <f t="shared" si="46"/>
        <v>0</v>
      </c>
      <c r="L372" s="73">
        <f t="shared" si="47"/>
        <v>0</v>
      </c>
      <c r="M372" s="64"/>
    </row>
    <row r="373" spans="1:13" ht="14.6">
      <c r="A373" s="68"/>
      <c r="B373" s="68"/>
      <c r="C373" s="73">
        <v>8</v>
      </c>
      <c r="D373" s="73">
        <v>8</v>
      </c>
      <c r="E373" s="73">
        <f t="shared" si="44"/>
        <v>1</v>
      </c>
      <c r="F373" s="73" t="str">
        <f t="shared" si="45"/>
        <v>1'h0</v>
      </c>
      <c r="G373" s="73" t="s">
        <v>3054</v>
      </c>
      <c r="H373" s="67" t="s">
        <v>1820</v>
      </c>
      <c r="I373" s="66" t="s">
        <v>691</v>
      </c>
      <c r="J373" s="73">
        <v>0</v>
      </c>
      <c r="K373" s="73" t="str">
        <f t="shared" si="46"/>
        <v>0</v>
      </c>
      <c r="L373" s="73">
        <f t="shared" si="47"/>
        <v>0</v>
      </c>
      <c r="M373" s="64"/>
    </row>
    <row r="374" spans="1:13" ht="14.6">
      <c r="A374" s="68"/>
      <c r="B374" s="68"/>
      <c r="C374" s="73">
        <v>7</v>
      </c>
      <c r="D374" s="73">
        <v>7</v>
      </c>
      <c r="E374" s="73">
        <f t="shared" si="44"/>
        <v>1</v>
      </c>
      <c r="F374" s="73" t="str">
        <f t="shared" si="45"/>
        <v>1'h0</v>
      </c>
      <c r="G374" s="73" t="s">
        <v>3054</v>
      </c>
      <c r="H374" s="67" t="s">
        <v>1821</v>
      </c>
      <c r="I374" s="66" t="s">
        <v>691</v>
      </c>
      <c r="J374" s="73">
        <v>0</v>
      </c>
      <c r="K374" s="73" t="str">
        <f t="shared" si="46"/>
        <v>0</v>
      </c>
      <c r="L374" s="73">
        <f t="shared" si="47"/>
        <v>0</v>
      </c>
      <c r="M374" s="64"/>
    </row>
    <row r="375" spans="1:13" ht="14.6">
      <c r="A375" s="68"/>
      <c r="B375" s="68"/>
      <c r="C375" s="73">
        <v>6</v>
      </c>
      <c r="D375" s="73">
        <v>6</v>
      </c>
      <c r="E375" s="73">
        <f t="shared" si="44"/>
        <v>1</v>
      </c>
      <c r="F375" s="73" t="str">
        <f t="shared" si="45"/>
        <v>1'h0</v>
      </c>
      <c r="G375" s="73" t="s">
        <v>3054</v>
      </c>
      <c r="H375" s="67" t="s">
        <v>1822</v>
      </c>
      <c r="I375" s="66" t="s">
        <v>691</v>
      </c>
      <c r="J375" s="73">
        <v>0</v>
      </c>
      <c r="K375" s="73" t="str">
        <f t="shared" si="46"/>
        <v>0</v>
      </c>
      <c r="L375" s="73">
        <f t="shared" si="47"/>
        <v>0</v>
      </c>
      <c r="M375" s="64"/>
    </row>
    <row r="376" spans="1:13" ht="14.6">
      <c r="A376" s="68"/>
      <c r="B376" s="68"/>
      <c r="C376" s="73">
        <v>5</v>
      </c>
      <c r="D376" s="73">
        <v>5</v>
      </c>
      <c r="E376" s="73">
        <f t="shared" si="44"/>
        <v>1</v>
      </c>
      <c r="F376" s="73" t="str">
        <f t="shared" si="45"/>
        <v>1'h0</v>
      </c>
      <c r="G376" s="73" t="s">
        <v>3054</v>
      </c>
      <c r="H376" s="67" t="s">
        <v>1823</v>
      </c>
      <c r="I376" s="66" t="s">
        <v>691</v>
      </c>
      <c r="J376" s="73">
        <v>0</v>
      </c>
      <c r="K376" s="73" t="str">
        <f t="shared" si="46"/>
        <v>0</v>
      </c>
      <c r="L376" s="73">
        <f t="shared" si="47"/>
        <v>0</v>
      </c>
      <c r="M376" s="64"/>
    </row>
    <row r="377" spans="1:13" ht="14.6">
      <c r="A377" s="68"/>
      <c r="B377" s="68"/>
      <c r="C377" s="73">
        <v>4</v>
      </c>
      <c r="D377" s="73">
        <v>4</v>
      </c>
      <c r="E377" s="73">
        <f t="shared" si="44"/>
        <v>1</v>
      </c>
      <c r="F377" s="73" t="str">
        <f t="shared" si="45"/>
        <v>1'h0</v>
      </c>
      <c r="G377" s="73" t="s">
        <v>3054</v>
      </c>
      <c r="H377" s="67" t="s">
        <v>1824</v>
      </c>
      <c r="I377" s="66" t="s">
        <v>691</v>
      </c>
      <c r="J377" s="73">
        <v>0</v>
      </c>
      <c r="K377" s="73" t="str">
        <f t="shared" si="46"/>
        <v>0</v>
      </c>
      <c r="L377" s="73">
        <f t="shared" si="47"/>
        <v>0</v>
      </c>
      <c r="M377" s="64"/>
    </row>
    <row r="378" spans="1:13" ht="14.6">
      <c r="A378" s="68"/>
      <c r="B378" s="68"/>
      <c r="C378" s="73">
        <v>3</v>
      </c>
      <c r="D378" s="73">
        <v>3</v>
      </c>
      <c r="E378" s="73">
        <f t="shared" si="44"/>
        <v>1</v>
      </c>
      <c r="F378" s="73" t="str">
        <f t="shared" si="45"/>
        <v>1'h0</v>
      </c>
      <c r="G378" s="73" t="s">
        <v>3054</v>
      </c>
      <c r="H378" s="67" t="s">
        <v>1825</v>
      </c>
      <c r="I378" s="66" t="s">
        <v>691</v>
      </c>
      <c r="J378" s="73">
        <v>0</v>
      </c>
      <c r="K378" s="73" t="str">
        <f t="shared" si="46"/>
        <v>0</v>
      </c>
      <c r="L378" s="73">
        <f t="shared" si="47"/>
        <v>0</v>
      </c>
      <c r="M378" s="64"/>
    </row>
    <row r="379" spans="1:13" ht="14.6">
      <c r="A379" s="68"/>
      <c r="B379" s="68"/>
      <c r="C379" s="73">
        <v>2</v>
      </c>
      <c r="D379" s="73">
        <v>2</v>
      </c>
      <c r="E379" s="73">
        <f t="shared" si="44"/>
        <v>1</v>
      </c>
      <c r="F379" s="73" t="str">
        <f t="shared" si="45"/>
        <v>1'h0</v>
      </c>
      <c r="G379" s="73" t="s">
        <v>3054</v>
      </c>
      <c r="H379" s="67" t="s">
        <v>1826</v>
      </c>
      <c r="I379" s="66" t="s">
        <v>691</v>
      </c>
      <c r="J379" s="73">
        <v>0</v>
      </c>
      <c r="K379" s="73" t="str">
        <f t="shared" si="46"/>
        <v>0</v>
      </c>
      <c r="L379" s="73">
        <f t="shared" si="47"/>
        <v>0</v>
      </c>
      <c r="M379" s="64"/>
    </row>
    <row r="380" spans="1:13" ht="14.6">
      <c r="A380" s="68"/>
      <c r="B380" s="68"/>
      <c r="C380" s="73">
        <v>1</v>
      </c>
      <c r="D380" s="73">
        <v>1</v>
      </c>
      <c r="E380" s="73">
        <f t="shared" si="44"/>
        <v>1</v>
      </c>
      <c r="F380" s="73" t="str">
        <f t="shared" si="45"/>
        <v>1'h0</v>
      </c>
      <c r="G380" s="73" t="s">
        <v>3054</v>
      </c>
      <c r="H380" s="67" t="s">
        <v>1827</v>
      </c>
      <c r="I380" s="66" t="s">
        <v>691</v>
      </c>
      <c r="J380" s="73">
        <v>0</v>
      </c>
      <c r="K380" s="73" t="str">
        <f t="shared" si="46"/>
        <v>0</v>
      </c>
      <c r="L380" s="73">
        <f t="shared" si="47"/>
        <v>0</v>
      </c>
      <c r="M380" s="64"/>
    </row>
    <row r="381" spans="1:13" ht="14.6">
      <c r="A381" s="68"/>
      <c r="B381" s="68"/>
      <c r="C381" s="73">
        <v>0</v>
      </c>
      <c r="D381" s="73">
        <v>0</v>
      </c>
      <c r="E381" s="73">
        <f t="shared" si="44"/>
        <v>1</v>
      </c>
      <c r="F381" s="73" t="str">
        <f t="shared" si="45"/>
        <v>1'h0</v>
      </c>
      <c r="G381" s="73" t="s">
        <v>3054</v>
      </c>
      <c r="H381" s="67" t="s">
        <v>1828</v>
      </c>
      <c r="I381" s="66" t="s">
        <v>691</v>
      </c>
      <c r="J381" s="73">
        <v>0</v>
      </c>
      <c r="K381" s="73" t="str">
        <f t="shared" si="46"/>
        <v>0</v>
      </c>
      <c r="L381" s="73">
        <f t="shared" si="47"/>
        <v>0</v>
      </c>
      <c r="M381" s="64"/>
    </row>
    <row r="382" spans="1:13" ht="14.6">
      <c r="A382" s="69"/>
      <c r="B382" s="71" t="s">
        <v>3239</v>
      </c>
      <c r="C382" s="69"/>
      <c r="D382" s="69"/>
      <c r="E382" s="69">
        <f>SUM(E383:E403)</f>
        <v>32</v>
      </c>
      <c r="F382" s="44" t="str">
        <f>CONCATENATE("32'h",K382)</f>
        <v>32'h00000000</v>
      </c>
      <c r="G382" s="44"/>
      <c r="H382" s="70" t="s">
        <v>692</v>
      </c>
      <c r="I382" s="70"/>
      <c r="J382" s="69"/>
      <c r="K382" s="69" t="str">
        <f>LOWER(DEC2HEX(L382,8))</f>
        <v>00000000</v>
      </c>
      <c r="L382" s="69">
        <f>SUM(L383:L403)</f>
        <v>0</v>
      </c>
      <c r="M382" s="64"/>
    </row>
    <row r="383" spans="1:13" ht="14.6">
      <c r="A383" s="68"/>
      <c r="B383" s="68"/>
      <c r="C383" s="73">
        <v>20</v>
      </c>
      <c r="D383" s="73">
        <v>31</v>
      </c>
      <c r="E383" s="73">
        <f t="shared" ref="E383:E403" si="48">D383+1-C383</f>
        <v>12</v>
      </c>
      <c r="F383" s="73" t="str">
        <f t="shared" ref="F383:F403" si="49">CONCATENATE(E383,"'h",K383)</f>
        <v>12'h0</v>
      </c>
      <c r="G383" s="73" t="s">
        <v>67</v>
      </c>
      <c r="H383" s="67" t="s">
        <v>19</v>
      </c>
      <c r="I383" s="72" t="s">
        <v>482</v>
      </c>
      <c r="J383" s="73">
        <v>0</v>
      </c>
      <c r="K383" s="73" t="str">
        <f t="shared" ref="K383:K403" si="50">LOWER(DEC2HEX((J383)))</f>
        <v>0</v>
      </c>
      <c r="L383" s="73">
        <f t="shared" ref="L383:L403" si="51">J383*(2^C383)</f>
        <v>0</v>
      </c>
      <c r="M383" s="64"/>
    </row>
    <row r="384" spans="1:13" ht="14.6">
      <c r="A384" s="68"/>
      <c r="B384" s="68"/>
      <c r="C384" s="73">
        <v>19</v>
      </c>
      <c r="D384" s="73">
        <v>19</v>
      </c>
      <c r="E384" s="73">
        <f t="shared" si="48"/>
        <v>1</v>
      </c>
      <c r="F384" s="73" t="str">
        <f t="shared" si="49"/>
        <v>1'h0</v>
      </c>
      <c r="G384" s="73" t="s">
        <v>3054</v>
      </c>
      <c r="H384" s="67" t="s">
        <v>3240</v>
      </c>
      <c r="I384" s="66" t="s">
        <v>691</v>
      </c>
      <c r="J384" s="73">
        <v>0</v>
      </c>
      <c r="K384" s="73" t="str">
        <f t="shared" si="50"/>
        <v>0</v>
      </c>
      <c r="L384" s="73">
        <f t="shared" si="51"/>
        <v>0</v>
      </c>
      <c r="M384" s="64"/>
    </row>
    <row r="385" spans="1:13" ht="14.6">
      <c r="A385" s="68"/>
      <c r="B385" s="68"/>
      <c r="C385" s="73">
        <v>18</v>
      </c>
      <c r="D385" s="73">
        <v>18</v>
      </c>
      <c r="E385" s="73">
        <f t="shared" si="48"/>
        <v>1</v>
      </c>
      <c r="F385" s="73" t="str">
        <f t="shared" si="49"/>
        <v>1'h0</v>
      </c>
      <c r="G385" s="73" t="s">
        <v>3054</v>
      </c>
      <c r="H385" s="67" t="s">
        <v>3241</v>
      </c>
      <c r="I385" s="66" t="s">
        <v>691</v>
      </c>
      <c r="J385" s="73">
        <v>0</v>
      </c>
      <c r="K385" s="73" t="str">
        <f t="shared" si="50"/>
        <v>0</v>
      </c>
      <c r="L385" s="73">
        <f t="shared" si="51"/>
        <v>0</v>
      </c>
      <c r="M385" s="64"/>
    </row>
    <row r="386" spans="1:13" ht="14.6">
      <c r="A386" s="68"/>
      <c r="B386" s="68"/>
      <c r="C386" s="73">
        <v>17</v>
      </c>
      <c r="D386" s="73">
        <v>17</v>
      </c>
      <c r="E386" s="73">
        <f t="shared" si="48"/>
        <v>1</v>
      </c>
      <c r="F386" s="73" t="str">
        <f t="shared" si="49"/>
        <v>1'h0</v>
      </c>
      <c r="G386" s="73" t="s">
        <v>3054</v>
      </c>
      <c r="H386" s="67" t="s">
        <v>3242</v>
      </c>
      <c r="I386" s="66" t="s">
        <v>691</v>
      </c>
      <c r="J386" s="73">
        <v>0</v>
      </c>
      <c r="K386" s="73" t="str">
        <f t="shared" si="50"/>
        <v>0</v>
      </c>
      <c r="L386" s="73">
        <f t="shared" si="51"/>
        <v>0</v>
      </c>
      <c r="M386" s="64"/>
    </row>
    <row r="387" spans="1:13" ht="14.6">
      <c r="A387" s="68"/>
      <c r="B387" s="68"/>
      <c r="C387" s="73">
        <v>16</v>
      </c>
      <c r="D387" s="73">
        <v>16</v>
      </c>
      <c r="E387" s="73">
        <f t="shared" si="48"/>
        <v>1</v>
      </c>
      <c r="F387" s="73" t="str">
        <f t="shared" si="49"/>
        <v>1'h0</v>
      </c>
      <c r="G387" s="73" t="s">
        <v>3054</v>
      </c>
      <c r="H387" s="67" t="s">
        <v>3243</v>
      </c>
      <c r="I387" s="66" t="s">
        <v>691</v>
      </c>
      <c r="J387" s="73">
        <v>0</v>
      </c>
      <c r="K387" s="73" t="str">
        <f t="shared" si="50"/>
        <v>0</v>
      </c>
      <c r="L387" s="73">
        <f t="shared" si="51"/>
        <v>0</v>
      </c>
      <c r="M387" s="64"/>
    </row>
    <row r="388" spans="1:13" ht="14.6">
      <c r="A388" s="68"/>
      <c r="B388" s="68"/>
      <c r="C388" s="73">
        <v>15</v>
      </c>
      <c r="D388" s="73">
        <v>15</v>
      </c>
      <c r="E388" s="73">
        <f t="shared" si="48"/>
        <v>1</v>
      </c>
      <c r="F388" s="73" t="str">
        <f t="shared" si="49"/>
        <v>1'h0</v>
      </c>
      <c r="G388" s="73" t="s">
        <v>3054</v>
      </c>
      <c r="H388" s="67" t="s">
        <v>3244</v>
      </c>
      <c r="I388" s="66" t="s">
        <v>691</v>
      </c>
      <c r="J388" s="73">
        <v>0</v>
      </c>
      <c r="K388" s="73" t="str">
        <f t="shared" si="50"/>
        <v>0</v>
      </c>
      <c r="L388" s="73">
        <f t="shared" si="51"/>
        <v>0</v>
      </c>
      <c r="M388" s="64"/>
    </row>
    <row r="389" spans="1:13" ht="14.6">
      <c r="A389" s="68"/>
      <c r="B389" s="68"/>
      <c r="C389" s="73">
        <v>14</v>
      </c>
      <c r="D389" s="73">
        <v>14</v>
      </c>
      <c r="E389" s="73">
        <f t="shared" si="48"/>
        <v>1</v>
      </c>
      <c r="F389" s="73" t="str">
        <f t="shared" si="49"/>
        <v>1'h0</v>
      </c>
      <c r="G389" s="73" t="s">
        <v>3054</v>
      </c>
      <c r="H389" s="67" t="s">
        <v>3245</v>
      </c>
      <c r="I389" s="66" t="s">
        <v>691</v>
      </c>
      <c r="J389" s="73">
        <v>0</v>
      </c>
      <c r="K389" s="73" t="str">
        <f t="shared" si="50"/>
        <v>0</v>
      </c>
      <c r="L389" s="73">
        <f t="shared" si="51"/>
        <v>0</v>
      </c>
      <c r="M389" s="64"/>
    </row>
    <row r="390" spans="1:13" ht="14.6">
      <c r="A390" s="68"/>
      <c r="B390" s="68"/>
      <c r="C390" s="73">
        <v>13</v>
      </c>
      <c r="D390" s="73">
        <v>13</v>
      </c>
      <c r="E390" s="73">
        <f t="shared" si="48"/>
        <v>1</v>
      </c>
      <c r="F390" s="73" t="str">
        <f t="shared" si="49"/>
        <v>1'h0</v>
      </c>
      <c r="G390" s="73" t="s">
        <v>3054</v>
      </c>
      <c r="H390" s="67" t="s">
        <v>3246</v>
      </c>
      <c r="I390" s="66" t="s">
        <v>691</v>
      </c>
      <c r="J390" s="73">
        <v>0</v>
      </c>
      <c r="K390" s="73" t="str">
        <f t="shared" si="50"/>
        <v>0</v>
      </c>
      <c r="L390" s="73">
        <f t="shared" si="51"/>
        <v>0</v>
      </c>
      <c r="M390" s="64"/>
    </row>
    <row r="391" spans="1:13" ht="14.6">
      <c r="A391" s="68"/>
      <c r="B391" s="68"/>
      <c r="C391" s="73">
        <v>12</v>
      </c>
      <c r="D391" s="73">
        <v>12</v>
      </c>
      <c r="E391" s="73">
        <f t="shared" si="48"/>
        <v>1</v>
      </c>
      <c r="F391" s="73" t="str">
        <f t="shared" si="49"/>
        <v>1'h0</v>
      </c>
      <c r="G391" s="73" t="s">
        <v>3054</v>
      </c>
      <c r="H391" s="67" t="s">
        <v>3247</v>
      </c>
      <c r="I391" s="66" t="s">
        <v>691</v>
      </c>
      <c r="J391" s="73">
        <v>0</v>
      </c>
      <c r="K391" s="73" t="str">
        <f t="shared" si="50"/>
        <v>0</v>
      </c>
      <c r="L391" s="73">
        <f t="shared" si="51"/>
        <v>0</v>
      </c>
      <c r="M391" s="64"/>
    </row>
    <row r="392" spans="1:13" ht="14.6">
      <c r="A392" s="68"/>
      <c r="B392" s="68"/>
      <c r="C392" s="73">
        <v>11</v>
      </c>
      <c r="D392" s="73">
        <v>11</v>
      </c>
      <c r="E392" s="73">
        <f t="shared" si="48"/>
        <v>1</v>
      </c>
      <c r="F392" s="73" t="str">
        <f t="shared" si="49"/>
        <v>1'h0</v>
      </c>
      <c r="G392" s="73" t="s">
        <v>3054</v>
      </c>
      <c r="H392" s="67" t="s">
        <v>3248</v>
      </c>
      <c r="I392" s="66" t="s">
        <v>691</v>
      </c>
      <c r="J392" s="73">
        <v>0</v>
      </c>
      <c r="K392" s="73" t="str">
        <f t="shared" si="50"/>
        <v>0</v>
      </c>
      <c r="L392" s="73">
        <f t="shared" si="51"/>
        <v>0</v>
      </c>
      <c r="M392" s="64"/>
    </row>
    <row r="393" spans="1:13" ht="14.6">
      <c r="A393" s="68"/>
      <c r="B393" s="68"/>
      <c r="C393" s="73">
        <v>10</v>
      </c>
      <c r="D393" s="73">
        <v>10</v>
      </c>
      <c r="E393" s="73">
        <f t="shared" si="48"/>
        <v>1</v>
      </c>
      <c r="F393" s="73" t="str">
        <f t="shared" si="49"/>
        <v>1'h0</v>
      </c>
      <c r="G393" s="73" t="s">
        <v>3054</v>
      </c>
      <c r="H393" s="67" t="s">
        <v>3249</v>
      </c>
      <c r="I393" s="66" t="s">
        <v>691</v>
      </c>
      <c r="J393" s="73">
        <v>0</v>
      </c>
      <c r="K393" s="73" t="str">
        <f t="shared" si="50"/>
        <v>0</v>
      </c>
      <c r="L393" s="73">
        <f t="shared" si="51"/>
        <v>0</v>
      </c>
      <c r="M393" s="64"/>
    </row>
    <row r="394" spans="1:13" ht="14.6">
      <c r="A394" s="68"/>
      <c r="B394" s="68"/>
      <c r="C394" s="73">
        <v>9</v>
      </c>
      <c r="D394" s="73">
        <v>9</v>
      </c>
      <c r="E394" s="73">
        <f t="shared" si="48"/>
        <v>1</v>
      </c>
      <c r="F394" s="73" t="str">
        <f t="shared" si="49"/>
        <v>1'h0</v>
      </c>
      <c r="G394" s="73" t="s">
        <v>3054</v>
      </c>
      <c r="H394" s="67" t="s">
        <v>1829</v>
      </c>
      <c r="I394" s="66" t="s">
        <v>691</v>
      </c>
      <c r="J394" s="73">
        <v>0</v>
      </c>
      <c r="K394" s="73" t="str">
        <f t="shared" si="50"/>
        <v>0</v>
      </c>
      <c r="L394" s="73">
        <f t="shared" si="51"/>
        <v>0</v>
      </c>
      <c r="M394" s="64"/>
    </row>
    <row r="395" spans="1:13" ht="14.6">
      <c r="A395" s="68"/>
      <c r="B395" s="68"/>
      <c r="C395" s="73">
        <v>8</v>
      </c>
      <c r="D395" s="73">
        <v>8</v>
      </c>
      <c r="E395" s="73">
        <f t="shared" si="48"/>
        <v>1</v>
      </c>
      <c r="F395" s="73" t="str">
        <f t="shared" si="49"/>
        <v>1'h0</v>
      </c>
      <c r="G395" s="73" t="s">
        <v>3054</v>
      </c>
      <c r="H395" s="67" t="s">
        <v>1830</v>
      </c>
      <c r="I395" s="66" t="s">
        <v>691</v>
      </c>
      <c r="J395" s="73">
        <v>0</v>
      </c>
      <c r="K395" s="73" t="str">
        <f t="shared" si="50"/>
        <v>0</v>
      </c>
      <c r="L395" s="73">
        <f t="shared" si="51"/>
        <v>0</v>
      </c>
      <c r="M395" s="64"/>
    </row>
    <row r="396" spans="1:13" ht="14.6">
      <c r="A396" s="68"/>
      <c r="B396" s="68"/>
      <c r="C396" s="73">
        <v>7</v>
      </c>
      <c r="D396" s="73">
        <v>7</v>
      </c>
      <c r="E396" s="73">
        <f t="shared" si="48"/>
        <v>1</v>
      </c>
      <c r="F396" s="73" t="str">
        <f t="shared" si="49"/>
        <v>1'h0</v>
      </c>
      <c r="G396" s="73" t="s">
        <v>3054</v>
      </c>
      <c r="H396" s="67" t="s">
        <v>1831</v>
      </c>
      <c r="I396" s="66" t="s">
        <v>691</v>
      </c>
      <c r="J396" s="73">
        <v>0</v>
      </c>
      <c r="K396" s="73" t="str">
        <f t="shared" si="50"/>
        <v>0</v>
      </c>
      <c r="L396" s="73">
        <f t="shared" si="51"/>
        <v>0</v>
      </c>
      <c r="M396" s="64"/>
    </row>
    <row r="397" spans="1:13" ht="14.6">
      <c r="A397" s="68"/>
      <c r="B397" s="68"/>
      <c r="C397" s="73">
        <v>6</v>
      </c>
      <c r="D397" s="73">
        <v>6</v>
      </c>
      <c r="E397" s="73">
        <f t="shared" si="48"/>
        <v>1</v>
      </c>
      <c r="F397" s="73" t="str">
        <f t="shared" si="49"/>
        <v>1'h0</v>
      </c>
      <c r="G397" s="73" t="s">
        <v>3054</v>
      </c>
      <c r="H397" s="67" t="s">
        <v>1832</v>
      </c>
      <c r="I397" s="66" t="s">
        <v>691</v>
      </c>
      <c r="J397" s="73">
        <v>0</v>
      </c>
      <c r="K397" s="73" t="str">
        <f t="shared" si="50"/>
        <v>0</v>
      </c>
      <c r="L397" s="73">
        <f t="shared" si="51"/>
        <v>0</v>
      </c>
      <c r="M397" s="64"/>
    </row>
    <row r="398" spans="1:13" ht="14.6">
      <c r="A398" s="68"/>
      <c r="B398" s="68"/>
      <c r="C398" s="73">
        <v>5</v>
      </c>
      <c r="D398" s="73">
        <v>5</v>
      </c>
      <c r="E398" s="73">
        <f t="shared" si="48"/>
        <v>1</v>
      </c>
      <c r="F398" s="73" t="str">
        <f t="shared" si="49"/>
        <v>1'h0</v>
      </c>
      <c r="G398" s="73" t="s">
        <v>3054</v>
      </c>
      <c r="H398" s="67" t="s">
        <v>1833</v>
      </c>
      <c r="I398" s="66" t="s">
        <v>691</v>
      </c>
      <c r="J398" s="73">
        <v>0</v>
      </c>
      <c r="K398" s="73" t="str">
        <f t="shared" si="50"/>
        <v>0</v>
      </c>
      <c r="L398" s="73">
        <f t="shared" si="51"/>
        <v>0</v>
      </c>
      <c r="M398" s="64"/>
    </row>
    <row r="399" spans="1:13" ht="14.6">
      <c r="A399" s="68"/>
      <c r="B399" s="68"/>
      <c r="C399" s="73">
        <v>4</v>
      </c>
      <c r="D399" s="73">
        <v>4</v>
      </c>
      <c r="E399" s="73">
        <f t="shared" si="48"/>
        <v>1</v>
      </c>
      <c r="F399" s="73" t="str">
        <f t="shared" si="49"/>
        <v>1'h0</v>
      </c>
      <c r="G399" s="73" t="s">
        <v>3054</v>
      </c>
      <c r="H399" s="67" t="s">
        <v>1834</v>
      </c>
      <c r="I399" s="66" t="s">
        <v>691</v>
      </c>
      <c r="J399" s="73">
        <v>0</v>
      </c>
      <c r="K399" s="73" t="str">
        <f t="shared" si="50"/>
        <v>0</v>
      </c>
      <c r="L399" s="73">
        <f t="shared" si="51"/>
        <v>0</v>
      </c>
      <c r="M399" s="64"/>
    </row>
    <row r="400" spans="1:13" ht="14.6">
      <c r="A400" s="68"/>
      <c r="B400" s="68"/>
      <c r="C400" s="73">
        <v>3</v>
      </c>
      <c r="D400" s="73">
        <v>3</v>
      </c>
      <c r="E400" s="73">
        <f t="shared" si="48"/>
        <v>1</v>
      </c>
      <c r="F400" s="73" t="str">
        <f t="shared" si="49"/>
        <v>1'h0</v>
      </c>
      <c r="G400" s="73" t="s">
        <v>3054</v>
      </c>
      <c r="H400" s="67" t="s">
        <v>1835</v>
      </c>
      <c r="I400" s="66" t="s">
        <v>691</v>
      </c>
      <c r="J400" s="73">
        <v>0</v>
      </c>
      <c r="K400" s="73" t="str">
        <f t="shared" si="50"/>
        <v>0</v>
      </c>
      <c r="L400" s="73">
        <f t="shared" si="51"/>
        <v>0</v>
      </c>
      <c r="M400" s="64"/>
    </row>
    <row r="401" spans="1:13" ht="14.6">
      <c r="A401" s="68"/>
      <c r="B401" s="68"/>
      <c r="C401" s="73">
        <v>2</v>
      </c>
      <c r="D401" s="73">
        <v>2</v>
      </c>
      <c r="E401" s="73">
        <f t="shared" si="48"/>
        <v>1</v>
      </c>
      <c r="F401" s="73" t="str">
        <f t="shared" si="49"/>
        <v>1'h0</v>
      </c>
      <c r="G401" s="73" t="s">
        <v>3054</v>
      </c>
      <c r="H401" s="67" t="s">
        <v>1836</v>
      </c>
      <c r="I401" s="66" t="s">
        <v>691</v>
      </c>
      <c r="J401" s="73">
        <v>0</v>
      </c>
      <c r="K401" s="73" t="str">
        <f t="shared" si="50"/>
        <v>0</v>
      </c>
      <c r="L401" s="73">
        <f t="shared" si="51"/>
        <v>0</v>
      </c>
      <c r="M401" s="64"/>
    </row>
    <row r="402" spans="1:13" ht="14.6">
      <c r="A402" s="68"/>
      <c r="B402" s="68"/>
      <c r="C402" s="73">
        <v>1</v>
      </c>
      <c r="D402" s="73">
        <v>1</v>
      </c>
      <c r="E402" s="73">
        <f t="shared" si="48"/>
        <v>1</v>
      </c>
      <c r="F402" s="73" t="str">
        <f t="shared" si="49"/>
        <v>1'h0</v>
      </c>
      <c r="G402" s="73" t="s">
        <v>3054</v>
      </c>
      <c r="H402" s="67" t="s">
        <v>1837</v>
      </c>
      <c r="I402" s="66" t="s">
        <v>691</v>
      </c>
      <c r="J402" s="73">
        <v>0</v>
      </c>
      <c r="K402" s="73" t="str">
        <f t="shared" si="50"/>
        <v>0</v>
      </c>
      <c r="L402" s="73">
        <f t="shared" si="51"/>
        <v>0</v>
      </c>
      <c r="M402" s="64"/>
    </row>
    <row r="403" spans="1:13" ht="14.6">
      <c r="A403" s="68"/>
      <c r="B403" s="68"/>
      <c r="C403" s="73">
        <v>0</v>
      </c>
      <c r="D403" s="73">
        <v>0</v>
      </c>
      <c r="E403" s="73">
        <f t="shared" si="48"/>
        <v>1</v>
      </c>
      <c r="F403" s="73" t="str">
        <f t="shared" si="49"/>
        <v>1'h0</v>
      </c>
      <c r="G403" s="73" t="s">
        <v>3054</v>
      </c>
      <c r="H403" s="67" t="s">
        <v>1838</v>
      </c>
      <c r="I403" s="66" t="s">
        <v>691</v>
      </c>
      <c r="J403" s="73">
        <v>0</v>
      </c>
      <c r="K403" s="73" t="str">
        <f t="shared" si="50"/>
        <v>0</v>
      </c>
      <c r="L403" s="73">
        <f t="shared" si="51"/>
        <v>0</v>
      </c>
      <c r="M403" s="64"/>
    </row>
    <row r="404" spans="1:13" ht="14.6">
      <c r="A404" s="69"/>
      <c r="B404" s="71" t="s">
        <v>3250</v>
      </c>
      <c r="C404" s="69"/>
      <c r="D404" s="69"/>
      <c r="E404" s="69">
        <f>SUM(E405:E429)</f>
        <v>32</v>
      </c>
      <c r="F404" s="44" t="str">
        <f>CONCATENATE("32'h",K404)</f>
        <v>32'h00000000</v>
      </c>
      <c r="G404" s="44"/>
      <c r="H404" s="70" t="s">
        <v>693</v>
      </c>
      <c r="I404" s="70"/>
      <c r="J404" s="69"/>
      <c r="K404" s="69" t="str">
        <f>LOWER(DEC2HEX(L404,8))</f>
        <v>00000000</v>
      </c>
      <c r="L404" s="69">
        <f>SUM(L405:L429)</f>
        <v>0</v>
      </c>
      <c r="M404" s="64"/>
    </row>
    <row r="405" spans="1:13" ht="14.6">
      <c r="A405" s="68"/>
      <c r="B405" s="68"/>
      <c r="C405" s="73">
        <v>24</v>
      </c>
      <c r="D405" s="73">
        <v>31</v>
      </c>
      <c r="E405" s="73">
        <f>D405+1-C405</f>
        <v>8</v>
      </c>
      <c r="F405" s="73" t="str">
        <f>CONCATENATE(E405,"'h",K405)</f>
        <v>8'h0</v>
      </c>
      <c r="G405" s="73" t="s">
        <v>67</v>
      </c>
      <c r="H405" s="67" t="s">
        <v>19</v>
      </c>
      <c r="I405" s="72" t="s">
        <v>482</v>
      </c>
      <c r="J405" s="73">
        <v>0</v>
      </c>
      <c r="K405" s="73" t="str">
        <f>LOWER(DEC2HEX((J405)))</f>
        <v>0</v>
      </c>
      <c r="L405" s="73">
        <f>J405*(2^C405)</f>
        <v>0</v>
      </c>
      <c r="M405" s="64"/>
    </row>
    <row r="406" spans="1:13" ht="14.6">
      <c r="A406" s="68"/>
      <c r="B406" s="68"/>
      <c r="C406" s="73">
        <v>23</v>
      </c>
      <c r="D406" s="73">
        <v>23</v>
      </c>
      <c r="E406" s="73">
        <f>D406+1-C406</f>
        <v>1</v>
      </c>
      <c r="F406" s="73" t="str">
        <f>CONCATENATE(E406,"'h",K406)</f>
        <v>1'h0</v>
      </c>
      <c r="G406" s="73" t="s">
        <v>3053</v>
      </c>
      <c r="H406" s="67" t="s">
        <v>1839</v>
      </c>
      <c r="I406" s="66" t="s">
        <v>694</v>
      </c>
      <c r="J406" s="73">
        <v>0</v>
      </c>
      <c r="K406" s="73" t="str">
        <f>LOWER(DEC2HEX((J406)))</f>
        <v>0</v>
      </c>
      <c r="L406" s="73">
        <f>J406*(2^C406)</f>
        <v>0</v>
      </c>
      <c r="M406" s="64"/>
    </row>
    <row r="407" spans="1:13" ht="14.6">
      <c r="A407" s="68"/>
      <c r="B407" s="68"/>
      <c r="C407" s="73">
        <v>22</v>
      </c>
      <c r="D407" s="73">
        <v>22</v>
      </c>
      <c r="E407" s="73">
        <f>D407+1-C407</f>
        <v>1</v>
      </c>
      <c r="F407" s="73" t="str">
        <f>CONCATENATE(E407,"'h",K407)</f>
        <v>1'h0</v>
      </c>
      <c r="G407" s="73" t="s">
        <v>3053</v>
      </c>
      <c r="H407" s="67" t="s">
        <v>3251</v>
      </c>
      <c r="I407" s="66" t="s">
        <v>694</v>
      </c>
      <c r="J407" s="73">
        <v>0</v>
      </c>
      <c r="K407" s="73" t="str">
        <f>LOWER(DEC2HEX((J407)))</f>
        <v>0</v>
      </c>
      <c r="L407" s="73">
        <f>J407*(2^C407)</f>
        <v>0</v>
      </c>
      <c r="M407" s="64"/>
    </row>
    <row r="408" spans="1:13" ht="14.6">
      <c r="A408" s="68"/>
      <c r="B408" s="68"/>
      <c r="C408" s="73">
        <v>21</v>
      </c>
      <c r="D408" s="73">
        <v>21</v>
      </c>
      <c r="E408" s="73">
        <f t="shared" ref="E408:E429" si="52">D408+1-C408</f>
        <v>1</v>
      </c>
      <c r="F408" s="73" t="str">
        <f t="shared" ref="F408:F429" si="53">CONCATENATE(E408,"'h",K408)</f>
        <v>1'h0</v>
      </c>
      <c r="G408" s="73" t="s">
        <v>3053</v>
      </c>
      <c r="H408" s="67" t="s">
        <v>1840</v>
      </c>
      <c r="I408" s="66" t="s">
        <v>694</v>
      </c>
      <c r="J408" s="73">
        <v>0</v>
      </c>
      <c r="K408" s="73" t="str">
        <f t="shared" ref="K408:K429" si="54">LOWER(DEC2HEX((J408)))</f>
        <v>0</v>
      </c>
      <c r="L408" s="73">
        <f t="shared" ref="L408:L429" si="55">J408*(2^C408)</f>
        <v>0</v>
      </c>
      <c r="M408" s="64"/>
    </row>
    <row r="409" spans="1:13" ht="14.6">
      <c r="A409" s="68"/>
      <c r="B409" s="68"/>
      <c r="C409" s="73">
        <v>20</v>
      </c>
      <c r="D409" s="73">
        <v>20</v>
      </c>
      <c r="E409" s="73">
        <f t="shared" si="52"/>
        <v>1</v>
      </c>
      <c r="F409" s="73" t="str">
        <f t="shared" si="53"/>
        <v>1'h0</v>
      </c>
      <c r="G409" s="73" t="s">
        <v>3053</v>
      </c>
      <c r="H409" s="67" t="s">
        <v>3252</v>
      </c>
      <c r="I409" s="66" t="s">
        <v>694</v>
      </c>
      <c r="J409" s="73">
        <v>0</v>
      </c>
      <c r="K409" s="73" t="str">
        <f t="shared" si="54"/>
        <v>0</v>
      </c>
      <c r="L409" s="73">
        <f t="shared" si="55"/>
        <v>0</v>
      </c>
      <c r="M409" s="64"/>
    </row>
    <row r="410" spans="1:13" ht="14.6">
      <c r="A410" s="68"/>
      <c r="B410" s="68"/>
      <c r="C410" s="73">
        <v>19</v>
      </c>
      <c r="D410" s="73">
        <v>19</v>
      </c>
      <c r="E410" s="73">
        <f t="shared" si="52"/>
        <v>1</v>
      </c>
      <c r="F410" s="73" t="str">
        <f t="shared" si="53"/>
        <v>1'h0</v>
      </c>
      <c r="G410" s="73" t="s">
        <v>3053</v>
      </c>
      <c r="H410" s="67" t="s">
        <v>3253</v>
      </c>
      <c r="I410" s="66" t="s">
        <v>694</v>
      </c>
      <c r="J410" s="73">
        <v>0</v>
      </c>
      <c r="K410" s="73" t="str">
        <f t="shared" si="54"/>
        <v>0</v>
      </c>
      <c r="L410" s="73">
        <f t="shared" si="55"/>
        <v>0</v>
      </c>
      <c r="M410" s="64"/>
    </row>
    <row r="411" spans="1:13" ht="14.6">
      <c r="A411" s="68"/>
      <c r="B411" s="68"/>
      <c r="C411" s="73">
        <v>18</v>
      </c>
      <c r="D411" s="73">
        <v>18</v>
      </c>
      <c r="E411" s="73">
        <f t="shared" si="52"/>
        <v>1</v>
      </c>
      <c r="F411" s="73" t="str">
        <f t="shared" si="53"/>
        <v>1'h0</v>
      </c>
      <c r="G411" s="73" t="s">
        <v>3053</v>
      </c>
      <c r="H411" s="67" t="s">
        <v>3254</v>
      </c>
      <c r="I411" s="66" t="s">
        <v>694</v>
      </c>
      <c r="J411" s="73">
        <v>0</v>
      </c>
      <c r="K411" s="73" t="str">
        <f t="shared" si="54"/>
        <v>0</v>
      </c>
      <c r="L411" s="73">
        <f t="shared" si="55"/>
        <v>0</v>
      </c>
      <c r="M411" s="64"/>
    </row>
    <row r="412" spans="1:13" ht="14.6">
      <c r="A412" s="68"/>
      <c r="B412" s="68"/>
      <c r="C412" s="73">
        <v>17</v>
      </c>
      <c r="D412" s="73">
        <v>17</v>
      </c>
      <c r="E412" s="73">
        <f t="shared" si="52"/>
        <v>1</v>
      </c>
      <c r="F412" s="73" t="str">
        <f t="shared" si="53"/>
        <v>1'h0</v>
      </c>
      <c r="G412" s="73" t="s">
        <v>3053</v>
      </c>
      <c r="H412" s="67" t="s">
        <v>3255</v>
      </c>
      <c r="I412" s="66" t="s">
        <v>694</v>
      </c>
      <c r="J412" s="73">
        <v>0</v>
      </c>
      <c r="K412" s="73" t="str">
        <f t="shared" si="54"/>
        <v>0</v>
      </c>
      <c r="L412" s="73">
        <f t="shared" si="55"/>
        <v>0</v>
      </c>
      <c r="M412" s="64"/>
    </row>
    <row r="413" spans="1:13" ht="14.6">
      <c r="A413" s="68"/>
      <c r="B413" s="68"/>
      <c r="C413" s="73">
        <v>16</v>
      </c>
      <c r="D413" s="73">
        <v>16</v>
      </c>
      <c r="E413" s="73">
        <f t="shared" si="52"/>
        <v>1</v>
      </c>
      <c r="F413" s="73" t="str">
        <f t="shared" si="53"/>
        <v>1'h0</v>
      </c>
      <c r="G413" s="73" t="s">
        <v>3053</v>
      </c>
      <c r="H413" s="67" t="s">
        <v>3256</v>
      </c>
      <c r="I413" s="66" t="s">
        <v>694</v>
      </c>
      <c r="J413" s="73">
        <v>0</v>
      </c>
      <c r="K413" s="73" t="str">
        <f t="shared" si="54"/>
        <v>0</v>
      </c>
      <c r="L413" s="73">
        <f t="shared" si="55"/>
        <v>0</v>
      </c>
      <c r="M413" s="64"/>
    </row>
    <row r="414" spans="1:13" ht="14.6">
      <c r="A414" s="68"/>
      <c r="B414" s="68"/>
      <c r="C414" s="73">
        <v>15</v>
      </c>
      <c r="D414" s="73">
        <v>15</v>
      </c>
      <c r="E414" s="73">
        <f t="shared" si="52"/>
        <v>1</v>
      </c>
      <c r="F414" s="73" t="str">
        <f t="shared" si="53"/>
        <v>1'h0</v>
      </c>
      <c r="G414" s="73" t="s">
        <v>3053</v>
      </c>
      <c r="H414" s="67" t="s">
        <v>3257</v>
      </c>
      <c r="I414" s="66" t="s">
        <v>694</v>
      </c>
      <c r="J414" s="73">
        <v>0</v>
      </c>
      <c r="K414" s="73" t="str">
        <f t="shared" si="54"/>
        <v>0</v>
      </c>
      <c r="L414" s="73">
        <f t="shared" si="55"/>
        <v>0</v>
      </c>
      <c r="M414" s="64"/>
    </row>
    <row r="415" spans="1:13" ht="14.6">
      <c r="A415" s="68"/>
      <c r="B415" s="68"/>
      <c r="C415" s="73">
        <v>14</v>
      </c>
      <c r="D415" s="73">
        <v>14</v>
      </c>
      <c r="E415" s="73">
        <f t="shared" si="52"/>
        <v>1</v>
      </c>
      <c r="F415" s="73" t="str">
        <f t="shared" si="53"/>
        <v>1'h0</v>
      </c>
      <c r="G415" s="73" t="s">
        <v>3053</v>
      </c>
      <c r="H415" s="67" t="s">
        <v>3258</v>
      </c>
      <c r="I415" s="66" t="s">
        <v>694</v>
      </c>
      <c r="J415" s="73">
        <v>0</v>
      </c>
      <c r="K415" s="73" t="str">
        <f t="shared" si="54"/>
        <v>0</v>
      </c>
      <c r="L415" s="73">
        <f t="shared" si="55"/>
        <v>0</v>
      </c>
      <c r="M415" s="64"/>
    </row>
    <row r="416" spans="1:13" ht="14.6">
      <c r="A416" s="68"/>
      <c r="B416" s="68"/>
      <c r="C416" s="73">
        <v>13</v>
      </c>
      <c r="D416" s="73">
        <v>13</v>
      </c>
      <c r="E416" s="73">
        <f t="shared" si="52"/>
        <v>1</v>
      </c>
      <c r="F416" s="73" t="str">
        <f t="shared" si="53"/>
        <v>1'h0</v>
      </c>
      <c r="G416" s="73" t="s">
        <v>3053</v>
      </c>
      <c r="H416" s="67" t="s">
        <v>3259</v>
      </c>
      <c r="I416" s="66" t="s">
        <v>694</v>
      </c>
      <c r="J416" s="73">
        <v>0</v>
      </c>
      <c r="K416" s="73" t="str">
        <f t="shared" si="54"/>
        <v>0</v>
      </c>
      <c r="L416" s="73">
        <f t="shared" si="55"/>
        <v>0</v>
      </c>
      <c r="M416" s="64"/>
    </row>
    <row r="417" spans="1:13" ht="14.6">
      <c r="A417" s="68"/>
      <c r="B417" s="68"/>
      <c r="C417" s="73">
        <v>12</v>
      </c>
      <c r="D417" s="73">
        <v>12</v>
      </c>
      <c r="E417" s="73">
        <f t="shared" si="52"/>
        <v>1</v>
      </c>
      <c r="F417" s="73" t="str">
        <f t="shared" si="53"/>
        <v>1'h0</v>
      </c>
      <c r="G417" s="73" t="s">
        <v>3053</v>
      </c>
      <c r="H417" s="67" t="s">
        <v>3260</v>
      </c>
      <c r="I417" s="66" t="s">
        <v>694</v>
      </c>
      <c r="J417" s="73">
        <v>0</v>
      </c>
      <c r="K417" s="73" t="str">
        <f t="shared" si="54"/>
        <v>0</v>
      </c>
      <c r="L417" s="73">
        <f t="shared" si="55"/>
        <v>0</v>
      </c>
      <c r="M417" s="64"/>
    </row>
    <row r="418" spans="1:13" ht="14.6">
      <c r="A418" s="68"/>
      <c r="B418" s="68"/>
      <c r="C418" s="73">
        <v>11</v>
      </c>
      <c r="D418" s="73">
        <v>11</v>
      </c>
      <c r="E418" s="73">
        <f t="shared" si="52"/>
        <v>1</v>
      </c>
      <c r="F418" s="73" t="str">
        <f t="shared" si="53"/>
        <v>1'h0</v>
      </c>
      <c r="G418" s="73" t="s">
        <v>3053</v>
      </c>
      <c r="H418" s="67" t="s">
        <v>3261</v>
      </c>
      <c r="I418" s="66" t="s">
        <v>694</v>
      </c>
      <c r="J418" s="73">
        <v>0</v>
      </c>
      <c r="K418" s="73" t="str">
        <f t="shared" si="54"/>
        <v>0</v>
      </c>
      <c r="L418" s="73">
        <f t="shared" si="55"/>
        <v>0</v>
      </c>
      <c r="M418" s="64"/>
    </row>
    <row r="419" spans="1:13" ht="14.6">
      <c r="A419" s="68"/>
      <c r="B419" s="68"/>
      <c r="C419" s="73">
        <v>10</v>
      </c>
      <c r="D419" s="73">
        <v>10</v>
      </c>
      <c r="E419" s="73">
        <f t="shared" si="52"/>
        <v>1</v>
      </c>
      <c r="F419" s="73" t="str">
        <f t="shared" si="53"/>
        <v>1'h0</v>
      </c>
      <c r="G419" s="73" t="s">
        <v>3053</v>
      </c>
      <c r="H419" s="67" t="s">
        <v>3262</v>
      </c>
      <c r="I419" s="66" t="s">
        <v>694</v>
      </c>
      <c r="J419" s="73">
        <v>0</v>
      </c>
      <c r="K419" s="73" t="str">
        <f t="shared" si="54"/>
        <v>0</v>
      </c>
      <c r="L419" s="73">
        <f t="shared" si="55"/>
        <v>0</v>
      </c>
      <c r="M419" s="64"/>
    </row>
    <row r="420" spans="1:13" ht="14.6">
      <c r="A420" s="68"/>
      <c r="B420" s="68"/>
      <c r="C420" s="73">
        <v>9</v>
      </c>
      <c r="D420" s="73">
        <v>9</v>
      </c>
      <c r="E420" s="73">
        <f t="shared" si="52"/>
        <v>1</v>
      </c>
      <c r="F420" s="73" t="str">
        <f t="shared" si="53"/>
        <v>1'h0</v>
      </c>
      <c r="G420" s="73" t="s">
        <v>3053</v>
      </c>
      <c r="H420" s="67" t="s">
        <v>1841</v>
      </c>
      <c r="I420" s="66" t="s">
        <v>694</v>
      </c>
      <c r="J420" s="73">
        <v>0</v>
      </c>
      <c r="K420" s="73" t="str">
        <f t="shared" si="54"/>
        <v>0</v>
      </c>
      <c r="L420" s="73">
        <f t="shared" si="55"/>
        <v>0</v>
      </c>
      <c r="M420" s="64"/>
    </row>
    <row r="421" spans="1:13" ht="14.6">
      <c r="A421" s="68"/>
      <c r="B421" s="68"/>
      <c r="C421" s="73">
        <v>8</v>
      </c>
      <c r="D421" s="73">
        <v>8</v>
      </c>
      <c r="E421" s="73">
        <f t="shared" si="52"/>
        <v>1</v>
      </c>
      <c r="F421" s="73" t="str">
        <f t="shared" si="53"/>
        <v>1'h0</v>
      </c>
      <c r="G421" s="73" t="s">
        <v>3053</v>
      </c>
      <c r="H421" s="67" t="s">
        <v>1842</v>
      </c>
      <c r="I421" s="66" t="s">
        <v>694</v>
      </c>
      <c r="J421" s="73">
        <v>0</v>
      </c>
      <c r="K421" s="73" t="str">
        <f t="shared" si="54"/>
        <v>0</v>
      </c>
      <c r="L421" s="73">
        <f t="shared" si="55"/>
        <v>0</v>
      </c>
      <c r="M421" s="64"/>
    </row>
    <row r="422" spans="1:13" ht="14.6">
      <c r="A422" s="68"/>
      <c r="B422" s="68"/>
      <c r="C422" s="73">
        <v>7</v>
      </c>
      <c r="D422" s="73">
        <v>7</v>
      </c>
      <c r="E422" s="73">
        <f t="shared" si="52"/>
        <v>1</v>
      </c>
      <c r="F422" s="73" t="str">
        <f t="shared" si="53"/>
        <v>1'h0</v>
      </c>
      <c r="G422" s="73" t="s">
        <v>3053</v>
      </c>
      <c r="H422" s="67" t="s">
        <v>1843</v>
      </c>
      <c r="I422" s="66" t="s">
        <v>694</v>
      </c>
      <c r="J422" s="73">
        <v>0</v>
      </c>
      <c r="K422" s="73" t="str">
        <f t="shared" si="54"/>
        <v>0</v>
      </c>
      <c r="L422" s="73">
        <f t="shared" si="55"/>
        <v>0</v>
      </c>
      <c r="M422" s="64"/>
    </row>
    <row r="423" spans="1:13" ht="14.6">
      <c r="A423" s="68"/>
      <c r="B423" s="68"/>
      <c r="C423" s="73">
        <v>6</v>
      </c>
      <c r="D423" s="73">
        <v>6</v>
      </c>
      <c r="E423" s="73">
        <f t="shared" si="52"/>
        <v>1</v>
      </c>
      <c r="F423" s="73" t="str">
        <f t="shared" si="53"/>
        <v>1'h0</v>
      </c>
      <c r="G423" s="73" t="s">
        <v>3053</v>
      </c>
      <c r="H423" s="67" t="s">
        <v>1844</v>
      </c>
      <c r="I423" s="66" t="s">
        <v>694</v>
      </c>
      <c r="J423" s="73">
        <v>0</v>
      </c>
      <c r="K423" s="73" t="str">
        <f t="shared" si="54"/>
        <v>0</v>
      </c>
      <c r="L423" s="73">
        <f t="shared" si="55"/>
        <v>0</v>
      </c>
      <c r="M423" s="64"/>
    </row>
    <row r="424" spans="1:13" ht="14.6">
      <c r="A424" s="68"/>
      <c r="B424" s="68"/>
      <c r="C424" s="73">
        <v>5</v>
      </c>
      <c r="D424" s="73">
        <v>5</v>
      </c>
      <c r="E424" s="73">
        <f t="shared" si="52"/>
        <v>1</v>
      </c>
      <c r="F424" s="73" t="str">
        <f t="shared" si="53"/>
        <v>1'h0</v>
      </c>
      <c r="G424" s="73" t="s">
        <v>3053</v>
      </c>
      <c r="H424" s="67" t="s">
        <v>1845</v>
      </c>
      <c r="I424" s="66" t="s">
        <v>694</v>
      </c>
      <c r="J424" s="73">
        <v>0</v>
      </c>
      <c r="K424" s="73" t="str">
        <f t="shared" si="54"/>
        <v>0</v>
      </c>
      <c r="L424" s="73">
        <f t="shared" si="55"/>
        <v>0</v>
      </c>
      <c r="M424" s="64"/>
    </row>
    <row r="425" spans="1:13" ht="14.6">
      <c r="A425" s="68"/>
      <c r="B425" s="68"/>
      <c r="C425" s="73">
        <v>4</v>
      </c>
      <c r="D425" s="73">
        <v>4</v>
      </c>
      <c r="E425" s="73">
        <f t="shared" si="52"/>
        <v>1</v>
      </c>
      <c r="F425" s="73" t="str">
        <f t="shared" si="53"/>
        <v>1'h0</v>
      </c>
      <c r="G425" s="73" t="s">
        <v>3053</v>
      </c>
      <c r="H425" s="67" t="s">
        <v>1846</v>
      </c>
      <c r="I425" s="66" t="s">
        <v>694</v>
      </c>
      <c r="J425" s="73">
        <v>0</v>
      </c>
      <c r="K425" s="73" t="str">
        <f t="shared" si="54"/>
        <v>0</v>
      </c>
      <c r="L425" s="73">
        <f t="shared" si="55"/>
        <v>0</v>
      </c>
      <c r="M425" s="64"/>
    </row>
    <row r="426" spans="1:13" ht="14.6">
      <c r="A426" s="68"/>
      <c r="B426" s="68"/>
      <c r="C426" s="73">
        <v>3</v>
      </c>
      <c r="D426" s="73">
        <v>3</v>
      </c>
      <c r="E426" s="73">
        <f t="shared" si="52"/>
        <v>1</v>
      </c>
      <c r="F426" s="73" t="str">
        <f t="shared" si="53"/>
        <v>1'h0</v>
      </c>
      <c r="G426" s="73" t="s">
        <v>3053</v>
      </c>
      <c r="H426" s="67" t="s">
        <v>1847</v>
      </c>
      <c r="I426" s="66" t="s">
        <v>694</v>
      </c>
      <c r="J426" s="73">
        <v>0</v>
      </c>
      <c r="K426" s="73" t="str">
        <f t="shared" si="54"/>
        <v>0</v>
      </c>
      <c r="L426" s="73">
        <f t="shared" si="55"/>
        <v>0</v>
      </c>
      <c r="M426" s="64"/>
    </row>
    <row r="427" spans="1:13" ht="14.6">
      <c r="A427" s="68"/>
      <c r="B427" s="68"/>
      <c r="C427" s="73">
        <v>2</v>
      </c>
      <c r="D427" s="73">
        <v>2</v>
      </c>
      <c r="E427" s="73">
        <f t="shared" si="52"/>
        <v>1</v>
      </c>
      <c r="F427" s="73" t="str">
        <f t="shared" si="53"/>
        <v>1'h0</v>
      </c>
      <c r="G427" s="73" t="s">
        <v>3053</v>
      </c>
      <c r="H427" s="67" t="s">
        <v>1848</v>
      </c>
      <c r="I427" s="66" t="s">
        <v>694</v>
      </c>
      <c r="J427" s="73">
        <v>0</v>
      </c>
      <c r="K427" s="73" t="str">
        <f t="shared" si="54"/>
        <v>0</v>
      </c>
      <c r="L427" s="73">
        <f t="shared" si="55"/>
        <v>0</v>
      </c>
      <c r="M427" s="64"/>
    </row>
    <row r="428" spans="1:13" ht="14.6">
      <c r="A428" s="68"/>
      <c r="B428" s="68"/>
      <c r="C428" s="73">
        <v>1</v>
      </c>
      <c r="D428" s="73">
        <v>1</v>
      </c>
      <c r="E428" s="73">
        <f t="shared" si="52"/>
        <v>1</v>
      </c>
      <c r="F428" s="73" t="str">
        <f t="shared" si="53"/>
        <v>1'h0</v>
      </c>
      <c r="G428" s="73" t="s">
        <v>3053</v>
      </c>
      <c r="H428" s="67" t="s">
        <v>1849</v>
      </c>
      <c r="I428" s="66" t="s">
        <v>694</v>
      </c>
      <c r="J428" s="73">
        <v>0</v>
      </c>
      <c r="K428" s="73" t="str">
        <f t="shared" si="54"/>
        <v>0</v>
      </c>
      <c r="L428" s="73">
        <f t="shared" si="55"/>
        <v>0</v>
      </c>
      <c r="M428" s="64"/>
    </row>
    <row r="429" spans="1:13" ht="14.6">
      <c r="A429" s="68"/>
      <c r="B429" s="68"/>
      <c r="C429" s="73">
        <v>0</v>
      </c>
      <c r="D429" s="73">
        <v>0</v>
      </c>
      <c r="E429" s="73">
        <f t="shared" si="52"/>
        <v>1</v>
      </c>
      <c r="F429" s="73" t="str">
        <f t="shared" si="53"/>
        <v>1'h0</v>
      </c>
      <c r="G429" s="73" t="s">
        <v>3053</v>
      </c>
      <c r="H429" s="67" t="s">
        <v>1850</v>
      </c>
      <c r="I429" s="66" t="s">
        <v>694</v>
      </c>
      <c r="J429" s="73">
        <v>0</v>
      </c>
      <c r="K429" s="73" t="str">
        <f t="shared" si="54"/>
        <v>0</v>
      </c>
      <c r="L429" s="73">
        <f t="shared" si="55"/>
        <v>0</v>
      </c>
      <c r="M429" s="64"/>
    </row>
    <row r="430" spans="1:13" ht="14.6">
      <c r="A430" s="69"/>
      <c r="B430" s="71" t="s">
        <v>3263</v>
      </c>
      <c r="C430" s="69"/>
      <c r="D430" s="69"/>
      <c r="E430" s="69">
        <f>SUM(E431:E451)</f>
        <v>32</v>
      </c>
      <c r="F430" s="44" t="str">
        <f>CONCATENATE("32'h",K430)</f>
        <v>32'h00000000</v>
      </c>
      <c r="G430" s="44"/>
      <c r="H430" s="70" t="s">
        <v>695</v>
      </c>
      <c r="I430" s="70"/>
      <c r="J430" s="69"/>
      <c r="K430" s="69" t="str">
        <f>LOWER(DEC2HEX(L430,8))</f>
        <v>00000000</v>
      </c>
      <c r="L430" s="69">
        <f>SUM(L431:L451)</f>
        <v>0</v>
      </c>
      <c r="M430" s="64"/>
    </row>
    <row r="431" spans="1:13" ht="14.6">
      <c r="A431" s="68"/>
      <c r="B431" s="68"/>
      <c r="C431" s="73">
        <v>20</v>
      </c>
      <c r="D431" s="73">
        <v>31</v>
      </c>
      <c r="E431" s="73">
        <f t="shared" ref="E431:E451" si="56">D431+1-C431</f>
        <v>12</v>
      </c>
      <c r="F431" s="73" t="str">
        <f t="shared" ref="F431:F451" si="57">CONCATENATE(E431,"'h",K431)</f>
        <v>12'h0</v>
      </c>
      <c r="G431" s="73" t="s">
        <v>67</v>
      </c>
      <c r="H431" s="67" t="s">
        <v>19</v>
      </c>
      <c r="I431" s="72" t="s">
        <v>482</v>
      </c>
      <c r="J431" s="73">
        <v>0</v>
      </c>
      <c r="K431" s="73" t="str">
        <f t="shared" ref="K431:K451" si="58">LOWER(DEC2HEX((J431)))</f>
        <v>0</v>
      </c>
      <c r="L431" s="73">
        <f t="shared" ref="L431:L451" si="59">J431*(2^C431)</f>
        <v>0</v>
      </c>
      <c r="M431" s="64"/>
    </row>
    <row r="432" spans="1:13" ht="14.6">
      <c r="A432" s="68"/>
      <c r="B432" s="68"/>
      <c r="C432" s="73">
        <v>19</v>
      </c>
      <c r="D432" s="73">
        <v>19</v>
      </c>
      <c r="E432" s="73">
        <f t="shared" si="56"/>
        <v>1</v>
      </c>
      <c r="F432" s="73" t="str">
        <f t="shared" si="57"/>
        <v>1'h0</v>
      </c>
      <c r="G432" s="73" t="s">
        <v>67</v>
      </c>
      <c r="H432" s="67" t="s">
        <v>3264</v>
      </c>
      <c r="I432" s="66" t="s">
        <v>694</v>
      </c>
      <c r="J432" s="73">
        <v>0</v>
      </c>
      <c r="K432" s="73" t="str">
        <f t="shared" si="58"/>
        <v>0</v>
      </c>
      <c r="L432" s="73">
        <f t="shared" si="59"/>
        <v>0</v>
      </c>
      <c r="M432" s="64"/>
    </row>
    <row r="433" spans="1:13" ht="14.6">
      <c r="A433" s="68"/>
      <c r="B433" s="68"/>
      <c r="C433" s="73">
        <v>18</v>
      </c>
      <c r="D433" s="73">
        <v>18</v>
      </c>
      <c r="E433" s="73">
        <f t="shared" si="56"/>
        <v>1</v>
      </c>
      <c r="F433" s="73" t="str">
        <f t="shared" si="57"/>
        <v>1'h0</v>
      </c>
      <c r="G433" s="73" t="s">
        <v>67</v>
      </c>
      <c r="H433" s="67" t="s">
        <v>3265</v>
      </c>
      <c r="I433" s="66" t="s">
        <v>694</v>
      </c>
      <c r="J433" s="73">
        <v>0</v>
      </c>
      <c r="K433" s="73" t="str">
        <f t="shared" si="58"/>
        <v>0</v>
      </c>
      <c r="L433" s="73">
        <f t="shared" si="59"/>
        <v>0</v>
      </c>
      <c r="M433" s="64"/>
    </row>
    <row r="434" spans="1:13" ht="14.6">
      <c r="A434" s="68"/>
      <c r="B434" s="68"/>
      <c r="C434" s="73">
        <v>17</v>
      </c>
      <c r="D434" s="73">
        <v>17</v>
      </c>
      <c r="E434" s="73">
        <f t="shared" si="56"/>
        <v>1</v>
      </c>
      <c r="F434" s="73" t="str">
        <f t="shared" si="57"/>
        <v>1'h0</v>
      </c>
      <c r="G434" s="73" t="s">
        <v>67</v>
      </c>
      <c r="H434" s="67" t="s">
        <v>3266</v>
      </c>
      <c r="I434" s="66" t="s">
        <v>694</v>
      </c>
      <c r="J434" s="73">
        <v>0</v>
      </c>
      <c r="K434" s="73" t="str">
        <f t="shared" si="58"/>
        <v>0</v>
      </c>
      <c r="L434" s="73">
        <f t="shared" si="59"/>
        <v>0</v>
      </c>
      <c r="M434" s="64"/>
    </row>
    <row r="435" spans="1:13" ht="14.6">
      <c r="A435" s="68"/>
      <c r="B435" s="68"/>
      <c r="C435" s="73">
        <v>16</v>
      </c>
      <c r="D435" s="73">
        <v>16</v>
      </c>
      <c r="E435" s="73">
        <f t="shared" si="56"/>
        <v>1</v>
      </c>
      <c r="F435" s="73" t="str">
        <f t="shared" si="57"/>
        <v>1'h0</v>
      </c>
      <c r="G435" s="73" t="s">
        <v>67</v>
      </c>
      <c r="H435" s="67" t="s">
        <v>3267</v>
      </c>
      <c r="I435" s="66" t="s">
        <v>694</v>
      </c>
      <c r="J435" s="73">
        <v>0</v>
      </c>
      <c r="K435" s="73" t="str">
        <f t="shared" si="58"/>
        <v>0</v>
      </c>
      <c r="L435" s="73">
        <f t="shared" si="59"/>
        <v>0</v>
      </c>
      <c r="M435" s="64"/>
    </row>
    <row r="436" spans="1:13" ht="14.6">
      <c r="A436" s="68"/>
      <c r="B436" s="68"/>
      <c r="C436" s="73">
        <v>15</v>
      </c>
      <c r="D436" s="73">
        <v>15</v>
      </c>
      <c r="E436" s="73">
        <f t="shared" si="56"/>
        <v>1</v>
      </c>
      <c r="F436" s="73" t="str">
        <f t="shared" si="57"/>
        <v>1'h0</v>
      </c>
      <c r="G436" s="73" t="s">
        <v>67</v>
      </c>
      <c r="H436" s="67" t="s">
        <v>3268</v>
      </c>
      <c r="I436" s="66" t="s">
        <v>694</v>
      </c>
      <c r="J436" s="73">
        <v>0</v>
      </c>
      <c r="K436" s="73" t="str">
        <f t="shared" si="58"/>
        <v>0</v>
      </c>
      <c r="L436" s="73">
        <f t="shared" si="59"/>
        <v>0</v>
      </c>
      <c r="M436" s="64"/>
    </row>
    <row r="437" spans="1:13" ht="14.6">
      <c r="A437" s="68"/>
      <c r="B437" s="68"/>
      <c r="C437" s="73">
        <v>14</v>
      </c>
      <c r="D437" s="73">
        <v>14</v>
      </c>
      <c r="E437" s="73">
        <f t="shared" si="56"/>
        <v>1</v>
      </c>
      <c r="F437" s="73" t="str">
        <f t="shared" si="57"/>
        <v>1'h0</v>
      </c>
      <c r="G437" s="73" t="s">
        <v>67</v>
      </c>
      <c r="H437" s="67" t="s">
        <v>3269</v>
      </c>
      <c r="I437" s="66" t="s">
        <v>694</v>
      </c>
      <c r="J437" s="73">
        <v>0</v>
      </c>
      <c r="K437" s="73" t="str">
        <f t="shared" si="58"/>
        <v>0</v>
      </c>
      <c r="L437" s="73">
        <f t="shared" si="59"/>
        <v>0</v>
      </c>
      <c r="M437" s="64"/>
    </row>
    <row r="438" spans="1:13" ht="14.6">
      <c r="A438" s="68"/>
      <c r="B438" s="68"/>
      <c r="C438" s="73">
        <v>13</v>
      </c>
      <c r="D438" s="73">
        <v>13</v>
      </c>
      <c r="E438" s="73">
        <f t="shared" si="56"/>
        <v>1</v>
      </c>
      <c r="F438" s="73" t="str">
        <f t="shared" si="57"/>
        <v>1'h0</v>
      </c>
      <c r="G438" s="73" t="s">
        <v>67</v>
      </c>
      <c r="H438" s="67" t="s">
        <v>3270</v>
      </c>
      <c r="I438" s="66" t="s">
        <v>694</v>
      </c>
      <c r="J438" s="73">
        <v>0</v>
      </c>
      <c r="K438" s="73" t="str">
        <f t="shared" si="58"/>
        <v>0</v>
      </c>
      <c r="L438" s="73">
        <f t="shared" si="59"/>
        <v>0</v>
      </c>
      <c r="M438" s="64"/>
    </row>
    <row r="439" spans="1:13" ht="14.6">
      <c r="A439" s="68"/>
      <c r="B439" s="68"/>
      <c r="C439" s="73">
        <v>12</v>
      </c>
      <c r="D439" s="73">
        <v>12</v>
      </c>
      <c r="E439" s="73">
        <f t="shared" si="56"/>
        <v>1</v>
      </c>
      <c r="F439" s="73" t="str">
        <f t="shared" si="57"/>
        <v>1'h0</v>
      </c>
      <c r="G439" s="73" t="s">
        <v>67</v>
      </c>
      <c r="H439" s="67" t="s">
        <v>3271</v>
      </c>
      <c r="I439" s="66" t="s">
        <v>694</v>
      </c>
      <c r="J439" s="73">
        <v>0</v>
      </c>
      <c r="K439" s="73" t="str">
        <f t="shared" si="58"/>
        <v>0</v>
      </c>
      <c r="L439" s="73">
        <f t="shared" si="59"/>
        <v>0</v>
      </c>
      <c r="M439" s="64"/>
    </row>
    <row r="440" spans="1:13" ht="14.6">
      <c r="A440" s="68"/>
      <c r="B440" s="68"/>
      <c r="C440" s="73">
        <v>11</v>
      </c>
      <c r="D440" s="73">
        <v>11</v>
      </c>
      <c r="E440" s="73">
        <f t="shared" si="56"/>
        <v>1</v>
      </c>
      <c r="F440" s="73" t="str">
        <f t="shared" si="57"/>
        <v>1'h0</v>
      </c>
      <c r="G440" s="73" t="s">
        <v>67</v>
      </c>
      <c r="H440" s="67" t="s">
        <v>3272</v>
      </c>
      <c r="I440" s="66" t="s">
        <v>694</v>
      </c>
      <c r="J440" s="73">
        <v>0</v>
      </c>
      <c r="K440" s="73" t="str">
        <f t="shared" si="58"/>
        <v>0</v>
      </c>
      <c r="L440" s="73">
        <f t="shared" si="59"/>
        <v>0</v>
      </c>
      <c r="M440" s="64"/>
    </row>
    <row r="441" spans="1:13" ht="14.6">
      <c r="A441" s="68"/>
      <c r="B441" s="68"/>
      <c r="C441" s="73">
        <v>10</v>
      </c>
      <c r="D441" s="73">
        <v>10</v>
      </c>
      <c r="E441" s="73">
        <f t="shared" si="56"/>
        <v>1</v>
      </c>
      <c r="F441" s="73" t="str">
        <f t="shared" si="57"/>
        <v>1'h0</v>
      </c>
      <c r="G441" s="73" t="s">
        <v>67</v>
      </c>
      <c r="H441" s="67" t="s">
        <v>3273</v>
      </c>
      <c r="I441" s="66" t="s">
        <v>694</v>
      </c>
      <c r="J441" s="73">
        <v>0</v>
      </c>
      <c r="K441" s="73" t="str">
        <f t="shared" si="58"/>
        <v>0</v>
      </c>
      <c r="L441" s="73">
        <f t="shared" si="59"/>
        <v>0</v>
      </c>
      <c r="M441" s="64"/>
    </row>
    <row r="442" spans="1:13" ht="14.6">
      <c r="A442" s="68"/>
      <c r="B442" s="68"/>
      <c r="C442" s="73">
        <v>9</v>
      </c>
      <c r="D442" s="73">
        <v>9</v>
      </c>
      <c r="E442" s="73">
        <f t="shared" si="56"/>
        <v>1</v>
      </c>
      <c r="F442" s="73" t="str">
        <f t="shared" si="57"/>
        <v>1'h0</v>
      </c>
      <c r="G442" s="73" t="s">
        <v>67</v>
      </c>
      <c r="H442" s="67" t="s">
        <v>1851</v>
      </c>
      <c r="I442" s="66" t="s">
        <v>694</v>
      </c>
      <c r="J442" s="73">
        <v>0</v>
      </c>
      <c r="K442" s="73" t="str">
        <f t="shared" si="58"/>
        <v>0</v>
      </c>
      <c r="L442" s="73">
        <f t="shared" si="59"/>
        <v>0</v>
      </c>
      <c r="M442" s="64"/>
    </row>
    <row r="443" spans="1:13" ht="14.6">
      <c r="A443" s="68"/>
      <c r="B443" s="68"/>
      <c r="C443" s="73">
        <v>8</v>
      </c>
      <c r="D443" s="73">
        <v>8</v>
      </c>
      <c r="E443" s="73">
        <f t="shared" si="56"/>
        <v>1</v>
      </c>
      <c r="F443" s="73" t="str">
        <f t="shared" si="57"/>
        <v>1'h0</v>
      </c>
      <c r="G443" s="73" t="s">
        <v>67</v>
      </c>
      <c r="H443" s="67" t="s">
        <v>1852</v>
      </c>
      <c r="I443" s="66" t="s">
        <v>694</v>
      </c>
      <c r="J443" s="73">
        <v>0</v>
      </c>
      <c r="K443" s="73" t="str">
        <f t="shared" si="58"/>
        <v>0</v>
      </c>
      <c r="L443" s="73">
        <f t="shared" si="59"/>
        <v>0</v>
      </c>
      <c r="M443" s="64"/>
    </row>
    <row r="444" spans="1:13" ht="14.6">
      <c r="A444" s="68"/>
      <c r="B444" s="68"/>
      <c r="C444" s="73">
        <v>7</v>
      </c>
      <c r="D444" s="73">
        <v>7</v>
      </c>
      <c r="E444" s="73">
        <f t="shared" si="56"/>
        <v>1</v>
      </c>
      <c r="F444" s="73" t="str">
        <f t="shared" si="57"/>
        <v>1'h0</v>
      </c>
      <c r="G444" s="73" t="s">
        <v>67</v>
      </c>
      <c r="H444" s="67" t="s">
        <v>1853</v>
      </c>
      <c r="I444" s="66" t="s">
        <v>694</v>
      </c>
      <c r="J444" s="73">
        <v>0</v>
      </c>
      <c r="K444" s="73" t="str">
        <f t="shared" si="58"/>
        <v>0</v>
      </c>
      <c r="L444" s="73">
        <f t="shared" si="59"/>
        <v>0</v>
      </c>
      <c r="M444" s="64"/>
    </row>
    <row r="445" spans="1:13" ht="14.6">
      <c r="A445" s="68"/>
      <c r="B445" s="68"/>
      <c r="C445" s="73">
        <v>6</v>
      </c>
      <c r="D445" s="73">
        <v>6</v>
      </c>
      <c r="E445" s="73">
        <f t="shared" si="56"/>
        <v>1</v>
      </c>
      <c r="F445" s="73" t="str">
        <f t="shared" si="57"/>
        <v>1'h0</v>
      </c>
      <c r="G445" s="73" t="s">
        <v>67</v>
      </c>
      <c r="H445" s="67" t="s">
        <v>1854</v>
      </c>
      <c r="I445" s="66" t="s">
        <v>694</v>
      </c>
      <c r="J445" s="73">
        <v>0</v>
      </c>
      <c r="K445" s="73" t="str">
        <f t="shared" si="58"/>
        <v>0</v>
      </c>
      <c r="L445" s="73">
        <f t="shared" si="59"/>
        <v>0</v>
      </c>
      <c r="M445" s="64"/>
    </row>
    <row r="446" spans="1:13" ht="14.6">
      <c r="A446" s="68"/>
      <c r="B446" s="68"/>
      <c r="C446" s="73">
        <v>5</v>
      </c>
      <c r="D446" s="73">
        <v>5</v>
      </c>
      <c r="E446" s="73">
        <f t="shared" si="56"/>
        <v>1</v>
      </c>
      <c r="F446" s="73" t="str">
        <f t="shared" si="57"/>
        <v>1'h0</v>
      </c>
      <c r="G446" s="73" t="s">
        <v>67</v>
      </c>
      <c r="H446" s="67" t="s">
        <v>1855</v>
      </c>
      <c r="I446" s="66" t="s">
        <v>694</v>
      </c>
      <c r="J446" s="73">
        <v>0</v>
      </c>
      <c r="K446" s="73" t="str">
        <f t="shared" si="58"/>
        <v>0</v>
      </c>
      <c r="L446" s="73">
        <f t="shared" si="59"/>
        <v>0</v>
      </c>
      <c r="M446" s="64"/>
    </row>
    <row r="447" spans="1:13" ht="14.6">
      <c r="A447" s="68"/>
      <c r="B447" s="68"/>
      <c r="C447" s="73">
        <v>4</v>
      </c>
      <c r="D447" s="73">
        <v>4</v>
      </c>
      <c r="E447" s="73">
        <f t="shared" si="56"/>
        <v>1</v>
      </c>
      <c r="F447" s="73" t="str">
        <f t="shared" si="57"/>
        <v>1'h0</v>
      </c>
      <c r="G447" s="73" t="s">
        <v>67</v>
      </c>
      <c r="H447" s="67" t="s">
        <v>1856</v>
      </c>
      <c r="I447" s="66" t="s">
        <v>694</v>
      </c>
      <c r="J447" s="73">
        <v>0</v>
      </c>
      <c r="K447" s="73" t="str">
        <f t="shared" si="58"/>
        <v>0</v>
      </c>
      <c r="L447" s="73">
        <f t="shared" si="59"/>
        <v>0</v>
      </c>
      <c r="M447" s="64"/>
    </row>
    <row r="448" spans="1:13" ht="14.6">
      <c r="A448" s="68"/>
      <c r="B448" s="68"/>
      <c r="C448" s="73">
        <v>3</v>
      </c>
      <c r="D448" s="73">
        <v>3</v>
      </c>
      <c r="E448" s="73">
        <f t="shared" si="56"/>
        <v>1</v>
      </c>
      <c r="F448" s="73" t="str">
        <f t="shared" si="57"/>
        <v>1'h0</v>
      </c>
      <c r="G448" s="73" t="s">
        <v>67</v>
      </c>
      <c r="H448" s="67" t="s">
        <v>1857</v>
      </c>
      <c r="I448" s="66" t="s">
        <v>694</v>
      </c>
      <c r="J448" s="73">
        <v>0</v>
      </c>
      <c r="K448" s="73" t="str">
        <f t="shared" si="58"/>
        <v>0</v>
      </c>
      <c r="L448" s="73">
        <f t="shared" si="59"/>
        <v>0</v>
      </c>
      <c r="M448" s="64"/>
    </row>
    <row r="449" spans="1:13" ht="14.6">
      <c r="A449" s="68"/>
      <c r="B449" s="68"/>
      <c r="C449" s="73">
        <v>2</v>
      </c>
      <c r="D449" s="73">
        <v>2</v>
      </c>
      <c r="E449" s="73">
        <f t="shared" si="56"/>
        <v>1</v>
      </c>
      <c r="F449" s="73" t="str">
        <f t="shared" si="57"/>
        <v>1'h0</v>
      </c>
      <c r="G449" s="73" t="s">
        <v>67</v>
      </c>
      <c r="H449" s="67" t="s">
        <v>1858</v>
      </c>
      <c r="I449" s="66" t="s">
        <v>694</v>
      </c>
      <c r="J449" s="73">
        <v>0</v>
      </c>
      <c r="K449" s="73" t="str">
        <f t="shared" si="58"/>
        <v>0</v>
      </c>
      <c r="L449" s="73">
        <f t="shared" si="59"/>
        <v>0</v>
      </c>
      <c r="M449" s="64"/>
    </row>
    <row r="450" spans="1:13" ht="14.6">
      <c r="A450" s="68"/>
      <c r="B450" s="68"/>
      <c r="C450" s="73">
        <v>1</v>
      </c>
      <c r="D450" s="73">
        <v>1</v>
      </c>
      <c r="E450" s="73">
        <f t="shared" si="56"/>
        <v>1</v>
      </c>
      <c r="F450" s="73" t="str">
        <f t="shared" si="57"/>
        <v>1'h0</v>
      </c>
      <c r="G450" s="73" t="s">
        <v>67</v>
      </c>
      <c r="H450" s="67" t="s">
        <v>1859</v>
      </c>
      <c r="I450" s="66" t="s">
        <v>694</v>
      </c>
      <c r="J450" s="73">
        <v>0</v>
      </c>
      <c r="K450" s="73" t="str">
        <f t="shared" si="58"/>
        <v>0</v>
      </c>
      <c r="L450" s="73">
        <f t="shared" si="59"/>
        <v>0</v>
      </c>
      <c r="M450" s="64"/>
    </row>
    <row r="451" spans="1:13" ht="14.6">
      <c r="A451" s="68"/>
      <c r="B451" s="68"/>
      <c r="C451" s="73">
        <v>0</v>
      </c>
      <c r="D451" s="73">
        <v>0</v>
      </c>
      <c r="E451" s="73">
        <f t="shared" si="56"/>
        <v>1</v>
      </c>
      <c r="F451" s="73" t="str">
        <f t="shared" si="57"/>
        <v>1'h0</v>
      </c>
      <c r="G451" s="73" t="s">
        <v>67</v>
      </c>
      <c r="H451" s="67" t="s">
        <v>1860</v>
      </c>
      <c r="I451" s="66" t="s">
        <v>694</v>
      </c>
      <c r="J451" s="73">
        <v>0</v>
      </c>
      <c r="K451" s="73" t="str">
        <f t="shared" si="58"/>
        <v>0</v>
      </c>
      <c r="L451" s="73">
        <f t="shared" si="59"/>
        <v>0</v>
      </c>
      <c r="M451" s="64"/>
    </row>
    <row r="452" spans="1:13" ht="14.6">
      <c r="A452" s="69"/>
      <c r="B452" s="71" t="s">
        <v>3274</v>
      </c>
      <c r="C452" s="69"/>
      <c r="D452" s="69"/>
      <c r="E452" s="69">
        <f>SUM(E453:E477)</f>
        <v>32</v>
      </c>
      <c r="F452" s="44" t="str">
        <f>CONCATENATE("32'h",K452)</f>
        <v>32'h00000000</v>
      </c>
      <c r="G452" s="44"/>
      <c r="H452" s="70" t="s">
        <v>696</v>
      </c>
      <c r="I452" s="70"/>
      <c r="J452" s="69"/>
      <c r="K452" s="69" t="str">
        <f>LOWER(DEC2HEX(L452,8))</f>
        <v>00000000</v>
      </c>
      <c r="L452" s="69">
        <f>SUM(L453:L477)</f>
        <v>0</v>
      </c>
      <c r="M452" s="64"/>
    </row>
    <row r="453" spans="1:13" ht="14.6">
      <c r="A453" s="68"/>
      <c r="B453" s="68"/>
      <c r="C453" s="73">
        <v>24</v>
      </c>
      <c r="D453" s="73">
        <v>31</v>
      </c>
      <c r="E453" s="73">
        <f>D453+1-C453</f>
        <v>8</v>
      </c>
      <c r="F453" s="73" t="str">
        <f>CONCATENATE(E453,"'h",K453)</f>
        <v>8'h0</v>
      </c>
      <c r="G453" s="73" t="s">
        <v>67</v>
      </c>
      <c r="H453" s="67" t="s">
        <v>19</v>
      </c>
      <c r="I453" s="72" t="s">
        <v>482</v>
      </c>
      <c r="J453" s="73">
        <v>0</v>
      </c>
      <c r="K453" s="73" t="str">
        <f>LOWER(DEC2HEX((J453)))</f>
        <v>0</v>
      </c>
      <c r="L453" s="73">
        <f>J453*(2^C453)</f>
        <v>0</v>
      </c>
      <c r="M453" s="64"/>
    </row>
    <row r="454" spans="1:13" ht="14.6">
      <c r="A454" s="68"/>
      <c r="B454" s="68"/>
      <c r="C454" s="73">
        <v>23</v>
      </c>
      <c r="D454" s="73">
        <v>23</v>
      </c>
      <c r="E454" s="73">
        <f>D454+1-C454</f>
        <v>1</v>
      </c>
      <c r="F454" s="73" t="str">
        <f>CONCATENATE(E454,"'h",K454)</f>
        <v>1'h0</v>
      </c>
      <c r="G454" s="73" t="s">
        <v>3053</v>
      </c>
      <c r="H454" s="67" t="s">
        <v>1861</v>
      </c>
      <c r="I454" s="66" t="s">
        <v>697</v>
      </c>
      <c r="J454" s="73">
        <v>0</v>
      </c>
      <c r="K454" s="73" t="str">
        <f>LOWER(DEC2HEX((J454)))</f>
        <v>0</v>
      </c>
      <c r="L454" s="73">
        <f>J454*(2^C454)</f>
        <v>0</v>
      </c>
      <c r="M454" s="64"/>
    </row>
    <row r="455" spans="1:13" ht="14.6">
      <c r="A455" s="68"/>
      <c r="B455" s="68"/>
      <c r="C455" s="73">
        <v>22</v>
      </c>
      <c r="D455" s="73">
        <v>22</v>
      </c>
      <c r="E455" s="73">
        <f>D455+1-C455</f>
        <v>1</v>
      </c>
      <c r="F455" s="73" t="str">
        <f>CONCATENATE(E455,"'h",K455)</f>
        <v>1'h0</v>
      </c>
      <c r="G455" s="73" t="s">
        <v>3053</v>
      </c>
      <c r="H455" s="67" t="s">
        <v>3275</v>
      </c>
      <c r="I455" s="66" t="s">
        <v>697</v>
      </c>
      <c r="J455" s="73">
        <v>0</v>
      </c>
      <c r="K455" s="73" t="str">
        <f>LOWER(DEC2HEX((J455)))</f>
        <v>0</v>
      </c>
      <c r="L455" s="73">
        <f>J455*(2^C455)</f>
        <v>0</v>
      </c>
      <c r="M455" s="64"/>
    </row>
    <row r="456" spans="1:13" ht="14.6">
      <c r="A456" s="68"/>
      <c r="B456" s="68"/>
      <c r="C456" s="73">
        <v>21</v>
      </c>
      <c r="D456" s="73">
        <v>21</v>
      </c>
      <c r="E456" s="73">
        <f t="shared" ref="E456:E477" si="60">D456+1-C456</f>
        <v>1</v>
      </c>
      <c r="F456" s="73" t="str">
        <f t="shared" ref="F456:F477" si="61">CONCATENATE(E456,"'h",K456)</f>
        <v>1'h0</v>
      </c>
      <c r="G456" s="73" t="s">
        <v>3053</v>
      </c>
      <c r="H456" s="67" t="s">
        <v>1862</v>
      </c>
      <c r="I456" s="66" t="s">
        <v>697</v>
      </c>
      <c r="J456" s="73">
        <v>0</v>
      </c>
      <c r="K456" s="73" t="str">
        <f t="shared" ref="K456:K477" si="62">LOWER(DEC2HEX((J456)))</f>
        <v>0</v>
      </c>
      <c r="L456" s="73">
        <f t="shared" ref="L456:L477" si="63">J456*(2^C456)</f>
        <v>0</v>
      </c>
      <c r="M456" s="64"/>
    </row>
    <row r="457" spans="1:13" ht="14.6">
      <c r="A457" s="68"/>
      <c r="B457" s="68"/>
      <c r="C457" s="73">
        <v>20</v>
      </c>
      <c r="D457" s="73">
        <v>20</v>
      </c>
      <c r="E457" s="73">
        <f t="shared" si="60"/>
        <v>1</v>
      </c>
      <c r="F457" s="73" t="str">
        <f t="shared" si="61"/>
        <v>1'h0</v>
      </c>
      <c r="G457" s="73" t="s">
        <v>3053</v>
      </c>
      <c r="H457" s="67" t="s">
        <v>3276</v>
      </c>
      <c r="I457" s="66" t="s">
        <v>697</v>
      </c>
      <c r="J457" s="73">
        <v>0</v>
      </c>
      <c r="K457" s="73" t="str">
        <f t="shared" si="62"/>
        <v>0</v>
      </c>
      <c r="L457" s="73">
        <f t="shared" si="63"/>
        <v>0</v>
      </c>
      <c r="M457" s="64"/>
    </row>
    <row r="458" spans="1:13" ht="14.6">
      <c r="A458" s="68"/>
      <c r="B458" s="68"/>
      <c r="C458" s="73">
        <v>19</v>
      </c>
      <c r="D458" s="73">
        <v>19</v>
      </c>
      <c r="E458" s="73">
        <f t="shared" si="60"/>
        <v>1</v>
      </c>
      <c r="F458" s="73" t="str">
        <f t="shared" si="61"/>
        <v>1'h0</v>
      </c>
      <c r="G458" s="73" t="s">
        <v>3053</v>
      </c>
      <c r="H458" s="67" t="s">
        <v>3277</v>
      </c>
      <c r="I458" s="66" t="s">
        <v>697</v>
      </c>
      <c r="J458" s="73">
        <v>0</v>
      </c>
      <c r="K458" s="73" t="str">
        <f t="shared" si="62"/>
        <v>0</v>
      </c>
      <c r="L458" s="73">
        <f t="shared" si="63"/>
        <v>0</v>
      </c>
      <c r="M458" s="64"/>
    </row>
    <row r="459" spans="1:13" ht="14.6">
      <c r="A459" s="68"/>
      <c r="B459" s="68"/>
      <c r="C459" s="73">
        <v>18</v>
      </c>
      <c r="D459" s="73">
        <v>18</v>
      </c>
      <c r="E459" s="73">
        <f t="shared" si="60"/>
        <v>1</v>
      </c>
      <c r="F459" s="73" t="str">
        <f t="shared" si="61"/>
        <v>1'h0</v>
      </c>
      <c r="G459" s="73" t="s">
        <v>3053</v>
      </c>
      <c r="H459" s="67" t="s">
        <v>3278</v>
      </c>
      <c r="I459" s="66" t="s">
        <v>697</v>
      </c>
      <c r="J459" s="73">
        <v>0</v>
      </c>
      <c r="K459" s="73" t="str">
        <f t="shared" si="62"/>
        <v>0</v>
      </c>
      <c r="L459" s="73">
        <f t="shared" si="63"/>
        <v>0</v>
      </c>
      <c r="M459" s="64"/>
    </row>
    <row r="460" spans="1:13" ht="14.6">
      <c r="A460" s="68"/>
      <c r="B460" s="68"/>
      <c r="C460" s="73">
        <v>17</v>
      </c>
      <c r="D460" s="73">
        <v>17</v>
      </c>
      <c r="E460" s="73">
        <f t="shared" si="60"/>
        <v>1</v>
      </c>
      <c r="F460" s="73" t="str">
        <f t="shared" si="61"/>
        <v>1'h0</v>
      </c>
      <c r="G460" s="73" t="s">
        <v>3053</v>
      </c>
      <c r="H460" s="67" t="s">
        <v>3279</v>
      </c>
      <c r="I460" s="66" t="s">
        <v>697</v>
      </c>
      <c r="J460" s="73">
        <v>0</v>
      </c>
      <c r="K460" s="73" t="str">
        <f t="shared" si="62"/>
        <v>0</v>
      </c>
      <c r="L460" s="73">
        <f t="shared" si="63"/>
        <v>0</v>
      </c>
      <c r="M460" s="64"/>
    </row>
    <row r="461" spans="1:13" ht="14.6">
      <c r="A461" s="68"/>
      <c r="B461" s="68"/>
      <c r="C461" s="73">
        <v>16</v>
      </c>
      <c r="D461" s="73">
        <v>16</v>
      </c>
      <c r="E461" s="73">
        <f t="shared" si="60"/>
        <v>1</v>
      </c>
      <c r="F461" s="73" t="str">
        <f t="shared" si="61"/>
        <v>1'h0</v>
      </c>
      <c r="G461" s="73" t="s">
        <v>3053</v>
      </c>
      <c r="H461" s="67" t="s">
        <v>3280</v>
      </c>
      <c r="I461" s="66" t="s">
        <v>697</v>
      </c>
      <c r="J461" s="73">
        <v>0</v>
      </c>
      <c r="K461" s="73" t="str">
        <f t="shared" si="62"/>
        <v>0</v>
      </c>
      <c r="L461" s="73">
        <f t="shared" si="63"/>
        <v>0</v>
      </c>
      <c r="M461" s="64"/>
    </row>
    <row r="462" spans="1:13" ht="14.6">
      <c r="A462" s="68"/>
      <c r="B462" s="68"/>
      <c r="C462" s="73">
        <v>15</v>
      </c>
      <c r="D462" s="73">
        <v>15</v>
      </c>
      <c r="E462" s="73">
        <f t="shared" si="60"/>
        <v>1</v>
      </c>
      <c r="F462" s="73" t="str">
        <f t="shared" si="61"/>
        <v>1'h0</v>
      </c>
      <c r="G462" s="73" t="s">
        <v>3053</v>
      </c>
      <c r="H462" s="67" t="s">
        <v>3281</v>
      </c>
      <c r="I462" s="66" t="s">
        <v>697</v>
      </c>
      <c r="J462" s="73">
        <v>0</v>
      </c>
      <c r="K462" s="73" t="str">
        <f t="shared" si="62"/>
        <v>0</v>
      </c>
      <c r="L462" s="73">
        <f t="shared" si="63"/>
        <v>0</v>
      </c>
      <c r="M462" s="64"/>
    </row>
    <row r="463" spans="1:13" ht="14.6">
      <c r="A463" s="68"/>
      <c r="B463" s="68"/>
      <c r="C463" s="73">
        <v>14</v>
      </c>
      <c r="D463" s="73">
        <v>14</v>
      </c>
      <c r="E463" s="73">
        <f t="shared" si="60"/>
        <v>1</v>
      </c>
      <c r="F463" s="73" t="str">
        <f t="shared" si="61"/>
        <v>1'h0</v>
      </c>
      <c r="G463" s="73" t="s">
        <v>3053</v>
      </c>
      <c r="H463" s="67" t="s">
        <v>3282</v>
      </c>
      <c r="I463" s="66" t="s">
        <v>697</v>
      </c>
      <c r="J463" s="73">
        <v>0</v>
      </c>
      <c r="K463" s="73" t="str">
        <f t="shared" si="62"/>
        <v>0</v>
      </c>
      <c r="L463" s="73">
        <f t="shared" si="63"/>
        <v>0</v>
      </c>
      <c r="M463" s="64"/>
    </row>
    <row r="464" spans="1:13" ht="14.6">
      <c r="A464" s="68"/>
      <c r="B464" s="68"/>
      <c r="C464" s="73">
        <v>13</v>
      </c>
      <c r="D464" s="73">
        <v>13</v>
      </c>
      <c r="E464" s="73">
        <f t="shared" si="60"/>
        <v>1</v>
      </c>
      <c r="F464" s="73" t="str">
        <f t="shared" si="61"/>
        <v>1'h0</v>
      </c>
      <c r="G464" s="73" t="s">
        <v>3053</v>
      </c>
      <c r="H464" s="67" t="s">
        <v>3283</v>
      </c>
      <c r="I464" s="66" t="s">
        <v>697</v>
      </c>
      <c r="J464" s="73">
        <v>0</v>
      </c>
      <c r="K464" s="73" t="str">
        <f t="shared" si="62"/>
        <v>0</v>
      </c>
      <c r="L464" s="73">
        <f t="shared" si="63"/>
        <v>0</v>
      </c>
      <c r="M464" s="64"/>
    </row>
    <row r="465" spans="1:13" ht="14.6">
      <c r="A465" s="68"/>
      <c r="B465" s="68"/>
      <c r="C465" s="73">
        <v>12</v>
      </c>
      <c r="D465" s="73">
        <v>12</v>
      </c>
      <c r="E465" s="73">
        <f t="shared" si="60"/>
        <v>1</v>
      </c>
      <c r="F465" s="73" t="str">
        <f t="shared" si="61"/>
        <v>1'h0</v>
      </c>
      <c r="G465" s="73" t="s">
        <v>3053</v>
      </c>
      <c r="H465" s="67" t="s">
        <v>3284</v>
      </c>
      <c r="I465" s="66" t="s">
        <v>697</v>
      </c>
      <c r="J465" s="73">
        <v>0</v>
      </c>
      <c r="K465" s="73" t="str">
        <f t="shared" si="62"/>
        <v>0</v>
      </c>
      <c r="L465" s="73">
        <f t="shared" si="63"/>
        <v>0</v>
      </c>
      <c r="M465" s="64"/>
    </row>
    <row r="466" spans="1:13" ht="14.6">
      <c r="A466" s="68"/>
      <c r="B466" s="68"/>
      <c r="C466" s="73">
        <v>11</v>
      </c>
      <c r="D466" s="73">
        <v>11</v>
      </c>
      <c r="E466" s="73">
        <f t="shared" si="60"/>
        <v>1</v>
      </c>
      <c r="F466" s="73" t="str">
        <f t="shared" si="61"/>
        <v>1'h0</v>
      </c>
      <c r="G466" s="73" t="s">
        <v>3053</v>
      </c>
      <c r="H466" s="67" t="s">
        <v>3285</v>
      </c>
      <c r="I466" s="66" t="s">
        <v>697</v>
      </c>
      <c r="J466" s="73">
        <v>0</v>
      </c>
      <c r="K466" s="73" t="str">
        <f t="shared" si="62"/>
        <v>0</v>
      </c>
      <c r="L466" s="73">
        <f t="shared" si="63"/>
        <v>0</v>
      </c>
      <c r="M466" s="64"/>
    </row>
    <row r="467" spans="1:13" ht="14.6">
      <c r="A467" s="68"/>
      <c r="B467" s="68"/>
      <c r="C467" s="73">
        <v>10</v>
      </c>
      <c r="D467" s="73">
        <v>10</v>
      </c>
      <c r="E467" s="73">
        <f t="shared" si="60"/>
        <v>1</v>
      </c>
      <c r="F467" s="73" t="str">
        <f t="shared" si="61"/>
        <v>1'h0</v>
      </c>
      <c r="G467" s="73" t="s">
        <v>3053</v>
      </c>
      <c r="H467" s="67" t="s">
        <v>3286</v>
      </c>
      <c r="I467" s="66" t="s">
        <v>697</v>
      </c>
      <c r="J467" s="73">
        <v>0</v>
      </c>
      <c r="K467" s="73" t="str">
        <f t="shared" si="62"/>
        <v>0</v>
      </c>
      <c r="L467" s="73">
        <f t="shared" si="63"/>
        <v>0</v>
      </c>
      <c r="M467" s="64"/>
    </row>
    <row r="468" spans="1:13" ht="14.6">
      <c r="A468" s="68"/>
      <c r="B468" s="68"/>
      <c r="C468" s="73">
        <v>9</v>
      </c>
      <c r="D468" s="73">
        <v>9</v>
      </c>
      <c r="E468" s="73">
        <f t="shared" si="60"/>
        <v>1</v>
      </c>
      <c r="F468" s="73" t="str">
        <f t="shared" si="61"/>
        <v>1'h0</v>
      </c>
      <c r="G468" s="73" t="s">
        <v>3053</v>
      </c>
      <c r="H468" s="67" t="s">
        <v>1863</v>
      </c>
      <c r="I468" s="66" t="s">
        <v>697</v>
      </c>
      <c r="J468" s="73">
        <v>0</v>
      </c>
      <c r="K468" s="73" t="str">
        <f t="shared" si="62"/>
        <v>0</v>
      </c>
      <c r="L468" s="73">
        <f t="shared" si="63"/>
        <v>0</v>
      </c>
      <c r="M468" s="64"/>
    </row>
    <row r="469" spans="1:13" ht="14.6">
      <c r="A469" s="68"/>
      <c r="B469" s="68"/>
      <c r="C469" s="73">
        <v>8</v>
      </c>
      <c r="D469" s="73">
        <v>8</v>
      </c>
      <c r="E469" s="73">
        <f t="shared" si="60"/>
        <v>1</v>
      </c>
      <c r="F469" s="73" t="str">
        <f t="shared" si="61"/>
        <v>1'h0</v>
      </c>
      <c r="G469" s="73" t="s">
        <v>3053</v>
      </c>
      <c r="H469" s="67" t="s">
        <v>1864</v>
      </c>
      <c r="I469" s="66" t="s">
        <v>697</v>
      </c>
      <c r="J469" s="73">
        <v>0</v>
      </c>
      <c r="K469" s="73" t="str">
        <f t="shared" si="62"/>
        <v>0</v>
      </c>
      <c r="L469" s="73">
        <f t="shared" si="63"/>
        <v>0</v>
      </c>
      <c r="M469" s="64"/>
    </row>
    <row r="470" spans="1:13" ht="14.6">
      <c r="A470" s="68"/>
      <c r="B470" s="68"/>
      <c r="C470" s="73">
        <v>7</v>
      </c>
      <c r="D470" s="73">
        <v>7</v>
      </c>
      <c r="E470" s="73">
        <f t="shared" si="60"/>
        <v>1</v>
      </c>
      <c r="F470" s="73" t="str">
        <f t="shared" si="61"/>
        <v>1'h0</v>
      </c>
      <c r="G470" s="73" t="s">
        <v>3053</v>
      </c>
      <c r="H470" s="67" t="s">
        <v>1865</v>
      </c>
      <c r="I470" s="66" t="s">
        <v>697</v>
      </c>
      <c r="J470" s="73">
        <v>0</v>
      </c>
      <c r="K470" s="73" t="str">
        <f t="shared" si="62"/>
        <v>0</v>
      </c>
      <c r="L470" s="73">
        <f t="shared" si="63"/>
        <v>0</v>
      </c>
      <c r="M470" s="64"/>
    </row>
    <row r="471" spans="1:13" ht="14.6">
      <c r="A471" s="68"/>
      <c r="B471" s="68"/>
      <c r="C471" s="73">
        <v>6</v>
      </c>
      <c r="D471" s="73">
        <v>6</v>
      </c>
      <c r="E471" s="73">
        <f t="shared" si="60"/>
        <v>1</v>
      </c>
      <c r="F471" s="73" t="str">
        <f t="shared" si="61"/>
        <v>1'h0</v>
      </c>
      <c r="G471" s="73" t="s">
        <v>3053</v>
      </c>
      <c r="H471" s="67" t="s">
        <v>1866</v>
      </c>
      <c r="I471" s="66" t="s">
        <v>697</v>
      </c>
      <c r="J471" s="73">
        <v>0</v>
      </c>
      <c r="K471" s="73" t="str">
        <f t="shared" si="62"/>
        <v>0</v>
      </c>
      <c r="L471" s="73">
        <f t="shared" si="63"/>
        <v>0</v>
      </c>
      <c r="M471" s="64"/>
    </row>
    <row r="472" spans="1:13" ht="14.6">
      <c r="A472" s="68"/>
      <c r="B472" s="68"/>
      <c r="C472" s="73">
        <v>5</v>
      </c>
      <c r="D472" s="73">
        <v>5</v>
      </c>
      <c r="E472" s="73">
        <f t="shared" si="60"/>
        <v>1</v>
      </c>
      <c r="F472" s="73" t="str">
        <f t="shared" si="61"/>
        <v>1'h0</v>
      </c>
      <c r="G472" s="73" t="s">
        <v>3053</v>
      </c>
      <c r="H472" s="67" t="s">
        <v>1867</v>
      </c>
      <c r="I472" s="66" t="s">
        <v>697</v>
      </c>
      <c r="J472" s="73">
        <v>0</v>
      </c>
      <c r="K472" s="73" t="str">
        <f t="shared" si="62"/>
        <v>0</v>
      </c>
      <c r="L472" s="73">
        <f t="shared" si="63"/>
        <v>0</v>
      </c>
      <c r="M472" s="64"/>
    </row>
    <row r="473" spans="1:13" ht="14.6">
      <c r="A473" s="68"/>
      <c r="B473" s="68"/>
      <c r="C473" s="73">
        <v>4</v>
      </c>
      <c r="D473" s="73">
        <v>4</v>
      </c>
      <c r="E473" s="73">
        <f t="shared" si="60"/>
        <v>1</v>
      </c>
      <c r="F473" s="73" t="str">
        <f t="shared" si="61"/>
        <v>1'h0</v>
      </c>
      <c r="G473" s="73" t="s">
        <v>3053</v>
      </c>
      <c r="H473" s="67" t="s">
        <v>1868</v>
      </c>
      <c r="I473" s="66" t="s">
        <v>697</v>
      </c>
      <c r="J473" s="73">
        <v>0</v>
      </c>
      <c r="K473" s="73" t="str">
        <f t="shared" si="62"/>
        <v>0</v>
      </c>
      <c r="L473" s="73">
        <f t="shared" si="63"/>
        <v>0</v>
      </c>
      <c r="M473" s="64"/>
    </row>
    <row r="474" spans="1:13" ht="14.6">
      <c r="A474" s="68"/>
      <c r="B474" s="68"/>
      <c r="C474" s="73">
        <v>3</v>
      </c>
      <c r="D474" s="73">
        <v>3</v>
      </c>
      <c r="E474" s="73">
        <f t="shared" si="60"/>
        <v>1</v>
      </c>
      <c r="F474" s="73" t="str">
        <f t="shared" si="61"/>
        <v>1'h0</v>
      </c>
      <c r="G474" s="73" t="s">
        <v>3053</v>
      </c>
      <c r="H474" s="67" t="s">
        <v>1869</v>
      </c>
      <c r="I474" s="66" t="s">
        <v>697</v>
      </c>
      <c r="J474" s="73">
        <v>0</v>
      </c>
      <c r="K474" s="73" t="str">
        <f t="shared" si="62"/>
        <v>0</v>
      </c>
      <c r="L474" s="73">
        <f t="shared" si="63"/>
        <v>0</v>
      </c>
      <c r="M474" s="64"/>
    </row>
    <row r="475" spans="1:13" ht="14.6">
      <c r="A475" s="68"/>
      <c r="B475" s="68"/>
      <c r="C475" s="73">
        <v>2</v>
      </c>
      <c r="D475" s="73">
        <v>2</v>
      </c>
      <c r="E475" s="73">
        <f t="shared" si="60"/>
        <v>1</v>
      </c>
      <c r="F475" s="73" t="str">
        <f t="shared" si="61"/>
        <v>1'h0</v>
      </c>
      <c r="G475" s="73" t="s">
        <v>3053</v>
      </c>
      <c r="H475" s="67" t="s">
        <v>1870</v>
      </c>
      <c r="I475" s="66" t="s">
        <v>697</v>
      </c>
      <c r="J475" s="73">
        <v>0</v>
      </c>
      <c r="K475" s="73" t="str">
        <f t="shared" si="62"/>
        <v>0</v>
      </c>
      <c r="L475" s="73">
        <f t="shared" si="63"/>
        <v>0</v>
      </c>
      <c r="M475" s="64"/>
    </row>
    <row r="476" spans="1:13" ht="14.6">
      <c r="A476" s="68"/>
      <c r="B476" s="68"/>
      <c r="C476" s="73">
        <v>1</v>
      </c>
      <c r="D476" s="73">
        <v>1</v>
      </c>
      <c r="E476" s="73">
        <f t="shared" si="60"/>
        <v>1</v>
      </c>
      <c r="F476" s="73" t="str">
        <f t="shared" si="61"/>
        <v>1'h0</v>
      </c>
      <c r="G476" s="73" t="s">
        <v>3053</v>
      </c>
      <c r="H476" s="67" t="s">
        <v>1871</v>
      </c>
      <c r="I476" s="66" t="s">
        <v>697</v>
      </c>
      <c r="J476" s="73">
        <v>0</v>
      </c>
      <c r="K476" s="73" t="str">
        <f t="shared" si="62"/>
        <v>0</v>
      </c>
      <c r="L476" s="73">
        <f t="shared" si="63"/>
        <v>0</v>
      </c>
      <c r="M476" s="64"/>
    </row>
    <row r="477" spans="1:13" ht="14.6">
      <c r="A477" s="68"/>
      <c r="B477" s="68"/>
      <c r="C477" s="73">
        <v>0</v>
      </c>
      <c r="D477" s="73">
        <v>0</v>
      </c>
      <c r="E477" s="73">
        <f t="shared" si="60"/>
        <v>1</v>
      </c>
      <c r="F477" s="73" t="str">
        <f t="shared" si="61"/>
        <v>1'h0</v>
      </c>
      <c r="G477" s="73" t="s">
        <v>3053</v>
      </c>
      <c r="H477" s="67" t="s">
        <v>1872</v>
      </c>
      <c r="I477" s="66" t="s">
        <v>697</v>
      </c>
      <c r="J477" s="73">
        <v>0</v>
      </c>
      <c r="K477" s="73" t="str">
        <f t="shared" si="62"/>
        <v>0</v>
      </c>
      <c r="L477" s="73">
        <f t="shared" si="63"/>
        <v>0</v>
      </c>
      <c r="M477" s="64"/>
    </row>
    <row r="478" spans="1:13" ht="14.6">
      <c r="A478" s="69"/>
      <c r="B478" s="71" t="s">
        <v>3287</v>
      </c>
      <c r="C478" s="69"/>
      <c r="D478" s="69"/>
      <c r="E478" s="69">
        <f>SUM(E479:E499)</f>
        <v>32</v>
      </c>
      <c r="F478" s="44" t="str">
        <f>CONCATENATE("32'h",K478)</f>
        <v>32'h00000000</v>
      </c>
      <c r="G478" s="44"/>
      <c r="H478" s="70" t="s">
        <v>698</v>
      </c>
      <c r="I478" s="70"/>
      <c r="J478" s="69"/>
      <c r="K478" s="69" t="str">
        <f>LOWER(DEC2HEX(L478,8))</f>
        <v>00000000</v>
      </c>
      <c r="L478" s="69">
        <f>SUM(L479:L499)</f>
        <v>0</v>
      </c>
      <c r="M478" s="64"/>
    </row>
    <row r="479" spans="1:13" ht="14.6">
      <c r="A479" s="68"/>
      <c r="B479" s="68"/>
      <c r="C479" s="73">
        <v>20</v>
      </c>
      <c r="D479" s="73">
        <v>31</v>
      </c>
      <c r="E479" s="73">
        <f t="shared" ref="E479:E499" si="64">D479+1-C479</f>
        <v>12</v>
      </c>
      <c r="F479" s="73" t="str">
        <f t="shared" ref="F479:F499" si="65">CONCATENATE(E479,"'h",K479)</f>
        <v>12'h0</v>
      </c>
      <c r="G479" s="73" t="s">
        <v>67</v>
      </c>
      <c r="H479" s="67" t="s">
        <v>19</v>
      </c>
      <c r="I479" s="72" t="s">
        <v>482</v>
      </c>
      <c r="J479" s="73">
        <v>0</v>
      </c>
      <c r="K479" s="73" t="str">
        <f t="shared" ref="K479:K499" si="66">LOWER(DEC2HEX((J479)))</f>
        <v>0</v>
      </c>
      <c r="L479" s="73">
        <f t="shared" ref="L479:L499" si="67">J479*(2^C479)</f>
        <v>0</v>
      </c>
      <c r="M479" s="64"/>
    </row>
    <row r="480" spans="1:13" ht="14.6">
      <c r="A480" s="68"/>
      <c r="B480" s="68"/>
      <c r="C480" s="73">
        <v>19</v>
      </c>
      <c r="D480" s="73">
        <v>19</v>
      </c>
      <c r="E480" s="73">
        <f t="shared" si="64"/>
        <v>1</v>
      </c>
      <c r="F480" s="73" t="str">
        <f t="shared" si="65"/>
        <v>1'h0</v>
      </c>
      <c r="G480" s="73" t="s">
        <v>67</v>
      </c>
      <c r="H480" s="67" t="s">
        <v>3288</v>
      </c>
      <c r="I480" s="66" t="s">
        <v>697</v>
      </c>
      <c r="J480" s="73">
        <v>0</v>
      </c>
      <c r="K480" s="73" t="str">
        <f t="shared" si="66"/>
        <v>0</v>
      </c>
      <c r="L480" s="73">
        <f t="shared" si="67"/>
        <v>0</v>
      </c>
      <c r="M480" s="64"/>
    </row>
    <row r="481" spans="1:13" ht="14.6">
      <c r="A481" s="68"/>
      <c r="B481" s="68"/>
      <c r="C481" s="73">
        <v>18</v>
      </c>
      <c r="D481" s="73">
        <v>18</v>
      </c>
      <c r="E481" s="73">
        <f t="shared" si="64"/>
        <v>1</v>
      </c>
      <c r="F481" s="73" t="str">
        <f t="shared" si="65"/>
        <v>1'h0</v>
      </c>
      <c r="G481" s="73" t="s">
        <v>67</v>
      </c>
      <c r="H481" s="67" t="s">
        <v>3289</v>
      </c>
      <c r="I481" s="66" t="s">
        <v>697</v>
      </c>
      <c r="J481" s="73">
        <v>0</v>
      </c>
      <c r="K481" s="73" t="str">
        <f t="shared" si="66"/>
        <v>0</v>
      </c>
      <c r="L481" s="73">
        <f t="shared" si="67"/>
        <v>0</v>
      </c>
      <c r="M481" s="64"/>
    </row>
    <row r="482" spans="1:13" ht="14.6">
      <c r="A482" s="68"/>
      <c r="B482" s="68"/>
      <c r="C482" s="73">
        <v>17</v>
      </c>
      <c r="D482" s="73">
        <v>17</v>
      </c>
      <c r="E482" s="73">
        <f t="shared" si="64"/>
        <v>1</v>
      </c>
      <c r="F482" s="73" t="str">
        <f t="shared" si="65"/>
        <v>1'h0</v>
      </c>
      <c r="G482" s="73" t="s">
        <v>67</v>
      </c>
      <c r="H482" s="67" t="s">
        <v>3290</v>
      </c>
      <c r="I482" s="66" t="s">
        <v>697</v>
      </c>
      <c r="J482" s="73">
        <v>0</v>
      </c>
      <c r="K482" s="73" t="str">
        <f t="shared" si="66"/>
        <v>0</v>
      </c>
      <c r="L482" s="73">
        <f t="shared" si="67"/>
        <v>0</v>
      </c>
      <c r="M482" s="64"/>
    </row>
    <row r="483" spans="1:13" ht="14.6">
      <c r="A483" s="68"/>
      <c r="B483" s="68"/>
      <c r="C483" s="73">
        <v>16</v>
      </c>
      <c r="D483" s="73">
        <v>16</v>
      </c>
      <c r="E483" s="73">
        <f t="shared" si="64"/>
        <v>1</v>
      </c>
      <c r="F483" s="73" t="str">
        <f t="shared" si="65"/>
        <v>1'h0</v>
      </c>
      <c r="G483" s="73" t="s">
        <v>67</v>
      </c>
      <c r="H483" s="67" t="s">
        <v>3291</v>
      </c>
      <c r="I483" s="66" t="s">
        <v>697</v>
      </c>
      <c r="J483" s="73">
        <v>0</v>
      </c>
      <c r="K483" s="73" t="str">
        <f t="shared" si="66"/>
        <v>0</v>
      </c>
      <c r="L483" s="73">
        <f t="shared" si="67"/>
        <v>0</v>
      </c>
      <c r="M483" s="64"/>
    </row>
    <row r="484" spans="1:13" ht="14.6">
      <c r="A484" s="68"/>
      <c r="B484" s="68"/>
      <c r="C484" s="73">
        <v>15</v>
      </c>
      <c r="D484" s="73">
        <v>15</v>
      </c>
      <c r="E484" s="73">
        <f t="shared" si="64"/>
        <v>1</v>
      </c>
      <c r="F484" s="73" t="str">
        <f t="shared" si="65"/>
        <v>1'h0</v>
      </c>
      <c r="G484" s="73" t="s">
        <v>67</v>
      </c>
      <c r="H484" s="67" t="s">
        <v>3292</v>
      </c>
      <c r="I484" s="66" t="s">
        <v>697</v>
      </c>
      <c r="J484" s="73">
        <v>0</v>
      </c>
      <c r="K484" s="73" t="str">
        <f t="shared" si="66"/>
        <v>0</v>
      </c>
      <c r="L484" s="73">
        <f t="shared" si="67"/>
        <v>0</v>
      </c>
      <c r="M484" s="64"/>
    </row>
    <row r="485" spans="1:13" ht="14.6">
      <c r="A485" s="68"/>
      <c r="B485" s="68"/>
      <c r="C485" s="73">
        <v>14</v>
      </c>
      <c r="D485" s="73">
        <v>14</v>
      </c>
      <c r="E485" s="73">
        <f t="shared" si="64"/>
        <v>1</v>
      </c>
      <c r="F485" s="73" t="str">
        <f t="shared" si="65"/>
        <v>1'h0</v>
      </c>
      <c r="G485" s="73" t="s">
        <v>67</v>
      </c>
      <c r="H485" s="67" t="s">
        <v>3293</v>
      </c>
      <c r="I485" s="66" t="s">
        <v>697</v>
      </c>
      <c r="J485" s="73">
        <v>0</v>
      </c>
      <c r="K485" s="73" t="str">
        <f t="shared" si="66"/>
        <v>0</v>
      </c>
      <c r="L485" s="73">
        <f t="shared" si="67"/>
        <v>0</v>
      </c>
      <c r="M485" s="64"/>
    </row>
    <row r="486" spans="1:13" ht="14.6">
      <c r="A486" s="68"/>
      <c r="B486" s="68"/>
      <c r="C486" s="73">
        <v>13</v>
      </c>
      <c r="D486" s="73">
        <v>13</v>
      </c>
      <c r="E486" s="73">
        <f t="shared" si="64"/>
        <v>1</v>
      </c>
      <c r="F486" s="73" t="str">
        <f t="shared" si="65"/>
        <v>1'h0</v>
      </c>
      <c r="G486" s="73" t="s">
        <v>67</v>
      </c>
      <c r="H486" s="67" t="s">
        <v>3294</v>
      </c>
      <c r="I486" s="66" t="s">
        <v>697</v>
      </c>
      <c r="J486" s="73">
        <v>0</v>
      </c>
      <c r="K486" s="73" t="str">
        <f t="shared" si="66"/>
        <v>0</v>
      </c>
      <c r="L486" s="73">
        <f t="shared" si="67"/>
        <v>0</v>
      </c>
      <c r="M486" s="64"/>
    </row>
    <row r="487" spans="1:13" ht="14.6">
      <c r="A487" s="68"/>
      <c r="B487" s="68"/>
      <c r="C487" s="73">
        <v>12</v>
      </c>
      <c r="D487" s="73">
        <v>12</v>
      </c>
      <c r="E487" s="73">
        <f t="shared" si="64"/>
        <v>1</v>
      </c>
      <c r="F487" s="73" t="str">
        <f t="shared" si="65"/>
        <v>1'h0</v>
      </c>
      <c r="G487" s="73" t="s">
        <v>67</v>
      </c>
      <c r="H487" s="67" t="s">
        <v>3295</v>
      </c>
      <c r="I487" s="66" t="s">
        <v>697</v>
      </c>
      <c r="J487" s="73">
        <v>0</v>
      </c>
      <c r="K487" s="73" t="str">
        <f t="shared" si="66"/>
        <v>0</v>
      </c>
      <c r="L487" s="73">
        <f t="shared" si="67"/>
        <v>0</v>
      </c>
      <c r="M487" s="64"/>
    </row>
    <row r="488" spans="1:13" ht="14.6">
      <c r="A488" s="68"/>
      <c r="B488" s="68"/>
      <c r="C488" s="73">
        <v>11</v>
      </c>
      <c r="D488" s="73">
        <v>11</v>
      </c>
      <c r="E488" s="73">
        <f t="shared" si="64"/>
        <v>1</v>
      </c>
      <c r="F488" s="73" t="str">
        <f t="shared" si="65"/>
        <v>1'h0</v>
      </c>
      <c r="G488" s="73" t="s">
        <v>67</v>
      </c>
      <c r="H488" s="67" t="s">
        <v>3296</v>
      </c>
      <c r="I488" s="66" t="s">
        <v>697</v>
      </c>
      <c r="J488" s="73">
        <v>0</v>
      </c>
      <c r="K488" s="73" t="str">
        <f t="shared" si="66"/>
        <v>0</v>
      </c>
      <c r="L488" s="73">
        <f t="shared" si="67"/>
        <v>0</v>
      </c>
      <c r="M488" s="64"/>
    </row>
    <row r="489" spans="1:13" ht="14.6">
      <c r="A489" s="68"/>
      <c r="B489" s="68"/>
      <c r="C489" s="73">
        <v>10</v>
      </c>
      <c r="D489" s="73">
        <v>10</v>
      </c>
      <c r="E489" s="73">
        <f t="shared" si="64"/>
        <v>1</v>
      </c>
      <c r="F489" s="73" t="str">
        <f t="shared" si="65"/>
        <v>1'h0</v>
      </c>
      <c r="G489" s="73" t="s">
        <v>67</v>
      </c>
      <c r="H489" s="67" t="s">
        <v>3297</v>
      </c>
      <c r="I489" s="66" t="s">
        <v>697</v>
      </c>
      <c r="J489" s="73">
        <v>0</v>
      </c>
      <c r="K489" s="73" t="str">
        <f t="shared" si="66"/>
        <v>0</v>
      </c>
      <c r="L489" s="73">
        <f t="shared" si="67"/>
        <v>0</v>
      </c>
      <c r="M489" s="64"/>
    </row>
    <row r="490" spans="1:13" ht="14.6">
      <c r="A490" s="68"/>
      <c r="B490" s="68"/>
      <c r="C490" s="73">
        <v>9</v>
      </c>
      <c r="D490" s="73">
        <v>9</v>
      </c>
      <c r="E490" s="73">
        <f t="shared" si="64"/>
        <v>1</v>
      </c>
      <c r="F490" s="73" t="str">
        <f t="shared" si="65"/>
        <v>1'h0</v>
      </c>
      <c r="G490" s="73" t="s">
        <v>67</v>
      </c>
      <c r="H490" s="67" t="s">
        <v>1873</v>
      </c>
      <c r="I490" s="66" t="s">
        <v>697</v>
      </c>
      <c r="J490" s="73">
        <v>0</v>
      </c>
      <c r="K490" s="73" t="str">
        <f t="shared" si="66"/>
        <v>0</v>
      </c>
      <c r="L490" s="73">
        <f t="shared" si="67"/>
        <v>0</v>
      </c>
      <c r="M490" s="64"/>
    </row>
    <row r="491" spans="1:13" ht="14.6">
      <c r="A491" s="68"/>
      <c r="B491" s="68"/>
      <c r="C491" s="73">
        <v>8</v>
      </c>
      <c r="D491" s="73">
        <v>8</v>
      </c>
      <c r="E491" s="73">
        <f t="shared" si="64"/>
        <v>1</v>
      </c>
      <c r="F491" s="73" t="str">
        <f t="shared" si="65"/>
        <v>1'h0</v>
      </c>
      <c r="G491" s="73" t="s">
        <v>67</v>
      </c>
      <c r="H491" s="67" t="s">
        <v>1874</v>
      </c>
      <c r="I491" s="66" t="s">
        <v>697</v>
      </c>
      <c r="J491" s="73">
        <v>0</v>
      </c>
      <c r="K491" s="73" t="str">
        <f t="shared" si="66"/>
        <v>0</v>
      </c>
      <c r="L491" s="73">
        <f t="shared" si="67"/>
        <v>0</v>
      </c>
      <c r="M491" s="64"/>
    </row>
    <row r="492" spans="1:13" ht="14.6">
      <c r="A492" s="68"/>
      <c r="B492" s="68"/>
      <c r="C492" s="73">
        <v>7</v>
      </c>
      <c r="D492" s="73">
        <v>7</v>
      </c>
      <c r="E492" s="73">
        <f t="shared" si="64"/>
        <v>1</v>
      </c>
      <c r="F492" s="73" t="str">
        <f t="shared" si="65"/>
        <v>1'h0</v>
      </c>
      <c r="G492" s="73" t="s">
        <v>67</v>
      </c>
      <c r="H492" s="67" t="s">
        <v>1875</v>
      </c>
      <c r="I492" s="66" t="s">
        <v>697</v>
      </c>
      <c r="J492" s="73">
        <v>0</v>
      </c>
      <c r="K492" s="73" t="str">
        <f t="shared" si="66"/>
        <v>0</v>
      </c>
      <c r="L492" s="73">
        <f t="shared" si="67"/>
        <v>0</v>
      </c>
      <c r="M492" s="64"/>
    </row>
    <row r="493" spans="1:13" ht="14.6">
      <c r="A493" s="68"/>
      <c r="B493" s="68"/>
      <c r="C493" s="73">
        <v>6</v>
      </c>
      <c r="D493" s="73">
        <v>6</v>
      </c>
      <c r="E493" s="73">
        <f t="shared" si="64"/>
        <v>1</v>
      </c>
      <c r="F493" s="73" t="str">
        <f t="shared" si="65"/>
        <v>1'h0</v>
      </c>
      <c r="G493" s="73" t="s">
        <v>67</v>
      </c>
      <c r="H493" s="67" t="s">
        <v>1876</v>
      </c>
      <c r="I493" s="66" t="s">
        <v>697</v>
      </c>
      <c r="J493" s="73">
        <v>0</v>
      </c>
      <c r="K493" s="73" t="str">
        <f t="shared" si="66"/>
        <v>0</v>
      </c>
      <c r="L493" s="73">
        <f t="shared" si="67"/>
        <v>0</v>
      </c>
      <c r="M493" s="64"/>
    </row>
    <row r="494" spans="1:13" ht="14.6">
      <c r="A494" s="68"/>
      <c r="B494" s="68"/>
      <c r="C494" s="73">
        <v>5</v>
      </c>
      <c r="D494" s="73">
        <v>5</v>
      </c>
      <c r="E494" s="73">
        <f t="shared" si="64"/>
        <v>1</v>
      </c>
      <c r="F494" s="73" t="str">
        <f t="shared" si="65"/>
        <v>1'h0</v>
      </c>
      <c r="G494" s="73" t="s">
        <v>67</v>
      </c>
      <c r="H494" s="67" t="s">
        <v>1877</v>
      </c>
      <c r="I494" s="66" t="s">
        <v>697</v>
      </c>
      <c r="J494" s="73">
        <v>0</v>
      </c>
      <c r="K494" s="73" t="str">
        <f t="shared" si="66"/>
        <v>0</v>
      </c>
      <c r="L494" s="73">
        <f t="shared" si="67"/>
        <v>0</v>
      </c>
      <c r="M494" s="64"/>
    </row>
    <row r="495" spans="1:13" ht="14.6">
      <c r="A495" s="68"/>
      <c r="B495" s="68"/>
      <c r="C495" s="73">
        <v>4</v>
      </c>
      <c r="D495" s="73">
        <v>4</v>
      </c>
      <c r="E495" s="73">
        <f t="shared" si="64"/>
        <v>1</v>
      </c>
      <c r="F495" s="73" t="str">
        <f t="shared" si="65"/>
        <v>1'h0</v>
      </c>
      <c r="G495" s="73" t="s">
        <v>67</v>
      </c>
      <c r="H495" s="67" t="s">
        <v>1878</v>
      </c>
      <c r="I495" s="66" t="s">
        <v>697</v>
      </c>
      <c r="J495" s="73">
        <v>0</v>
      </c>
      <c r="K495" s="73" t="str">
        <f t="shared" si="66"/>
        <v>0</v>
      </c>
      <c r="L495" s="73">
        <f t="shared" si="67"/>
        <v>0</v>
      </c>
      <c r="M495" s="64"/>
    </row>
    <row r="496" spans="1:13" ht="14.6">
      <c r="A496" s="68"/>
      <c r="B496" s="68"/>
      <c r="C496" s="73">
        <v>3</v>
      </c>
      <c r="D496" s="73">
        <v>3</v>
      </c>
      <c r="E496" s="73">
        <f t="shared" si="64"/>
        <v>1</v>
      </c>
      <c r="F496" s="73" t="str">
        <f t="shared" si="65"/>
        <v>1'h0</v>
      </c>
      <c r="G496" s="73" t="s">
        <v>67</v>
      </c>
      <c r="H496" s="67" t="s">
        <v>1879</v>
      </c>
      <c r="I496" s="66" t="s">
        <v>697</v>
      </c>
      <c r="J496" s="73">
        <v>0</v>
      </c>
      <c r="K496" s="73" t="str">
        <f t="shared" si="66"/>
        <v>0</v>
      </c>
      <c r="L496" s="73">
        <f t="shared" si="67"/>
        <v>0</v>
      </c>
      <c r="M496" s="64"/>
    </row>
    <row r="497" spans="1:13" ht="14.6">
      <c r="A497" s="68"/>
      <c r="B497" s="68"/>
      <c r="C497" s="73">
        <v>2</v>
      </c>
      <c r="D497" s="73">
        <v>2</v>
      </c>
      <c r="E497" s="73">
        <f t="shared" si="64"/>
        <v>1</v>
      </c>
      <c r="F497" s="73" t="str">
        <f t="shared" si="65"/>
        <v>1'h0</v>
      </c>
      <c r="G497" s="73" t="s">
        <v>67</v>
      </c>
      <c r="H497" s="67" t="s">
        <v>1880</v>
      </c>
      <c r="I497" s="66" t="s">
        <v>697</v>
      </c>
      <c r="J497" s="73">
        <v>0</v>
      </c>
      <c r="K497" s="73" t="str">
        <f t="shared" si="66"/>
        <v>0</v>
      </c>
      <c r="L497" s="73">
        <f t="shared" si="67"/>
        <v>0</v>
      </c>
      <c r="M497" s="64"/>
    </row>
    <row r="498" spans="1:13" ht="14.6">
      <c r="A498" s="68"/>
      <c r="B498" s="68"/>
      <c r="C498" s="73">
        <v>1</v>
      </c>
      <c r="D498" s="73">
        <v>1</v>
      </c>
      <c r="E498" s="73">
        <f t="shared" si="64"/>
        <v>1</v>
      </c>
      <c r="F498" s="73" t="str">
        <f t="shared" si="65"/>
        <v>1'h0</v>
      </c>
      <c r="G498" s="73" t="s">
        <v>67</v>
      </c>
      <c r="H498" s="67" t="s">
        <v>1881</v>
      </c>
      <c r="I498" s="66" t="s">
        <v>697</v>
      </c>
      <c r="J498" s="73">
        <v>0</v>
      </c>
      <c r="K498" s="73" t="str">
        <f t="shared" si="66"/>
        <v>0</v>
      </c>
      <c r="L498" s="73">
        <f t="shared" si="67"/>
        <v>0</v>
      </c>
      <c r="M498" s="64"/>
    </row>
    <row r="499" spans="1:13" ht="14.6">
      <c r="A499" s="68"/>
      <c r="B499" s="68"/>
      <c r="C499" s="73">
        <v>0</v>
      </c>
      <c r="D499" s="73">
        <v>0</v>
      </c>
      <c r="E499" s="73">
        <f t="shared" si="64"/>
        <v>1</v>
      </c>
      <c r="F499" s="73" t="str">
        <f t="shared" si="65"/>
        <v>1'h0</v>
      </c>
      <c r="G499" s="73" t="s">
        <v>67</v>
      </c>
      <c r="H499" s="67" t="s">
        <v>1882</v>
      </c>
      <c r="I499" s="66" t="s">
        <v>697</v>
      </c>
      <c r="J499" s="73">
        <v>0</v>
      </c>
      <c r="K499" s="73" t="str">
        <f t="shared" si="66"/>
        <v>0</v>
      </c>
      <c r="L499" s="73">
        <f t="shared" si="67"/>
        <v>0</v>
      </c>
      <c r="M499" s="64"/>
    </row>
    <row r="500" spans="1:13" ht="14.6">
      <c r="A500" s="69"/>
      <c r="B500" s="71" t="s">
        <v>3298</v>
      </c>
      <c r="C500" s="69"/>
      <c r="D500" s="69"/>
      <c r="E500" s="69">
        <f>SUM(E501:E502)</f>
        <v>32</v>
      </c>
      <c r="F500" s="44" t="str">
        <f>CONCATENATE("32'h",K500)</f>
        <v>32'h00000000</v>
      </c>
      <c r="G500" s="44"/>
      <c r="H500" s="70" t="s">
        <v>3299</v>
      </c>
      <c r="I500" s="70"/>
      <c r="J500" s="69"/>
      <c r="K500" s="69" t="str">
        <f>LOWER(DEC2HEX(L500,8))</f>
        <v>00000000</v>
      </c>
      <c r="L500" s="69">
        <f>SUM(L501:L502)</f>
        <v>0</v>
      </c>
      <c r="M500" s="64"/>
    </row>
    <row r="501" spans="1:13" ht="14.6">
      <c r="A501" s="68"/>
      <c r="B501" s="68"/>
      <c r="C501" s="73">
        <v>1</v>
      </c>
      <c r="D501" s="73">
        <v>31</v>
      </c>
      <c r="E501" s="73">
        <f>D501+1-C501</f>
        <v>31</v>
      </c>
      <c r="F501" s="73" t="str">
        <f>CONCATENATE(E501,"'h",K501)</f>
        <v>31'h0</v>
      </c>
      <c r="G501" s="73" t="s">
        <v>67</v>
      </c>
      <c r="H501" s="67" t="s">
        <v>19</v>
      </c>
      <c r="I501" s="72" t="s">
        <v>482</v>
      </c>
      <c r="J501" s="73">
        <v>0</v>
      </c>
      <c r="K501" s="73" t="str">
        <f>LOWER(DEC2HEX((J501)))</f>
        <v>0</v>
      </c>
      <c r="L501" s="73">
        <f>J501*(2^C501)</f>
        <v>0</v>
      </c>
      <c r="M501" s="64"/>
    </row>
    <row r="502" spans="1:13" ht="43.75">
      <c r="A502" s="200"/>
      <c r="B502" s="200"/>
      <c r="C502" s="73">
        <v>0</v>
      </c>
      <c r="D502" s="73">
        <v>0</v>
      </c>
      <c r="E502" s="73">
        <f>D502+1-C502</f>
        <v>1</v>
      </c>
      <c r="F502" s="73" t="str">
        <f>CONCATENATE(E502,"'h",K502)</f>
        <v>1'h0</v>
      </c>
      <c r="G502" s="73" t="s">
        <v>62</v>
      </c>
      <c r="H502" s="67" t="s">
        <v>3300</v>
      </c>
      <c r="I502" s="66" t="s">
        <v>1883</v>
      </c>
      <c r="J502" s="73">
        <v>0</v>
      </c>
      <c r="K502" s="73" t="str">
        <f>LOWER(DEC2HEX((J502)))</f>
        <v>0</v>
      </c>
      <c r="L502" s="73">
        <f>J502*(2^C502)</f>
        <v>0</v>
      </c>
      <c r="M502" s="64"/>
    </row>
    <row r="503" spans="1:13" ht="14.6">
      <c r="A503" s="69"/>
      <c r="B503" s="71" t="s">
        <v>3301</v>
      </c>
      <c r="C503" s="69"/>
      <c r="D503" s="69"/>
      <c r="E503" s="69">
        <f>SUM(E504:E504)</f>
        <v>32</v>
      </c>
      <c r="F503" s="44" t="str">
        <f>CONCATENATE("32'h",K503)</f>
        <v>32'h00000000</v>
      </c>
      <c r="G503" s="44"/>
      <c r="H503" s="70" t="s">
        <v>699</v>
      </c>
      <c r="I503" s="70"/>
      <c r="J503" s="69"/>
      <c r="K503" s="69" t="str">
        <f>LOWER(DEC2HEX(L503,8))</f>
        <v>00000000</v>
      </c>
      <c r="L503" s="69">
        <f>SUM(L504:L504)</f>
        <v>0</v>
      </c>
      <c r="M503" s="64"/>
    </row>
    <row r="504" spans="1:13" ht="14.6">
      <c r="A504" s="200"/>
      <c r="B504" s="200"/>
      <c r="C504" s="73">
        <v>0</v>
      </c>
      <c r="D504" s="73">
        <v>31</v>
      </c>
      <c r="E504" s="73">
        <f>D504+1-C504</f>
        <v>32</v>
      </c>
      <c r="F504" s="73" t="str">
        <f>CONCATENATE(E504,"'h",K504)</f>
        <v>32'h0</v>
      </c>
      <c r="G504" s="73" t="s">
        <v>62</v>
      </c>
      <c r="H504" s="67" t="s">
        <v>700</v>
      </c>
      <c r="I504" s="66" t="s">
        <v>701</v>
      </c>
      <c r="J504" s="73">
        <v>0</v>
      </c>
      <c r="K504" s="73" t="str">
        <f>LOWER(DEC2HEX((J504)))</f>
        <v>0</v>
      </c>
      <c r="L504" s="73">
        <f>J504*(2^C504)</f>
        <v>0</v>
      </c>
      <c r="M504" s="64"/>
    </row>
    <row r="505" spans="1:13" ht="14.6">
      <c r="A505" s="69"/>
      <c r="B505" s="71" t="s">
        <v>3302</v>
      </c>
      <c r="C505" s="69"/>
      <c r="D505" s="69"/>
      <c r="E505" s="69">
        <f>SUM(E506:E506)</f>
        <v>32</v>
      </c>
      <c r="F505" s="44" t="str">
        <f>CONCATENATE("32'h",K505)</f>
        <v>32'h00000000</v>
      </c>
      <c r="G505" s="44"/>
      <c r="H505" s="70" t="s">
        <v>702</v>
      </c>
      <c r="I505" s="70"/>
      <c r="J505" s="69"/>
      <c r="K505" s="69" t="str">
        <f>LOWER(DEC2HEX(L505,8))</f>
        <v>00000000</v>
      </c>
      <c r="L505" s="69">
        <f>SUM(L506:L506)</f>
        <v>0</v>
      </c>
      <c r="M505" s="64"/>
    </row>
    <row r="506" spans="1:13" ht="14.6">
      <c r="A506" s="200"/>
      <c r="B506" s="200"/>
      <c r="C506" s="73">
        <v>0</v>
      </c>
      <c r="D506" s="73">
        <v>31</v>
      </c>
      <c r="E506" s="73">
        <f>D506+1-C506</f>
        <v>32</v>
      </c>
      <c r="F506" s="73" t="str">
        <f>CONCATENATE(E506,"'h",K506)</f>
        <v>32'h0</v>
      </c>
      <c r="G506" s="73" t="s">
        <v>62</v>
      </c>
      <c r="H506" s="67" t="s">
        <v>703</v>
      </c>
      <c r="I506" s="66" t="s">
        <v>701</v>
      </c>
      <c r="J506" s="73">
        <v>0</v>
      </c>
      <c r="K506" s="73" t="str">
        <f>LOWER(DEC2HEX((J506)))</f>
        <v>0</v>
      </c>
      <c r="L506" s="73">
        <f>J506*(2^C506)</f>
        <v>0</v>
      </c>
      <c r="M506" s="64"/>
    </row>
    <row r="507" spans="1:13" ht="14.6">
      <c r="A507" s="69"/>
      <c r="B507" s="71" t="s">
        <v>3303</v>
      </c>
      <c r="C507" s="69"/>
      <c r="D507" s="69"/>
      <c r="E507" s="69">
        <f>SUM(E508:E508)</f>
        <v>32</v>
      </c>
      <c r="F507" s="44" t="str">
        <f>CONCATENATE("32'h",K507)</f>
        <v>32'h00000000</v>
      </c>
      <c r="G507" s="44"/>
      <c r="H507" s="70" t="s">
        <v>704</v>
      </c>
      <c r="I507" s="70"/>
      <c r="J507" s="69"/>
      <c r="K507" s="69" t="str">
        <f>LOWER(DEC2HEX(L507,8))</f>
        <v>00000000</v>
      </c>
      <c r="L507" s="69">
        <f>SUM(L508:L508)</f>
        <v>0</v>
      </c>
      <c r="M507" s="64"/>
    </row>
    <row r="508" spans="1:13" ht="14.6">
      <c r="A508" s="200"/>
      <c r="B508" s="200"/>
      <c r="C508" s="73">
        <v>0</v>
      </c>
      <c r="D508" s="73">
        <v>31</v>
      </c>
      <c r="E508" s="73">
        <f>D508+1-C508</f>
        <v>32</v>
      </c>
      <c r="F508" s="73" t="str">
        <f>CONCATENATE(E508,"'h",K508)</f>
        <v>32'h0</v>
      </c>
      <c r="G508" s="73" t="s">
        <v>3053</v>
      </c>
      <c r="H508" s="67" t="s">
        <v>705</v>
      </c>
      <c r="I508" s="66" t="s">
        <v>701</v>
      </c>
      <c r="J508" s="73">
        <v>0</v>
      </c>
      <c r="K508" s="73" t="str">
        <f>LOWER(DEC2HEX((J508)))</f>
        <v>0</v>
      </c>
      <c r="L508" s="73">
        <f>J508*(2^C508)</f>
        <v>0</v>
      </c>
      <c r="M508" s="64"/>
    </row>
    <row r="509" spans="1:13" ht="14.6">
      <c r="A509" s="69"/>
      <c r="B509" s="71" t="s">
        <v>3304</v>
      </c>
      <c r="C509" s="69"/>
      <c r="D509" s="69"/>
      <c r="E509" s="69">
        <f>SUM(E510:E510)</f>
        <v>32</v>
      </c>
      <c r="F509" s="44" t="str">
        <f>CONCATENATE("32'h",K509)</f>
        <v>32'h00000000</v>
      </c>
      <c r="G509" s="44"/>
      <c r="H509" s="70" t="s">
        <v>706</v>
      </c>
      <c r="I509" s="70"/>
      <c r="J509" s="69"/>
      <c r="K509" s="69" t="str">
        <f>LOWER(DEC2HEX(L509,8))</f>
        <v>00000000</v>
      </c>
      <c r="L509" s="69">
        <f>SUM(L510:L510)</f>
        <v>0</v>
      </c>
      <c r="M509" s="64"/>
    </row>
    <row r="510" spans="1:13" ht="14.6">
      <c r="A510" s="200"/>
      <c r="B510" s="200"/>
      <c r="C510" s="73">
        <v>0</v>
      </c>
      <c r="D510" s="73">
        <v>31</v>
      </c>
      <c r="E510" s="73">
        <f>D510+1-C510</f>
        <v>32</v>
      </c>
      <c r="F510" s="73" t="str">
        <f>CONCATENATE(E510,"'h",K510)</f>
        <v>32'h0</v>
      </c>
      <c r="G510" s="73" t="s">
        <v>3053</v>
      </c>
      <c r="H510" s="67" t="s">
        <v>707</v>
      </c>
      <c r="I510" s="66" t="s">
        <v>701</v>
      </c>
      <c r="J510" s="73">
        <v>0</v>
      </c>
      <c r="K510" s="73" t="str">
        <f>LOWER(DEC2HEX((J510)))</f>
        <v>0</v>
      </c>
      <c r="L510" s="73">
        <f>J510*(2^C510)</f>
        <v>0</v>
      </c>
      <c r="M510" s="64"/>
    </row>
  </sheetData>
  <phoneticPr fontId="24"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4"/>
  <sheetViews>
    <sheetView topLeftCell="A166" zoomScale="115" zoomScaleNormal="115" workbookViewId="0">
      <selection activeCell="I167" sqref="I167"/>
    </sheetView>
  </sheetViews>
  <sheetFormatPr defaultRowHeight="14.15"/>
  <cols>
    <col min="1" max="1" width="7.765625" bestFit="1" customWidth="1"/>
    <col min="2" max="2" width="8.765625" bestFit="1" customWidth="1"/>
    <col min="3" max="3" width="5.23046875" bestFit="1" customWidth="1"/>
    <col min="4" max="4" width="4.3828125" bestFit="1" customWidth="1"/>
    <col min="5" max="5" width="6.23046875" bestFit="1" customWidth="1"/>
    <col min="6" max="6" width="13.23046875" bestFit="1" customWidth="1"/>
    <col min="7" max="7" width="8.3828125" bestFit="1" customWidth="1"/>
    <col min="8" max="8" width="24.4609375" bestFit="1" customWidth="1"/>
    <col min="9" max="9" width="26.23046875" customWidth="1"/>
    <col min="10" max="10" width="8.23046875" bestFit="1" customWidth="1"/>
    <col min="11" max="11" width="9.23046875" bestFit="1" customWidth="1"/>
    <col min="12" max="12" width="11.23046875" bestFit="1" customWidth="1"/>
    <col min="13" max="13" width="8.23046875" bestFit="1" customWidth="1"/>
  </cols>
  <sheetData>
    <row r="1" spans="1:13" ht="43.75">
      <c r="A1" s="21" t="s">
        <v>478</v>
      </c>
      <c r="B1" s="22" t="s">
        <v>47</v>
      </c>
      <c r="C1" s="21" t="s">
        <v>48</v>
      </c>
      <c r="D1" s="21" t="s">
        <v>49</v>
      </c>
      <c r="E1" s="21" t="s">
        <v>50</v>
      </c>
      <c r="F1" s="21" t="s">
        <v>51</v>
      </c>
      <c r="G1" s="21" t="s">
        <v>52</v>
      </c>
      <c r="H1" s="21" t="s">
        <v>53</v>
      </c>
      <c r="I1" s="21" t="s">
        <v>54</v>
      </c>
      <c r="J1" s="21" t="s">
        <v>55</v>
      </c>
      <c r="K1" s="21" t="s">
        <v>56</v>
      </c>
      <c r="L1" s="21" t="s">
        <v>57</v>
      </c>
      <c r="M1" s="21" t="s">
        <v>2469</v>
      </c>
    </row>
    <row r="2" spans="1:13" ht="14.6">
      <c r="A2" s="23"/>
      <c r="B2" s="24" t="s">
        <v>421</v>
      </c>
      <c r="C2" s="23"/>
      <c r="D2" s="23"/>
      <c r="E2" s="23">
        <f>SUM(E3:E10)</f>
        <v>32</v>
      </c>
      <c r="F2" s="44" t="str">
        <f>CONCATENATE("32'h",K2)</f>
        <v>32'h00000004</v>
      </c>
      <c r="G2" s="44"/>
      <c r="H2" s="26" t="s">
        <v>5599</v>
      </c>
      <c r="I2" s="26"/>
      <c r="J2" s="54"/>
      <c r="K2" s="54" t="str">
        <f>LOWER(DEC2HEX(L2,8))</f>
        <v>00000004</v>
      </c>
      <c r="L2" s="54">
        <f>SUM(L3:L10)</f>
        <v>4</v>
      </c>
      <c r="M2" s="23"/>
    </row>
    <row r="3" spans="1:13" ht="14.6">
      <c r="A3" s="20"/>
      <c r="B3" s="20"/>
      <c r="C3" s="28">
        <v>9</v>
      </c>
      <c r="D3" s="28">
        <v>31</v>
      </c>
      <c r="E3" s="28">
        <f t="shared" ref="E3:E10" si="0">D3+1-C3</f>
        <v>23</v>
      </c>
      <c r="F3" s="28" t="str">
        <f t="shared" ref="F3:F10" si="1">CONCATENATE(E3,"'h",K3)</f>
        <v>23'h0</v>
      </c>
      <c r="G3" s="28" t="s">
        <v>2473</v>
      </c>
      <c r="H3" s="32" t="s">
        <v>2474</v>
      </c>
      <c r="I3" s="33" t="s">
        <v>2475</v>
      </c>
      <c r="J3" s="55">
        <v>0</v>
      </c>
      <c r="K3" s="55" t="str">
        <f t="shared" ref="K3:K10" si="2">LOWER(DEC2HEX((J3)))</f>
        <v>0</v>
      </c>
      <c r="L3" s="55">
        <f t="shared" ref="L3:L10" si="3">J3*(2^C3)</f>
        <v>0</v>
      </c>
      <c r="M3" s="29"/>
    </row>
    <row r="4" spans="1:13" ht="14.6">
      <c r="A4" s="20"/>
      <c r="B4" s="20"/>
      <c r="C4" s="28">
        <v>8</v>
      </c>
      <c r="D4" s="28">
        <v>8</v>
      </c>
      <c r="E4" s="28">
        <f t="shared" si="0"/>
        <v>1</v>
      </c>
      <c r="F4" s="28" t="str">
        <f t="shared" si="1"/>
        <v>1'h0</v>
      </c>
      <c r="G4" s="28" t="s">
        <v>2471</v>
      </c>
      <c r="H4" s="32" t="s">
        <v>2486</v>
      </c>
      <c r="I4" s="33"/>
      <c r="J4" s="55">
        <v>0</v>
      </c>
      <c r="K4" s="55" t="str">
        <f t="shared" si="2"/>
        <v>0</v>
      </c>
      <c r="L4" s="55">
        <f t="shared" si="3"/>
        <v>0</v>
      </c>
      <c r="M4" s="29"/>
    </row>
    <row r="5" spans="1:13" ht="14.6">
      <c r="A5" s="20"/>
      <c r="B5" s="20"/>
      <c r="C5" s="28">
        <v>7</v>
      </c>
      <c r="D5" s="28">
        <v>7</v>
      </c>
      <c r="E5" s="28">
        <f t="shared" si="0"/>
        <v>1</v>
      </c>
      <c r="F5" s="28" t="str">
        <f t="shared" si="1"/>
        <v>1'h0</v>
      </c>
      <c r="G5" s="28" t="s">
        <v>2471</v>
      </c>
      <c r="H5" s="32" t="s">
        <v>2487</v>
      </c>
      <c r="I5" s="33"/>
      <c r="J5" s="55">
        <v>0</v>
      </c>
      <c r="K5" s="55" t="str">
        <f t="shared" si="2"/>
        <v>0</v>
      </c>
      <c r="L5" s="55">
        <f t="shared" si="3"/>
        <v>0</v>
      </c>
      <c r="M5" s="29"/>
    </row>
    <row r="6" spans="1:13" ht="14.6">
      <c r="A6" s="20"/>
      <c r="B6" s="20"/>
      <c r="C6" s="28">
        <v>6</v>
      </c>
      <c r="D6" s="28">
        <v>6</v>
      </c>
      <c r="E6" s="28">
        <f t="shared" si="0"/>
        <v>1</v>
      </c>
      <c r="F6" s="28" t="str">
        <f t="shared" si="1"/>
        <v>1'h0</v>
      </c>
      <c r="G6" s="28" t="s">
        <v>2471</v>
      </c>
      <c r="H6" s="32" t="s">
        <v>2488</v>
      </c>
      <c r="I6" s="33"/>
      <c r="J6" s="55">
        <v>0</v>
      </c>
      <c r="K6" s="55" t="str">
        <f t="shared" si="2"/>
        <v>0</v>
      </c>
      <c r="L6" s="55">
        <f t="shared" si="3"/>
        <v>0</v>
      </c>
      <c r="M6" s="29"/>
    </row>
    <row r="7" spans="1:13" ht="14.6">
      <c r="A7" s="20"/>
      <c r="B7" s="20"/>
      <c r="C7" s="28">
        <v>3</v>
      </c>
      <c r="D7" s="28">
        <v>5</v>
      </c>
      <c r="E7" s="28">
        <f t="shared" si="0"/>
        <v>3</v>
      </c>
      <c r="F7" s="28" t="str">
        <f t="shared" si="1"/>
        <v>3'h0</v>
      </c>
      <c r="G7" s="28" t="s">
        <v>2471</v>
      </c>
      <c r="H7" s="32" t="s">
        <v>2489</v>
      </c>
      <c r="I7" s="33"/>
      <c r="J7" s="55">
        <v>0</v>
      </c>
      <c r="K7" s="55" t="str">
        <f t="shared" si="2"/>
        <v>0</v>
      </c>
      <c r="L7" s="55">
        <f t="shared" si="3"/>
        <v>0</v>
      </c>
      <c r="M7" s="29"/>
    </row>
    <row r="8" spans="1:13" ht="14.6">
      <c r="A8" s="20"/>
      <c r="B8" s="20"/>
      <c r="C8" s="28">
        <v>2</v>
      </c>
      <c r="D8" s="28">
        <v>2</v>
      </c>
      <c r="E8" s="28">
        <f t="shared" si="0"/>
        <v>1</v>
      </c>
      <c r="F8" s="28" t="str">
        <f t="shared" si="1"/>
        <v>1'h1</v>
      </c>
      <c r="G8" s="28" t="s">
        <v>2471</v>
      </c>
      <c r="H8" s="32" t="s">
        <v>2490</v>
      </c>
      <c r="I8" s="33"/>
      <c r="J8" s="55">
        <v>1</v>
      </c>
      <c r="K8" s="55" t="str">
        <f t="shared" si="2"/>
        <v>1</v>
      </c>
      <c r="L8" s="55">
        <f t="shared" si="3"/>
        <v>4</v>
      </c>
      <c r="M8" s="29"/>
    </row>
    <row r="9" spans="1:13" ht="43.75">
      <c r="A9" s="20"/>
      <c r="B9" s="20"/>
      <c r="C9" s="28">
        <v>1</v>
      </c>
      <c r="D9" s="28">
        <v>1</v>
      </c>
      <c r="E9" s="28">
        <f t="shared" si="0"/>
        <v>1</v>
      </c>
      <c r="F9" s="28" t="str">
        <f t="shared" si="1"/>
        <v>1'h0</v>
      </c>
      <c r="G9" s="28" t="s">
        <v>2471</v>
      </c>
      <c r="H9" s="32" t="s">
        <v>2491</v>
      </c>
      <c r="I9" s="33" t="s">
        <v>2492</v>
      </c>
      <c r="J9" s="55">
        <v>0</v>
      </c>
      <c r="K9" s="55" t="str">
        <f t="shared" si="2"/>
        <v>0</v>
      </c>
      <c r="L9" s="55">
        <f t="shared" si="3"/>
        <v>0</v>
      </c>
      <c r="M9" s="29"/>
    </row>
    <row r="10" spans="1:13" ht="43.75">
      <c r="A10" s="20"/>
      <c r="B10" s="20"/>
      <c r="C10" s="28">
        <v>0</v>
      </c>
      <c r="D10" s="28">
        <v>0</v>
      </c>
      <c r="E10" s="28">
        <f t="shared" si="0"/>
        <v>1</v>
      </c>
      <c r="F10" s="28" t="str">
        <f t="shared" si="1"/>
        <v>1'h0</v>
      </c>
      <c r="G10" s="28" t="s">
        <v>2471</v>
      </c>
      <c r="H10" s="32" t="s">
        <v>2493</v>
      </c>
      <c r="I10" s="33" t="s">
        <v>2494</v>
      </c>
      <c r="J10" s="55">
        <v>0</v>
      </c>
      <c r="K10" s="55" t="str">
        <f t="shared" si="2"/>
        <v>0</v>
      </c>
      <c r="L10" s="55">
        <f t="shared" si="3"/>
        <v>0</v>
      </c>
      <c r="M10" s="29"/>
    </row>
    <row r="11" spans="1:13" ht="14.6">
      <c r="A11" s="23"/>
      <c r="B11" s="24" t="s">
        <v>422</v>
      </c>
      <c r="C11" s="23"/>
      <c r="D11" s="23"/>
      <c r="E11" s="23">
        <f>SUM(E12:E21)</f>
        <v>32</v>
      </c>
      <c r="F11" s="44" t="str">
        <f>CONCATENATE("32'h",K11)</f>
        <v>32'h00000613</v>
      </c>
      <c r="G11" s="44"/>
      <c r="H11" s="26" t="s">
        <v>5614</v>
      </c>
      <c r="I11" s="26"/>
      <c r="J11" s="54"/>
      <c r="K11" s="54" t="str">
        <f>LOWER(DEC2HEX(L11,8))</f>
        <v>00000613</v>
      </c>
      <c r="L11" s="54">
        <f>SUM(L12:L21)</f>
        <v>1555</v>
      </c>
      <c r="M11" s="23"/>
    </row>
    <row r="12" spans="1:13" ht="14.6">
      <c r="A12" s="20"/>
      <c r="B12" s="20"/>
      <c r="C12" s="28">
        <v>14</v>
      </c>
      <c r="D12" s="28">
        <v>31</v>
      </c>
      <c r="E12" s="28">
        <f t="shared" ref="E12:E21" si="4">D12+1-C12</f>
        <v>18</v>
      </c>
      <c r="F12" s="28" t="str">
        <f t="shared" ref="F12:F21" si="5">CONCATENATE(E12,"'h",K12)</f>
        <v>18'h0</v>
      </c>
      <c r="G12" s="28" t="s">
        <v>2473</v>
      </c>
      <c r="H12" s="32" t="s">
        <v>2474</v>
      </c>
      <c r="I12" s="33" t="s">
        <v>2495</v>
      </c>
      <c r="J12" s="55">
        <v>0</v>
      </c>
      <c r="K12" s="55" t="str">
        <f t="shared" ref="K12:K21" si="6">LOWER(DEC2HEX((J12)))</f>
        <v>0</v>
      </c>
      <c r="L12" s="55">
        <f t="shared" ref="L12:L21" si="7">J12*(2^C12)</f>
        <v>0</v>
      </c>
      <c r="M12" s="29"/>
    </row>
    <row r="13" spans="1:13" ht="23.25" customHeight="1">
      <c r="A13" s="20"/>
      <c r="B13" s="20"/>
      <c r="C13" s="28">
        <v>13</v>
      </c>
      <c r="D13" s="28">
        <v>13</v>
      </c>
      <c r="E13" s="28">
        <f t="shared" si="4"/>
        <v>1</v>
      </c>
      <c r="F13" s="28" t="str">
        <f t="shared" si="5"/>
        <v>1'h0</v>
      </c>
      <c r="G13" s="28" t="s">
        <v>2471</v>
      </c>
      <c r="H13" s="32" t="s">
        <v>2496</v>
      </c>
      <c r="I13" s="33" t="s">
        <v>2497</v>
      </c>
      <c r="J13" s="55">
        <v>0</v>
      </c>
      <c r="K13" s="55" t="str">
        <f t="shared" si="6"/>
        <v>0</v>
      </c>
      <c r="L13" s="55">
        <f t="shared" si="7"/>
        <v>0</v>
      </c>
      <c r="M13" s="29"/>
    </row>
    <row r="14" spans="1:13" ht="116.6">
      <c r="A14" s="20"/>
      <c r="B14" s="20"/>
      <c r="C14" s="28">
        <v>12</v>
      </c>
      <c r="D14" s="28">
        <v>12</v>
      </c>
      <c r="E14" s="28">
        <f t="shared" si="4"/>
        <v>1</v>
      </c>
      <c r="F14" s="28" t="str">
        <f t="shared" si="5"/>
        <v>1'h0</v>
      </c>
      <c r="G14" s="28" t="s">
        <v>2471</v>
      </c>
      <c r="H14" s="32" t="s">
        <v>2498</v>
      </c>
      <c r="I14" s="33" t="s">
        <v>2499</v>
      </c>
      <c r="J14" s="55">
        <v>0</v>
      </c>
      <c r="K14" s="55" t="str">
        <f t="shared" si="6"/>
        <v>0</v>
      </c>
      <c r="L14" s="55">
        <f t="shared" si="7"/>
        <v>0</v>
      </c>
      <c r="M14" s="29"/>
    </row>
    <row r="15" spans="1:13" ht="14.6">
      <c r="A15" s="20"/>
      <c r="B15" s="20"/>
      <c r="C15" s="28">
        <v>11</v>
      </c>
      <c r="D15" s="28">
        <v>11</v>
      </c>
      <c r="E15" s="28">
        <f t="shared" si="4"/>
        <v>1</v>
      </c>
      <c r="F15" s="28" t="str">
        <f t="shared" si="5"/>
        <v>1'h0</v>
      </c>
      <c r="G15" s="28" t="s">
        <v>444</v>
      </c>
      <c r="H15" s="32" t="s">
        <v>1524</v>
      </c>
      <c r="I15" s="33" t="s">
        <v>2495</v>
      </c>
      <c r="J15" s="55">
        <v>0</v>
      </c>
      <c r="K15" s="55" t="str">
        <f t="shared" si="6"/>
        <v>0</v>
      </c>
      <c r="L15" s="55">
        <f t="shared" si="7"/>
        <v>0</v>
      </c>
      <c r="M15" s="29"/>
    </row>
    <row r="16" spans="1:13" ht="43.75">
      <c r="A16" s="20"/>
      <c r="B16" s="20"/>
      <c r="C16" s="28">
        <v>10</v>
      </c>
      <c r="D16" s="28">
        <v>10</v>
      </c>
      <c r="E16" s="28">
        <f t="shared" si="4"/>
        <v>1</v>
      </c>
      <c r="F16" s="28" t="str">
        <f t="shared" si="5"/>
        <v>1'h1</v>
      </c>
      <c r="G16" s="28" t="s">
        <v>2471</v>
      </c>
      <c r="H16" s="32" t="s">
        <v>2500</v>
      </c>
      <c r="I16" s="33" t="s">
        <v>2501</v>
      </c>
      <c r="J16" s="55">
        <v>1</v>
      </c>
      <c r="K16" s="55" t="str">
        <f t="shared" si="6"/>
        <v>1</v>
      </c>
      <c r="L16" s="55">
        <f t="shared" si="7"/>
        <v>1024</v>
      </c>
      <c r="M16" s="29"/>
    </row>
    <row r="17" spans="1:13" ht="43.75">
      <c r="A17" s="20"/>
      <c r="B17" s="20"/>
      <c r="C17" s="28">
        <v>9</v>
      </c>
      <c r="D17" s="28">
        <v>9</v>
      </c>
      <c r="E17" s="28">
        <f t="shared" si="4"/>
        <v>1</v>
      </c>
      <c r="F17" s="28" t="str">
        <f t="shared" si="5"/>
        <v>1'h1</v>
      </c>
      <c r="G17" s="28" t="s">
        <v>2471</v>
      </c>
      <c r="H17" s="32" t="s">
        <v>2502</v>
      </c>
      <c r="I17" s="33" t="s">
        <v>2503</v>
      </c>
      <c r="J17" s="55">
        <v>1</v>
      </c>
      <c r="K17" s="55" t="str">
        <f t="shared" si="6"/>
        <v>1</v>
      </c>
      <c r="L17" s="55">
        <f t="shared" si="7"/>
        <v>512</v>
      </c>
      <c r="M17" s="29"/>
    </row>
    <row r="18" spans="1:13" ht="87.45">
      <c r="A18" s="20"/>
      <c r="B18" s="20"/>
      <c r="C18" s="28">
        <v>8</v>
      </c>
      <c r="D18" s="28">
        <v>8</v>
      </c>
      <c r="E18" s="28">
        <f t="shared" si="4"/>
        <v>1</v>
      </c>
      <c r="F18" s="28" t="str">
        <f t="shared" si="5"/>
        <v>1'h0</v>
      </c>
      <c r="G18" s="28" t="s">
        <v>2471</v>
      </c>
      <c r="H18" s="32" t="s">
        <v>2504</v>
      </c>
      <c r="I18" s="33" t="s">
        <v>2505</v>
      </c>
      <c r="J18" s="55">
        <v>0</v>
      </c>
      <c r="K18" s="55" t="str">
        <f t="shared" si="6"/>
        <v>0</v>
      </c>
      <c r="L18" s="55">
        <f t="shared" si="7"/>
        <v>0</v>
      </c>
      <c r="M18" s="29"/>
    </row>
    <row r="19" spans="1:13" ht="87.45">
      <c r="A19" s="20"/>
      <c r="B19" s="20"/>
      <c r="C19" s="28">
        <v>7</v>
      </c>
      <c r="D19" s="28">
        <v>7</v>
      </c>
      <c r="E19" s="28">
        <f t="shared" si="4"/>
        <v>1</v>
      </c>
      <c r="F19" s="28" t="str">
        <f t="shared" si="5"/>
        <v>1'h0</v>
      </c>
      <c r="G19" s="28" t="s">
        <v>2471</v>
      </c>
      <c r="H19" s="32" t="s">
        <v>2506</v>
      </c>
      <c r="I19" s="33" t="s">
        <v>2507</v>
      </c>
      <c r="J19" s="55">
        <v>0</v>
      </c>
      <c r="K19" s="55" t="str">
        <f t="shared" si="6"/>
        <v>0</v>
      </c>
      <c r="L19" s="55">
        <f t="shared" si="7"/>
        <v>0</v>
      </c>
      <c r="M19" s="29"/>
    </row>
    <row r="20" spans="1:13" ht="116.6">
      <c r="A20" s="20"/>
      <c r="B20" s="20"/>
      <c r="C20" s="28">
        <v>4</v>
      </c>
      <c r="D20" s="28">
        <v>6</v>
      </c>
      <c r="E20" s="28">
        <f t="shared" si="4"/>
        <v>3</v>
      </c>
      <c r="F20" s="28" t="str">
        <f t="shared" si="5"/>
        <v>3'h1</v>
      </c>
      <c r="G20" s="28" t="s">
        <v>2471</v>
      </c>
      <c r="H20" s="32" t="s">
        <v>2508</v>
      </c>
      <c r="I20" s="33" t="s">
        <v>2509</v>
      </c>
      <c r="J20" s="55">
        <v>1</v>
      </c>
      <c r="K20" s="55" t="str">
        <f t="shared" si="6"/>
        <v>1</v>
      </c>
      <c r="L20" s="55">
        <f t="shared" si="7"/>
        <v>16</v>
      </c>
      <c r="M20" s="29"/>
    </row>
    <row r="21" spans="1:13" ht="116.6">
      <c r="A21" s="20"/>
      <c r="B21" s="20"/>
      <c r="C21" s="28">
        <v>0</v>
      </c>
      <c r="D21" s="28">
        <v>3</v>
      </c>
      <c r="E21" s="28">
        <f t="shared" si="4"/>
        <v>4</v>
      </c>
      <c r="F21" s="28" t="str">
        <f t="shared" si="5"/>
        <v>4'h3</v>
      </c>
      <c r="G21" s="28" t="s">
        <v>2471</v>
      </c>
      <c r="H21" s="32" t="s">
        <v>2510</v>
      </c>
      <c r="I21" s="33" t="s">
        <v>2511</v>
      </c>
      <c r="J21" s="55">
        <v>3</v>
      </c>
      <c r="K21" s="55" t="str">
        <f t="shared" si="6"/>
        <v>3</v>
      </c>
      <c r="L21" s="55">
        <f t="shared" si="7"/>
        <v>3</v>
      </c>
      <c r="M21" s="29"/>
    </row>
    <row r="22" spans="1:13" ht="14.6">
      <c r="A22" s="23"/>
      <c r="B22" s="24" t="s">
        <v>5600</v>
      </c>
      <c r="C22" s="23"/>
      <c r="D22" s="23"/>
      <c r="E22" s="23">
        <f>SUM(E23:E32)</f>
        <v>32</v>
      </c>
      <c r="F22" s="44" t="str">
        <f>CONCATENATE("32'h",K22)</f>
        <v>32'h0cc62ad5</v>
      </c>
      <c r="G22" s="44"/>
      <c r="H22" s="26" t="s">
        <v>5615</v>
      </c>
      <c r="I22" s="26"/>
      <c r="J22" s="54"/>
      <c r="K22" s="54" t="str">
        <f>LOWER(DEC2HEX(L22,8))</f>
        <v>0cc62ad5</v>
      </c>
      <c r="L22" s="54">
        <f>SUM(L23:L32)</f>
        <v>214313685</v>
      </c>
      <c r="M22" s="23"/>
    </row>
    <row r="23" spans="1:13" ht="14.6">
      <c r="A23" s="20"/>
      <c r="B23" s="20"/>
      <c r="C23" s="28">
        <v>31</v>
      </c>
      <c r="D23" s="28">
        <v>31</v>
      </c>
      <c r="E23" s="28">
        <f t="shared" ref="E23:E32" si="8">D23+1-C23</f>
        <v>1</v>
      </c>
      <c r="F23" s="28" t="str">
        <f t="shared" ref="F23:F32" si="9">CONCATENATE(E23,"'h",K23)</f>
        <v>1'h0</v>
      </c>
      <c r="G23" s="28" t="s">
        <v>2473</v>
      </c>
      <c r="H23" s="32" t="s">
        <v>2474</v>
      </c>
      <c r="I23" s="33" t="s">
        <v>2495</v>
      </c>
      <c r="J23" s="55">
        <v>0</v>
      </c>
      <c r="K23" s="55" t="str">
        <f t="shared" ref="K23:K32" si="10">LOWER(DEC2HEX((J23)))</f>
        <v>0</v>
      </c>
      <c r="L23" s="55">
        <f t="shared" ref="L23:L32" si="11">J23*(2^C23)</f>
        <v>0</v>
      </c>
      <c r="M23" s="29"/>
    </row>
    <row r="24" spans="1:13" ht="58.3">
      <c r="A24" s="20"/>
      <c r="B24" s="20"/>
      <c r="C24" s="28">
        <v>30</v>
      </c>
      <c r="D24" s="28">
        <v>30</v>
      </c>
      <c r="E24" s="28">
        <f t="shared" si="8"/>
        <v>1</v>
      </c>
      <c r="F24" s="28" t="str">
        <f t="shared" si="9"/>
        <v>1'h0</v>
      </c>
      <c r="G24" s="28" t="s">
        <v>2471</v>
      </c>
      <c r="H24" s="32" t="s">
        <v>2512</v>
      </c>
      <c r="I24" s="33" t="s">
        <v>2513</v>
      </c>
      <c r="J24" s="55">
        <v>0</v>
      </c>
      <c r="K24" s="55" t="str">
        <f t="shared" si="10"/>
        <v>0</v>
      </c>
      <c r="L24" s="55">
        <f t="shared" si="11"/>
        <v>0</v>
      </c>
      <c r="M24" s="29"/>
    </row>
    <row r="25" spans="1:13" ht="87.45">
      <c r="A25" s="20"/>
      <c r="B25" s="20"/>
      <c r="C25" s="28">
        <v>29</v>
      </c>
      <c r="D25" s="28">
        <v>29</v>
      </c>
      <c r="E25" s="28">
        <f t="shared" si="8"/>
        <v>1</v>
      </c>
      <c r="F25" s="28" t="str">
        <f t="shared" si="9"/>
        <v>1'h0</v>
      </c>
      <c r="G25" s="28" t="s">
        <v>2471</v>
      </c>
      <c r="H25" s="32" t="s">
        <v>2514</v>
      </c>
      <c r="I25" s="33" t="s">
        <v>2515</v>
      </c>
      <c r="J25" s="55">
        <v>0</v>
      </c>
      <c r="K25" s="55" t="str">
        <f t="shared" si="10"/>
        <v>0</v>
      </c>
      <c r="L25" s="55">
        <f t="shared" si="11"/>
        <v>0</v>
      </c>
      <c r="M25" s="29"/>
    </row>
    <row r="26" spans="1:13" ht="409.6">
      <c r="A26" s="20"/>
      <c r="B26" s="20"/>
      <c r="C26" s="28">
        <v>26</v>
      </c>
      <c r="D26" s="28">
        <v>28</v>
      </c>
      <c r="E26" s="28">
        <f t="shared" si="8"/>
        <v>3</v>
      </c>
      <c r="F26" s="28" t="str">
        <f t="shared" si="9"/>
        <v>3'h3</v>
      </c>
      <c r="G26" s="28" t="s">
        <v>2471</v>
      </c>
      <c r="H26" s="32" t="s">
        <v>2516</v>
      </c>
      <c r="I26" s="33" t="s">
        <v>2517</v>
      </c>
      <c r="J26" s="55">
        <v>3</v>
      </c>
      <c r="K26" s="55" t="str">
        <f t="shared" si="10"/>
        <v>3</v>
      </c>
      <c r="L26" s="55">
        <f t="shared" si="11"/>
        <v>201326592</v>
      </c>
      <c r="M26" s="29"/>
    </row>
    <row r="27" spans="1:13" ht="131.15">
      <c r="A27" s="20"/>
      <c r="B27" s="20"/>
      <c r="C27" s="28">
        <v>21</v>
      </c>
      <c r="D27" s="28">
        <v>25</v>
      </c>
      <c r="E27" s="28">
        <f t="shared" si="8"/>
        <v>5</v>
      </c>
      <c r="F27" s="28" t="str">
        <f t="shared" si="9"/>
        <v>5'h6</v>
      </c>
      <c r="G27" s="28" t="s">
        <v>2471</v>
      </c>
      <c r="H27" s="32" t="s">
        <v>2518</v>
      </c>
      <c r="I27" s="33" t="s">
        <v>2519</v>
      </c>
      <c r="J27" s="55">
        <v>6</v>
      </c>
      <c r="K27" s="55" t="str">
        <f t="shared" si="10"/>
        <v>6</v>
      </c>
      <c r="L27" s="55">
        <f t="shared" si="11"/>
        <v>12582912</v>
      </c>
      <c r="M27" s="29"/>
    </row>
    <row r="28" spans="1:13" ht="131.15">
      <c r="A28" s="20"/>
      <c r="B28" s="20"/>
      <c r="C28" s="28">
        <v>16</v>
      </c>
      <c r="D28" s="28">
        <v>20</v>
      </c>
      <c r="E28" s="28">
        <f t="shared" si="8"/>
        <v>5</v>
      </c>
      <c r="F28" s="28" t="str">
        <f t="shared" si="9"/>
        <v>5'h6</v>
      </c>
      <c r="G28" s="28" t="s">
        <v>2471</v>
      </c>
      <c r="H28" s="32" t="s">
        <v>2520</v>
      </c>
      <c r="I28" s="33" t="s">
        <v>2521</v>
      </c>
      <c r="J28" s="55">
        <v>6</v>
      </c>
      <c r="K28" s="55" t="str">
        <f t="shared" si="10"/>
        <v>6</v>
      </c>
      <c r="L28" s="55">
        <f t="shared" si="11"/>
        <v>393216</v>
      </c>
      <c r="M28" s="29"/>
    </row>
    <row r="29" spans="1:13" ht="29.15">
      <c r="A29" s="20"/>
      <c r="B29" s="20"/>
      <c r="C29" s="28">
        <v>15</v>
      </c>
      <c r="D29" s="28">
        <v>15</v>
      </c>
      <c r="E29" s="28">
        <f t="shared" si="8"/>
        <v>1</v>
      </c>
      <c r="F29" s="28" t="str">
        <f t="shared" si="9"/>
        <v>1'h0</v>
      </c>
      <c r="G29" s="28" t="s">
        <v>2471</v>
      </c>
      <c r="H29" s="32" t="s">
        <v>2522</v>
      </c>
      <c r="I29" s="33" t="s">
        <v>2523</v>
      </c>
      <c r="J29" s="55">
        <v>0</v>
      </c>
      <c r="K29" s="55" t="str">
        <f t="shared" si="10"/>
        <v>0</v>
      </c>
      <c r="L29" s="55">
        <f t="shared" si="11"/>
        <v>0</v>
      </c>
      <c r="M29" s="29"/>
    </row>
    <row r="30" spans="1:13" ht="29.15">
      <c r="A30" s="20"/>
      <c r="B30" s="20"/>
      <c r="C30" s="28">
        <v>14</v>
      </c>
      <c r="D30" s="28">
        <v>14</v>
      </c>
      <c r="E30" s="28">
        <f t="shared" si="8"/>
        <v>1</v>
      </c>
      <c r="F30" s="28" t="str">
        <f t="shared" si="9"/>
        <v>1'h0</v>
      </c>
      <c r="G30" s="28" t="s">
        <v>2471</v>
      </c>
      <c r="H30" s="32" t="s">
        <v>2524</v>
      </c>
      <c r="I30" s="33" t="s">
        <v>2525</v>
      </c>
      <c r="J30" s="55">
        <v>0</v>
      </c>
      <c r="K30" s="55" t="str">
        <f t="shared" si="10"/>
        <v>0</v>
      </c>
      <c r="L30" s="55">
        <f t="shared" si="11"/>
        <v>0</v>
      </c>
      <c r="M30" s="29"/>
    </row>
    <row r="31" spans="1:13" ht="160.30000000000001">
      <c r="A31" s="20"/>
      <c r="B31" s="20"/>
      <c r="C31" s="28">
        <v>7</v>
      </c>
      <c r="D31" s="28">
        <v>13</v>
      </c>
      <c r="E31" s="28">
        <f t="shared" si="8"/>
        <v>7</v>
      </c>
      <c r="F31" s="28" t="str">
        <f t="shared" si="9"/>
        <v>7'h55</v>
      </c>
      <c r="G31" s="28" t="s">
        <v>2471</v>
      </c>
      <c r="H31" s="32" t="s">
        <v>2526</v>
      </c>
      <c r="I31" s="33" t="s">
        <v>2527</v>
      </c>
      <c r="J31" s="55">
        <v>85</v>
      </c>
      <c r="K31" s="55" t="str">
        <f t="shared" si="10"/>
        <v>55</v>
      </c>
      <c r="L31" s="55">
        <f t="shared" si="11"/>
        <v>10880</v>
      </c>
      <c r="M31" s="29"/>
    </row>
    <row r="32" spans="1:13" ht="160.30000000000001">
      <c r="A32" s="20"/>
      <c r="B32" s="20"/>
      <c r="C32" s="28">
        <v>0</v>
      </c>
      <c r="D32" s="28">
        <v>6</v>
      </c>
      <c r="E32" s="28">
        <f t="shared" si="8"/>
        <v>7</v>
      </c>
      <c r="F32" s="28" t="str">
        <f t="shared" si="9"/>
        <v>7'h55</v>
      </c>
      <c r="G32" s="28" t="s">
        <v>2471</v>
      </c>
      <c r="H32" s="32" t="s">
        <v>2528</v>
      </c>
      <c r="I32" s="33" t="s">
        <v>2529</v>
      </c>
      <c r="J32" s="55">
        <v>85</v>
      </c>
      <c r="K32" s="55" t="str">
        <f t="shared" si="10"/>
        <v>55</v>
      </c>
      <c r="L32" s="55">
        <f t="shared" si="11"/>
        <v>85</v>
      </c>
      <c r="M32" s="29"/>
    </row>
    <row r="33" spans="1:13" ht="14.6">
      <c r="A33" s="23"/>
      <c r="B33" s="24" t="s">
        <v>5601</v>
      </c>
      <c r="C33" s="23"/>
      <c r="D33" s="23"/>
      <c r="E33" s="23">
        <f>SUM(E34:E38)</f>
        <v>32</v>
      </c>
      <c r="F33" s="44" t="str">
        <f>CONCATENATE("32'h",K33)</f>
        <v>32'h00000000</v>
      </c>
      <c r="G33" s="44"/>
      <c r="H33" s="26" t="s">
        <v>5616</v>
      </c>
      <c r="I33" s="26"/>
      <c r="J33" s="54"/>
      <c r="K33" s="54" t="str">
        <f>LOWER(DEC2HEX(L33,8))</f>
        <v>00000000</v>
      </c>
      <c r="L33" s="54">
        <f>SUM(L34:L38)</f>
        <v>0</v>
      </c>
      <c r="M33" s="23"/>
    </row>
    <row r="34" spans="1:13" ht="14.6">
      <c r="A34" s="20"/>
      <c r="B34" s="20"/>
      <c r="C34" s="28">
        <v>30</v>
      </c>
      <c r="D34" s="28">
        <v>31</v>
      </c>
      <c r="E34" s="28">
        <f>D34+1-C34</f>
        <v>2</v>
      </c>
      <c r="F34" s="28" t="str">
        <f>CONCATENATE(E34,"'h",K34)</f>
        <v>2'h0</v>
      </c>
      <c r="G34" s="28" t="s">
        <v>2473</v>
      </c>
      <c r="H34" s="32" t="s">
        <v>2474</v>
      </c>
      <c r="I34" s="33" t="s">
        <v>2495</v>
      </c>
      <c r="J34" s="55">
        <v>0</v>
      </c>
      <c r="K34" s="55" t="str">
        <f>LOWER(DEC2HEX((J34)))</f>
        <v>0</v>
      </c>
      <c r="L34" s="55">
        <f>J34*(2^C34)</f>
        <v>0</v>
      </c>
      <c r="M34" s="29"/>
    </row>
    <row r="35" spans="1:13" ht="29.15">
      <c r="A35" s="20"/>
      <c r="B35" s="20"/>
      <c r="C35" s="28">
        <v>16</v>
      </c>
      <c r="D35" s="28">
        <v>29</v>
      </c>
      <c r="E35" s="28">
        <f>D35+1-C35</f>
        <v>14</v>
      </c>
      <c r="F35" s="28" t="str">
        <f>CONCATENATE(E35,"'h",K35)</f>
        <v>14'h0</v>
      </c>
      <c r="G35" s="28" t="s">
        <v>2471</v>
      </c>
      <c r="H35" s="32" t="s">
        <v>2530</v>
      </c>
      <c r="I35" s="33" t="s">
        <v>2531</v>
      </c>
      <c r="J35" s="55">
        <v>0</v>
      </c>
      <c r="K35" s="55" t="str">
        <f>LOWER(DEC2HEX((J35)))</f>
        <v>0</v>
      </c>
      <c r="L35" s="55">
        <f>J35*(2^C35)</f>
        <v>0</v>
      </c>
      <c r="M35" s="29"/>
    </row>
    <row r="36" spans="1:13" ht="14.6">
      <c r="A36" s="20"/>
      <c r="B36" s="20"/>
      <c r="C36" s="28">
        <v>15</v>
      </c>
      <c r="D36" s="28">
        <v>15</v>
      </c>
      <c r="E36" s="28">
        <f>D36+1-C36</f>
        <v>1</v>
      </c>
      <c r="F36" s="28" t="str">
        <f>CONCATENATE(E36,"'h",K36)</f>
        <v>1'h0</v>
      </c>
      <c r="G36" s="28" t="s">
        <v>2473</v>
      </c>
      <c r="H36" s="32" t="s">
        <v>2474</v>
      </c>
      <c r="I36" s="33" t="s">
        <v>2495</v>
      </c>
      <c r="J36" s="55">
        <v>0</v>
      </c>
      <c r="K36" s="55" t="str">
        <f>LOWER(DEC2HEX((J36)))</f>
        <v>0</v>
      </c>
      <c r="L36" s="55">
        <f>J36*(2^C36)</f>
        <v>0</v>
      </c>
      <c r="M36" s="29"/>
    </row>
    <row r="37" spans="1:13" ht="29.15">
      <c r="A37" s="20"/>
      <c r="B37" s="20"/>
      <c r="C37" s="28">
        <v>14</v>
      </c>
      <c r="D37" s="28">
        <v>14</v>
      </c>
      <c r="E37" s="28">
        <f>D37+1-C37</f>
        <v>1</v>
      </c>
      <c r="F37" s="28" t="str">
        <f>CONCATENATE(E37,"'h",K37)</f>
        <v>1'h0</v>
      </c>
      <c r="G37" s="28" t="s">
        <v>2471</v>
      </c>
      <c r="H37" s="32" t="s">
        <v>2532</v>
      </c>
      <c r="I37" s="33" t="s">
        <v>2533</v>
      </c>
      <c r="J37" s="55">
        <v>0</v>
      </c>
      <c r="K37" s="55" t="str">
        <f>LOWER(DEC2HEX((J37)))</f>
        <v>0</v>
      </c>
      <c r="L37" s="55">
        <f>J37*(2^C37)</f>
        <v>0</v>
      </c>
      <c r="M37" s="29"/>
    </row>
    <row r="38" spans="1:13" ht="29.15">
      <c r="A38" s="20"/>
      <c r="B38" s="20"/>
      <c r="C38" s="28">
        <v>0</v>
      </c>
      <c r="D38" s="28">
        <v>13</v>
      </c>
      <c r="E38" s="28">
        <f>D38+1-C38</f>
        <v>14</v>
      </c>
      <c r="F38" s="28" t="str">
        <f>CONCATENATE(E38,"'h",K38)</f>
        <v>14'h0</v>
      </c>
      <c r="G38" s="28" t="s">
        <v>2471</v>
      </c>
      <c r="H38" s="32" t="s">
        <v>2534</v>
      </c>
      <c r="I38" s="33" t="s">
        <v>2535</v>
      </c>
      <c r="J38" s="55">
        <v>0</v>
      </c>
      <c r="K38" s="55" t="str">
        <f>LOWER(DEC2HEX((J38)))</f>
        <v>0</v>
      </c>
      <c r="L38" s="55">
        <f>J38*(2^C38)</f>
        <v>0</v>
      </c>
      <c r="M38" s="29"/>
    </row>
    <row r="39" spans="1:13" ht="14.6">
      <c r="A39" s="23"/>
      <c r="B39" s="24" t="s">
        <v>1512</v>
      </c>
      <c r="C39" s="23"/>
      <c r="D39" s="23"/>
      <c r="E39" s="23">
        <f>SUM(E40:E49)</f>
        <v>32</v>
      </c>
      <c r="F39" s="44" t="str">
        <f>CONCATENATE("32'h",K39)</f>
        <v>32'h63182b00</v>
      </c>
      <c r="G39" s="44"/>
      <c r="H39" s="26" t="s">
        <v>5617</v>
      </c>
      <c r="I39" s="26"/>
      <c r="J39" s="54"/>
      <c r="K39" s="54" t="str">
        <f>LOWER(DEC2HEX(L39,8))</f>
        <v>63182b00</v>
      </c>
      <c r="L39" s="54">
        <f>SUM(L40:L49)</f>
        <v>1662528256</v>
      </c>
      <c r="M39" s="23"/>
    </row>
    <row r="40" spans="1:13" ht="102">
      <c r="A40" s="20"/>
      <c r="B40" s="20"/>
      <c r="C40" s="28">
        <v>29</v>
      </c>
      <c r="D40" s="28">
        <v>31</v>
      </c>
      <c r="E40" s="28">
        <f t="shared" ref="E40:E49" si="12">D40+1-C40</f>
        <v>3</v>
      </c>
      <c r="F40" s="28" t="str">
        <f t="shared" ref="F40:F49" si="13">CONCATENATE(E40,"'h",K40)</f>
        <v>3'h3</v>
      </c>
      <c r="G40" s="28" t="s">
        <v>2471</v>
      </c>
      <c r="H40" s="32" t="s">
        <v>2537</v>
      </c>
      <c r="I40" s="33" t="s">
        <v>2538</v>
      </c>
      <c r="J40" s="55">
        <v>3</v>
      </c>
      <c r="K40" s="55" t="str">
        <f>LOWER(DEC2HEX((J40)))</f>
        <v>3</v>
      </c>
      <c r="L40" s="55">
        <f>J40*(2^C40)</f>
        <v>1610612736</v>
      </c>
      <c r="M40" s="29"/>
    </row>
    <row r="41" spans="1:13" ht="116.6">
      <c r="A41" s="20"/>
      <c r="B41" s="20"/>
      <c r="C41" s="28">
        <v>24</v>
      </c>
      <c r="D41" s="28">
        <v>28</v>
      </c>
      <c r="E41" s="28">
        <f t="shared" si="12"/>
        <v>5</v>
      </c>
      <c r="F41" s="28" t="str">
        <f t="shared" si="13"/>
        <v>5'h3</v>
      </c>
      <c r="G41" s="28" t="s">
        <v>2471</v>
      </c>
      <c r="H41" s="32" t="s">
        <v>2539</v>
      </c>
      <c r="I41" s="33" t="s">
        <v>2540</v>
      </c>
      <c r="J41" s="55">
        <v>3</v>
      </c>
      <c r="K41" s="55" t="str">
        <f t="shared" ref="K41:K49" si="14">LOWER(DEC2HEX((J41)))</f>
        <v>3</v>
      </c>
      <c r="L41" s="55">
        <f t="shared" ref="L41:L49" si="15">J41*(2^C41)</f>
        <v>50331648</v>
      </c>
      <c r="M41" s="29"/>
    </row>
    <row r="42" spans="1:13" ht="116.6">
      <c r="A42" s="20"/>
      <c r="B42" s="20"/>
      <c r="C42" s="28">
        <v>19</v>
      </c>
      <c r="D42" s="28">
        <v>23</v>
      </c>
      <c r="E42" s="28">
        <f t="shared" si="12"/>
        <v>5</v>
      </c>
      <c r="F42" s="28" t="str">
        <f t="shared" si="13"/>
        <v>5'h3</v>
      </c>
      <c r="G42" s="28" t="s">
        <v>2471</v>
      </c>
      <c r="H42" s="32" t="s">
        <v>2541</v>
      </c>
      <c r="I42" s="33" t="s">
        <v>2542</v>
      </c>
      <c r="J42" s="55">
        <v>3</v>
      </c>
      <c r="K42" s="55" t="str">
        <f t="shared" si="14"/>
        <v>3</v>
      </c>
      <c r="L42" s="55">
        <f t="shared" si="15"/>
        <v>1572864</v>
      </c>
      <c r="M42" s="29"/>
    </row>
    <row r="43" spans="1:13" ht="43.75">
      <c r="A43" s="20"/>
      <c r="B43" s="20"/>
      <c r="C43" s="28">
        <v>18</v>
      </c>
      <c r="D43" s="28">
        <v>18</v>
      </c>
      <c r="E43" s="28">
        <f t="shared" si="12"/>
        <v>1</v>
      </c>
      <c r="F43" s="28" t="str">
        <f t="shared" si="13"/>
        <v>1'h0</v>
      </c>
      <c r="G43" s="28" t="s">
        <v>2471</v>
      </c>
      <c r="H43" s="32" t="s">
        <v>2543</v>
      </c>
      <c r="I43" s="33" t="s">
        <v>2544</v>
      </c>
      <c r="J43" s="55">
        <v>0</v>
      </c>
      <c r="K43" s="55" t="str">
        <f t="shared" si="14"/>
        <v>0</v>
      </c>
      <c r="L43" s="55">
        <f t="shared" si="15"/>
        <v>0</v>
      </c>
      <c r="M43" s="29"/>
    </row>
    <row r="44" spans="1:13" ht="43.75">
      <c r="A44" s="20"/>
      <c r="B44" s="20"/>
      <c r="C44" s="28">
        <v>17</v>
      </c>
      <c r="D44" s="28">
        <v>17</v>
      </c>
      <c r="E44" s="28">
        <f t="shared" si="12"/>
        <v>1</v>
      </c>
      <c r="F44" s="28" t="str">
        <f t="shared" si="13"/>
        <v>1'h0</v>
      </c>
      <c r="G44" s="28" t="s">
        <v>2471</v>
      </c>
      <c r="H44" s="32" t="s">
        <v>2545</v>
      </c>
      <c r="I44" s="33" t="s">
        <v>2546</v>
      </c>
      <c r="J44" s="55">
        <v>0</v>
      </c>
      <c r="K44" s="55" t="str">
        <f t="shared" si="14"/>
        <v>0</v>
      </c>
      <c r="L44" s="55">
        <f t="shared" si="15"/>
        <v>0</v>
      </c>
      <c r="M44" s="29"/>
    </row>
    <row r="45" spans="1:13" ht="58.3">
      <c r="A45" s="20"/>
      <c r="B45" s="20"/>
      <c r="C45" s="28">
        <v>16</v>
      </c>
      <c r="D45" s="28">
        <v>16</v>
      </c>
      <c r="E45" s="28">
        <f t="shared" si="12"/>
        <v>1</v>
      </c>
      <c r="F45" s="28" t="str">
        <f t="shared" si="13"/>
        <v>1'h0</v>
      </c>
      <c r="G45" s="28" t="s">
        <v>2471</v>
      </c>
      <c r="H45" s="32" t="s">
        <v>2547</v>
      </c>
      <c r="I45" s="33" t="s">
        <v>2548</v>
      </c>
      <c r="J45" s="55">
        <v>0</v>
      </c>
      <c r="K45" s="55" t="str">
        <f t="shared" si="14"/>
        <v>0</v>
      </c>
      <c r="L45" s="55">
        <f t="shared" si="15"/>
        <v>0</v>
      </c>
      <c r="M45" s="29"/>
    </row>
    <row r="46" spans="1:13" ht="43.75">
      <c r="A46" s="20"/>
      <c r="B46" s="20"/>
      <c r="C46" s="28">
        <v>15</v>
      </c>
      <c r="D46" s="28">
        <v>15</v>
      </c>
      <c r="E46" s="28">
        <f t="shared" si="12"/>
        <v>1</v>
      </c>
      <c r="F46" s="28" t="str">
        <f t="shared" si="13"/>
        <v>1'h0</v>
      </c>
      <c r="G46" s="28" t="s">
        <v>2471</v>
      </c>
      <c r="H46" s="32" t="s">
        <v>2549</v>
      </c>
      <c r="I46" s="33" t="s">
        <v>2550</v>
      </c>
      <c r="J46" s="55">
        <v>0</v>
      </c>
      <c r="K46" s="55" t="str">
        <f t="shared" si="14"/>
        <v>0</v>
      </c>
      <c r="L46" s="55">
        <f t="shared" si="15"/>
        <v>0</v>
      </c>
      <c r="M46" s="29"/>
    </row>
    <row r="47" spans="1:13" ht="131.6" thickBot="1">
      <c r="A47" s="20"/>
      <c r="B47" s="20"/>
      <c r="C47" s="28">
        <v>10</v>
      </c>
      <c r="D47" s="28">
        <v>14</v>
      </c>
      <c r="E47" s="28">
        <f t="shared" si="12"/>
        <v>5</v>
      </c>
      <c r="F47" s="28" t="str">
        <f t="shared" si="13"/>
        <v>5'ha</v>
      </c>
      <c r="G47" s="28" t="s">
        <v>2471</v>
      </c>
      <c r="H47" s="32" t="s">
        <v>2551</v>
      </c>
      <c r="I47" s="33" t="s">
        <v>2552</v>
      </c>
      <c r="J47" s="55">
        <v>10</v>
      </c>
      <c r="K47" s="55" t="str">
        <f t="shared" si="14"/>
        <v>a</v>
      </c>
      <c r="L47" s="55">
        <f t="shared" si="15"/>
        <v>10240</v>
      </c>
      <c r="M47" s="29"/>
    </row>
    <row r="48" spans="1:13" ht="55.3" thickBot="1">
      <c r="A48" s="20"/>
      <c r="B48" s="20"/>
      <c r="C48" s="28">
        <v>5</v>
      </c>
      <c r="D48" s="28">
        <v>9</v>
      </c>
      <c r="E48" s="28">
        <f t="shared" si="12"/>
        <v>5</v>
      </c>
      <c r="F48" s="28" t="str">
        <f t="shared" si="13"/>
        <v>5'h18</v>
      </c>
      <c r="G48" s="28" t="s">
        <v>2471</v>
      </c>
      <c r="H48" s="32" t="s">
        <v>2553</v>
      </c>
      <c r="I48" s="56" t="s">
        <v>2554</v>
      </c>
      <c r="J48" s="55">
        <v>24</v>
      </c>
      <c r="K48" s="55" t="str">
        <f t="shared" si="14"/>
        <v>18</v>
      </c>
      <c r="L48" s="55">
        <f t="shared" si="15"/>
        <v>768</v>
      </c>
      <c r="M48" s="29"/>
    </row>
    <row r="49" spans="1:13" ht="55.3" thickBot="1">
      <c r="A49" s="20"/>
      <c r="B49" s="20"/>
      <c r="C49" s="28">
        <v>0</v>
      </c>
      <c r="D49" s="28">
        <v>4</v>
      </c>
      <c r="E49" s="28">
        <f t="shared" si="12"/>
        <v>5</v>
      </c>
      <c r="F49" s="28" t="str">
        <f t="shared" si="13"/>
        <v>5'h0</v>
      </c>
      <c r="G49" s="28" t="s">
        <v>2471</v>
      </c>
      <c r="H49" s="32" t="s">
        <v>2555</v>
      </c>
      <c r="I49" s="57" t="s">
        <v>2556</v>
      </c>
      <c r="J49" s="55">
        <v>0</v>
      </c>
      <c r="K49" s="55" t="str">
        <f t="shared" si="14"/>
        <v>0</v>
      </c>
      <c r="L49" s="55">
        <f t="shared" si="15"/>
        <v>0</v>
      </c>
      <c r="M49" s="29"/>
    </row>
    <row r="50" spans="1:13" ht="14.6">
      <c r="A50" s="23"/>
      <c r="B50" s="24" t="s">
        <v>5602</v>
      </c>
      <c r="C50" s="23"/>
      <c r="D50" s="23"/>
      <c r="E50" s="23">
        <f>SUM(E51:E64)</f>
        <v>32</v>
      </c>
      <c r="F50" s="44" t="str">
        <f>CONCATENATE("32'h",K50)</f>
        <v>32'h00810146</v>
      </c>
      <c r="G50" s="44"/>
      <c r="H50" s="26" t="s">
        <v>5618</v>
      </c>
      <c r="I50" s="26"/>
      <c r="J50" s="54"/>
      <c r="K50" s="54" t="str">
        <f>LOWER(DEC2HEX(L50,8))</f>
        <v>00810146</v>
      </c>
      <c r="L50" s="54">
        <f>SUM(L51:L64)</f>
        <v>8454470</v>
      </c>
      <c r="M50" s="23"/>
    </row>
    <row r="51" spans="1:13" ht="14.6">
      <c r="A51" s="20"/>
      <c r="B51" s="20"/>
      <c r="C51" s="28">
        <v>28</v>
      </c>
      <c r="D51" s="28">
        <v>31</v>
      </c>
      <c r="E51" s="28">
        <f t="shared" ref="E51:E64" si="16">D51+1-C51</f>
        <v>4</v>
      </c>
      <c r="F51" s="28" t="str">
        <f t="shared" ref="F51:F64" si="17">CONCATENATE(E51,"'h",K51)</f>
        <v>4'h0</v>
      </c>
      <c r="G51" s="28" t="s">
        <v>2473</v>
      </c>
      <c r="H51" s="32" t="s">
        <v>2474</v>
      </c>
      <c r="I51" s="33" t="s">
        <v>2495</v>
      </c>
      <c r="J51" s="55">
        <v>0</v>
      </c>
      <c r="K51" s="55" t="str">
        <f>LOWER(DEC2HEX((J51)))</f>
        <v>0</v>
      </c>
      <c r="L51" s="55">
        <f>J51*(2^C51)</f>
        <v>0</v>
      </c>
      <c r="M51" s="29"/>
    </row>
    <row r="52" spans="1:13" ht="102">
      <c r="A52" s="20"/>
      <c r="B52" s="20"/>
      <c r="C52" s="28">
        <v>27</v>
      </c>
      <c r="D52" s="28">
        <v>27</v>
      </c>
      <c r="E52" s="28">
        <f t="shared" si="16"/>
        <v>1</v>
      </c>
      <c r="F52" s="28" t="str">
        <f t="shared" si="17"/>
        <v>1'h0</v>
      </c>
      <c r="G52" s="28" t="s">
        <v>2471</v>
      </c>
      <c r="H52" s="32" t="s">
        <v>2558</v>
      </c>
      <c r="I52" s="33" t="s">
        <v>2559</v>
      </c>
      <c r="J52" s="55">
        <v>0</v>
      </c>
      <c r="K52" s="55" t="str">
        <f t="shared" ref="K52:K64" si="18">LOWER(DEC2HEX((J52)))</f>
        <v>0</v>
      </c>
      <c r="L52" s="55">
        <f t="shared" ref="L52:L64" si="19">J52*(2^C52)</f>
        <v>0</v>
      </c>
      <c r="M52" s="29"/>
    </row>
    <row r="53" spans="1:13" ht="102">
      <c r="A53" s="20"/>
      <c r="B53" s="20"/>
      <c r="C53" s="28">
        <v>26</v>
      </c>
      <c r="D53" s="28">
        <v>26</v>
      </c>
      <c r="E53" s="28">
        <f t="shared" si="16"/>
        <v>1</v>
      </c>
      <c r="F53" s="28" t="str">
        <f t="shared" si="17"/>
        <v>1'h0</v>
      </c>
      <c r="G53" s="28" t="s">
        <v>2471</v>
      </c>
      <c r="H53" s="32" t="s">
        <v>2560</v>
      </c>
      <c r="I53" s="33" t="s">
        <v>2561</v>
      </c>
      <c r="J53" s="55">
        <v>0</v>
      </c>
      <c r="K53" s="55" t="str">
        <f t="shared" si="18"/>
        <v>0</v>
      </c>
      <c r="L53" s="55">
        <f t="shared" si="19"/>
        <v>0</v>
      </c>
      <c r="M53" s="29"/>
    </row>
    <row r="54" spans="1:13" ht="116.6">
      <c r="A54" s="20"/>
      <c r="B54" s="20"/>
      <c r="C54" s="28">
        <v>23</v>
      </c>
      <c r="D54" s="28">
        <v>25</v>
      </c>
      <c r="E54" s="28">
        <f t="shared" si="16"/>
        <v>3</v>
      </c>
      <c r="F54" s="28" t="str">
        <f t="shared" si="17"/>
        <v>3'h1</v>
      </c>
      <c r="G54" s="28" t="s">
        <v>2471</v>
      </c>
      <c r="H54" s="32" t="s">
        <v>2562</v>
      </c>
      <c r="I54" s="33" t="s">
        <v>2563</v>
      </c>
      <c r="J54" s="55">
        <v>1</v>
      </c>
      <c r="K54" s="55" t="str">
        <f t="shared" si="18"/>
        <v>1</v>
      </c>
      <c r="L54" s="55">
        <f t="shared" si="19"/>
        <v>8388608</v>
      </c>
      <c r="M54" s="29"/>
    </row>
    <row r="55" spans="1:13" ht="102">
      <c r="A55" s="20"/>
      <c r="B55" s="20"/>
      <c r="C55" s="28">
        <v>22</v>
      </c>
      <c r="D55" s="28">
        <v>22</v>
      </c>
      <c r="E55" s="28">
        <f t="shared" si="16"/>
        <v>1</v>
      </c>
      <c r="F55" s="28" t="str">
        <f t="shared" si="17"/>
        <v>1'h0</v>
      </c>
      <c r="G55" s="28" t="s">
        <v>2471</v>
      </c>
      <c r="H55" s="32" t="s">
        <v>2564</v>
      </c>
      <c r="I55" s="33" t="s">
        <v>2565</v>
      </c>
      <c r="J55" s="55">
        <v>0</v>
      </c>
      <c r="K55" s="55" t="str">
        <f t="shared" si="18"/>
        <v>0</v>
      </c>
      <c r="L55" s="55">
        <f t="shared" si="19"/>
        <v>0</v>
      </c>
      <c r="M55" s="29"/>
    </row>
    <row r="56" spans="1:13" ht="72.900000000000006">
      <c r="A56" s="20"/>
      <c r="B56" s="20"/>
      <c r="C56" s="28">
        <v>21</v>
      </c>
      <c r="D56" s="28">
        <v>21</v>
      </c>
      <c r="E56" s="28">
        <f t="shared" si="16"/>
        <v>1</v>
      </c>
      <c r="F56" s="28" t="str">
        <f t="shared" si="17"/>
        <v>1'h0</v>
      </c>
      <c r="G56" s="28" t="s">
        <v>2471</v>
      </c>
      <c r="H56" s="32" t="s">
        <v>2566</v>
      </c>
      <c r="I56" s="33" t="s">
        <v>2567</v>
      </c>
      <c r="J56" s="55">
        <v>0</v>
      </c>
      <c r="K56" s="55" t="str">
        <f t="shared" si="18"/>
        <v>0</v>
      </c>
      <c r="L56" s="55">
        <f t="shared" si="19"/>
        <v>0</v>
      </c>
      <c r="M56" s="29"/>
    </row>
    <row r="57" spans="1:13" ht="87.45">
      <c r="A57" s="20"/>
      <c r="B57" s="20"/>
      <c r="C57" s="28">
        <v>19</v>
      </c>
      <c r="D57" s="28">
        <v>20</v>
      </c>
      <c r="E57" s="28">
        <f t="shared" si="16"/>
        <v>2</v>
      </c>
      <c r="F57" s="28" t="str">
        <f t="shared" si="17"/>
        <v>2'h0</v>
      </c>
      <c r="G57" s="28" t="s">
        <v>2471</v>
      </c>
      <c r="H57" s="32" t="s">
        <v>2568</v>
      </c>
      <c r="I57" s="33" t="s">
        <v>2569</v>
      </c>
      <c r="J57" s="55">
        <v>0</v>
      </c>
      <c r="K57" s="55" t="str">
        <f t="shared" si="18"/>
        <v>0</v>
      </c>
      <c r="L57" s="55">
        <f t="shared" si="19"/>
        <v>0</v>
      </c>
      <c r="M57" s="29"/>
    </row>
    <row r="58" spans="1:13" ht="14.6">
      <c r="A58" s="20"/>
      <c r="B58" s="20"/>
      <c r="C58" s="28">
        <v>17</v>
      </c>
      <c r="D58" s="28">
        <v>18</v>
      </c>
      <c r="E58" s="28">
        <f t="shared" si="16"/>
        <v>2</v>
      </c>
      <c r="F58" s="28" t="str">
        <f t="shared" si="17"/>
        <v>2'h0</v>
      </c>
      <c r="G58" s="28" t="s">
        <v>2471</v>
      </c>
      <c r="H58" s="32" t="s">
        <v>2570</v>
      </c>
      <c r="I58" s="33"/>
      <c r="J58" s="55">
        <v>0</v>
      </c>
      <c r="K58" s="55" t="str">
        <f t="shared" si="18"/>
        <v>0</v>
      </c>
      <c r="L58" s="55">
        <f t="shared" si="19"/>
        <v>0</v>
      </c>
      <c r="M58" s="29"/>
    </row>
    <row r="59" spans="1:13" ht="131.15">
      <c r="A59" s="20"/>
      <c r="B59" s="20"/>
      <c r="C59" s="28">
        <v>16</v>
      </c>
      <c r="D59" s="28">
        <v>16</v>
      </c>
      <c r="E59" s="28">
        <f t="shared" si="16"/>
        <v>1</v>
      </c>
      <c r="F59" s="28" t="str">
        <f t="shared" si="17"/>
        <v>1'h1</v>
      </c>
      <c r="G59" s="28" t="s">
        <v>2471</v>
      </c>
      <c r="H59" s="32" t="s">
        <v>2571</v>
      </c>
      <c r="I59" s="33" t="s">
        <v>2572</v>
      </c>
      <c r="J59" s="55">
        <v>1</v>
      </c>
      <c r="K59" s="55" t="str">
        <f t="shared" si="18"/>
        <v>1</v>
      </c>
      <c r="L59" s="55">
        <f t="shared" si="19"/>
        <v>65536</v>
      </c>
      <c r="M59" s="29"/>
    </row>
    <row r="60" spans="1:13" ht="14.6">
      <c r="A60" s="20"/>
      <c r="B60" s="20"/>
      <c r="C60" s="28">
        <v>13</v>
      </c>
      <c r="D60" s="28">
        <v>15</v>
      </c>
      <c r="E60" s="28">
        <f t="shared" si="16"/>
        <v>3</v>
      </c>
      <c r="F60" s="28" t="str">
        <f t="shared" si="17"/>
        <v>3'h0</v>
      </c>
      <c r="G60" s="28" t="s">
        <v>2473</v>
      </c>
      <c r="H60" s="32" t="s">
        <v>2474</v>
      </c>
      <c r="I60" s="33" t="s">
        <v>2495</v>
      </c>
      <c r="J60" s="55">
        <v>0</v>
      </c>
      <c r="K60" s="55" t="str">
        <f t="shared" si="18"/>
        <v>0</v>
      </c>
      <c r="L60" s="55">
        <f t="shared" si="19"/>
        <v>0</v>
      </c>
      <c r="M60" s="29"/>
    </row>
    <row r="61" spans="1:13" ht="43.75">
      <c r="A61" s="20"/>
      <c r="B61" s="20"/>
      <c r="C61" s="28">
        <v>12</v>
      </c>
      <c r="D61" s="28">
        <v>12</v>
      </c>
      <c r="E61" s="28">
        <f t="shared" si="16"/>
        <v>1</v>
      </c>
      <c r="F61" s="28" t="str">
        <f t="shared" si="17"/>
        <v>1'h0</v>
      </c>
      <c r="G61" s="28" t="s">
        <v>2471</v>
      </c>
      <c r="H61" s="32" t="s">
        <v>2573</v>
      </c>
      <c r="I61" s="33" t="s">
        <v>2574</v>
      </c>
      <c r="J61" s="55">
        <v>0</v>
      </c>
      <c r="K61" s="55" t="str">
        <f t="shared" si="18"/>
        <v>0</v>
      </c>
      <c r="L61" s="55">
        <f t="shared" si="19"/>
        <v>0</v>
      </c>
      <c r="M61" s="29"/>
    </row>
    <row r="62" spans="1:13" ht="174.9">
      <c r="A62" s="20"/>
      <c r="B62" s="20"/>
      <c r="C62" s="28">
        <v>8</v>
      </c>
      <c r="D62" s="28">
        <v>11</v>
      </c>
      <c r="E62" s="28">
        <f t="shared" si="16"/>
        <v>4</v>
      </c>
      <c r="F62" s="28" t="str">
        <f t="shared" si="17"/>
        <v>4'h1</v>
      </c>
      <c r="G62" s="28" t="s">
        <v>2471</v>
      </c>
      <c r="H62" s="32" t="s">
        <v>2575</v>
      </c>
      <c r="I62" s="33" t="s">
        <v>2576</v>
      </c>
      <c r="J62" s="55">
        <v>1</v>
      </c>
      <c r="K62" s="55" t="str">
        <f t="shared" si="18"/>
        <v>1</v>
      </c>
      <c r="L62" s="55">
        <f t="shared" si="19"/>
        <v>256</v>
      </c>
      <c r="M62" s="29"/>
    </row>
    <row r="63" spans="1:13" ht="262.3">
      <c r="A63" s="20"/>
      <c r="B63" s="20"/>
      <c r="C63" s="28">
        <v>4</v>
      </c>
      <c r="D63" s="28">
        <v>7</v>
      </c>
      <c r="E63" s="28">
        <f t="shared" si="16"/>
        <v>4</v>
      </c>
      <c r="F63" s="28" t="str">
        <f t="shared" si="17"/>
        <v>4'h4</v>
      </c>
      <c r="G63" s="28" t="s">
        <v>2471</v>
      </c>
      <c r="H63" s="32" t="s">
        <v>2577</v>
      </c>
      <c r="I63" s="33" t="s">
        <v>2578</v>
      </c>
      <c r="J63" s="55">
        <v>4</v>
      </c>
      <c r="K63" s="55" t="str">
        <f t="shared" si="18"/>
        <v>4</v>
      </c>
      <c r="L63" s="55">
        <f t="shared" si="19"/>
        <v>64</v>
      </c>
      <c r="M63" s="29"/>
    </row>
    <row r="64" spans="1:13" ht="262.3">
      <c r="A64" s="20"/>
      <c r="B64" s="20"/>
      <c r="C64" s="28">
        <v>0</v>
      </c>
      <c r="D64" s="28">
        <v>3</v>
      </c>
      <c r="E64" s="28">
        <f t="shared" si="16"/>
        <v>4</v>
      </c>
      <c r="F64" s="28" t="str">
        <f t="shared" si="17"/>
        <v>4'h6</v>
      </c>
      <c r="G64" s="28" t="s">
        <v>2471</v>
      </c>
      <c r="H64" s="32" t="s">
        <v>2579</v>
      </c>
      <c r="I64" s="33" t="s">
        <v>2580</v>
      </c>
      <c r="J64" s="55">
        <v>6</v>
      </c>
      <c r="K64" s="55" t="str">
        <f t="shared" si="18"/>
        <v>6</v>
      </c>
      <c r="L64" s="55">
        <f t="shared" si="19"/>
        <v>6</v>
      </c>
      <c r="M64" s="29"/>
    </row>
    <row r="65" spans="1:13" ht="14.6">
      <c r="A65" s="23"/>
      <c r="B65" s="24" t="s">
        <v>5603</v>
      </c>
      <c r="C65" s="23"/>
      <c r="D65" s="23"/>
      <c r="E65" s="23">
        <f>SUM(E66:E69)</f>
        <v>32</v>
      </c>
      <c r="F65" s="44" t="str">
        <f>CONCATENATE("32'h",K65)</f>
        <v>32'h000188b4</v>
      </c>
      <c r="G65" s="44"/>
      <c r="H65" s="26" t="s">
        <v>5619</v>
      </c>
      <c r="I65" s="26"/>
      <c r="J65" s="54"/>
      <c r="K65" s="54" t="str">
        <f>LOWER(DEC2HEX(L65,8))</f>
        <v>000188b4</v>
      </c>
      <c r="L65" s="54">
        <f>SUM(L66:L69)</f>
        <v>100532</v>
      </c>
      <c r="M65" s="23"/>
    </row>
    <row r="66" spans="1:13" ht="58.3">
      <c r="A66" s="20"/>
      <c r="B66" s="20"/>
      <c r="C66" s="28">
        <v>31</v>
      </c>
      <c r="D66" s="28">
        <v>31</v>
      </c>
      <c r="E66" s="28">
        <f>D66+1-C66</f>
        <v>1</v>
      </c>
      <c r="F66" s="28" t="str">
        <f>CONCATENATE(E66,"'h",K66)</f>
        <v>1'h0</v>
      </c>
      <c r="G66" s="28" t="s">
        <v>2471</v>
      </c>
      <c r="H66" s="32" t="s">
        <v>2582</v>
      </c>
      <c r="I66" s="33" t="s">
        <v>2583</v>
      </c>
      <c r="J66" s="55">
        <v>0</v>
      </c>
      <c r="K66" s="55" t="str">
        <f>LOWER(DEC2HEX((J66)))</f>
        <v>0</v>
      </c>
      <c r="L66" s="55">
        <f>J66*(2^C66)</f>
        <v>0</v>
      </c>
      <c r="M66" s="29"/>
    </row>
    <row r="67" spans="1:13" ht="29.15">
      <c r="A67" s="20"/>
      <c r="B67" s="20"/>
      <c r="C67" s="28">
        <v>21</v>
      </c>
      <c r="D67" s="28">
        <v>30</v>
      </c>
      <c r="E67" s="28">
        <f>D67+1-C67</f>
        <v>10</v>
      </c>
      <c r="F67" s="28" t="str">
        <f>CONCATENATE(E67,"'h",K67)</f>
        <v>10'h0</v>
      </c>
      <c r="G67" s="28" t="s">
        <v>2483</v>
      </c>
      <c r="H67" s="32" t="s">
        <v>2584</v>
      </c>
      <c r="I67" s="33" t="s">
        <v>2585</v>
      </c>
      <c r="J67" s="55">
        <v>0</v>
      </c>
      <c r="K67" s="55" t="str">
        <f>LOWER(DEC2HEX((J67)))</f>
        <v>0</v>
      </c>
      <c r="L67" s="55">
        <f>J67*(2^C67)</f>
        <v>0</v>
      </c>
      <c r="M67" s="29"/>
    </row>
    <row r="68" spans="1:13" ht="43.75">
      <c r="A68" s="20"/>
      <c r="B68" s="20"/>
      <c r="C68" s="28">
        <v>20</v>
      </c>
      <c r="D68" s="28">
        <v>20</v>
      </c>
      <c r="E68" s="28">
        <f>D68+1-C68</f>
        <v>1</v>
      </c>
      <c r="F68" s="28" t="str">
        <f>CONCATENATE(E68,"'h",K68)</f>
        <v>1'h0</v>
      </c>
      <c r="G68" s="28" t="s">
        <v>474</v>
      </c>
      <c r="H68" s="32" t="s">
        <v>2586</v>
      </c>
      <c r="I68" s="33" t="s">
        <v>2587</v>
      </c>
      <c r="J68" s="55">
        <v>0</v>
      </c>
      <c r="K68" s="55" t="str">
        <f>LOWER(DEC2HEX((J68)))</f>
        <v>0</v>
      </c>
      <c r="L68" s="55">
        <f>J68*(2^C68)</f>
        <v>0</v>
      </c>
      <c r="M68" s="29"/>
    </row>
    <row r="69" spans="1:13" ht="14.6">
      <c r="A69" s="20"/>
      <c r="B69" s="20"/>
      <c r="C69" s="28">
        <v>0</v>
      </c>
      <c r="D69" s="28">
        <v>19</v>
      </c>
      <c r="E69" s="28">
        <f>D69+1-C69</f>
        <v>20</v>
      </c>
      <c r="F69" s="28" t="str">
        <f>CONCATENATE(E69,"'h",K69)</f>
        <v>20'h188b4</v>
      </c>
      <c r="G69" s="28" t="s">
        <v>474</v>
      </c>
      <c r="H69" s="32" t="s">
        <v>2588</v>
      </c>
      <c r="I69" s="33" t="s">
        <v>1572</v>
      </c>
      <c r="J69" s="55">
        <v>100532</v>
      </c>
      <c r="K69" s="55" t="str">
        <f>LOWER(DEC2HEX((J69)))</f>
        <v>188b4</v>
      </c>
      <c r="L69" s="55">
        <f>J69*(2^C69)</f>
        <v>100532</v>
      </c>
      <c r="M69" s="29"/>
    </row>
    <row r="70" spans="1:13" ht="14.6">
      <c r="A70" s="23"/>
      <c r="B70" s="24" t="s">
        <v>5604</v>
      </c>
      <c r="C70" s="23"/>
      <c r="D70" s="23"/>
      <c r="E70" s="23">
        <f>SUM(E71:E83)</f>
        <v>32</v>
      </c>
      <c r="F70" s="44" t="str">
        <f>CONCATENATE("32'h",K70)</f>
        <v>32'h0001005c</v>
      </c>
      <c r="G70" s="44"/>
      <c r="H70" s="26" t="s">
        <v>5620</v>
      </c>
      <c r="I70" s="26"/>
      <c r="J70" s="54"/>
      <c r="K70" s="54" t="str">
        <f>LOWER(DEC2HEX(L70,8))</f>
        <v>0001005c</v>
      </c>
      <c r="L70" s="54">
        <f>SUM(L72:L83)</f>
        <v>65628</v>
      </c>
      <c r="M70" s="23"/>
    </row>
    <row r="71" spans="1:13" ht="14.6">
      <c r="A71" s="20"/>
      <c r="B71" s="20"/>
      <c r="C71" s="28">
        <v>18</v>
      </c>
      <c r="D71" s="28">
        <v>31</v>
      </c>
      <c r="E71" s="28">
        <f t="shared" ref="E71:E83" si="20">D71+1-C71</f>
        <v>14</v>
      </c>
      <c r="F71" s="28" t="str">
        <f t="shared" ref="F71:F83" si="21">CONCATENATE(E71,"'h",K71)</f>
        <v>14'h0</v>
      </c>
      <c r="G71" s="28" t="s">
        <v>2589</v>
      </c>
      <c r="H71" s="32" t="s">
        <v>2590</v>
      </c>
      <c r="I71" s="33" t="s">
        <v>2591</v>
      </c>
      <c r="J71" s="55">
        <v>0</v>
      </c>
      <c r="K71" s="55" t="str">
        <f>LOWER(DEC2HEX((J71)))</f>
        <v>0</v>
      </c>
      <c r="L71" s="55">
        <f>J71*(2^C71)</f>
        <v>0</v>
      </c>
      <c r="M71" s="29"/>
    </row>
    <row r="72" spans="1:13" ht="102">
      <c r="A72" s="20"/>
      <c r="B72" s="20"/>
      <c r="C72" s="28">
        <v>17</v>
      </c>
      <c r="D72" s="28">
        <v>17</v>
      </c>
      <c r="E72" s="28">
        <f t="shared" si="20"/>
        <v>1</v>
      </c>
      <c r="F72" s="28" t="str">
        <f t="shared" si="21"/>
        <v>1'h0</v>
      </c>
      <c r="G72" s="28" t="s">
        <v>2483</v>
      </c>
      <c r="H72" s="32" t="s">
        <v>2592</v>
      </c>
      <c r="I72" s="33" t="s">
        <v>2593</v>
      </c>
      <c r="J72" s="55">
        <v>0</v>
      </c>
      <c r="K72" s="55" t="str">
        <f>LOWER(DEC2HEX((J72)))</f>
        <v>0</v>
      </c>
      <c r="L72" s="55">
        <f>J72*(2^C72)</f>
        <v>0</v>
      </c>
      <c r="M72" s="29"/>
    </row>
    <row r="73" spans="1:13" ht="14.6">
      <c r="A73" s="20"/>
      <c r="B73" s="20"/>
      <c r="C73" s="28">
        <v>12</v>
      </c>
      <c r="D73" s="28">
        <v>16</v>
      </c>
      <c r="E73" s="28">
        <f t="shared" si="20"/>
        <v>5</v>
      </c>
      <c r="F73" s="28" t="str">
        <f t="shared" si="21"/>
        <v>5'h10</v>
      </c>
      <c r="G73" s="28" t="s">
        <v>2483</v>
      </c>
      <c r="H73" s="32" t="s">
        <v>2594</v>
      </c>
      <c r="I73" s="33" t="s">
        <v>2595</v>
      </c>
      <c r="J73" s="55">
        <v>16</v>
      </c>
      <c r="K73" s="55" t="str">
        <f t="shared" ref="K73:K83" si="22">LOWER(DEC2HEX((J73)))</f>
        <v>10</v>
      </c>
      <c r="L73" s="55">
        <f t="shared" ref="L73:L83" si="23">J73*(2^C73)</f>
        <v>65536</v>
      </c>
      <c r="M73" s="29"/>
    </row>
    <row r="74" spans="1:13" ht="43.75">
      <c r="A74" s="20"/>
      <c r="B74" s="20"/>
      <c r="C74" s="28">
        <v>11</v>
      </c>
      <c r="D74" s="28">
        <v>11</v>
      </c>
      <c r="E74" s="28">
        <f t="shared" si="20"/>
        <v>1</v>
      </c>
      <c r="F74" s="28" t="str">
        <f t="shared" si="21"/>
        <v>1'h0</v>
      </c>
      <c r="G74" s="28" t="s">
        <v>2483</v>
      </c>
      <c r="H74" s="32" t="s">
        <v>2596</v>
      </c>
      <c r="I74" s="33" t="s">
        <v>1573</v>
      </c>
      <c r="J74" s="55">
        <v>0</v>
      </c>
      <c r="K74" s="55" t="str">
        <f t="shared" si="22"/>
        <v>0</v>
      </c>
      <c r="L74" s="55">
        <f t="shared" si="23"/>
        <v>0</v>
      </c>
      <c r="M74" s="29"/>
    </row>
    <row r="75" spans="1:13" ht="29.15">
      <c r="A75" s="20"/>
      <c r="B75" s="20"/>
      <c r="C75" s="28">
        <v>10</v>
      </c>
      <c r="D75" s="28">
        <v>10</v>
      </c>
      <c r="E75" s="28">
        <f t="shared" si="20"/>
        <v>1</v>
      </c>
      <c r="F75" s="28" t="str">
        <f t="shared" si="21"/>
        <v>1'h0</v>
      </c>
      <c r="G75" s="28" t="s">
        <v>2483</v>
      </c>
      <c r="H75" s="32" t="s">
        <v>2597</v>
      </c>
      <c r="I75" s="33" t="s">
        <v>2598</v>
      </c>
      <c r="J75" s="55">
        <v>0</v>
      </c>
      <c r="K75" s="55" t="str">
        <f t="shared" si="22"/>
        <v>0</v>
      </c>
      <c r="L75" s="55">
        <f t="shared" si="23"/>
        <v>0</v>
      </c>
      <c r="M75" s="29"/>
    </row>
    <row r="76" spans="1:13" ht="87.45">
      <c r="A76" s="20"/>
      <c r="B76" s="20"/>
      <c r="C76" s="28">
        <v>8</v>
      </c>
      <c r="D76" s="28">
        <v>9</v>
      </c>
      <c r="E76" s="28">
        <f t="shared" si="20"/>
        <v>2</v>
      </c>
      <c r="F76" s="28" t="str">
        <f t="shared" si="21"/>
        <v>2'h0</v>
      </c>
      <c r="G76" s="28" t="s">
        <v>2483</v>
      </c>
      <c r="H76" s="32" t="s">
        <v>1574</v>
      </c>
      <c r="I76" s="33" t="s">
        <v>2599</v>
      </c>
      <c r="J76" s="55">
        <v>0</v>
      </c>
      <c r="K76" s="55" t="str">
        <f t="shared" si="22"/>
        <v>0</v>
      </c>
      <c r="L76" s="55">
        <f t="shared" si="23"/>
        <v>0</v>
      </c>
      <c r="M76" s="29"/>
    </row>
    <row r="77" spans="1:13" ht="116.6">
      <c r="A77" s="20"/>
      <c r="B77" s="20"/>
      <c r="C77" s="28">
        <v>6</v>
      </c>
      <c r="D77" s="28">
        <v>7</v>
      </c>
      <c r="E77" s="28">
        <f t="shared" si="20"/>
        <v>2</v>
      </c>
      <c r="F77" s="28" t="str">
        <f t="shared" si="21"/>
        <v>2'h1</v>
      </c>
      <c r="G77" s="28" t="s">
        <v>2483</v>
      </c>
      <c r="H77" s="32" t="s">
        <v>2600</v>
      </c>
      <c r="I77" s="33" t="s">
        <v>2601</v>
      </c>
      <c r="J77" s="55">
        <v>1</v>
      </c>
      <c r="K77" s="55" t="str">
        <f t="shared" si="22"/>
        <v>1</v>
      </c>
      <c r="L77" s="55">
        <f t="shared" si="23"/>
        <v>64</v>
      </c>
      <c r="M77" s="29"/>
    </row>
    <row r="78" spans="1:13" ht="14.6">
      <c r="A78" s="20"/>
      <c r="B78" s="20"/>
      <c r="C78" s="28">
        <v>5</v>
      </c>
      <c r="D78" s="28">
        <v>5</v>
      </c>
      <c r="E78" s="28">
        <f t="shared" si="20"/>
        <v>1</v>
      </c>
      <c r="F78" s="28" t="str">
        <f t="shared" si="21"/>
        <v>1'h0</v>
      </c>
      <c r="G78" s="28" t="s">
        <v>2483</v>
      </c>
      <c r="H78" s="32" t="s">
        <v>1575</v>
      </c>
      <c r="I78" s="33"/>
      <c r="J78" s="55">
        <v>0</v>
      </c>
      <c r="K78" s="55" t="str">
        <f t="shared" si="22"/>
        <v>0</v>
      </c>
      <c r="L78" s="55">
        <f t="shared" si="23"/>
        <v>0</v>
      </c>
      <c r="M78" s="29"/>
    </row>
    <row r="79" spans="1:13" ht="14.6">
      <c r="A79" s="20"/>
      <c r="B79" s="20"/>
      <c r="C79" s="28">
        <v>4</v>
      </c>
      <c r="D79" s="28">
        <v>4</v>
      </c>
      <c r="E79" s="28">
        <f t="shared" si="20"/>
        <v>1</v>
      </c>
      <c r="F79" s="28" t="str">
        <f t="shared" si="21"/>
        <v>1'h1</v>
      </c>
      <c r="G79" s="28" t="s">
        <v>2483</v>
      </c>
      <c r="H79" s="32" t="s">
        <v>2602</v>
      </c>
      <c r="I79" s="33"/>
      <c r="J79" s="55">
        <v>1</v>
      </c>
      <c r="K79" s="55" t="str">
        <f t="shared" si="22"/>
        <v>1</v>
      </c>
      <c r="L79" s="55">
        <f t="shared" si="23"/>
        <v>16</v>
      </c>
      <c r="M79" s="29"/>
    </row>
    <row r="80" spans="1:13" ht="14.6">
      <c r="A80" s="20"/>
      <c r="B80" s="20"/>
      <c r="C80" s="28">
        <v>3</v>
      </c>
      <c r="D80" s="28">
        <v>3</v>
      </c>
      <c r="E80" s="28">
        <f t="shared" si="20"/>
        <v>1</v>
      </c>
      <c r="F80" s="28" t="str">
        <f t="shared" si="21"/>
        <v>1'h1</v>
      </c>
      <c r="G80" s="28" t="s">
        <v>2483</v>
      </c>
      <c r="H80" s="32" t="s">
        <v>2603</v>
      </c>
      <c r="I80" s="33"/>
      <c r="J80" s="55">
        <v>1</v>
      </c>
      <c r="K80" s="55" t="str">
        <f t="shared" si="22"/>
        <v>1</v>
      </c>
      <c r="L80" s="55">
        <f t="shared" si="23"/>
        <v>8</v>
      </c>
      <c r="M80" s="29"/>
    </row>
    <row r="81" spans="1:13" ht="43.75">
      <c r="A81" s="20"/>
      <c r="B81" s="20"/>
      <c r="C81" s="28">
        <v>2</v>
      </c>
      <c r="D81" s="28">
        <v>2</v>
      </c>
      <c r="E81" s="28">
        <f t="shared" si="20"/>
        <v>1</v>
      </c>
      <c r="F81" s="28" t="str">
        <f t="shared" si="21"/>
        <v>1'h1</v>
      </c>
      <c r="G81" s="28" t="s">
        <v>2483</v>
      </c>
      <c r="H81" s="32" t="s">
        <v>1576</v>
      </c>
      <c r="I81" s="33" t="s">
        <v>2604</v>
      </c>
      <c r="J81" s="55">
        <v>1</v>
      </c>
      <c r="K81" s="55" t="str">
        <f t="shared" si="22"/>
        <v>1</v>
      </c>
      <c r="L81" s="55">
        <f t="shared" si="23"/>
        <v>4</v>
      </c>
      <c r="M81" s="29"/>
    </row>
    <row r="82" spans="1:13" ht="43.75">
      <c r="A82" s="20"/>
      <c r="B82" s="20"/>
      <c r="C82" s="28">
        <v>1</v>
      </c>
      <c r="D82" s="28">
        <v>1</v>
      </c>
      <c r="E82" s="28">
        <f t="shared" si="20"/>
        <v>1</v>
      </c>
      <c r="F82" s="28" t="str">
        <f t="shared" si="21"/>
        <v>1'h0</v>
      </c>
      <c r="G82" s="28" t="s">
        <v>2483</v>
      </c>
      <c r="H82" s="32" t="s">
        <v>2605</v>
      </c>
      <c r="I82" s="33" t="s">
        <v>2606</v>
      </c>
      <c r="J82" s="55">
        <v>0</v>
      </c>
      <c r="K82" s="55" t="str">
        <f t="shared" si="22"/>
        <v>0</v>
      </c>
      <c r="L82" s="55">
        <f t="shared" si="23"/>
        <v>0</v>
      </c>
      <c r="M82" s="29"/>
    </row>
    <row r="83" spans="1:13" ht="43.75">
      <c r="A83" s="20"/>
      <c r="B83" s="20"/>
      <c r="C83" s="28">
        <v>0</v>
      </c>
      <c r="D83" s="28">
        <v>0</v>
      </c>
      <c r="E83" s="28">
        <f t="shared" si="20"/>
        <v>1</v>
      </c>
      <c r="F83" s="28" t="str">
        <f t="shared" si="21"/>
        <v>1'h0</v>
      </c>
      <c r="G83" s="28" t="s">
        <v>2483</v>
      </c>
      <c r="H83" s="32" t="s">
        <v>2607</v>
      </c>
      <c r="I83" s="33" t="s">
        <v>2608</v>
      </c>
      <c r="J83" s="55">
        <v>0</v>
      </c>
      <c r="K83" s="55" t="str">
        <f t="shared" si="22"/>
        <v>0</v>
      </c>
      <c r="L83" s="55">
        <f t="shared" si="23"/>
        <v>0</v>
      </c>
      <c r="M83" s="29"/>
    </row>
    <row r="84" spans="1:13" ht="14.6">
      <c r="A84" s="23"/>
      <c r="B84" s="24" t="s">
        <v>2536</v>
      </c>
      <c r="C84" s="23"/>
      <c r="D84" s="23"/>
      <c r="E84" s="23">
        <f>SUM(E85:E112)</f>
        <v>32</v>
      </c>
      <c r="F84" s="44" t="str">
        <f>CONCATENATE("32'h",K84)</f>
        <v>32'h01d81408</v>
      </c>
      <c r="G84" s="44"/>
      <c r="H84" s="26" t="s">
        <v>5621</v>
      </c>
      <c r="I84" s="26"/>
      <c r="J84" s="54"/>
      <c r="K84" s="54" t="str">
        <f>LOWER(DEC2HEX(L84,8))</f>
        <v>01d81408</v>
      </c>
      <c r="L84" s="54">
        <f>SUM(L85:L112)</f>
        <v>30938120</v>
      </c>
      <c r="M84" s="23"/>
    </row>
    <row r="85" spans="1:13" ht="43.75">
      <c r="A85" s="20"/>
      <c r="B85" s="20"/>
      <c r="C85" s="28">
        <v>31</v>
      </c>
      <c r="D85" s="28">
        <v>31</v>
      </c>
      <c r="E85" s="28">
        <f t="shared" ref="E85:E112" si="24">D85+1-C85</f>
        <v>1</v>
      </c>
      <c r="F85" s="28" t="str">
        <f t="shared" ref="F85:F112" si="25">CONCATENATE(E85,"'h",K85)</f>
        <v>1'h0</v>
      </c>
      <c r="G85" s="28" t="s">
        <v>2483</v>
      </c>
      <c r="H85" s="32" t="s">
        <v>2609</v>
      </c>
      <c r="I85" s="33" t="s">
        <v>2610</v>
      </c>
      <c r="J85" s="55">
        <v>0</v>
      </c>
      <c r="K85" s="55" t="str">
        <f t="shared" ref="K85:K112" si="26">LOWER(DEC2HEX((J85)))</f>
        <v>0</v>
      </c>
      <c r="L85" s="55">
        <f t="shared" ref="L85:L112" si="27">J85*(2^C85)</f>
        <v>0</v>
      </c>
      <c r="M85" s="29"/>
    </row>
    <row r="86" spans="1:13" ht="43.75">
      <c r="A86" s="20"/>
      <c r="B86" s="20"/>
      <c r="C86" s="28">
        <v>30</v>
      </c>
      <c r="D86" s="28">
        <v>30</v>
      </c>
      <c r="E86" s="28">
        <f t="shared" si="24"/>
        <v>1</v>
      </c>
      <c r="F86" s="28" t="str">
        <f t="shared" si="25"/>
        <v>1'h0</v>
      </c>
      <c r="G86" s="28" t="s">
        <v>2471</v>
      </c>
      <c r="H86" s="32" t="s">
        <v>2611</v>
      </c>
      <c r="I86" s="33" t="s">
        <v>2612</v>
      </c>
      <c r="J86" s="55">
        <v>0</v>
      </c>
      <c r="K86" s="55" t="str">
        <f t="shared" si="26"/>
        <v>0</v>
      </c>
      <c r="L86" s="55">
        <f t="shared" si="27"/>
        <v>0</v>
      </c>
      <c r="M86" s="29"/>
    </row>
    <row r="87" spans="1:13" ht="14.6">
      <c r="A87" s="20"/>
      <c r="B87" s="20"/>
      <c r="C87" s="28">
        <v>29</v>
      </c>
      <c r="D87" s="28">
        <v>29</v>
      </c>
      <c r="E87" s="28">
        <f t="shared" si="24"/>
        <v>1</v>
      </c>
      <c r="F87" s="28" t="str">
        <f t="shared" si="25"/>
        <v>1'h0</v>
      </c>
      <c r="G87" s="28" t="s">
        <v>2471</v>
      </c>
      <c r="H87" s="32" t="s">
        <v>2613</v>
      </c>
      <c r="I87" s="33"/>
      <c r="J87" s="55">
        <v>0</v>
      </c>
      <c r="K87" s="55" t="str">
        <f t="shared" si="26"/>
        <v>0</v>
      </c>
      <c r="L87" s="55">
        <f t="shared" si="27"/>
        <v>0</v>
      </c>
      <c r="M87" s="29"/>
    </row>
    <row r="88" spans="1:13" ht="29.15">
      <c r="A88" s="20"/>
      <c r="B88" s="20"/>
      <c r="C88" s="28">
        <v>28</v>
      </c>
      <c r="D88" s="28">
        <v>28</v>
      </c>
      <c r="E88" s="28">
        <f t="shared" si="24"/>
        <v>1</v>
      </c>
      <c r="F88" s="28" t="str">
        <f t="shared" si="25"/>
        <v>1'h0</v>
      </c>
      <c r="G88" s="28" t="s">
        <v>474</v>
      </c>
      <c r="H88" s="32" t="s">
        <v>1577</v>
      </c>
      <c r="I88" s="33" t="s">
        <v>1578</v>
      </c>
      <c r="J88" s="55">
        <v>0</v>
      </c>
      <c r="K88" s="55" t="str">
        <f t="shared" si="26"/>
        <v>0</v>
      </c>
      <c r="L88" s="55">
        <f t="shared" si="27"/>
        <v>0</v>
      </c>
      <c r="M88" s="29"/>
    </row>
    <row r="89" spans="1:13" ht="14.6">
      <c r="A89" s="20"/>
      <c r="B89" s="20"/>
      <c r="C89" s="28">
        <v>27</v>
      </c>
      <c r="D89" s="28">
        <v>27</v>
      </c>
      <c r="E89" s="28">
        <f t="shared" si="24"/>
        <v>1</v>
      </c>
      <c r="F89" s="28" t="str">
        <f t="shared" si="25"/>
        <v>1'h0</v>
      </c>
      <c r="G89" s="28" t="s">
        <v>474</v>
      </c>
      <c r="H89" s="32" t="s">
        <v>1579</v>
      </c>
      <c r="I89" s="32"/>
      <c r="J89" s="55">
        <v>0</v>
      </c>
      <c r="K89" s="55" t="str">
        <f t="shared" si="26"/>
        <v>0</v>
      </c>
      <c r="L89" s="55">
        <f t="shared" si="27"/>
        <v>0</v>
      </c>
      <c r="M89" s="29"/>
    </row>
    <row r="90" spans="1:13" ht="14.6">
      <c r="A90" s="20"/>
      <c r="B90" s="20"/>
      <c r="C90" s="28">
        <v>25</v>
      </c>
      <c r="D90" s="28">
        <v>26</v>
      </c>
      <c r="E90" s="28">
        <f t="shared" si="24"/>
        <v>2</v>
      </c>
      <c r="F90" s="28" t="str">
        <f t="shared" si="25"/>
        <v>2'h0</v>
      </c>
      <c r="G90" s="28" t="s">
        <v>2483</v>
      </c>
      <c r="H90" s="32" t="s">
        <v>1580</v>
      </c>
      <c r="I90" s="33"/>
      <c r="J90" s="55">
        <v>0</v>
      </c>
      <c r="K90" s="55" t="str">
        <f t="shared" si="26"/>
        <v>0</v>
      </c>
      <c r="L90" s="55">
        <f t="shared" si="27"/>
        <v>0</v>
      </c>
      <c r="M90" s="29"/>
    </row>
    <row r="91" spans="1:13" ht="14.6">
      <c r="A91" s="20"/>
      <c r="B91" s="20"/>
      <c r="C91" s="28">
        <v>24</v>
      </c>
      <c r="D91" s="28">
        <v>24</v>
      </c>
      <c r="E91" s="28">
        <f t="shared" si="24"/>
        <v>1</v>
      </c>
      <c r="F91" s="28" t="str">
        <f t="shared" si="25"/>
        <v>1'h1</v>
      </c>
      <c r="G91" s="28" t="s">
        <v>1999</v>
      </c>
      <c r="H91" s="32" t="s">
        <v>2614</v>
      </c>
      <c r="I91" s="33"/>
      <c r="J91" s="55">
        <v>1</v>
      </c>
      <c r="K91" s="55" t="str">
        <f t="shared" si="26"/>
        <v>1</v>
      </c>
      <c r="L91" s="55">
        <f t="shared" si="27"/>
        <v>16777216</v>
      </c>
      <c r="M91" s="29"/>
    </row>
    <row r="92" spans="1:13" ht="147">
      <c r="A92" s="20"/>
      <c r="B92" s="20"/>
      <c r="C92" s="28">
        <v>23</v>
      </c>
      <c r="D92" s="28">
        <v>23</v>
      </c>
      <c r="E92" s="28">
        <f t="shared" si="24"/>
        <v>1</v>
      </c>
      <c r="F92" s="28" t="str">
        <f t="shared" si="25"/>
        <v>1'h1</v>
      </c>
      <c r="G92" s="28" t="s">
        <v>2471</v>
      </c>
      <c r="H92" s="32" t="s">
        <v>1581</v>
      </c>
      <c r="I92" s="33" t="s">
        <v>2615</v>
      </c>
      <c r="J92" s="55">
        <v>1</v>
      </c>
      <c r="K92" s="55" t="str">
        <f t="shared" si="26"/>
        <v>1</v>
      </c>
      <c r="L92" s="55">
        <f t="shared" si="27"/>
        <v>8388608</v>
      </c>
      <c r="M92" s="29"/>
    </row>
    <row r="93" spans="1:13" ht="14.6">
      <c r="A93" s="20"/>
      <c r="B93" s="20"/>
      <c r="C93" s="28">
        <v>22</v>
      </c>
      <c r="D93" s="28">
        <v>22</v>
      </c>
      <c r="E93" s="28">
        <f t="shared" si="24"/>
        <v>1</v>
      </c>
      <c r="F93" s="28" t="str">
        <f t="shared" si="25"/>
        <v>1'h1</v>
      </c>
      <c r="G93" s="28" t="s">
        <v>2483</v>
      </c>
      <c r="H93" s="32" t="s">
        <v>2616</v>
      </c>
      <c r="I93" s="33" t="s">
        <v>2617</v>
      </c>
      <c r="J93" s="55">
        <v>1</v>
      </c>
      <c r="K93" s="55" t="str">
        <f t="shared" si="26"/>
        <v>1</v>
      </c>
      <c r="L93" s="55">
        <f t="shared" si="27"/>
        <v>4194304</v>
      </c>
      <c r="M93" s="29"/>
    </row>
    <row r="94" spans="1:13" ht="43.75">
      <c r="A94" s="20"/>
      <c r="B94" s="20"/>
      <c r="C94" s="28">
        <v>19</v>
      </c>
      <c r="D94" s="28">
        <v>21</v>
      </c>
      <c r="E94" s="28">
        <f t="shared" si="24"/>
        <v>3</v>
      </c>
      <c r="F94" s="28" t="str">
        <f t="shared" si="25"/>
        <v>3'h3</v>
      </c>
      <c r="G94" s="28" t="s">
        <v>2471</v>
      </c>
      <c r="H94" s="32" t="s">
        <v>1582</v>
      </c>
      <c r="I94" s="33" t="s">
        <v>2618</v>
      </c>
      <c r="J94" s="55">
        <v>3</v>
      </c>
      <c r="K94" s="55" t="str">
        <f t="shared" si="26"/>
        <v>3</v>
      </c>
      <c r="L94" s="55">
        <f t="shared" si="27"/>
        <v>1572864</v>
      </c>
      <c r="M94" s="29"/>
    </row>
    <row r="95" spans="1:13" ht="72.900000000000006">
      <c r="A95" s="20"/>
      <c r="B95" s="20"/>
      <c r="C95" s="28">
        <v>18</v>
      </c>
      <c r="D95" s="28">
        <v>18</v>
      </c>
      <c r="E95" s="28">
        <f t="shared" si="24"/>
        <v>1</v>
      </c>
      <c r="F95" s="28" t="str">
        <f t="shared" si="25"/>
        <v>1'h0</v>
      </c>
      <c r="G95" s="28" t="s">
        <v>474</v>
      </c>
      <c r="H95" s="32" t="s">
        <v>2619</v>
      </c>
      <c r="I95" s="33" t="s">
        <v>2620</v>
      </c>
      <c r="J95" s="55">
        <v>0</v>
      </c>
      <c r="K95" s="55" t="str">
        <f t="shared" si="26"/>
        <v>0</v>
      </c>
      <c r="L95" s="55">
        <f t="shared" si="27"/>
        <v>0</v>
      </c>
      <c r="M95" s="29"/>
    </row>
    <row r="96" spans="1:13" ht="102">
      <c r="A96" s="20"/>
      <c r="B96" s="20"/>
      <c r="C96" s="28">
        <v>16</v>
      </c>
      <c r="D96" s="28">
        <v>17</v>
      </c>
      <c r="E96" s="28">
        <f t="shared" si="24"/>
        <v>2</v>
      </c>
      <c r="F96" s="28" t="str">
        <f t="shared" si="25"/>
        <v>2'h0</v>
      </c>
      <c r="G96" s="28" t="s">
        <v>2471</v>
      </c>
      <c r="H96" s="32" t="s">
        <v>2621</v>
      </c>
      <c r="I96" s="33" t="s">
        <v>2622</v>
      </c>
      <c r="J96" s="55">
        <v>0</v>
      </c>
      <c r="K96" s="55" t="str">
        <f t="shared" si="26"/>
        <v>0</v>
      </c>
      <c r="L96" s="55">
        <f t="shared" si="27"/>
        <v>0</v>
      </c>
      <c r="M96" s="29"/>
    </row>
    <row r="97" spans="1:13" ht="58.3">
      <c r="A97" s="20"/>
      <c r="B97" s="20"/>
      <c r="C97" s="28">
        <v>15</v>
      </c>
      <c r="D97" s="28">
        <v>15</v>
      </c>
      <c r="E97" s="28">
        <f t="shared" si="24"/>
        <v>1</v>
      </c>
      <c r="F97" s="28" t="str">
        <f t="shared" si="25"/>
        <v>1'h0</v>
      </c>
      <c r="G97" s="28" t="s">
        <v>471</v>
      </c>
      <c r="H97" s="32" t="s">
        <v>3305</v>
      </c>
      <c r="I97" s="33" t="s">
        <v>3308</v>
      </c>
      <c r="J97" s="55">
        <v>0</v>
      </c>
      <c r="K97" s="55" t="str">
        <f t="shared" si="26"/>
        <v>0</v>
      </c>
      <c r="L97" s="55">
        <f t="shared" si="27"/>
        <v>0</v>
      </c>
      <c r="M97" s="29"/>
    </row>
    <row r="98" spans="1:13" ht="72.900000000000006">
      <c r="A98" s="20"/>
      <c r="B98" s="20"/>
      <c r="C98" s="28">
        <v>14</v>
      </c>
      <c r="D98" s="28">
        <v>14</v>
      </c>
      <c r="E98" s="28">
        <f>D98+1-C98</f>
        <v>1</v>
      </c>
      <c r="F98" s="28" t="str">
        <f>CONCATENATE(E98,"'h",K98)</f>
        <v>1'h0</v>
      </c>
      <c r="G98" s="28" t="s">
        <v>471</v>
      </c>
      <c r="H98" s="32" t="s">
        <v>2623</v>
      </c>
      <c r="I98" s="33" t="s">
        <v>3309</v>
      </c>
      <c r="J98" s="55">
        <v>0</v>
      </c>
      <c r="K98" s="55" t="str">
        <f>LOWER(DEC2HEX((J98)))</f>
        <v>0</v>
      </c>
      <c r="L98" s="55">
        <f>J98*(2^C98)</f>
        <v>0</v>
      </c>
      <c r="M98" s="29"/>
    </row>
    <row r="99" spans="1:13" ht="58.3">
      <c r="A99" s="20"/>
      <c r="B99" s="20"/>
      <c r="C99" s="28">
        <v>13</v>
      </c>
      <c r="D99" s="28">
        <v>13</v>
      </c>
      <c r="E99" s="28">
        <f t="shared" si="24"/>
        <v>1</v>
      </c>
      <c r="F99" s="28" t="str">
        <f t="shared" si="25"/>
        <v>1'h0</v>
      </c>
      <c r="G99" s="28" t="s">
        <v>2483</v>
      </c>
      <c r="H99" s="32" t="s">
        <v>3306</v>
      </c>
      <c r="I99" s="33" t="s">
        <v>3307</v>
      </c>
      <c r="J99" s="55">
        <v>0</v>
      </c>
      <c r="K99" s="55" t="str">
        <f t="shared" si="26"/>
        <v>0</v>
      </c>
      <c r="L99" s="55">
        <f t="shared" si="27"/>
        <v>0</v>
      </c>
      <c r="M99" s="29"/>
    </row>
    <row r="100" spans="1:13" ht="43.75">
      <c r="A100" s="20"/>
      <c r="B100" s="20"/>
      <c r="C100" s="28">
        <v>12</v>
      </c>
      <c r="D100" s="28">
        <v>12</v>
      </c>
      <c r="E100" s="28">
        <f t="shared" si="24"/>
        <v>1</v>
      </c>
      <c r="F100" s="28" t="str">
        <f t="shared" si="25"/>
        <v>1'h1</v>
      </c>
      <c r="G100" s="28" t="s">
        <v>2483</v>
      </c>
      <c r="H100" s="32" t="s">
        <v>2624</v>
      </c>
      <c r="I100" s="33" t="s">
        <v>2625</v>
      </c>
      <c r="J100" s="55">
        <v>1</v>
      </c>
      <c r="K100" s="55" t="str">
        <f t="shared" si="26"/>
        <v>1</v>
      </c>
      <c r="L100" s="55">
        <f t="shared" si="27"/>
        <v>4096</v>
      </c>
      <c r="M100" s="29"/>
    </row>
    <row r="101" spans="1:13" ht="43.75">
      <c r="A101" s="20"/>
      <c r="B101" s="20"/>
      <c r="C101" s="28">
        <v>11</v>
      </c>
      <c r="D101" s="28">
        <v>11</v>
      </c>
      <c r="E101" s="28">
        <f t="shared" si="24"/>
        <v>1</v>
      </c>
      <c r="F101" s="28" t="str">
        <f t="shared" si="25"/>
        <v>1'h0</v>
      </c>
      <c r="G101" s="28" t="s">
        <v>2471</v>
      </c>
      <c r="H101" s="32" t="s">
        <v>1583</v>
      </c>
      <c r="I101" s="33" t="s">
        <v>2626</v>
      </c>
      <c r="J101" s="55">
        <v>0</v>
      </c>
      <c r="K101" s="55" t="str">
        <f t="shared" si="26"/>
        <v>0</v>
      </c>
      <c r="L101" s="55">
        <f t="shared" si="27"/>
        <v>0</v>
      </c>
      <c r="M101" s="29"/>
    </row>
    <row r="102" spans="1:13" ht="43.75">
      <c r="A102" s="20"/>
      <c r="B102" s="20"/>
      <c r="C102" s="28">
        <v>10</v>
      </c>
      <c r="D102" s="28">
        <v>10</v>
      </c>
      <c r="E102" s="28">
        <f t="shared" si="24"/>
        <v>1</v>
      </c>
      <c r="F102" s="28" t="str">
        <f t="shared" si="25"/>
        <v>1'h1</v>
      </c>
      <c r="G102" s="28" t="s">
        <v>2471</v>
      </c>
      <c r="H102" s="32" t="s">
        <v>1584</v>
      </c>
      <c r="I102" s="33" t="s">
        <v>2627</v>
      </c>
      <c r="J102" s="55">
        <v>1</v>
      </c>
      <c r="K102" s="55" t="str">
        <f t="shared" si="26"/>
        <v>1</v>
      </c>
      <c r="L102" s="55">
        <f t="shared" si="27"/>
        <v>1024</v>
      </c>
      <c r="M102" s="29"/>
    </row>
    <row r="103" spans="1:13" ht="43.75">
      <c r="A103" s="20"/>
      <c r="B103" s="20"/>
      <c r="C103" s="28">
        <v>9</v>
      </c>
      <c r="D103" s="28">
        <v>9</v>
      </c>
      <c r="E103" s="28">
        <f t="shared" si="24"/>
        <v>1</v>
      </c>
      <c r="F103" s="28" t="str">
        <f t="shared" si="25"/>
        <v>1'h0</v>
      </c>
      <c r="G103" s="28" t="s">
        <v>2471</v>
      </c>
      <c r="H103" s="32" t="s">
        <v>2628</v>
      </c>
      <c r="I103" s="33" t="s">
        <v>2629</v>
      </c>
      <c r="J103" s="55">
        <v>0</v>
      </c>
      <c r="K103" s="55" t="str">
        <f t="shared" si="26"/>
        <v>0</v>
      </c>
      <c r="L103" s="55">
        <f t="shared" si="27"/>
        <v>0</v>
      </c>
      <c r="M103" s="29"/>
    </row>
    <row r="104" spans="1:13" ht="72.900000000000006">
      <c r="A104" s="20"/>
      <c r="B104" s="20"/>
      <c r="C104" s="28">
        <v>8</v>
      </c>
      <c r="D104" s="28">
        <v>8</v>
      </c>
      <c r="E104" s="28">
        <f>D104+1-C104</f>
        <v>1</v>
      </c>
      <c r="F104" s="28" t="str">
        <f>CONCATENATE(E104,"'h",K104)</f>
        <v>1'h0</v>
      </c>
      <c r="G104" s="28" t="s">
        <v>471</v>
      </c>
      <c r="H104" s="32" t="s">
        <v>3310</v>
      </c>
      <c r="I104" s="33" t="s">
        <v>3313</v>
      </c>
      <c r="J104" s="55">
        <v>0</v>
      </c>
      <c r="K104" s="55" t="str">
        <f>LOWER(DEC2HEX((J104)))</f>
        <v>0</v>
      </c>
      <c r="L104" s="55">
        <f>J104*(2^C104)</f>
        <v>0</v>
      </c>
      <c r="M104" s="29"/>
    </row>
    <row r="105" spans="1:13" ht="72.900000000000006">
      <c r="A105" s="20"/>
      <c r="B105" s="20"/>
      <c r="C105" s="28">
        <v>7</v>
      </c>
      <c r="D105" s="28">
        <v>7</v>
      </c>
      <c r="E105" s="28">
        <f>D105+1-C105</f>
        <v>1</v>
      </c>
      <c r="F105" s="28" t="str">
        <f>CONCATENATE(E105,"'h",K105)</f>
        <v>1'h0</v>
      </c>
      <c r="G105" s="28" t="s">
        <v>471</v>
      </c>
      <c r="H105" s="32" t="s">
        <v>1585</v>
      </c>
      <c r="I105" s="33" t="s">
        <v>3312</v>
      </c>
      <c r="J105" s="55">
        <v>0</v>
      </c>
      <c r="K105" s="55" t="str">
        <f>LOWER(DEC2HEX((J105)))</f>
        <v>0</v>
      </c>
      <c r="L105" s="55">
        <f>J105*(2^C105)</f>
        <v>0</v>
      </c>
      <c r="M105" s="29"/>
    </row>
    <row r="106" spans="1:13" ht="58.5" customHeight="1">
      <c r="A106" s="20"/>
      <c r="B106" s="20"/>
      <c r="C106" s="28">
        <v>6</v>
      </c>
      <c r="D106" s="28">
        <v>6</v>
      </c>
      <c r="E106" s="28">
        <f t="shared" si="24"/>
        <v>1</v>
      </c>
      <c r="F106" s="28" t="str">
        <f t="shared" si="25"/>
        <v>1'h0</v>
      </c>
      <c r="G106" s="28" t="s">
        <v>474</v>
      </c>
      <c r="H106" s="32" t="s">
        <v>3311</v>
      </c>
      <c r="I106" s="33" t="s">
        <v>1586</v>
      </c>
      <c r="J106" s="55">
        <v>0</v>
      </c>
      <c r="K106" s="55" t="str">
        <f t="shared" si="26"/>
        <v>0</v>
      </c>
      <c r="L106" s="55">
        <f t="shared" si="27"/>
        <v>0</v>
      </c>
      <c r="M106" s="29"/>
    </row>
    <row r="107" spans="1:13" ht="43.75">
      <c r="A107" s="20"/>
      <c r="B107" s="20"/>
      <c r="C107" s="28">
        <v>5</v>
      </c>
      <c r="D107" s="28">
        <v>5</v>
      </c>
      <c r="E107" s="28">
        <f t="shared" si="24"/>
        <v>1</v>
      </c>
      <c r="F107" s="28" t="str">
        <f t="shared" si="25"/>
        <v>1'h0</v>
      </c>
      <c r="G107" s="28" t="s">
        <v>2471</v>
      </c>
      <c r="H107" s="32" t="s">
        <v>2630</v>
      </c>
      <c r="I107" s="33" t="s">
        <v>2631</v>
      </c>
      <c r="J107" s="55">
        <v>0</v>
      </c>
      <c r="K107" s="55" t="str">
        <f t="shared" si="26"/>
        <v>0</v>
      </c>
      <c r="L107" s="55">
        <f t="shared" si="27"/>
        <v>0</v>
      </c>
      <c r="M107" s="29"/>
    </row>
    <row r="108" spans="1:13" ht="43.75">
      <c r="A108" s="20"/>
      <c r="B108" s="20"/>
      <c r="C108" s="28">
        <v>4</v>
      </c>
      <c r="D108" s="28">
        <v>4</v>
      </c>
      <c r="E108" s="28">
        <f t="shared" si="24"/>
        <v>1</v>
      </c>
      <c r="F108" s="28" t="str">
        <f t="shared" si="25"/>
        <v>1'h0</v>
      </c>
      <c r="G108" s="28" t="s">
        <v>474</v>
      </c>
      <c r="H108" s="32" t="s">
        <v>1587</v>
      </c>
      <c r="I108" s="33" t="s">
        <v>1588</v>
      </c>
      <c r="J108" s="55">
        <v>0</v>
      </c>
      <c r="K108" s="55" t="str">
        <f t="shared" si="26"/>
        <v>0</v>
      </c>
      <c r="L108" s="55">
        <f t="shared" si="27"/>
        <v>0</v>
      </c>
      <c r="M108" s="29"/>
    </row>
    <row r="109" spans="1:13" ht="43.75">
      <c r="A109" s="20"/>
      <c r="B109" s="20"/>
      <c r="C109" s="28">
        <v>3</v>
      </c>
      <c r="D109" s="28">
        <v>3</v>
      </c>
      <c r="E109" s="28">
        <f t="shared" si="24"/>
        <v>1</v>
      </c>
      <c r="F109" s="28" t="str">
        <f t="shared" si="25"/>
        <v>1'h1</v>
      </c>
      <c r="G109" s="28" t="s">
        <v>474</v>
      </c>
      <c r="H109" s="32" t="s">
        <v>1589</v>
      </c>
      <c r="I109" s="33" t="s">
        <v>2632</v>
      </c>
      <c r="J109" s="55">
        <v>1</v>
      </c>
      <c r="K109" s="55" t="str">
        <f t="shared" si="26"/>
        <v>1</v>
      </c>
      <c r="L109" s="55">
        <f t="shared" si="27"/>
        <v>8</v>
      </c>
      <c r="M109" s="29"/>
    </row>
    <row r="110" spans="1:13" ht="43.75">
      <c r="A110" s="20"/>
      <c r="B110" s="20"/>
      <c r="C110" s="28">
        <v>2</v>
      </c>
      <c r="D110" s="28">
        <v>2</v>
      </c>
      <c r="E110" s="28">
        <f t="shared" si="24"/>
        <v>1</v>
      </c>
      <c r="F110" s="28" t="str">
        <f t="shared" si="25"/>
        <v>1'h0</v>
      </c>
      <c r="G110" s="28" t="s">
        <v>1999</v>
      </c>
      <c r="H110" s="32" t="s">
        <v>2633</v>
      </c>
      <c r="I110" s="33" t="s">
        <v>2634</v>
      </c>
      <c r="J110" s="55">
        <v>0</v>
      </c>
      <c r="K110" s="55" t="str">
        <f t="shared" si="26"/>
        <v>0</v>
      </c>
      <c r="L110" s="55">
        <f t="shared" si="27"/>
        <v>0</v>
      </c>
      <c r="M110" s="29"/>
    </row>
    <row r="111" spans="1:13" ht="58.3">
      <c r="A111" s="20"/>
      <c r="B111" s="20"/>
      <c r="C111" s="28">
        <v>1</v>
      </c>
      <c r="D111" s="28">
        <v>1</v>
      </c>
      <c r="E111" s="28">
        <f t="shared" si="24"/>
        <v>1</v>
      </c>
      <c r="F111" s="28" t="str">
        <f t="shared" si="25"/>
        <v>1'h0</v>
      </c>
      <c r="G111" s="28" t="s">
        <v>2471</v>
      </c>
      <c r="H111" s="32" t="s">
        <v>2635</v>
      </c>
      <c r="I111" s="33" t="s">
        <v>2636</v>
      </c>
      <c r="J111" s="55">
        <v>0</v>
      </c>
      <c r="K111" s="55" t="str">
        <f t="shared" si="26"/>
        <v>0</v>
      </c>
      <c r="L111" s="55">
        <f t="shared" si="27"/>
        <v>0</v>
      </c>
      <c r="M111" s="29"/>
    </row>
    <row r="112" spans="1:13" ht="43.75">
      <c r="A112" s="20"/>
      <c r="B112" s="20"/>
      <c r="C112" s="28">
        <v>0</v>
      </c>
      <c r="D112" s="28">
        <v>0</v>
      </c>
      <c r="E112" s="28">
        <f t="shared" si="24"/>
        <v>1</v>
      </c>
      <c r="F112" s="28" t="str">
        <f t="shared" si="25"/>
        <v>1'h0</v>
      </c>
      <c r="G112" s="28" t="s">
        <v>2471</v>
      </c>
      <c r="H112" s="32" t="s">
        <v>2637</v>
      </c>
      <c r="I112" s="33" t="s">
        <v>2638</v>
      </c>
      <c r="J112" s="55">
        <v>0</v>
      </c>
      <c r="K112" s="55" t="str">
        <f t="shared" si="26"/>
        <v>0</v>
      </c>
      <c r="L112" s="55">
        <f t="shared" si="27"/>
        <v>0</v>
      </c>
      <c r="M112" s="29"/>
    </row>
    <row r="113" spans="1:13" ht="14.6">
      <c r="A113" s="23"/>
      <c r="B113" s="24" t="s">
        <v>2557</v>
      </c>
      <c r="C113" s="23"/>
      <c r="D113" s="23"/>
      <c r="E113" s="23">
        <f>SUM(E114:E114)</f>
        <v>32</v>
      </c>
      <c r="F113" s="44" t="str">
        <f>CONCATENATE("32'h",K113)</f>
        <v>32'h00000000</v>
      </c>
      <c r="G113" s="44"/>
      <c r="H113" s="26" t="s">
        <v>5622</v>
      </c>
      <c r="I113" s="26"/>
      <c r="J113" s="54"/>
      <c r="K113" s="54" t="str">
        <f>LOWER(DEC2HEX(L113,8))</f>
        <v>00000000</v>
      </c>
      <c r="L113" s="54">
        <f>SUM(L114:L114)</f>
        <v>0</v>
      </c>
      <c r="M113" s="23"/>
    </row>
    <row r="114" spans="1:13" ht="14.6">
      <c r="A114" s="20"/>
      <c r="B114" s="20"/>
      <c r="C114" s="28">
        <v>0</v>
      </c>
      <c r="D114" s="28">
        <v>31</v>
      </c>
      <c r="E114" s="28">
        <f>D114+1-C114</f>
        <v>32</v>
      </c>
      <c r="F114" s="28" t="str">
        <f>CONCATENATE(E114,"'h",K114)</f>
        <v>32'h0</v>
      </c>
      <c r="G114" s="28" t="s">
        <v>2473</v>
      </c>
      <c r="H114" s="32" t="s">
        <v>2474</v>
      </c>
      <c r="I114" s="33" t="s">
        <v>2495</v>
      </c>
      <c r="J114" s="55">
        <v>0</v>
      </c>
      <c r="K114" s="55" t="str">
        <f>LOWER(DEC2HEX((J114)))</f>
        <v>0</v>
      </c>
      <c r="L114" s="55">
        <f>J114*(2^C114)</f>
        <v>0</v>
      </c>
      <c r="M114" s="29"/>
    </row>
    <row r="115" spans="1:13" ht="14.6">
      <c r="A115" s="23"/>
      <c r="B115" s="24" t="s">
        <v>2581</v>
      </c>
      <c r="C115" s="23"/>
      <c r="D115" s="23"/>
      <c r="E115" s="23">
        <f>SUM(E116:E116)</f>
        <v>32</v>
      </c>
      <c r="F115" s="44" t="str">
        <f>CONCATENATE("32'h",K115)</f>
        <v>32'h00000000</v>
      </c>
      <c r="G115" s="44"/>
      <c r="H115" s="26" t="s">
        <v>5623</v>
      </c>
      <c r="I115" s="26"/>
      <c r="J115" s="54"/>
      <c r="K115" s="54" t="str">
        <f>LOWER(DEC2HEX(L115,8))</f>
        <v>00000000</v>
      </c>
      <c r="L115" s="54">
        <f>SUM(L116:L116)</f>
        <v>0</v>
      </c>
      <c r="M115" s="23"/>
    </row>
    <row r="116" spans="1:13" ht="14.6">
      <c r="A116" s="20"/>
      <c r="B116" s="20"/>
      <c r="C116" s="28">
        <v>0</v>
      </c>
      <c r="D116" s="28">
        <v>31</v>
      </c>
      <c r="E116" s="28">
        <f>D116+1-C116</f>
        <v>32</v>
      </c>
      <c r="F116" s="28" t="str">
        <f>CONCATENATE(E116,"'h",K116)</f>
        <v>32'h0</v>
      </c>
      <c r="G116" s="28" t="s">
        <v>2473</v>
      </c>
      <c r="H116" s="32" t="s">
        <v>2474</v>
      </c>
      <c r="I116" s="33" t="s">
        <v>2495</v>
      </c>
      <c r="J116" s="55">
        <v>0</v>
      </c>
      <c r="K116" s="55" t="str">
        <f>LOWER(DEC2HEX((J116)))</f>
        <v>0</v>
      </c>
      <c r="L116" s="55">
        <f>J116*(2^C116)</f>
        <v>0</v>
      </c>
      <c r="M116" s="29"/>
    </row>
    <row r="117" spans="1:13" ht="14.6">
      <c r="A117" s="23"/>
      <c r="B117" s="24" t="s">
        <v>2091</v>
      </c>
      <c r="C117" s="23"/>
      <c r="D117" s="23"/>
      <c r="E117" s="23">
        <f>SUM(E118:E124)</f>
        <v>32</v>
      </c>
      <c r="F117" s="44" t="str">
        <f>CONCATENATE("32'h",K117)</f>
        <v>32'h00000208</v>
      </c>
      <c r="G117" s="44"/>
      <c r="H117" s="26" t="s">
        <v>5624</v>
      </c>
      <c r="I117" s="26"/>
      <c r="J117" s="54"/>
      <c r="K117" s="54" t="str">
        <f>LOWER(DEC2HEX(L117,8))</f>
        <v>00000208</v>
      </c>
      <c r="L117" s="54">
        <f>SUM(L118:L124)</f>
        <v>520</v>
      </c>
      <c r="M117" s="23"/>
    </row>
    <row r="118" spans="1:13" ht="14.6">
      <c r="A118" s="20"/>
      <c r="B118" s="20"/>
      <c r="C118" s="28">
        <v>11</v>
      </c>
      <c r="D118" s="28">
        <v>31</v>
      </c>
      <c r="E118" s="28">
        <f t="shared" ref="E118:E124" si="28">D118+1-C118</f>
        <v>21</v>
      </c>
      <c r="F118" s="28" t="str">
        <f t="shared" ref="F118:F124" si="29">CONCATENATE(E118,"'h",K118)</f>
        <v>21'h0</v>
      </c>
      <c r="G118" s="28" t="s">
        <v>2473</v>
      </c>
      <c r="H118" s="32" t="s">
        <v>2474</v>
      </c>
      <c r="I118" s="33" t="s">
        <v>2495</v>
      </c>
      <c r="J118" s="55">
        <v>0</v>
      </c>
      <c r="K118" s="55" t="str">
        <f>LOWER(DEC2HEX((J118)))</f>
        <v>0</v>
      </c>
      <c r="L118" s="55">
        <f>J118*(2^C118)</f>
        <v>0</v>
      </c>
      <c r="M118" s="29"/>
    </row>
    <row r="119" spans="1:13" ht="14.6">
      <c r="A119" s="20"/>
      <c r="B119" s="20"/>
      <c r="C119" s="28">
        <v>9</v>
      </c>
      <c r="D119" s="28">
        <v>10</v>
      </c>
      <c r="E119" s="28">
        <f t="shared" si="28"/>
        <v>2</v>
      </c>
      <c r="F119" s="28" t="str">
        <f t="shared" si="29"/>
        <v>2'h1</v>
      </c>
      <c r="G119" s="28" t="s">
        <v>2471</v>
      </c>
      <c r="H119" s="32" t="s">
        <v>2640</v>
      </c>
      <c r="I119" s="33"/>
      <c r="J119" s="55">
        <v>1</v>
      </c>
      <c r="K119" s="55" t="str">
        <f t="shared" ref="K119:K124" si="30">LOWER(DEC2HEX((J119)))</f>
        <v>1</v>
      </c>
      <c r="L119" s="55">
        <f>J119*(2^C119)</f>
        <v>512</v>
      </c>
      <c r="M119" s="29"/>
    </row>
    <row r="120" spans="1:13" ht="14.6">
      <c r="A120" s="20"/>
      <c r="B120" s="20"/>
      <c r="C120" s="28">
        <v>7</v>
      </c>
      <c r="D120" s="28">
        <v>8</v>
      </c>
      <c r="E120" s="28">
        <f t="shared" si="28"/>
        <v>2</v>
      </c>
      <c r="F120" s="28" t="str">
        <f t="shared" si="29"/>
        <v>2'h0</v>
      </c>
      <c r="G120" s="28" t="s">
        <v>444</v>
      </c>
      <c r="H120" s="32" t="s">
        <v>1524</v>
      </c>
      <c r="I120" s="33" t="s">
        <v>2495</v>
      </c>
      <c r="J120" s="55">
        <v>0</v>
      </c>
      <c r="K120" s="55" t="str">
        <f t="shared" si="30"/>
        <v>0</v>
      </c>
      <c r="L120" s="55">
        <f t="shared" ref="L120:L124" si="31">J120*(2^C120)</f>
        <v>0</v>
      </c>
      <c r="M120" s="29"/>
    </row>
    <row r="121" spans="1:13" ht="43.75">
      <c r="A121" s="20"/>
      <c r="B121" s="20"/>
      <c r="C121" s="28">
        <v>6</v>
      </c>
      <c r="D121" s="28">
        <v>6</v>
      </c>
      <c r="E121" s="28">
        <f t="shared" si="28"/>
        <v>1</v>
      </c>
      <c r="F121" s="28" t="str">
        <f t="shared" si="29"/>
        <v>1'h0</v>
      </c>
      <c r="G121" s="28" t="s">
        <v>2641</v>
      </c>
      <c r="H121" s="32" t="s">
        <v>2642</v>
      </c>
      <c r="I121" s="33" t="s">
        <v>2643</v>
      </c>
      <c r="J121" s="55">
        <v>0</v>
      </c>
      <c r="K121" s="55" t="str">
        <f t="shared" si="30"/>
        <v>0</v>
      </c>
      <c r="L121" s="55">
        <f t="shared" si="31"/>
        <v>0</v>
      </c>
      <c r="M121" s="29"/>
    </row>
    <row r="122" spans="1:13" ht="58.3">
      <c r="A122" s="20"/>
      <c r="B122" s="20"/>
      <c r="C122" s="28">
        <v>5</v>
      </c>
      <c r="D122" s="28">
        <v>5</v>
      </c>
      <c r="E122" s="28">
        <f t="shared" si="28"/>
        <v>1</v>
      </c>
      <c r="F122" s="28" t="str">
        <f t="shared" si="29"/>
        <v>1'h0</v>
      </c>
      <c r="G122" s="28" t="s">
        <v>2641</v>
      </c>
      <c r="H122" s="32" t="s">
        <v>2644</v>
      </c>
      <c r="I122" s="33" t="s">
        <v>2645</v>
      </c>
      <c r="J122" s="55">
        <v>0</v>
      </c>
      <c r="K122" s="55" t="str">
        <f t="shared" si="30"/>
        <v>0</v>
      </c>
      <c r="L122" s="55">
        <f t="shared" si="31"/>
        <v>0</v>
      </c>
      <c r="M122" s="29"/>
    </row>
    <row r="123" spans="1:13" ht="29.15">
      <c r="A123" s="20"/>
      <c r="B123" s="20"/>
      <c r="C123" s="28">
        <v>4</v>
      </c>
      <c r="D123" s="28">
        <v>4</v>
      </c>
      <c r="E123" s="28">
        <f t="shared" si="28"/>
        <v>1</v>
      </c>
      <c r="F123" s="28" t="str">
        <f t="shared" si="29"/>
        <v>1'h0</v>
      </c>
      <c r="G123" s="28" t="s">
        <v>2641</v>
      </c>
      <c r="H123" s="32" t="s">
        <v>2646</v>
      </c>
      <c r="I123" s="33" t="s">
        <v>2647</v>
      </c>
      <c r="J123" s="55">
        <v>0</v>
      </c>
      <c r="K123" s="55" t="str">
        <f t="shared" si="30"/>
        <v>0</v>
      </c>
      <c r="L123" s="55">
        <f t="shared" si="31"/>
        <v>0</v>
      </c>
      <c r="M123" s="29"/>
    </row>
    <row r="124" spans="1:13" ht="248.15">
      <c r="A124" s="20"/>
      <c r="B124" s="20"/>
      <c r="C124" s="28">
        <v>0</v>
      </c>
      <c r="D124" s="28">
        <v>3</v>
      </c>
      <c r="E124" s="28">
        <f t="shared" si="28"/>
        <v>4</v>
      </c>
      <c r="F124" s="28" t="str">
        <f t="shared" si="29"/>
        <v>4'h8</v>
      </c>
      <c r="G124" s="28" t="s">
        <v>2641</v>
      </c>
      <c r="H124" s="32" t="s">
        <v>2648</v>
      </c>
      <c r="I124" s="33" t="s">
        <v>2649</v>
      </c>
      <c r="J124" s="55">
        <v>8</v>
      </c>
      <c r="K124" s="55" t="str">
        <f t="shared" si="30"/>
        <v>8</v>
      </c>
      <c r="L124" s="55">
        <f t="shared" si="31"/>
        <v>8</v>
      </c>
      <c r="M124" s="29"/>
    </row>
    <row r="125" spans="1:13" ht="14.6">
      <c r="A125" s="23"/>
      <c r="B125" s="24" t="s">
        <v>5605</v>
      </c>
      <c r="C125" s="23"/>
      <c r="D125" s="23"/>
      <c r="E125" s="23">
        <f>SUM(E126:E127)</f>
        <v>32</v>
      </c>
      <c r="F125" s="44" t="str">
        <f>CONCATENATE("32'h",K125)</f>
        <v>32'h000000e1</v>
      </c>
      <c r="G125" s="44"/>
      <c r="H125" s="26" t="s">
        <v>5625</v>
      </c>
      <c r="I125" s="26"/>
      <c r="J125" s="54"/>
      <c r="K125" s="54" t="str">
        <f>LOWER(DEC2HEX(L125,8))</f>
        <v>000000e1</v>
      </c>
      <c r="L125" s="54">
        <f>SUM(L126:L127)</f>
        <v>225</v>
      </c>
      <c r="M125" s="23"/>
    </row>
    <row r="126" spans="1:13" ht="14.6">
      <c r="A126" s="20"/>
      <c r="B126" s="20"/>
      <c r="C126" s="28">
        <v>8</v>
      </c>
      <c r="D126" s="28">
        <v>31</v>
      </c>
      <c r="E126" s="28">
        <f>D126+1-C126</f>
        <v>24</v>
      </c>
      <c r="F126" s="28" t="str">
        <f>CONCATENATE(E126,"'h",K126)</f>
        <v>24'h0</v>
      </c>
      <c r="G126" s="28" t="s">
        <v>2651</v>
      </c>
      <c r="H126" s="32" t="s">
        <v>2652</v>
      </c>
      <c r="I126" s="33" t="s">
        <v>2653</v>
      </c>
      <c r="J126" s="55">
        <v>0</v>
      </c>
      <c r="K126" s="55" t="str">
        <f>LOWER(DEC2HEX((J126)))</f>
        <v>0</v>
      </c>
      <c r="L126" s="55">
        <f>J126*(2^C126)</f>
        <v>0</v>
      </c>
      <c r="M126" s="29"/>
    </row>
    <row r="127" spans="1:13" ht="116.6">
      <c r="A127" s="20"/>
      <c r="B127" s="20"/>
      <c r="C127" s="28">
        <v>0</v>
      </c>
      <c r="D127" s="28">
        <v>7</v>
      </c>
      <c r="E127" s="28">
        <f>D127+1-C127</f>
        <v>8</v>
      </c>
      <c r="F127" s="28" t="str">
        <f>CONCATENATE(E127,"'h",K127)</f>
        <v>8'he1</v>
      </c>
      <c r="G127" s="28" t="s">
        <v>2641</v>
      </c>
      <c r="H127" s="32" t="s">
        <v>2654</v>
      </c>
      <c r="I127" s="33" t="s">
        <v>2655</v>
      </c>
      <c r="J127" s="55">
        <v>225</v>
      </c>
      <c r="K127" s="55" t="str">
        <f>LOWER(DEC2HEX((J127)))</f>
        <v>e1</v>
      </c>
      <c r="L127" s="55">
        <f>J127*(2^C127)</f>
        <v>225</v>
      </c>
      <c r="M127" s="29"/>
    </row>
    <row r="128" spans="1:13" ht="14.6">
      <c r="A128" s="23"/>
      <c r="B128" s="24" t="s">
        <v>2639</v>
      </c>
      <c r="C128" s="23"/>
      <c r="D128" s="23"/>
      <c r="E128" s="23">
        <f>SUM(E129:E134)</f>
        <v>32</v>
      </c>
      <c r="F128" s="44" t="str">
        <f>CONCATENATE("32'h",K128)</f>
        <v>32'h00000070</v>
      </c>
      <c r="G128" s="44"/>
      <c r="H128" s="26" t="s">
        <v>5626</v>
      </c>
      <c r="I128" s="26"/>
      <c r="J128" s="54"/>
      <c r="K128" s="54" t="str">
        <f>LOWER(DEC2HEX(L128,8))</f>
        <v>00000070</v>
      </c>
      <c r="L128" s="54">
        <f>SUM(L129:L134)</f>
        <v>112</v>
      </c>
      <c r="M128" s="23"/>
    </row>
    <row r="129" spans="1:13" ht="14.6">
      <c r="A129" s="20"/>
      <c r="B129" s="20"/>
      <c r="C129" s="28">
        <v>8</v>
      </c>
      <c r="D129" s="28">
        <v>31</v>
      </c>
      <c r="E129" s="28">
        <f t="shared" ref="E129:E134" si="32">D129+1-C129</f>
        <v>24</v>
      </c>
      <c r="F129" s="28" t="str">
        <f t="shared" ref="F129:F134" si="33">CONCATENATE(E129,"'h",K129)</f>
        <v>24'h0</v>
      </c>
      <c r="G129" s="28" t="s">
        <v>2651</v>
      </c>
      <c r="H129" s="32" t="s">
        <v>2652</v>
      </c>
      <c r="I129" s="33" t="s">
        <v>2653</v>
      </c>
      <c r="J129" s="55">
        <v>0</v>
      </c>
      <c r="K129" s="55" t="str">
        <f t="shared" ref="K129:K134" si="34">LOWER(DEC2HEX((J129)))</f>
        <v>0</v>
      </c>
      <c r="L129" s="55">
        <f t="shared" ref="L129:L134" si="35">J129*(2^C129)</f>
        <v>0</v>
      </c>
      <c r="M129" s="29"/>
    </row>
    <row r="130" spans="1:13" ht="43.75">
      <c r="A130" s="20"/>
      <c r="B130" s="20"/>
      <c r="C130" s="28">
        <v>7</v>
      </c>
      <c r="D130" s="28">
        <v>7</v>
      </c>
      <c r="E130" s="28">
        <f t="shared" si="32"/>
        <v>1</v>
      </c>
      <c r="F130" s="28" t="str">
        <f t="shared" si="33"/>
        <v>1'h0</v>
      </c>
      <c r="G130" s="28" t="s">
        <v>2641</v>
      </c>
      <c r="H130" s="32" t="s">
        <v>2656</v>
      </c>
      <c r="I130" s="33" t="s">
        <v>2657</v>
      </c>
      <c r="J130" s="55">
        <v>0</v>
      </c>
      <c r="K130" s="55" t="str">
        <f t="shared" si="34"/>
        <v>0</v>
      </c>
      <c r="L130" s="55">
        <f t="shared" si="35"/>
        <v>0</v>
      </c>
      <c r="M130" s="29"/>
    </row>
    <row r="131" spans="1:13" ht="43.75">
      <c r="A131" s="20"/>
      <c r="B131" s="20"/>
      <c r="C131" s="28">
        <v>6</v>
      </c>
      <c r="D131" s="28">
        <v>6</v>
      </c>
      <c r="E131" s="28">
        <f t="shared" si="32"/>
        <v>1</v>
      </c>
      <c r="F131" s="28" t="str">
        <f t="shared" si="33"/>
        <v>1'h1</v>
      </c>
      <c r="G131" s="28" t="s">
        <v>2641</v>
      </c>
      <c r="H131" s="32" t="s">
        <v>2658</v>
      </c>
      <c r="I131" s="33" t="s">
        <v>2659</v>
      </c>
      <c r="J131" s="55">
        <v>1</v>
      </c>
      <c r="K131" s="55" t="str">
        <f t="shared" si="34"/>
        <v>1</v>
      </c>
      <c r="L131" s="55">
        <f t="shared" si="35"/>
        <v>64</v>
      </c>
      <c r="M131" s="29"/>
    </row>
    <row r="132" spans="1:13" ht="29.15">
      <c r="A132" s="20"/>
      <c r="B132" s="20"/>
      <c r="C132" s="28">
        <v>5</v>
      </c>
      <c r="D132" s="28">
        <v>5</v>
      </c>
      <c r="E132" s="28">
        <f t="shared" si="32"/>
        <v>1</v>
      </c>
      <c r="F132" s="28" t="str">
        <f t="shared" si="33"/>
        <v>1'h1</v>
      </c>
      <c r="G132" s="28" t="s">
        <v>2641</v>
      </c>
      <c r="H132" s="32" t="s">
        <v>1590</v>
      </c>
      <c r="I132" s="33" t="s">
        <v>2660</v>
      </c>
      <c r="J132" s="55">
        <v>1</v>
      </c>
      <c r="K132" s="55" t="str">
        <f t="shared" si="34"/>
        <v>1</v>
      </c>
      <c r="L132" s="55">
        <f t="shared" si="35"/>
        <v>32</v>
      </c>
      <c r="M132" s="29"/>
    </row>
    <row r="133" spans="1:13" ht="43.75">
      <c r="A133" s="20"/>
      <c r="B133" s="20"/>
      <c r="C133" s="28">
        <v>4</v>
      </c>
      <c r="D133" s="28">
        <v>4</v>
      </c>
      <c r="E133" s="28">
        <f t="shared" si="32"/>
        <v>1</v>
      </c>
      <c r="F133" s="28" t="str">
        <f t="shared" si="33"/>
        <v>1'h1</v>
      </c>
      <c r="G133" s="28" t="s">
        <v>2641</v>
      </c>
      <c r="H133" s="32" t="s">
        <v>1591</v>
      </c>
      <c r="I133" s="33" t="s">
        <v>2661</v>
      </c>
      <c r="J133" s="55">
        <v>1</v>
      </c>
      <c r="K133" s="55" t="str">
        <f t="shared" si="34"/>
        <v>1</v>
      </c>
      <c r="L133" s="55">
        <f t="shared" si="35"/>
        <v>16</v>
      </c>
      <c r="M133" s="29"/>
    </row>
    <row r="134" spans="1:13" ht="174.9">
      <c r="A134" s="20"/>
      <c r="B134" s="20"/>
      <c r="C134" s="28">
        <v>0</v>
      </c>
      <c r="D134" s="28">
        <v>3</v>
      </c>
      <c r="E134" s="28">
        <f t="shared" si="32"/>
        <v>4</v>
      </c>
      <c r="F134" s="28" t="str">
        <f t="shared" si="33"/>
        <v>4'h0</v>
      </c>
      <c r="G134" s="28" t="s">
        <v>2641</v>
      </c>
      <c r="H134" s="32" t="s">
        <v>2662</v>
      </c>
      <c r="I134" s="33" t="s">
        <v>2663</v>
      </c>
      <c r="J134" s="55">
        <v>0</v>
      </c>
      <c r="K134" s="55" t="str">
        <f t="shared" si="34"/>
        <v>0</v>
      </c>
      <c r="L134" s="55">
        <f t="shared" si="35"/>
        <v>0</v>
      </c>
      <c r="M134" s="29"/>
    </row>
    <row r="135" spans="1:13" ht="14.6">
      <c r="A135" s="23"/>
      <c r="B135" s="24" t="s">
        <v>5606</v>
      </c>
      <c r="C135" s="23"/>
      <c r="D135" s="23"/>
      <c r="E135" s="23">
        <f>SUM(E136:E145)</f>
        <v>32</v>
      </c>
      <c r="F135" s="44" t="str">
        <f>CONCATENATE("32'h",K135)</f>
        <v>32'h00000d40</v>
      </c>
      <c r="G135" s="44"/>
      <c r="H135" s="26" t="s">
        <v>5627</v>
      </c>
      <c r="I135" s="26"/>
      <c r="J135" s="54"/>
      <c r="K135" s="54" t="str">
        <f>LOWER(DEC2HEX(L135,8))</f>
        <v>00000d40</v>
      </c>
      <c r="L135" s="54">
        <f>SUM(L136:L145)</f>
        <v>3392</v>
      </c>
      <c r="M135" s="23"/>
    </row>
    <row r="136" spans="1:13" ht="14.6">
      <c r="A136" s="20"/>
      <c r="B136" s="20"/>
      <c r="C136" s="28">
        <v>14</v>
      </c>
      <c r="D136" s="28">
        <v>31</v>
      </c>
      <c r="E136" s="28">
        <f t="shared" ref="E136:E145" si="36">D136+1-C136</f>
        <v>18</v>
      </c>
      <c r="F136" s="28" t="str">
        <f t="shared" ref="F136:F145" si="37">CONCATENATE(E136,"'h",K136)</f>
        <v>18'h0</v>
      </c>
      <c r="G136" s="28" t="s">
        <v>2664</v>
      </c>
      <c r="H136" s="32" t="s">
        <v>2652</v>
      </c>
      <c r="I136" s="33" t="s">
        <v>2653</v>
      </c>
      <c r="J136" s="55">
        <v>0</v>
      </c>
      <c r="K136" s="55" t="str">
        <f>LOWER(DEC2HEX((J136)))</f>
        <v>0</v>
      </c>
      <c r="L136" s="55">
        <f>J136*(2^C136)</f>
        <v>0</v>
      </c>
      <c r="M136" s="29"/>
    </row>
    <row r="137" spans="1:13" ht="233.15">
      <c r="A137" s="20"/>
      <c r="B137" s="20"/>
      <c r="C137" s="28">
        <v>11</v>
      </c>
      <c r="D137" s="28">
        <v>13</v>
      </c>
      <c r="E137" s="28">
        <f t="shared" si="36"/>
        <v>3</v>
      </c>
      <c r="F137" s="28" t="str">
        <f t="shared" si="37"/>
        <v>3'h1</v>
      </c>
      <c r="G137" s="28" t="s">
        <v>474</v>
      </c>
      <c r="H137" s="32" t="s">
        <v>2665</v>
      </c>
      <c r="I137" s="33" t="s">
        <v>2666</v>
      </c>
      <c r="J137" s="55">
        <v>1</v>
      </c>
      <c r="K137" s="55" t="str">
        <f t="shared" ref="K137:K145" si="38">LOWER(DEC2HEX((J137)))</f>
        <v>1</v>
      </c>
      <c r="L137" s="55">
        <f t="shared" ref="L137:L145" si="39">J137*(2^C137)</f>
        <v>2048</v>
      </c>
      <c r="M137" s="29"/>
    </row>
    <row r="138" spans="1:13" ht="43.75">
      <c r="A138" s="20"/>
      <c r="B138" s="20"/>
      <c r="C138" s="28">
        <v>10</v>
      </c>
      <c r="D138" s="28">
        <v>10</v>
      </c>
      <c r="E138" s="28">
        <f t="shared" si="36"/>
        <v>1</v>
      </c>
      <c r="F138" s="28" t="str">
        <f t="shared" si="37"/>
        <v>1'h1</v>
      </c>
      <c r="G138" s="28" t="s">
        <v>2641</v>
      </c>
      <c r="H138" s="32" t="s">
        <v>2667</v>
      </c>
      <c r="I138" s="33" t="s">
        <v>2668</v>
      </c>
      <c r="J138" s="55">
        <v>1</v>
      </c>
      <c r="K138" s="55" t="str">
        <f t="shared" si="38"/>
        <v>1</v>
      </c>
      <c r="L138" s="55">
        <f t="shared" si="39"/>
        <v>1024</v>
      </c>
      <c r="M138" s="29"/>
    </row>
    <row r="139" spans="1:13" ht="102">
      <c r="A139" s="20"/>
      <c r="B139" s="20"/>
      <c r="C139" s="28">
        <v>9</v>
      </c>
      <c r="D139" s="28">
        <v>9</v>
      </c>
      <c r="E139" s="28">
        <f t="shared" si="36"/>
        <v>1</v>
      </c>
      <c r="F139" s="28" t="str">
        <f t="shared" si="37"/>
        <v>1'h0</v>
      </c>
      <c r="G139" s="28" t="s">
        <v>2641</v>
      </c>
      <c r="H139" s="32" t="s">
        <v>2669</v>
      </c>
      <c r="I139" s="33" t="s">
        <v>1592</v>
      </c>
      <c r="J139" s="55">
        <v>0</v>
      </c>
      <c r="K139" s="55" t="str">
        <f t="shared" si="38"/>
        <v>0</v>
      </c>
      <c r="L139" s="55">
        <f t="shared" si="39"/>
        <v>0</v>
      </c>
      <c r="M139" s="29"/>
    </row>
    <row r="140" spans="1:13" ht="43.75">
      <c r="A140" s="20"/>
      <c r="B140" s="20"/>
      <c r="C140" s="28">
        <v>8</v>
      </c>
      <c r="D140" s="28">
        <v>8</v>
      </c>
      <c r="E140" s="28">
        <f t="shared" si="36"/>
        <v>1</v>
      </c>
      <c r="F140" s="28" t="str">
        <f t="shared" si="37"/>
        <v>1'h1</v>
      </c>
      <c r="G140" s="28" t="s">
        <v>2670</v>
      </c>
      <c r="H140" s="32" t="s">
        <v>2671</v>
      </c>
      <c r="I140" s="33" t="s">
        <v>1593</v>
      </c>
      <c r="J140" s="55">
        <v>1</v>
      </c>
      <c r="K140" s="55" t="str">
        <f t="shared" si="38"/>
        <v>1</v>
      </c>
      <c r="L140" s="55">
        <f t="shared" si="39"/>
        <v>256</v>
      </c>
      <c r="M140" s="29"/>
    </row>
    <row r="141" spans="1:13" ht="87.45">
      <c r="A141" s="20"/>
      <c r="B141" s="20"/>
      <c r="C141" s="28">
        <v>5</v>
      </c>
      <c r="D141" s="28">
        <v>7</v>
      </c>
      <c r="E141" s="28">
        <f t="shared" si="36"/>
        <v>3</v>
      </c>
      <c r="F141" s="28" t="str">
        <f t="shared" si="37"/>
        <v>3'h2</v>
      </c>
      <c r="G141" s="28" t="s">
        <v>2641</v>
      </c>
      <c r="H141" s="32" t="s">
        <v>2672</v>
      </c>
      <c r="I141" s="33" t="s">
        <v>2673</v>
      </c>
      <c r="J141" s="55">
        <v>2</v>
      </c>
      <c r="K141" s="55" t="str">
        <f t="shared" si="38"/>
        <v>2</v>
      </c>
      <c r="L141" s="55">
        <f t="shared" si="39"/>
        <v>64</v>
      </c>
      <c r="M141" s="29"/>
    </row>
    <row r="142" spans="1:13" ht="29.15">
      <c r="A142" s="20"/>
      <c r="B142" s="20"/>
      <c r="C142" s="28">
        <v>4</v>
      </c>
      <c r="D142" s="28">
        <v>4</v>
      </c>
      <c r="E142" s="28">
        <f t="shared" si="36"/>
        <v>1</v>
      </c>
      <c r="F142" s="28" t="str">
        <f t="shared" si="37"/>
        <v>1'h0</v>
      </c>
      <c r="G142" s="28" t="s">
        <v>2641</v>
      </c>
      <c r="H142" s="32" t="s">
        <v>2674</v>
      </c>
      <c r="I142" s="33" t="s">
        <v>2675</v>
      </c>
      <c r="J142" s="55">
        <v>0</v>
      </c>
      <c r="K142" s="55" t="str">
        <f t="shared" si="38"/>
        <v>0</v>
      </c>
      <c r="L142" s="55">
        <f t="shared" si="39"/>
        <v>0</v>
      </c>
      <c r="M142" s="29"/>
    </row>
    <row r="143" spans="1:13" ht="43.75">
      <c r="A143" s="20"/>
      <c r="B143" s="20"/>
      <c r="C143" s="28">
        <v>3</v>
      </c>
      <c r="D143" s="28">
        <v>3</v>
      </c>
      <c r="E143" s="28">
        <f t="shared" si="36"/>
        <v>1</v>
      </c>
      <c r="F143" s="28" t="str">
        <f t="shared" si="37"/>
        <v>1'h0</v>
      </c>
      <c r="G143" s="28" t="s">
        <v>2641</v>
      </c>
      <c r="H143" s="32" t="s">
        <v>2676</v>
      </c>
      <c r="I143" s="33" t="s">
        <v>2677</v>
      </c>
      <c r="J143" s="55">
        <v>0</v>
      </c>
      <c r="K143" s="55" t="str">
        <f t="shared" si="38"/>
        <v>0</v>
      </c>
      <c r="L143" s="55">
        <f t="shared" si="39"/>
        <v>0</v>
      </c>
      <c r="M143" s="29"/>
    </row>
    <row r="144" spans="1:13" ht="58.3">
      <c r="A144" s="20"/>
      <c r="B144" s="20"/>
      <c r="C144" s="28">
        <v>2</v>
      </c>
      <c r="D144" s="28">
        <v>2</v>
      </c>
      <c r="E144" s="28">
        <f t="shared" si="36"/>
        <v>1</v>
      </c>
      <c r="F144" s="28" t="str">
        <f t="shared" si="37"/>
        <v>1'h0</v>
      </c>
      <c r="G144" s="28" t="s">
        <v>2641</v>
      </c>
      <c r="H144" s="32" t="s">
        <v>1594</v>
      </c>
      <c r="I144" s="33" t="s">
        <v>2678</v>
      </c>
      <c r="J144" s="55">
        <v>0</v>
      </c>
      <c r="K144" s="55" t="str">
        <f t="shared" si="38"/>
        <v>0</v>
      </c>
      <c r="L144" s="55">
        <f t="shared" si="39"/>
        <v>0</v>
      </c>
      <c r="M144" s="29"/>
    </row>
    <row r="145" spans="1:13" ht="29.15">
      <c r="A145" s="20"/>
      <c r="B145" s="20"/>
      <c r="C145" s="28">
        <v>0</v>
      </c>
      <c r="D145" s="28">
        <v>1</v>
      </c>
      <c r="E145" s="28">
        <f t="shared" si="36"/>
        <v>2</v>
      </c>
      <c r="F145" s="28" t="str">
        <f t="shared" si="37"/>
        <v>2'h0</v>
      </c>
      <c r="G145" s="28" t="s">
        <v>2641</v>
      </c>
      <c r="H145" s="32" t="s">
        <v>2679</v>
      </c>
      <c r="I145" s="33" t="s">
        <v>2680</v>
      </c>
      <c r="J145" s="55">
        <v>0</v>
      </c>
      <c r="K145" s="55" t="str">
        <f t="shared" si="38"/>
        <v>0</v>
      </c>
      <c r="L145" s="55">
        <f t="shared" si="39"/>
        <v>0</v>
      </c>
      <c r="M145" s="29"/>
    </row>
    <row r="146" spans="1:13" ht="14.6">
      <c r="A146" s="23"/>
      <c r="B146" s="24" t="s">
        <v>5607</v>
      </c>
      <c r="C146" s="23"/>
      <c r="D146" s="23"/>
      <c r="E146" s="23">
        <f>SUM(E147:E148)</f>
        <v>32</v>
      </c>
      <c r="F146" s="44" t="str">
        <f>CONCATENATE("32'h",K146)</f>
        <v>32'h00000000</v>
      </c>
      <c r="G146" s="44"/>
      <c r="H146" s="26" t="s">
        <v>5628</v>
      </c>
      <c r="I146" s="26"/>
      <c r="J146" s="54"/>
      <c r="K146" s="54" t="str">
        <f>LOWER(DEC2HEX(L146,8))</f>
        <v>00000000</v>
      </c>
      <c r="L146" s="54">
        <f>SUM(L147:L148)</f>
        <v>0</v>
      </c>
      <c r="M146" s="23"/>
    </row>
    <row r="147" spans="1:13" ht="14.6">
      <c r="A147" s="20"/>
      <c r="B147" s="20"/>
      <c r="C147" s="28">
        <v>16</v>
      </c>
      <c r="D147" s="28">
        <v>31</v>
      </c>
      <c r="E147" s="28">
        <f>D147+1-C147</f>
        <v>16</v>
      </c>
      <c r="F147" s="28" t="str">
        <f>CONCATENATE(E147,"'h",K147)</f>
        <v>16'h0</v>
      </c>
      <c r="G147" s="28" t="s">
        <v>475</v>
      </c>
      <c r="H147" s="32" t="s">
        <v>2681</v>
      </c>
      <c r="I147" s="33" t="s">
        <v>1571</v>
      </c>
      <c r="J147" s="55">
        <v>0</v>
      </c>
      <c r="K147" s="55" t="str">
        <f>LOWER(DEC2HEX((J147)))</f>
        <v>0</v>
      </c>
      <c r="L147" s="55">
        <f>J147*(2^C147)</f>
        <v>0</v>
      </c>
      <c r="M147" s="29"/>
    </row>
    <row r="148" spans="1:13" ht="29.15">
      <c r="A148" s="20"/>
      <c r="B148" s="20"/>
      <c r="C148" s="28">
        <v>0</v>
      </c>
      <c r="D148" s="28">
        <v>15</v>
      </c>
      <c r="E148" s="28">
        <f>D148+1-C148</f>
        <v>16</v>
      </c>
      <c r="F148" s="28" t="str">
        <f>CONCATENATE(E148,"'h",K148)</f>
        <v>16'h0</v>
      </c>
      <c r="G148" s="28" t="s">
        <v>2641</v>
      </c>
      <c r="H148" s="32" t="s">
        <v>1595</v>
      </c>
      <c r="I148" s="33" t="s">
        <v>2682</v>
      </c>
      <c r="J148" s="55">
        <v>0</v>
      </c>
      <c r="K148" s="55" t="str">
        <f>LOWER(DEC2HEX((J148)))</f>
        <v>0</v>
      </c>
      <c r="L148" s="55">
        <f>J148*(2^C148)</f>
        <v>0</v>
      </c>
      <c r="M148" s="29"/>
    </row>
    <row r="149" spans="1:13" ht="14.6">
      <c r="A149" s="23"/>
      <c r="B149" s="24" t="s">
        <v>2650</v>
      </c>
      <c r="C149" s="23"/>
      <c r="D149" s="23"/>
      <c r="E149" s="23">
        <f>SUM(E150:E151)</f>
        <v>32</v>
      </c>
      <c r="F149" s="44" t="str">
        <f>CONCATENATE("32'h",K149)</f>
        <v>32'h00300000</v>
      </c>
      <c r="G149" s="44"/>
      <c r="H149" s="26" t="s">
        <v>5629</v>
      </c>
      <c r="I149" s="26"/>
      <c r="J149" s="54"/>
      <c r="K149" s="54" t="str">
        <f>LOWER(DEC2HEX(L149,8))</f>
        <v>00300000</v>
      </c>
      <c r="L149" s="54">
        <f>SUM(L150:L151)</f>
        <v>3145728</v>
      </c>
      <c r="M149" s="23"/>
    </row>
    <row r="150" spans="1:13" ht="14.6">
      <c r="A150" s="20"/>
      <c r="B150" s="20"/>
      <c r="C150" s="28">
        <v>26</v>
      </c>
      <c r="D150" s="28">
        <v>31</v>
      </c>
      <c r="E150" s="28">
        <f>D150+1-C150</f>
        <v>6</v>
      </c>
      <c r="F150" s="28" t="str">
        <f>CONCATENATE(E150,"'h",K150)</f>
        <v>6'h0</v>
      </c>
      <c r="G150" s="28" t="s">
        <v>2651</v>
      </c>
      <c r="H150" s="32" t="s">
        <v>2683</v>
      </c>
      <c r="I150" s="33" t="s">
        <v>2653</v>
      </c>
      <c r="J150" s="55">
        <v>0</v>
      </c>
      <c r="K150" s="55" t="str">
        <f>LOWER(DEC2HEX((J150)))</f>
        <v>0</v>
      </c>
      <c r="L150" s="55">
        <f>J150*(2^C150)</f>
        <v>0</v>
      </c>
      <c r="M150" s="29"/>
    </row>
    <row r="151" spans="1:13" ht="29.15">
      <c r="A151" s="20"/>
      <c r="B151" s="20"/>
      <c r="C151" s="28">
        <v>0</v>
      </c>
      <c r="D151" s="28">
        <v>25</v>
      </c>
      <c r="E151" s="28">
        <f>D151+1-C151</f>
        <v>26</v>
      </c>
      <c r="F151" s="28" t="str">
        <f>CONCATENATE(E151,"'h",K151)</f>
        <v>26'h300000</v>
      </c>
      <c r="G151" s="28" t="s">
        <v>474</v>
      </c>
      <c r="H151" s="32" t="s">
        <v>2684</v>
      </c>
      <c r="I151" s="33" t="s">
        <v>2685</v>
      </c>
      <c r="J151" s="55">
        <v>3145728</v>
      </c>
      <c r="K151" s="55" t="str">
        <f>LOWER(DEC2HEX((J151)))</f>
        <v>300000</v>
      </c>
      <c r="L151" s="55">
        <f>J151*(2^C151)</f>
        <v>3145728</v>
      </c>
      <c r="M151" s="29"/>
    </row>
    <row r="152" spans="1:13" ht="14.6">
      <c r="A152" s="23"/>
      <c r="B152" s="24" t="s">
        <v>5608</v>
      </c>
      <c r="C152" s="23"/>
      <c r="D152" s="23"/>
      <c r="E152" s="23">
        <f>SUM(E153:E156)</f>
        <v>32</v>
      </c>
      <c r="F152" s="44" t="str">
        <f>CONCATENATE("32'h",K152)</f>
        <v>32'h00000002</v>
      </c>
      <c r="G152" s="44"/>
      <c r="H152" s="26" t="s">
        <v>5630</v>
      </c>
      <c r="I152" s="26"/>
      <c r="J152" s="54"/>
      <c r="K152" s="54" t="str">
        <f>LOWER(DEC2HEX(L152,8))</f>
        <v>00000002</v>
      </c>
      <c r="L152" s="54">
        <f>SUM(L153:L156)</f>
        <v>2</v>
      </c>
      <c r="M152" s="23"/>
    </row>
    <row r="153" spans="1:13" ht="14.6">
      <c r="A153" s="20"/>
      <c r="B153" s="20"/>
      <c r="C153" s="28">
        <v>3</v>
      </c>
      <c r="D153" s="28">
        <v>31</v>
      </c>
      <c r="E153" s="28">
        <f>D153+1-C153</f>
        <v>29</v>
      </c>
      <c r="F153" s="28" t="str">
        <f>CONCATENATE(E153,"'h",K153)</f>
        <v>29'h0</v>
      </c>
      <c r="G153" s="28" t="s">
        <v>2651</v>
      </c>
      <c r="H153" s="32" t="s">
        <v>2652</v>
      </c>
      <c r="I153" s="33" t="s">
        <v>2653</v>
      </c>
      <c r="J153" s="55">
        <v>0</v>
      </c>
      <c r="K153" s="55" t="str">
        <f>LOWER(DEC2HEX((J153)))</f>
        <v>0</v>
      </c>
      <c r="L153" s="55">
        <f>J153*(2^C153)</f>
        <v>0</v>
      </c>
      <c r="M153" s="29"/>
    </row>
    <row r="154" spans="1:13" ht="43.75">
      <c r="A154" s="20"/>
      <c r="B154" s="20"/>
      <c r="C154" s="28">
        <v>2</v>
      </c>
      <c r="D154" s="28">
        <v>2</v>
      </c>
      <c r="E154" s="28">
        <f>D154+1-C154</f>
        <v>1</v>
      </c>
      <c r="F154" s="28" t="str">
        <f>CONCATENATE(E154,"'h",K154)</f>
        <v>1'h0</v>
      </c>
      <c r="G154" s="28" t="s">
        <v>2641</v>
      </c>
      <c r="H154" s="32" t="s">
        <v>2686</v>
      </c>
      <c r="I154" s="33" t="s">
        <v>2687</v>
      </c>
      <c r="J154" s="55">
        <v>0</v>
      </c>
      <c r="K154" s="55" t="str">
        <f>LOWER(DEC2HEX((J154)))</f>
        <v>0</v>
      </c>
      <c r="L154" s="55">
        <f>J154*(2^C154)</f>
        <v>0</v>
      </c>
      <c r="M154" s="29"/>
    </row>
    <row r="155" spans="1:13" ht="29.15">
      <c r="A155" s="20"/>
      <c r="B155" s="20"/>
      <c r="C155" s="28">
        <v>1</v>
      </c>
      <c r="D155" s="28">
        <v>1</v>
      </c>
      <c r="E155" s="28">
        <f>D155+1-C155</f>
        <v>1</v>
      </c>
      <c r="F155" s="28" t="str">
        <f>CONCATENATE(E155,"'h",K155)</f>
        <v>1'h1</v>
      </c>
      <c r="G155" s="28" t="s">
        <v>474</v>
      </c>
      <c r="H155" s="32" t="s">
        <v>2688</v>
      </c>
      <c r="I155" s="33" t="s">
        <v>2689</v>
      </c>
      <c r="J155" s="55">
        <v>1</v>
      </c>
      <c r="K155" s="55" t="str">
        <f>LOWER(DEC2HEX((J155)))</f>
        <v>1</v>
      </c>
      <c r="L155" s="55">
        <f>J155*(2^C155)</f>
        <v>2</v>
      </c>
      <c r="M155" s="29"/>
    </row>
    <row r="156" spans="1:13" ht="43.75">
      <c r="A156" s="20"/>
      <c r="B156" s="20"/>
      <c r="C156" s="28">
        <v>0</v>
      </c>
      <c r="D156" s="28">
        <v>0</v>
      </c>
      <c r="E156" s="28">
        <f>D156+1-C156</f>
        <v>1</v>
      </c>
      <c r="F156" s="28" t="str">
        <f>CONCATENATE(E156,"'h",K156)</f>
        <v>1'h0</v>
      </c>
      <c r="G156" s="28" t="s">
        <v>474</v>
      </c>
      <c r="H156" s="32" t="s">
        <v>2690</v>
      </c>
      <c r="I156" s="33" t="s">
        <v>2691</v>
      </c>
      <c r="J156" s="55">
        <v>0</v>
      </c>
      <c r="K156" s="55" t="str">
        <f>LOWER(DEC2HEX((J156)))</f>
        <v>0</v>
      </c>
      <c r="L156" s="55">
        <f>J156*(2^C156)</f>
        <v>0</v>
      </c>
      <c r="M156" s="29"/>
    </row>
    <row r="157" spans="1:13" ht="14.6">
      <c r="A157" s="23"/>
      <c r="B157" s="24" t="s">
        <v>5609</v>
      </c>
      <c r="C157" s="23"/>
      <c r="D157" s="23"/>
      <c r="E157" s="23">
        <f>SUM(E158:E162)</f>
        <v>32</v>
      </c>
      <c r="F157" s="44" t="str">
        <f>CONCATENATE("32'h",K157)</f>
        <v>32'h00000080</v>
      </c>
      <c r="G157" s="44"/>
      <c r="H157" s="26" t="s">
        <v>5631</v>
      </c>
      <c r="I157" s="26"/>
      <c r="J157" s="54"/>
      <c r="K157" s="54" t="str">
        <f>LOWER(DEC2HEX(L157,8))</f>
        <v>00000080</v>
      </c>
      <c r="L157" s="54">
        <f>SUM(L158:L162)</f>
        <v>128</v>
      </c>
      <c r="M157" s="23"/>
    </row>
    <row r="158" spans="1:13" ht="14.6">
      <c r="A158" s="20"/>
      <c r="B158" s="20"/>
      <c r="C158" s="28">
        <v>8</v>
      </c>
      <c r="D158" s="28">
        <v>31</v>
      </c>
      <c r="E158" s="28">
        <f>D158+1-C158</f>
        <v>24</v>
      </c>
      <c r="F158" s="28" t="str">
        <f>CONCATENATE(E158,"'h",K158)</f>
        <v>24'h0</v>
      </c>
      <c r="G158" s="28" t="s">
        <v>2473</v>
      </c>
      <c r="H158" s="32" t="s">
        <v>2474</v>
      </c>
      <c r="I158" s="33" t="s">
        <v>2495</v>
      </c>
      <c r="J158" s="55">
        <v>0</v>
      </c>
      <c r="K158" s="55" t="str">
        <f>LOWER(DEC2HEX((J158)))</f>
        <v>0</v>
      </c>
      <c r="L158" s="55">
        <f>J158*(2^C158)</f>
        <v>0</v>
      </c>
      <c r="M158" s="29"/>
    </row>
    <row r="159" spans="1:13" ht="14.6">
      <c r="A159" s="20"/>
      <c r="B159" s="20"/>
      <c r="C159" s="28">
        <v>3</v>
      </c>
      <c r="D159" s="28">
        <v>7</v>
      </c>
      <c r="E159" s="28">
        <f>D159+1-C159</f>
        <v>5</v>
      </c>
      <c r="F159" s="28" t="str">
        <f>CONCATENATE(E159,"'h",K159)</f>
        <v>5'h10</v>
      </c>
      <c r="G159" s="28" t="s">
        <v>2473</v>
      </c>
      <c r="H159" s="32" t="s">
        <v>2693</v>
      </c>
      <c r="I159" s="33"/>
      <c r="J159" s="55">
        <v>16</v>
      </c>
      <c r="K159" s="55" t="str">
        <f>LOWER(DEC2HEX((J159)))</f>
        <v>10</v>
      </c>
      <c r="L159" s="55">
        <f>J159*(2^C159)</f>
        <v>128</v>
      </c>
      <c r="M159" s="29"/>
    </row>
    <row r="160" spans="1:13" ht="14.6">
      <c r="A160" s="20"/>
      <c r="B160" s="20"/>
      <c r="C160" s="28">
        <v>2</v>
      </c>
      <c r="D160" s="28">
        <v>2</v>
      </c>
      <c r="E160" s="28">
        <f>D160+1-C160</f>
        <v>1</v>
      </c>
      <c r="F160" s="28" t="str">
        <f>CONCATENATE(E160,"'h",K160)</f>
        <v>1'h0</v>
      </c>
      <c r="G160" s="28" t="s">
        <v>2473</v>
      </c>
      <c r="H160" s="32" t="s">
        <v>2694</v>
      </c>
      <c r="I160" s="33"/>
      <c r="J160" s="55">
        <v>0</v>
      </c>
      <c r="K160" s="55" t="str">
        <f>LOWER(DEC2HEX((J160)))</f>
        <v>0</v>
      </c>
      <c r="L160" s="55">
        <f>J160*(2^C160)</f>
        <v>0</v>
      </c>
      <c r="M160" s="29"/>
    </row>
    <row r="161" spans="1:13" ht="14.6">
      <c r="A161" s="20"/>
      <c r="B161" s="20"/>
      <c r="C161" s="28">
        <v>1</v>
      </c>
      <c r="D161" s="28">
        <v>1</v>
      </c>
      <c r="E161" s="28">
        <f>D161+1-C161</f>
        <v>1</v>
      </c>
      <c r="F161" s="28" t="str">
        <f>CONCATENATE(E161,"'h",K161)</f>
        <v>1'h0</v>
      </c>
      <c r="G161" s="28" t="s">
        <v>2473</v>
      </c>
      <c r="H161" s="32" t="s">
        <v>2695</v>
      </c>
      <c r="I161" s="33"/>
      <c r="J161" s="55">
        <v>0</v>
      </c>
      <c r="K161" s="55" t="str">
        <f>LOWER(DEC2HEX((J161)))</f>
        <v>0</v>
      </c>
      <c r="L161" s="55">
        <f>J161*(2^C161)</f>
        <v>0</v>
      </c>
      <c r="M161" s="29"/>
    </row>
    <row r="162" spans="1:13" ht="14.6">
      <c r="A162" s="20"/>
      <c r="B162" s="20"/>
      <c r="C162" s="28">
        <v>0</v>
      </c>
      <c r="D162" s="28">
        <v>0</v>
      </c>
      <c r="E162" s="28">
        <f>D162+1-C162</f>
        <v>1</v>
      </c>
      <c r="F162" s="28" t="str">
        <f>CONCATENATE(E162,"'h",K162)</f>
        <v>1'h0</v>
      </c>
      <c r="G162" s="28" t="s">
        <v>2473</v>
      </c>
      <c r="H162" s="32" t="s">
        <v>2696</v>
      </c>
      <c r="I162" s="33"/>
      <c r="J162" s="55">
        <v>0</v>
      </c>
      <c r="K162" s="55" t="str">
        <f>LOWER(DEC2HEX((J162)))</f>
        <v>0</v>
      </c>
      <c r="L162" s="55">
        <f>J162*(2^C162)</f>
        <v>0</v>
      </c>
      <c r="M162" s="29"/>
    </row>
    <row r="163" spans="1:13" ht="14.6">
      <c r="A163" s="23"/>
      <c r="B163" s="24" t="s">
        <v>5610</v>
      </c>
      <c r="C163" s="23"/>
      <c r="D163" s="23"/>
      <c r="E163" s="23">
        <f>SUM(E164:E165)</f>
        <v>32</v>
      </c>
      <c r="F163" s="44" t="str">
        <f>CONCATENATE("32'h",K163)</f>
        <v>32'h00000000</v>
      </c>
      <c r="G163" s="23"/>
      <c r="H163" s="26" t="s">
        <v>5632</v>
      </c>
      <c r="I163" s="26"/>
      <c r="J163" s="54"/>
      <c r="K163" s="54" t="str">
        <f>LOWER(DEC2HEX(L163,8))</f>
        <v>00000000</v>
      </c>
      <c r="L163" s="54">
        <f>SUM(L164:L165)</f>
        <v>0</v>
      </c>
      <c r="M163" s="23"/>
    </row>
    <row r="164" spans="1:13" ht="14.6">
      <c r="A164" s="20"/>
      <c r="B164" s="20"/>
      <c r="C164" s="28">
        <v>16</v>
      </c>
      <c r="D164" s="28">
        <v>31</v>
      </c>
      <c r="E164" s="28">
        <f>D164+1-C164</f>
        <v>16</v>
      </c>
      <c r="F164" s="28" t="str">
        <f>CONCATENATE(E164,"'h",K164)</f>
        <v>16'h0</v>
      </c>
      <c r="G164" s="28" t="s">
        <v>471</v>
      </c>
      <c r="H164" s="32" t="s">
        <v>2470</v>
      </c>
      <c r="I164" s="33" t="s">
        <v>1566</v>
      </c>
      <c r="J164" s="55">
        <v>0</v>
      </c>
      <c r="K164" s="55" t="str">
        <f>LOWER(DEC2HEX((J164)))</f>
        <v>0</v>
      </c>
      <c r="L164" s="55">
        <f>J164*(2^C164)</f>
        <v>0</v>
      </c>
      <c r="M164" s="29"/>
    </row>
    <row r="165" spans="1:13" ht="14.6">
      <c r="A165" s="20"/>
      <c r="B165" s="20"/>
      <c r="C165" s="28">
        <v>0</v>
      </c>
      <c r="D165" s="28">
        <v>15</v>
      </c>
      <c r="E165" s="28">
        <f>D165+1-C165</f>
        <v>16</v>
      </c>
      <c r="F165" s="28" t="str">
        <f>CONCATENATE(E165,"'h",K165)</f>
        <v>16'h0</v>
      </c>
      <c r="G165" s="28" t="s">
        <v>471</v>
      </c>
      <c r="H165" s="32" t="s">
        <v>2472</v>
      </c>
      <c r="I165" s="33" t="s">
        <v>1566</v>
      </c>
      <c r="J165" s="55">
        <v>0</v>
      </c>
      <c r="K165" s="55" t="str">
        <f>LOWER(DEC2HEX((J165)))</f>
        <v>0</v>
      </c>
      <c r="L165" s="55">
        <f>J165*(2^C165)</f>
        <v>0</v>
      </c>
      <c r="M165" s="29"/>
    </row>
    <row r="166" spans="1:13" ht="14.6">
      <c r="A166" s="23"/>
      <c r="B166" s="24" t="s">
        <v>5611</v>
      </c>
      <c r="C166" s="23"/>
      <c r="D166" s="23"/>
      <c r="E166" s="23">
        <f>SUM(E167:E168)</f>
        <v>32</v>
      </c>
      <c r="F166" s="44" t="str">
        <f>CONCATENATE("32'h",K166)</f>
        <v>32'h00000000</v>
      </c>
      <c r="G166" s="44"/>
      <c r="H166" s="26" t="s">
        <v>5633</v>
      </c>
      <c r="I166" s="26"/>
      <c r="J166" s="54"/>
      <c r="K166" s="54" t="str">
        <f>LOWER(DEC2HEX(L166,8))</f>
        <v>00000000</v>
      </c>
      <c r="L166" s="54">
        <f>SUM(L167:L171)</f>
        <v>0</v>
      </c>
      <c r="M166" s="23"/>
    </row>
    <row r="167" spans="1:13" ht="14.6">
      <c r="A167" s="20"/>
      <c r="B167" s="20"/>
      <c r="C167" s="28">
        <v>24</v>
      </c>
      <c r="D167" s="28">
        <v>31</v>
      </c>
      <c r="E167" s="28">
        <f>D167+1-C167</f>
        <v>8</v>
      </c>
      <c r="F167" s="28" t="str">
        <f>CONCATENATE(E167,"'h",K167)</f>
        <v>8'h0</v>
      </c>
      <c r="G167" s="28" t="s">
        <v>444</v>
      </c>
      <c r="H167" s="32" t="s">
        <v>46</v>
      </c>
      <c r="I167" s="33" t="s">
        <v>1571</v>
      </c>
      <c r="J167" s="55">
        <v>0</v>
      </c>
      <c r="K167" s="55" t="str">
        <f>LOWER(DEC2HEX((J167)))</f>
        <v>0</v>
      </c>
      <c r="L167" s="55">
        <f>J167*(2^C167)</f>
        <v>0</v>
      </c>
      <c r="M167" s="29"/>
    </row>
    <row r="168" spans="1:13" ht="14.6">
      <c r="A168" s="20"/>
      <c r="B168" s="20"/>
      <c r="C168" s="28">
        <v>0</v>
      </c>
      <c r="D168" s="28">
        <v>23</v>
      </c>
      <c r="E168" s="28">
        <f>D168+1-C168</f>
        <v>24</v>
      </c>
      <c r="F168" s="28" t="str">
        <f>CONCATENATE(E168,"'h",K168)</f>
        <v>24'h0</v>
      </c>
      <c r="G168" s="28" t="s">
        <v>444</v>
      </c>
      <c r="H168" s="32" t="s">
        <v>5595</v>
      </c>
      <c r="I168" s="33"/>
      <c r="J168" s="55">
        <v>0</v>
      </c>
      <c r="K168" s="55" t="str">
        <f>LOWER(DEC2HEX((J168)))</f>
        <v>0</v>
      </c>
      <c r="L168" s="55">
        <f>J168*(2^C168)</f>
        <v>0</v>
      </c>
      <c r="M168" s="29"/>
    </row>
    <row r="169" spans="1:13" ht="14.6">
      <c r="A169" s="23"/>
      <c r="B169" s="24" t="s">
        <v>5612</v>
      </c>
      <c r="C169" s="23"/>
      <c r="D169" s="23"/>
      <c r="E169" s="23">
        <f>SUM(E170:E171)</f>
        <v>32</v>
      </c>
      <c r="F169" s="44" t="str">
        <f>CONCATENATE("32'h",K169)</f>
        <v>32'h00000000</v>
      </c>
      <c r="G169" s="44"/>
      <c r="H169" s="26" t="s">
        <v>5634</v>
      </c>
      <c r="I169" s="26"/>
      <c r="J169" s="54"/>
      <c r="K169" s="54" t="str">
        <f>LOWER(DEC2HEX(L169,8))</f>
        <v>00000000</v>
      </c>
      <c r="L169" s="54">
        <f>SUM(L170:L171)</f>
        <v>0</v>
      </c>
      <c r="M169" s="23"/>
    </row>
    <row r="170" spans="1:13" ht="14.6">
      <c r="A170" s="20"/>
      <c r="B170" s="20"/>
      <c r="C170" s="28">
        <v>24</v>
      </c>
      <c r="D170" s="28">
        <v>31</v>
      </c>
      <c r="E170" s="28">
        <f>D170+1-C170</f>
        <v>8</v>
      </c>
      <c r="F170" s="28" t="str">
        <f>CONCATENATE(E170,"'h",K170)</f>
        <v>8'h0</v>
      </c>
      <c r="G170" s="28" t="s">
        <v>444</v>
      </c>
      <c r="H170" s="32" t="s">
        <v>46</v>
      </c>
      <c r="I170" s="33" t="s">
        <v>1571</v>
      </c>
      <c r="J170" s="55">
        <v>0</v>
      </c>
      <c r="K170" s="55" t="str">
        <f>LOWER(DEC2HEX((J170)))</f>
        <v>0</v>
      </c>
      <c r="L170" s="55">
        <f>J170*(2^C170)</f>
        <v>0</v>
      </c>
      <c r="M170" s="29"/>
    </row>
    <row r="171" spans="1:13" ht="14.6">
      <c r="A171" s="20"/>
      <c r="B171" s="20"/>
      <c r="C171" s="28">
        <v>0</v>
      </c>
      <c r="D171" s="28">
        <v>23</v>
      </c>
      <c r="E171" s="28">
        <f>D171+1-C171</f>
        <v>24</v>
      </c>
      <c r="F171" s="28" t="str">
        <f>CONCATENATE(E171,"'h",K171)</f>
        <v>24'h0</v>
      </c>
      <c r="G171" s="28" t="s">
        <v>444</v>
      </c>
      <c r="H171" s="32" t="s">
        <v>5596</v>
      </c>
      <c r="I171" s="33"/>
      <c r="J171" s="55">
        <v>0</v>
      </c>
      <c r="K171" s="55" t="str">
        <f>LOWER(DEC2HEX((J171)))</f>
        <v>0</v>
      </c>
      <c r="L171" s="55">
        <f>J171*(2^C171)</f>
        <v>0</v>
      </c>
      <c r="M171" s="29"/>
    </row>
    <row r="172" spans="1:13" ht="14.6">
      <c r="A172" s="23"/>
      <c r="B172" s="24" t="s">
        <v>5613</v>
      </c>
      <c r="C172" s="23"/>
      <c r="D172" s="23"/>
      <c r="E172" s="23">
        <f>SUM(E173:E174)</f>
        <v>32</v>
      </c>
      <c r="F172" s="44" t="str">
        <f>CONCATENATE("32'h",K172)</f>
        <v>32'h00000000</v>
      </c>
      <c r="G172" s="23"/>
      <c r="H172" s="26" t="s">
        <v>5635</v>
      </c>
      <c r="I172" s="26"/>
      <c r="J172" s="54"/>
      <c r="K172" s="54" t="str">
        <f>LOWER(DEC2HEX(L172,8))</f>
        <v>00000000</v>
      </c>
      <c r="L172" s="54">
        <f>SUM(L173:L174)</f>
        <v>0</v>
      </c>
      <c r="M172" s="23"/>
    </row>
    <row r="173" spans="1:13" ht="14.6">
      <c r="A173" s="20"/>
      <c r="B173" s="20"/>
      <c r="C173" s="28">
        <v>24</v>
      </c>
      <c r="D173" s="28">
        <v>31</v>
      </c>
      <c r="E173" s="28">
        <f>D173+1-C173</f>
        <v>8</v>
      </c>
      <c r="F173" s="28" t="str">
        <f>CONCATENATE(E173,"'h",K173)</f>
        <v>8'h0</v>
      </c>
      <c r="G173" s="28" t="s">
        <v>444</v>
      </c>
      <c r="H173" s="32" t="s">
        <v>46</v>
      </c>
      <c r="I173" s="33" t="s">
        <v>1571</v>
      </c>
      <c r="J173" s="55">
        <v>0</v>
      </c>
      <c r="K173" s="55" t="str">
        <f>LOWER(DEC2HEX((J173)))</f>
        <v>0</v>
      </c>
      <c r="L173" s="55">
        <f>J173*(2^C173)</f>
        <v>0</v>
      </c>
      <c r="M173" s="29"/>
    </row>
    <row r="174" spans="1:13" ht="14.6">
      <c r="A174" s="20"/>
      <c r="B174" s="20"/>
      <c r="C174" s="28">
        <v>0</v>
      </c>
      <c r="D174" s="28">
        <v>23</v>
      </c>
      <c r="E174" s="28">
        <f>D174+1-C174</f>
        <v>24</v>
      </c>
      <c r="F174" s="28" t="str">
        <f>CONCATENATE(E174,"'h",K174)</f>
        <v>24'h0</v>
      </c>
      <c r="G174" s="28" t="s">
        <v>2471</v>
      </c>
      <c r="H174" s="32" t="s">
        <v>5597</v>
      </c>
      <c r="I174" s="33" t="s">
        <v>5598</v>
      </c>
      <c r="J174" s="55">
        <v>0</v>
      </c>
      <c r="K174" s="55" t="str">
        <f>LOWER(DEC2HEX((J174)))</f>
        <v>0</v>
      </c>
      <c r="L174" s="55">
        <f>J174*(2^C174)</f>
        <v>0</v>
      </c>
      <c r="M174" s="29"/>
    </row>
    <row r="175" spans="1:13" ht="14.6">
      <c r="A175" s="23"/>
      <c r="B175" s="24" t="s">
        <v>1753</v>
      </c>
      <c r="C175" s="23"/>
      <c r="D175" s="23"/>
      <c r="E175" s="23">
        <f>SUM(E176:E184)</f>
        <v>32</v>
      </c>
      <c r="F175" s="44" t="str">
        <f>CONCATENATE("32'h",K175)</f>
        <v>32'h00000000</v>
      </c>
      <c r="G175" s="44"/>
      <c r="H175" s="26" t="s">
        <v>5636</v>
      </c>
      <c r="I175" s="26"/>
      <c r="J175" s="54"/>
      <c r="K175" s="54" t="str">
        <f>LOWER(DEC2HEX(L175,8))</f>
        <v>00000000</v>
      </c>
      <c r="L175" s="54">
        <f>SUM(L176:L184)</f>
        <v>0</v>
      </c>
      <c r="M175" s="23"/>
    </row>
    <row r="176" spans="1:13" ht="14.6">
      <c r="A176" s="20"/>
      <c r="B176" s="20"/>
      <c r="C176" s="28">
        <v>19</v>
      </c>
      <c r="D176" s="28">
        <v>31</v>
      </c>
      <c r="E176" s="28">
        <f t="shared" ref="E176:E184" si="40">D176+1-C176</f>
        <v>13</v>
      </c>
      <c r="F176" s="28" t="str">
        <f t="shared" ref="F176:F184" si="41">CONCATENATE(E176,"'h",K176)</f>
        <v>13'h0</v>
      </c>
      <c r="G176" s="28" t="s">
        <v>2473</v>
      </c>
      <c r="H176" s="32" t="s">
        <v>2474</v>
      </c>
      <c r="I176" s="33" t="s">
        <v>2475</v>
      </c>
      <c r="J176" s="55">
        <v>0</v>
      </c>
      <c r="K176" s="55" t="str">
        <f t="shared" ref="K176:K184" si="42">LOWER(DEC2HEX((J176)))</f>
        <v>0</v>
      </c>
      <c r="L176" s="55">
        <f t="shared" ref="L176:L184" si="43">J176*(2^C176)</f>
        <v>0</v>
      </c>
      <c r="M176" s="29"/>
    </row>
    <row r="177" spans="1:13" ht="43.75">
      <c r="A177" s="20"/>
      <c r="B177" s="20"/>
      <c r="C177" s="28">
        <v>18</v>
      </c>
      <c r="D177" s="28">
        <v>18</v>
      </c>
      <c r="E177" s="28">
        <f t="shared" si="40"/>
        <v>1</v>
      </c>
      <c r="F177" s="28" t="str">
        <f t="shared" si="41"/>
        <v>1'h0</v>
      </c>
      <c r="G177" s="28" t="s">
        <v>2471</v>
      </c>
      <c r="H177" s="32" t="s">
        <v>2476</v>
      </c>
      <c r="I177" s="33" t="s">
        <v>2477</v>
      </c>
      <c r="J177" s="55">
        <v>0</v>
      </c>
      <c r="K177" s="55" t="str">
        <f t="shared" si="42"/>
        <v>0</v>
      </c>
      <c r="L177" s="55">
        <f t="shared" si="43"/>
        <v>0</v>
      </c>
      <c r="M177" s="29"/>
    </row>
    <row r="178" spans="1:13" ht="14.6">
      <c r="A178" s="20"/>
      <c r="B178" s="20"/>
      <c r="C178" s="28">
        <v>17</v>
      </c>
      <c r="D178" s="28">
        <v>17</v>
      </c>
      <c r="E178" s="28">
        <f t="shared" si="40"/>
        <v>1</v>
      </c>
      <c r="F178" s="28" t="str">
        <f t="shared" si="41"/>
        <v>1'h0</v>
      </c>
      <c r="G178" s="28" t="s">
        <v>2471</v>
      </c>
      <c r="H178" s="32" t="s">
        <v>2478</v>
      </c>
      <c r="I178" s="33"/>
      <c r="J178" s="55">
        <v>0</v>
      </c>
      <c r="K178" s="55" t="str">
        <f t="shared" si="42"/>
        <v>0</v>
      </c>
      <c r="L178" s="55">
        <f t="shared" si="43"/>
        <v>0</v>
      </c>
      <c r="M178" s="29"/>
    </row>
    <row r="179" spans="1:13" ht="14.6">
      <c r="A179" s="20"/>
      <c r="B179" s="20"/>
      <c r="C179" s="28">
        <v>16</v>
      </c>
      <c r="D179" s="28">
        <v>16</v>
      </c>
      <c r="E179" s="28">
        <f t="shared" si="40"/>
        <v>1</v>
      </c>
      <c r="F179" s="28" t="str">
        <f t="shared" si="41"/>
        <v>1'h0</v>
      </c>
      <c r="G179" s="28" t="s">
        <v>2471</v>
      </c>
      <c r="H179" s="32" t="s">
        <v>2479</v>
      </c>
      <c r="I179" s="33"/>
      <c r="J179" s="55">
        <v>0</v>
      </c>
      <c r="K179" s="55" t="str">
        <f t="shared" si="42"/>
        <v>0</v>
      </c>
      <c r="L179" s="55">
        <f t="shared" si="43"/>
        <v>0</v>
      </c>
      <c r="M179" s="29"/>
    </row>
    <row r="180" spans="1:13" ht="14.6">
      <c r="A180" s="20"/>
      <c r="B180" s="20"/>
      <c r="C180" s="28">
        <v>15</v>
      </c>
      <c r="D180" s="28">
        <v>15</v>
      </c>
      <c r="E180" s="28">
        <f t="shared" si="40"/>
        <v>1</v>
      </c>
      <c r="F180" s="28" t="str">
        <f t="shared" si="41"/>
        <v>1'h0</v>
      </c>
      <c r="G180" s="28" t="s">
        <v>2471</v>
      </c>
      <c r="H180" s="32" t="s">
        <v>2480</v>
      </c>
      <c r="I180" s="33"/>
      <c r="J180" s="55">
        <v>0</v>
      </c>
      <c r="K180" s="55" t="str">
        <f t="shared" si="42"/>
        <v>0</v>
      </c>
      <c r="L180" s="55">
        <f t="shared" si="43"/>
        <v>0</v>
      </c>
      <c r="M180" s="29"/>
    </row>
    <row r="181" spans="1:13" ht="364.3">
      <c r="A181" s="20"/>
      <c r="B181" s="20"/>
      <c r="C181" s="28">
        <v>10</v>
      </c>
      <c r="D181" s="28">
        <v>14</v>
      </c>
      <c r="E181" s="28">
        <f t="shared" si="40"/>
        <v>5</v>
      </c>
      <c r="F181" s="28" t="str">
        <f t="shared" si="41"/>
        <v>5'h0</v>
      </c>
      <c r="G181" s="28" t="s">
        <v>2471</v>
      </c>
      <c r="H181" s="32" t="s">
        <v>2481</v>
      </c>
      <c r="I181" s="33" t="s">
        <v>2482</v>
      </c>
      <c r="J181" s="55">
        <v>0</v>
      </c>
      <c r="K181" s="55" t="str">
        <f t="shared" si="42"/>
        <v>0</v>
      </c>
      <c r="L181" s="55">
        <f t="shared" si="43"/>
        <v>0</v>
      </c>
      <c r="M181" s="29"/>
    </row>
    <row r="182" spans="1:13" ht="189.45">
      <c r="A182" s="20"/>
      <c r="B182" s="20"/>
      <c r="C182" s="28">
        <v>6</v>
      </c>
      <c r="D182" s="28">
        <v>9</v>
      </c>
      <c r="E182" s="28">
        <f t="shared" si="40"/>
        <v>4</v>
      </c>
      <c r="F182" s="28" t="str">
        <f t="shared" si="41"/>
        <v>4'h0</v>
      </c>
      <c r="G182" s="28" t="s">
        <v>2483</v>
      </c>
      <c r="H182" s="32" t="s">
        <v>1567</v>
      </c>
      <c r="I182" s="33" t="s">
        <v>1568</v>
      </c>
      <c r="J182" s="55">
        <v>0</v>
      </c>
      <c r="K182" s="55" t="str">
        <f t="shared" si="42"/>
        <v>0</v>
      </c>
      <c r="L182" s="55">
        <f t="shared" si="43"/>
        <v>0</v>
      </c>
      <c r="M182" s="29"/>
    </row>
    <row r="183" spans="1:13" ht="116.6">
      <c r="A183" s="20"/>
      <c r="B183" s="20"/>
      <c r="C183" s="28">
        <v>3</v>
      </c>
      <c r="D183" s="28">
        <v>5</v>
      </c>
      <c r="E183" s="28">
        <f t="shared" si="40"/>
        <v>3</v>
      </c>
      <c r="F183" s="28" t="str">
        <f t="shared" si="41"/>
        <v>3'h0</v>
      </c>
      <c r="G183" s="28" t="s">
        <v>474</v>
      </c>
      <c r="H183" s="32" t="s">
        <v>1569</v>
      </c>
      <c r="I183" s="33" t="s">
        <v>1570</v>
      </c>
      <c r="J183" s="55">
        <v>0</v>
      </c>
      <c r="K183" s="55" t="str">
        <f t="shared" si="42"/>
        <v>0</v>
      </c>
      <c r="L183" s="55">
        <f t="shared" si="43"/>
        <v>0</v>
      </c>
      <c r="M183" s="29"/>
    </row>
    <row r="184" spans="1:13" ht="160.30000000000001">
      <c r="A184" s="20"/>
      <c r="B184" s="20"/>
      <c r="C184" s="28">
        <v>0</v>
      </c>
      <c r="D184" s="28">
        <v>2</v>
      </c>
      <c r="E184" s="28">
        <f t="shared" si="40"/>
        <v>3</v>
      </c>
      <c r="F184" s="28" t="str">
        <f t="shared" si="41"/>
        <v>3'h0</v>
      </c>
      <c r="G184" s="28" t="s">
        <v>2471</v>
      </c>
      <c r="H184" s="32" t="s">
        <v>2484</v>
      </c>
      <c r="I184" s="33" t="s">
        <v>2485</v>
      </c>
      <c r="J184" s="55">
        <v>0</v>
      </c>
      <c r="K184" s="55" t="str">
        <f t="shared" si="42"/>
        <v>0</v>
      </c>
      <c r="L184" s="55">
        <f t="shared" si="43"/>
        <v>0</v>
      </c>
      <c r="M184" s="29"/>
    </row>
  </sheetData>
  <phoneticPr fontId="24"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3"/>
  <sheetViews>
    <sheetView workbookViewId="0">
      <selection activeCell="O21" sqref="O21"/>
    </sheetView>
  </sheetViews>
  <sheetFormatPr defaultColWidth="9" defaultRowHeight="14.15"/>
  <cols>
    <col min="1" max="1" width="8.765625" customWidth="1"/>
    <col min="6" max="6" width="16.765625" customWidth="1"/>
    <col min="7" max="7" width="8.23046875" customWidth="1"/>
    <col min="8" max="8" width="24.61328125" customWidth="1"/>
    <col min="9" max="9" width="71.23046875" style="36" customWidth="1"/>
    <col min="10" max="10" width="10.4609375" customWidth="1"/>
    <col min="11" max="11" width="10.765625" customWidth="1"/>
    <col min="12" max="12" width="11.23046875" customWidth="1"/>
    <col min="13" max="13" width="11.3828125" customWidth="1"/>
    <col min="14" max="14" width="10.61328125" customWidth="1"/>
  </cols>
  <sheetData>
    <row r="1" spans="1:14" ht="29.15">
      <c r="A1" s="52" t="s">
        <v>19</v>
      </c>
      <c r="B1" s="53" t="s">
        <v>47</v>
      </c>
      <c r="C1" s="52" t="s">
        <v>48</v>
      </c>
      <c r="D1" s="52" t="s">
        <v>49</v>
      </c>
      <c r="E1" s="52" t="s">
        <v>50</v>
      </c>
      <c r="F1" s="52" t="s">
        <v>51</v>
      </c>
      <c r="G1" s="52" t="s">
        <v>52</v>
      </c>
      <c r="H1" s="52" t="s">
        <v>53</v>
      </c>
      <c r="I1" s="52" t="s">
        <v>54</v>
      </c>
      <c r="J1" s="52" t="s">
        <v>55</v>
      </c>
      <c r="K1" s="52" t="s">
        <v>56</v>
      </c>
      <c r="L1" s="52" t="s">
        <v>57</v>
      </c>
      <c r="M1" s="52" t="s">
        <v>58</v>
      </c>
      <c r="N1" s="52" t="s">
        <v>59</v>
      </c>
    </row>
    <row r="2" spans="1:14" ht="14.6">
      <c r="A2" s="23"/>
      <c r="B2" s="24" t="s">
        <v>60</v>
      </c>
      <c r="C2" s="23"/>
      <c r="D2" s="23"/>
      <c r="E2" s="23">
        <f>SUM(E3:E5)</f>
        <v>32</v>
      </c>
      <c r="F2" s="44" t="str">
        <f>CONCATENATE("32'h",K2)</f>
        <v>32'h02031001</v>
      </c>
      <c r="G2" s="44"/>
      <c r="H2" s="26" t="s">
        <v>718</v>
      </c>
      <c r="I2" s="26"/>
      <c r="J2" s="23"/>
      <c r="K2" s="23" t="str">
        <f>LOWER(DEC2HEX(L2,8))</f>
        <v>02031001</v>
      </c>
      <c r="L2" s="23">
        <f>SUM(L3:L5)</f>
        <v>33755137</v>
      </c>
      <c r="M2" s="23"/>
      <c r="N2" s="23"/>
    </row>
    <row r="3" spans="1:14" ht="14.6">
      <c r="A3" s="20"/>
      <c r="B3" s="27"/>
      <c r="C3" s="28">
        <v>12</v>
      </c>
      <c r="D3" s="28">
        <v>31</v>
      </c>
      <c r="E3" s="28">
        <f>D3+1-C3</f>
        <v>20</v>
      </c>
      <c r="F3" s="28" t="str">
        <f>CONCATENATE(E3,"'h",K3)</f>
        <v>20'h2031</v>
      </c>
      <c r="G3" s="28" t="s">
        <v>67</v>
      </c>
      <c r="H3" s="28" t="s">
        <v>719</v>
      </c>
      <c r="I3" s="28"/>
      <c r="J3" s="28">
        <v>8241</v>
      </c>
      <c r="K3" s="28" t="str">
        <f>LOWER(DEC2HEX((J3)))</f>
        <v>2031</v>
      </c>
      <c r="L3" s="28">
        <f>J3*(2^C3)</f>
        <v>33755136</v>
      </c>
      <c r="M3" s="29"/>
    </row>
    <row r="4" spans="1:14" ht="14.6">
      <c r="A4" s="20"/>
      <c r="B4" s="27"/>
      <c r="C4" s="28">
        <v>4</v>
      </c>
      <c r="D4" s="28">
        <v>11</v>
      </c>
      <c r="E4" s="28">
        <f>D4+1-C4</f>
        <v>8</v>
      </c>
      <c r="F4" s="28" t="str">
        <f>CONCATENATE(E4,"'h",K4)</f>
        <v>8'h0</v>
      </c>
      <c r="G4" s="28" t="s">
        <v>67</v>
      </c>
      <c r="H4" s="28" t="s">
        <v>720</v>
      </c>
      <c r="I4" s="28"/>
      <c r="J4" s="28">
        <v>0</v>
      </c>
      <c r="K4" s="28" t="str">
        <f>LOWER(DEC2HEX((J4)))</f>
        <v>0</v>
      </c>
      <c r="L4" s="28">
        <f>J4*(2^C4)</f>
        <v>0</v>
      </c>
      <c r="M4" s="29"/>
    </row>
    <row r="5" spans="1:14" ht="14.6">
      <c r="A5" s="20"/>
      <c r="B5" s="27"/>
      <c r="C5" s="28">
        <v>0</v>
      </c>
      <c r="D5" s="28">
        <v>3</v>
      </c>
      <c r="E5" s="28">
        <f>D5+1-C5</f>
        <v>4</v>
      </c>
      <c r="F5" s="28" t="str">
        <f>CONCATENATE(E5,"'h",K5)</f>
        <v>4'h1</v>
      </c>
      <c r="G5" s="28" t="s">
        <v>67</v>
      </c>
      <c r="H5" s="28" t="s">
        <v>721</v>
      </c>
      <c r="I5" s="28"/>
      <c r="J5" s="28">
        <v>1</v>
      </c>
      <c r="K5" s="28" t="str">
        <f>LOWER(DEC2HEX((J5)))</f>
        <v>1</v>
      </c>
      <c r="L5" s="28">
        <f>J5*(2^C5)</f>
        <v>1</v>
      </c>
      <c r="M5" s="29"/>
    </row>
    <row r="6" spans="1:14" ht="14.6">
      <c r="A6" s="23"/>
      <c r="B6" s="24" t="s">
        <v>85</v>
      </c>
      <c r="C6" s="23"/>
      <c r="D6" s="23"/>
      <c r="E6" s="23">
        <f>SUM(E7:E11)</f>
        <v>32</v>
      </c>
      <c r="F6" s="44" t="str">
        <f>CONCATENATE("32'h",K6)</f>
        <v>32'he0000020</v>
      </c>
      <c r="G6" s="44"/>
      <c r="H6" s="26" t="s">
        <v>722</v>
      </c>
      <c r="I6" s="26"/>
      <c r="J6" s="23"/>
      <c r="K6" s="23" t="str">
        <f>LOWER(DEC2HEX(L6,8))</f>
        <v>e0000020</v>
      </c>
      <c r="L6" s="23">
        <f>SUM(L7:L11)</f>
        <v>3758096416</v>
      </c>
      <c r="M6" s="29"/>
    </row>
    <row r="7" spans="1:14" ht="14.6">
      <c r="A7" s="20"/>
      <c r="B7" s="20"/>
      <c r="C7" s="31">
        <v>31</v>
      </c>
      <c r="D7" s="31">
        <v>31</v>
      </c>
      <c r="E7" s="31">
        <f>D7+1-C7</f>
        <v>1</v>
      </c>
      <c r="F7" s="31" t="str">
        <f>CONCATENATE(E7,"'h",K7)</f>
        <v>1'h1</v>
      </c>
      <c r="G7" s="31" t="s">
        <v>67</v>
      </c>
      <c r="H7" s="32" t="s">
        <v>723</v>
      </c>
      <c r="I7" s="3"/>
      <c r="J7" s="31">
        <v>1</v>
      </c>
      <c r="K7" s="31" t="str">
        <f>LOWER(DEC2HEX((J7)))</f>
        <v>1</v>
      </c>
      <c r="L7" s="31">
        <f>J7*(2^C7)</f>
        <v>2147483648</v>
      </c>
      <c r="M7" s="29"/>
    </row>
    <row r="8" spans="1:14" ht="14.6">
      <c r="A8" s="30"/>
      <c r="B8" s="30"/>
      <c r="C8" s="31">
        <v>30</v>
      </c>
      <c r="D8" s="31">
        <v>30</v>
      </c>
      <c r="E8" s="31">
        <f>D8+1-C8</f>
        <v>1</v>
      </c>
      <c r="F8" s="31" t="str">
        <f>CONCATENATE(E8,"'h",K8)</f>
        <v>1'h1</v>
      </c>
      <c r="G8" s="31" t="s">
        <v>67</v>
      </c>
      <c r="H8" s="32" t="s">
        <v>724</v>
      </c>
      <c r="I8" s="33"/>
      <c r="J8" s="31">
        <v>1</v>
      </c>
      <c r="K8" s="31" t="str">
        <f>LOWER(DEC2HEX((J8)))</f>
        <v>1</v>
      </c>
      <c r="L8" s="31">
        <f>J8*(2^C8)</f>
        <v>1073741824</v>
      </c>
      <c r="M8" s="29"/>
    </row>
    <row r="9" spans="1:14" ht="14.6">
      <c r="A9" s="30"/>
      <c r="B9" s="30"/>
      <c r="C9" s="31">
        <v>29</v>
      </c>
      <c r="D9" s="31">
        <v>29</v>
      </c>
      <c r="E9" s="31">
        <f>D9+1-C9</f>
        <v>1</v>
      </c>
      <c r="F9" s="31" t="str">
        <f>CONCATENATE(E9,"'h",K9)</f>
        <v>1'h1</v>
      </c>
      <c r="G9" s="31" t="s">
        <v>67</v>
      </c>
      <c r="H9" s="32" t="s">
        <v>725</v>
      </c>
      <c r="I9" s="33"/>
      <c r="J9" s="31">
        <v>1</v>
      </c>
      <c r="K9" s="31" t="str">
        <f>LOWER(DEC2HEX((J9)))</f>
        <v>1</v>
      </c>
      <c r="L9" s="31">
        <f>J9*(2^C9)</f>
        <v>536870912</v>
      </c>
      <c r="M9" s="29"/>
    </row>
    <row r="10" spans="1:14" ht="14.6">
      <c r="A10" s="30"/>
      <c r="B10" s="30"/>
      <c r="C10" s="31">
        <v>6</v>
      </c>
      <c r="D10" s="31">
        <v>28</v>
      </c>
      <c r="E10" s="31">
        <f>D10+1-C10</f>
        <v>23</v>
      </c>
      <c r="F10" s="31" t="str">
        <f>CONCATENATE(E10,"'h",K10)</f>
        <v>23'h0</v>
      </c>
      <c r="G10" s="31" t="s">
        <v>67</v>
      </c>
      <c r="H10" s="32" t="s">
        <v>19</v>
      </c>
      <c r="I10" s="33"/>
      <c r="J10" s="31">
        <v>0</v>
      </c>
      <c r="K10" s="31" t="str">
        <f>LOWER(DEC2HEX((J10)))</f>
        <v>0</v>
      </c>
      <c r="L10" s="31">
        <f>J10*(2^C10)</f>
        <v>0</v>
      </c>
      <c r="M10" s="29"/>
    </row>
    <row r="11" spans="1:14" ht="14.6">
      <c r="A11" s="30"/>
      <c r="B11" s="30"/>
      <c r="C11" s="31">
        <v>0</v>
      </c>
      <c r="D11" s="31">
        <v>5</v>
      </c>
      <c r="E11" s="31">
        <f>D11+1-C11</f>
        <v>6</v>
      </c>
      <c r="F11" s="31" t="str">
        <f>CONCATENATE(E11,"'h",K11)</f>
        <v>6'h20</v>
      </c>
      <c r="G11" s="31" t="s">
        <v>67</v>
      </c>
      <c r="H11" s="32" t="s">
        <v>726</v>
      </c>
      <c r="I11" s="33"/>
      <c r="J11" s="31">
        <v>32</v>
      </c>
      <c r="K11" s="31" t="str">
        <f>LOWER(DEC2HEX((J11)))</f>
        <v>20</v>
      </c>
      <c r="L11" s="31">
        <f>J11*(2^C11)</f>
        <v>32</v>
      </c>
      <c r="M11" s="29"/>
    </row>
    <row r="12" spans="1:14" ht="14.6">
      <c r="A12" s="23"/>
      <c r="B12" s="24" t="s">
        <v>95</v>
      </c>
      <c r="C12" s="23"/>
      <c r="D12" s="23"/>
      <c r="E12" s="23">
        <f>SUM(E13:E13)</f>
        <v>32</v>
      </c>
      <c r="F12" s="44" t="str">
        <f>CONCATENATE("32'h",K12)</f>
        <v>32'hffffffff</v>
      </c>
      <c r="G12" s="44"/>
      <c r="H12" s="26" t="s">
        <v>727</v>
      </c>
      <c r="I12" s="26"/>
      <c r="J12" s="23"/>
      <c r="K12" s="23" t="str">
        <f>LOWER(DEC2HEX(L12,8))</f>
        <v>ffffffff</v>
      </c>
      <c r="L12" s="23">
        <f>SUM(L13:L13)</f>
        <v>4294967295</v>
      </c>
      <c r="M12" s="29"/>
    </row>
    <row r="13" spans="1:14" ht="14.6">
      <c r="A13" s="30"/>
      <c r="B13" s="30"/>
      <c r="C13" s="31">
        <v>0</v>
      </c>
      <c r="D13" s="31">
        <v>31</v>
      </c>
      <c r="E13" s="31">
        <f>D13+1-C13</f>
        <v>32</v>
      </c>
      <c r="F13" s="31" t="str">
        <f>CONCATENATE(E13,"'h",K13)</f>
        <v>32'hffffffff</v>
      </c>
      <c r="G13" s="31" t="s">
        <v>67</v>
      </c>
      <c r="H13" s="28" t="s">
        <v>728</v>
      </c>
      <c r="I13" s="34"/>
      <c r="J13" s="31">
        <v>4294967295</v>
      </c>
      <c r="K13" s="31" t="str">
        <f>LOWER(DEC2HEX((J13)))</f>
        <v>ffffffff</v>
      </c>
      <c r="L13" s="31">
        <f>J13*(2^C13)</f>
        <v>4294967295</v>
      </c>
      <c r="M13" s="29"/>
    </row>
    <row r="14" spans="1:14" ht="14.6">
      <c r="A14" s="23"/>
      <c r="B14" s="24" t="s">
        <v>98</v>
      </c>
      <c r="C14" s="23"/>
      <c r="D14" s="23"/>
      <c r="E14" s="23">
        <f>SUM(E15:E15)</f>
        <v>32</v>
      </c>
      <c r="F14" s="44" t="str">
        <f>CONCATENATE("32'h",K14)</f>
        <v>32'h00000000</v>
      </c>
      <c r="G14" s="44"/>
      <c r="H14" s="26" t="s">
        <v>729</v>
      </c>
      <c r="I14" s="26"/>
      <c r="J14" s="23"/>
      <c r="K14" s="23" t="str">
        <f>LOWER(DEC2HEX(L14,8))</f>
        <v>00000000</v>
      </c>
      <c r="L14" s="23">
        <f>SUM(L15:L15)</f>
        <v>0</v>
      </c>
      <c r="M14" s="29"/>
    </row>
    <row r="15" spans="1:14" ht="14.6">
      <c r="A15" s="20"/>
      <c r="B15" s="20"/>
      <c r="C15" s="28">
        <v>0</v>
      </c>
      <c r="D15" s="28">
        <v>31</v>
      </c>
      <c r="E15" s="28">
        <f>D15+1-C15</f>
        <v>32</v>
      </c>
      <c r="F15" s="28" t="str">
        <f>CONCATENATE(E15,"'h",K15)</f>
        <v>32'h0</v>
      </c>
      <c r="G15" s="28" t="s">
        <v>62</v>
      </c>
      <c r="H15" s="32" t="s">
        <v>730</v>
      </c>
      <c r="I15" s="3"/>
      <c r="J15" s="28">
        <v>0</v>
      </c>
      <c r="K15" s="28" t="str">
        <f>LOWER(DEC2HEX((J15)))</f>
        <v>0</v>
      </c>
      <c r="L15" s="28">
        <f>J15*(2^C15)</f>
        <v>0</v>
      </c>
      <c r="M15" s="29"/>
    </row>
    <row r="16" spans="1:14" ht="14.6">
      <c r="A16" s="23"/>
      <c r="B16" s="24" t="s">
        <v>113</v>
      </c>
      <c r="C16" s="23"/>
      <c r="D16" s="23"/>
      <c r="E16" s="23">
        <f>SUM(E17:E17)</f>
        <v>32</v>
      </c>
      <c r="F16" s="44" t="str">
        <f>CONCATENATE("32'h",K16)</f>
        <v>32'h00000000</v>
      </c>
      <c r="G16" s="44"/>
      <c r="H16" s="26" t="s">
        <v>731</v>
      </c>
      <c r="I16" s="26"/>
      <c r="J16" s="23"/>
      <c r="K16" s="23" t="str">
        <f>LOWER(DEC2HEX(L16,8))</f>
        <v>00000000</v>
      </c>
      <c r="L16" s="23">
        <f>SUM(L17:L17)</f>
        <v>0</v>
      </c>
      <c r="M16" s="29"/>
    </row>
    <row r="17" spans="1:13" ht="14.6">
      <c r="A17" s="20"/>
      <c r="B17" s="20"/>
      <c r="C17" s="28">
        <v>0</v>
      </c>
      <c r="D17" s="28">
        <v>31</v>
      </c>
      <c r="E17" s="28">
        <f>D17+1-C17</f>
        <v>32</v>
      </c>
      <c r="F17" s="28" t="str">
        <f>CONCATENATE(E17,"'h",K17)</f>
        <v>32'h0</v>
      </c>
      <c r="G17" s="28" t="s">
        <v>62</v>
      </c>
      <c r="H17" s="32" t="s">
        <v>732</v>
      </c>
      <c r="I17" s="3"/>
      <c r="J17" s="28">
        <v>0</v>
      </c>
      <c r="K17" s="28" t="str">
        <f>LOWER(DEC2HEX((J17)))</f>
        <v>0</v>
      </c>
      <c r="L17" s="28">
        <f>J17*(2^C17)</f>
        <v>0</v>
      </c>
      <c r="M17" s="29"/>
    </row>
    <row r="18" spans="1:13" ht="14.6">
      <c r="A18" s="23"/>
      <c r="B18" s="24" t="s">
        <v>129</v>
      </c>
      <c r="C18" s="23"/>
      <c r="D18" s="23"/>
      <c r="E18" s="23">
        <f>SUM(E19:E19)</f>
        <v>32</v>
      </c>
      <c r="F18" s="44" t="str">
        <f>CONCATENATE("32'h",K18)</f>
        <v>32'h00000000</v>
      </c>
      <c r="G18" s="44"/>
      <c r="H18" s="26" t="s">
        <v>733</v>
      </c>
      <c r="I18" s="26"/>
      <c r="J18" s="23"/>
      <c r="K18" s="23" t="str">
        <f>LOWER(DEC2HEX(L18,8))</f>
        <v>00000000</v>
      </c>
      <c r="L18" s="23">
        <f>SUM(L19:L19)</f>
        <v>0</v>
      </c>
      <c r="M18" s="29"/>
    </row>
    <row r="19" spans="1:13" ht="14.6">
      <c r="A19" s="30"/>
      <c r="B19" s="30"/>
      <c r="C19" s="31">
        <v>0</v>
      </c>
      <c r="D19" s="31">
        <v>31</v>
      </c>
      <c r="E19" s="31">
        <f>D19+1-C19</f>
        <v>32</v>
      </c>
      <c r="F19" s="31" t="str">
        <f>CONCATENATE(E19,"'h",K19)</f>
        <v>32'h0</v>
      </c>
      <c r="G19" s="31" t="s">
        <v>275</v>
      </c>
      <c r="H19" s="32" t="s">
        <v>734</v>
      </c>
      <c r="I19" s="33"/>
      <c r="J19" s="31">
        <v>0</v>
      </c>
      <c r="K19" s="31" t="str">
        <f>LOWER(DEC2HEX((J19)))</f>
        <v>0</v>
      </c>
      <c r="L19" s="31">
        <f>J19*(2^C19)</f>
        <v>0</v>
      </c>
      <c r="M19" s="29"/>
    </row>
    <row r="20" spans="1:13" ht="14.6">
      <c r="A20" s="23"/>
      <c r="B20" s="24" t="s">
        <v>141</v>
      </c>
      <c r="C20" s="23"/>
      <c r="D20" s="23"/>
      <c r="E20" s="23">
        <f>SUM(E21:E21)</f>
        <v>32</v>
      </c>
      <c r="F20" s="44" t="str">
        <f>CONCATENATE("32'h",K20)</f>
        <v>32'h00000000</v>
      </c>
      <c r="G20" s="44"/>
      <c r="H20" s="26" t="s">
        <v>735</v>
      </c>
      <c r="I20" s="26"/>
      <c r="J20" s="23"/>
      <c r="K20" s="23" t="str">
        <f>LOWER(DEC2HEX(L20,8))</f>
        <v>00000000</v>
      </c>
      <c r="L20" s="23">
        <f>SUM(L21:L21)</f>
        <v>0</v>
      </c>
      <c r="M20" s="29"/>
    </row>
    <row r="21" spans="1:13" ht="14.6">
      <c r="A21" s="30"/>
      <c r="B21" s="30"/>
      <c r="C21" s="31">
        <v>0</v>
      </c>
      <c r="D21" s="31">
        <v>31</v>
      </c>
      <c r="E21" s="31">
        <f>D21+1-C21</f>
        <v>32</v>
      </c>
      <c r="F21" s="31" t="str">
        <f>CONCATENATE(E21,"'h",K21)</f>
        <v>32'h0</v>
      </c>
      <c r="G21" s="31" t="s">
        <v>275</v>
      </c>
      <c r="H21" s="32" t="s">
        <v>736</v>
      </c>
      <c r="I21" s="33"/>
      <c r="J21" s="31">
        <v>0</v>
      </c>
      <c r="K21" s="31" t="str">
        <f>LOWER(DEC2HEX((J21)))</f>
        <v>0</v>
      </c>
      <c r="L21" s="31">
        <f>J21*(2^C21)</f>
        <v>0</v>
      </c>
      <c r="M21" s="29"/>
    </row>
    <row r="22" spans="1:13" ht="14.6">
      <c r="A22" s="23"/>
      <c r="B22" s="24" t="s">
        <v>236</v>
      </c>
      <c r="C22" s="23"/>
      <c r="D22" s="23"/>
      <c r="E22" s="23">
        <f>SUM(E23:E23)</f>
        <v>32</v>
      </c>
      <c r="F22" s="44" t="str">
        <f>CONCATENATE("32'h",K22)</f>
        <v>32'hffffffff</v>
      </c>
      <c r="G22" s="44"/>
      <c r="H22" s="26" t="s">
        <v>737</v>
      </c>
      <c r="I22" s="26"/>
      <c r="J22" s="23"/>
      <c r="K22" s="23" t="str">
        <f>LOWER(DEC2HEX(L22,8))</f>
        <v>ffffffff</v>
      </c>
      <c r="L22" s="23">
        <f>SUM(L23:L23)</f>
        <v>4294967295</v>
      </c>
      <c r="M22" s="35"/>
    </row>
    <row r="23" spans="1:13" ht="14.6">
      <c r="A23" s="20"/>
      <c r="B23" s="27"/>
      <c r="C23" s="28">
        <v>0</v>
      </c>
      <c r="D23" s="28">
        <v>31</v>
      </c>
      <c r="E23" s="28">
        <f>D23+1-C23</f>
        <v>32</v>
      </c>
      <c r="F23" s="28" t="str">
        <f>CONCATENATE(E23,"'h",K23)</f>
        <v>32'hffffffff</v>
      </c>
      <c r="G23" s="28" t="s">
        <v>62</v>
      </c>
      <c r="H23" s="28" t="s">
        <v>738</v>
      </c>
      <c r="I23" s="28"/>
      <c r="J23" s="28">
        <v>4294967295</v>
      </c>
      <c r="K23" s="28" t="str">
        <f>LOWER(DEC2HEX((J23)))</f>
        <v>ffffffff</v>
      </c>
      <c r="L23" s="28">
        <f>J23*(2^C23)</f>
        <v>4294967295</v>
      </c>
      <c r="M23" s="29"/>
    </row>
    <row r="24" spans="1:13" ht="14.6">
      <c r="A24" s="23"/>
      <c r="B24" s="24" t="s">
        <v>254</v>
      </c>
      <c r="C24" s="23"/>
      <c r="D24" s="23"/>
      <c r="E24" s="23">
        <f>SUM(E25:E25)</f>
        <v>32</v>
      </c>
      <c r="F24" s="44" t="str">
        <f>CONCATENATE("32'h",K24)</f>
        <v>32'h00000000</v>
      </c>
      <c r="G24" s="44"/>
      <c r="H24" s="26" t="s">
        <v>739</v>
      </c>
      <c r="I24" s="26"/>
      <c r="J24" s="23"/>
      <c r="K24" s="23" t="str">
        <f>LOWER(DEC2HEX(L24,8))</f>
        <v>00000000</v>
      </c>
      <c r="L24" s="23">
        <f>SUM(L25:L25)</f>
        <v>0</v>
      </c>
      <c r="M24" s="29"/>
    </row>
    <row r="25" spans="1:13" ht="14.6">
      <c r="A25" s="30"/>
      <c r="B25" s="30"/>
      <c r="C25" s="31">
        <v>0</v>
      </c>
      <c r="D25" s="31">
        <v>31</v>
      </c>
      <c r="E25" s="31">
        <f>D25+1-C25</f>
        <v>32</v>
      </c>
      <c r="F25" s="31" t="str">
        <f>CONCATENATE(E25,"'h",K25)</f>
        <v>32'h0</v>
      </c>
      <c r="G25" s="31" t="s">
        <v>62</v>
      </c>
      <c r="H25" s="32" t="s">
        <v>740</v>
      </c>
      <c r="I25" s="33"/>
      <c r="J25" s="31">
        <v>0</v>
      </c>
      <c r="K25" s="31" t="str">
        <f>LOWER(DEC2HEX((J25)))</f>
        <v>0</v>
      </c>
      <c r="L25" s="31">
        <f>J25*(2^C25)</f>
        <v>0</v>
      </c>
      <c r="M25" s="29"/>
    </row>
    <row r="26" spans="1:13" ht="14.6">
      <c r="A26" s="23"/>
      <c r="B26" s="24" t="s">
        <v>273</v>
      </c>
      <c r="C26" s="23"/>
      <c r="D26" s="23"/>
      <c r="E26" s="23">
        <f>SUM(E27:E27)</f>
        <v>32</v>
      </c>
      <c r="F26" s="44" t="str">
        <f>CONCATENATE("32'h",K26)</f>
        <v>32'h00000000</v>
      </c>
      <c r="G26" s="44"/>
      <c r="H26" s="26" t="s">
        <v>741</v>
      </c>
      <c r="I26" s="26"/>
      <c r="J26" s="23"/>
      <c r="K26" s="23" t="str">
        <f>LOWER(DEC2HEX(L26,8))</f>
        <v>00000000</v>
      </c>
      <c r="L26" s="23">
        <f>SUM(L27:L27)</f>
        <v>0</v>
      </c>
      <c r="M26" s="29"/>
    </row>
    <row r="27" spans="1:13" ht="14.6">
      <c r="A27" s="20"/>
      <c r="B27" s="20"/>
      <c r="C27" s="28">
        <v>0</v>
      </c>
      <c r="D27" s="28">
        <v>31</v>
      </c>
      <c r="E27" s="28">
        <f>D27+1-C27</f>
        <v>32</v>
      </c>
      <c r="F27" s="28" t="str">
        <f>CONCATENATE(E27,"'h",K27)</f>
        <v>32'h0</v>
      </c>
      <c r="G27" s="28" t="s">
        <v>62</v>
      </c>
      <c r="H27" s="32" t="s">
        <v>742</v>
      </c>
      <c r="I27" s="3"/>
      <c r="J27" s="28">
        <v>0</v>
      </c>
      <c r="K27" s="28" t="str">
        <f>LOWER(DEC2HEX((J27)))</f>
        <v>0</v>
      </c>
      <c r="L27" s="28">
        <f>J27*(2^C27)</f>
        <v>0</v>
      </c>
      <c r="M27" s="29"/>
    </row>
    <row r="28" spans="1:13" ht="14.6">
      <c r="A28" s="23"/>
      <c r="B28" s="24" t="s">
        <v>293</v>
      </c>
      <c r="C28" s="23"/>
      <c r="D28" s="23"/>
      <c r="E28" s="23">
        <f>SUM(E29:E44)</f>
        <v>32</v>
      </c>
      <c r="F28" s="44" t="str">
        <f>CONCATENATE("32'h",K28)</f>
        <v>32'h00000000</v>
      </c>
      <c r="G28" s="44"/>
      <c r="H28" s="26" t="s">
        <v>743</v>
      </c>
      <c r="I28" s="26"/>
      <c r="J28" s="23"/>
      <c r="K28" s="23" t="str">
        <f>LOWER(DEC2HEX(L28,8))</f>
        <v>00000000</v>
      </c>
      <c r="L28" s="23">
        <f>SUM(L41:L44)</f>
        <v>0</v>
      </c>
      <c r="M28" s="29"/>
    </row>
    <row r="29" spans="1:13" ht="14.6">
      <c r="A29" s="30"/>
      <c r="B29" s="30"/>
      <c r="C29" s="31">
        <v>31</v>
      </c>
      <c r="D29" s="31">
        <v>31</v>
      </c>
      <c r="E29" s="31">
        <f t="shared" ref="E29:E44" si="0">D29+1-C29</f>
        <v>1</v>
      </c>
      <c r="F29" s="31" t="str">
        <f t="shared" ref="F29:F44" si="1">CONCATENATE(E29,"'h",K29)</f>
        <v>1'h0</v>
      </c>
      <c r="G29" s="31" t="s">
        <v>67</v>
      </c>
      <c r="H29" s="32" t="s">
        <v>19</v>
      </c>
      <c r="I29" s="3"/>
      <c r="J29" s="31">
        <v>0</v>
      </c>
      <c r="K29" s="31" t="str">
        <f t="shared" ref="K29:K44" si="2">LOWER(DEC2HEX((J29)))</f>
        <v>0</v>
      </c>
      <c r="L29" s="31">
        <f t="shared" ref="L29:L44" si="3">J29*(2^C29)</f>
        <v>0</v>
      </c>
      <c r="M29" s="29"/>
    </row>
    <row r="30" spans="1:13" ht="14.6">
      <c r="A30" s="30"/>
      <c r="B30" s="30"/>
      <c r="C30" s="31">
        <v>28</v>
      </c>
      <c r="D30" s="31">
        <v>30</v>
      </c>
      <c r="E30" s="31">
        <f t="shared" si="0"/>
        <v>3</v>
      </c>
      <c r="F30" s="31" t="str">
        <f t="shared" si="1"/>
        <v>3'h0</v>
      </c>
      <c r="G30" s="31" t="s">
        <v>62</v>
      </c>
      <c r="H30" s="32" t="s">
        <v>744</v>
      </c>
      <c r="I30" s="33"/>
      <c r="J30" s="31">
        <v>0</v>
      </c>
      <c r="K30" s="31" t="str">
        <f t="shared" si="2"/>
        <v>0</v>
      </c>
      <c r="L30" s="31">
        <f t="shared" si="3"/>
        <v>0</v>
      </c>
      <c r="M30" s="29"/>
    </row>
    <row r="31" spans="1:13" ht="14.6">
      <c r="A31" s="30"/>
      <c r="B31" s="30"/>
      <c r="C31" s="31">
        <v>27</v>
      </c>
      <c r="D31" s="31">
        <v>27</v>
      </c>
      <c r="E31" s="31">
        <f t="shared" si="0"/>
        <v>1</v>
      </c>
      <c r="F31" s="31" t="str">
        <f t="shared" si="1"/>
        <v>1'h0</v>
      </c>
      <c r="G31" s="31" t="s">
        <v>67</v>
      </c>
      <c r="H31" s="32" t="s">
        <v>19</v>
      </c>
      <c r="I31" s="3"/>
      <c r="J31" s="31">
        <v>0</v>
      </c>
      <c r="K31" s="31" t="str">
        <f t="shared" si="2"/>
        <v>0</v>
      </c>
      <c r="L31" s="31">
        <f t="shared" si="3"/>
        <v>0</v>
      </c>
      <c r="M31" s="29"/>
    </row>
    <row r="32" spans="1:13" ht="14.6">
      <c r="A32" s="30"/>
      <c r="B32" s="30"/>
      <c r="C32" s="31">
        <v>24</v>
      </c>
      <c r="D32" s="31">
        <v>26</v>
      </c>
      <c r="E32" s="31">
        <f t="shared" si="0"/>
        <v>3</v>
      </c>
      <c r="F32" s="31" t="str">
        <f t="shared" si="1"/>
        <v>3'h0</v>
      </c>
      <c r="G32" s="31" t="s">
        <v>62</v>
      </c>
      <c r="H32" s="32" t="s">
        <v>745</v>
      </c>
      <c r="I32" s="33"/>
      <c r="J32" s="31">
        <v>0</v>
      </c>
      <c r="K32" s="31" t="str">
        <f t="shared" si="2"/>
        <v>0</v>
      </c>
      <c r="L32" s="31">
        <f t="shared" si="3"/>
        <v>0</v>
      </c>
      <c r="M32" s="29"/>
    </row>
    <row r="33" spans="1:13" ht="14.6">
      <c r="A33" s="30"/>
      <c r="B33" s="30"/>
      <c r="C33" s="31">
        <v>23</v>
      </c>
      <c r="D33" s="31">
        <v>23</v>
      </c>
      <c r="E33" s="31">
        <f t="shared" si="0"/>
        <v>1</v>
      </c>
      <c r="F33" s="31" t="str">
        <f t="shared" si="1"/>
        <v>1'h0</v>
      </c>
      <c r="G33" s="31" t="s">
        <v>67</v>
      </c>
      <c r="H33" s="32" t="s">
        <v>19</v>
      </c>
      <c r="I33" s="3"/>
      <c r="J33" s="31">
        <v>0</v>
      </c>
      <c r="K33" s="31" t="str">
        <f t="shared" si="2"/>
        <v>0</v>
      </c>
      <c r="L33" s="31">
        <f t="shared" si="3"/>
        <v>0</v>
      </c>
      <c r="M33" s="29"/>
    </row>
    <row r="34" spans="1:13" ht="14.6">
      <c r="A34" s="30"/>
      <c r="B34" s="30"/>
      <c r="C34" s="31">
        <v>20</v>
      </c>
      <c r="D34" s="31">
        <v>22</v>
      </c>
      <c r="E34" s="31">
        <f t="shared" si="0"/>
        <v>3</v>
      </c>
      <c r="F34" s="31" t="str">
        <f t="shared" si="1"/>
        <v>3'h0</v>
      </c>
      <c r="G34" s="31" t="s">
        <v>62</v>
      </c>
      <c r="H34" s="32" t="s">
        <v>746</v>
      </c>
      <c r="I34" s="33"/>
      <c r="J34" s="31">
        <v>0</v>
      </c>
      <c r="K34" s="31" t="str">
        <f t="shared" si="2"/>
        <v>0</v>
      </c>
      <c r="L34" s="31">
        <f t="shared" si="3"/>
        <v>0</v>
      </c>
      <c r="M34" s="29"/>
    </row>
    <row r="35" spans="1:13" ht="14.6">
      <c r="A35" s="30"/>
      <c r="B35" s="30"/>
      <c r="C35" s="31">
        <v>19</v>
      </c>
      <c r="D35" s="31">
        <v>19</v>
      </c>
      <c r="E35" s="31">
        <f t="shared" si="0"/>
        <v>1</v>
      </c>
      <c r="F35" s="31" t="str">
        <f t="shared" si="1"/>
        <v>1'h0</v>
      </c>
      <c r="G35" s="31" t="s">
        <v>67</v>
      </c>
      <c r="H35" s="32" t="s">
        <v>19</v>
      </c>
      <c r="I35" s="3"/>
      <c r="J35" s="31">
        <v>0</v>
      </c>
      <c r="K35" s="31" t="str">
        <f t="shared" si="2"/>
        <v>0</v>
      </c>
      <c r="L35" s="31">
        <f t="shared" si="3"/>
        <v>0</v>
      </c>
      <c r="M35" s="29"/>
    </row>
    <row r="36" spans="1:13" ht="14.6">
      <c r="A36" s="30"/>
      <c r="B36" s="30"/>
      <c r="C36" s="31">
        <v>16</v>
      </c>
      <c r="D36" s="31">
        <v>18</v>
      </c>
      <c r="E36" s="31">
        <f t="shared" si="0"/>
        <v>3</v>
      </c>
      <c r="F36" s="31" t="str">
        <f t="shared" si="1"/>
        <v>3'h0</v>
      </c>
      <c r="G36" s="31" t="s">
        <v>62</v>
      </c>
      <c r="H36" s="32" t="s">
        <v>747</v>
      </c>
      <c r="I36" s="33"/>
      <c r="J36" s="31">
        <v>0</v>
      </c>
      <c r="K36" s="31" t="str">
        <f t="shared" si="2"/>
        <v>0</v>
      </c>
      <c r="L36" s="31">
        <f t="shared" si="3"/>
        <v>0</v>
      </c>
      <c r="M36" s="29"/>
    </row>
    <row r="37" spans="1:13" ht="14.6">
      <c r="A37" s="30"/>
      <c r="B37" s="30"/>
      <c r="C37" s="31">
        <v>15</v>
      </c>
      <c r="D37" s="31">
        <v>15</v>
      </c>
      <c r="E37" s="31">
        <f t="shared" si="0"/>
        <v>1</v>
      </c>
      <c r="F37" s="31" t="str">
        <f t="shared" si="1"/>
        <v>1'h0</v>
      </c>
      <c r="G37" s="31" t="s">
        <v>67</v>
      </c>
      <c r="H37" s="32" t="s">
        <v>19</v>
      </c>
      <c r="I37" s="3"/>
      <c r="J37" s="31">
        <v>0</v>
      </c>
      <c r="K37" s="31" t="str">
        <f t="shared" si="2"/>
        <v>0</v>
      </c>
      <c r="L37" s="31">
        <f t="shared" si="3"/>
        <v>0</v>
      </c>
      <c r="M37" s="29"/>
    </row>
    <row r="38" spans="1:13" ht="14.6">
      <c r="A38" s="30"/>
      <c r="B38" s="30"/>
      <c r="C38" s="31">
        <v>12</v>
      </c>
      <c r="D38" s="31">
        <v>14</v>
      </c>
      <c r="E38" s="31">
        <f t="shared" si="0"/>
        <v>3</v>
      </c>
      <c r="F38" s="31" t="str">
        <f t="shared" si="1"/>
        <v>3'h0</v>
      </c>
      <c r="G38" s="31" t="s">
        <v>62</v>
      </c>
      <c r="H38" s="32" t="s">
        <v>748</v>
      </c>
      <c r="I38" s="33"/>
      <c r="J38" s="31">
        <v>0</v>
      </c>
      <c r="K38" s="31" t="str">
        <f t="shared" si="2"/>
        <v>0</v>
      </c>
      <c r="L38" s="31">
        <f t="shared" si="3"/>
        <v>0</v>
      </c>
      <c r="M38" s="29"/>
    </row>
    <row r="39" spans="1:13" ht="14.6">
      <c r="A39" s="30"/>
      <c r="B39" s="30"/>
      <c r="C39" s="31">
        <v>11</v>
      </c>
      <c r="D39" s="31">
        <v>11</v>
      </c>
      <c r="E39" s="31">
        <f t="shared" si="0"/>
        <v>1</v>
      </c>
      <c r="F39" s="31" t="str">
        <f t="shared" si="1"/>
        <v>1'h0</v>
      </c>
      <c r="G39" s="31" t="s">
        <v>67</v>
      </c>
      <c r="H39" s="32" t="s">
        <v>19</v>
      </c>
      <c r="I39" s="3"/>
      <c r="J39" s="31">
        <v>0</v>
      </c>
      <c r="K39" s="31" t="str">
        <f t="shared" si="2"/>
        <v>0</v>
      </c>
      <c r="L39" s="31">
        <f t="shared" si="3"/>
        <v>0</v>
      </c>
      <c r="M39" s="29"/>
    </row>
    <row r="40" spans="1:13" ht="14.6">
      <c r="A40" s="30"/>
      <c r="B40" s="30"/>
      <c r="C40" s="31">
        <v>8</v>
      </c>
      <c r="D40" s="31">
        <v>10</v>
      </c>
      <c r="E40" s="31">
        <f t="shared" si="0"/>
        <v>3</v>
      </c>
      <c r="F40" s="31" t="str">
        <f t="shared" si="1"/>
        <v>3'h0</v>
      </c>
      <c r="G40" s="31" t="s">
        <v>62</v>
      </c>
      <c r="H40" s="32" t="s">
        <v>749</v>
      </c>
      <c r="I40" s="33"/>
      <c r="J40" s="31">
        <v>0</v>
      </c>
      <c r="K40" s="31" t="str">
        <f t="shared" si="2"/>
        <v>0</v>
      </c>
      <c r="L40" s="31">
        <f t="shared" si="3"/>
        <v>0</v>
      </c>
      <c r="M40" s="29"/>
    </row>
    <row r="41" spans="1:13" ht="14.6">
      <c r="A41" s="30"/>
      <c r="B41" s="30"/>
      <c r="C41" s="31">
        <v>7</v>
      </c>
      <c r="D41" s="31">
        <v>7</v>
      </c>
      <c r="E41" s="31">
        <f t="shared" si="0"/>
        <v>1</v>
      </c>
      <c r="F41" s="31" t="str">
        <f t="shared" si="1"/>
        <v>1'h0</v>
      </c>
      <c r="G41" s="31" t="s">
        <v>67</v>
      </c>
      <c r="H41" s="32" t="s">
        <v>19</v>
      </c>
      <c r="I41" s="3"/>
      <c r="J41" s="31">
        <v>0</v>
      </c>
      <c r="K41" s="31" t="str">
        <f t="shared" si="2"/>
        <v>0</v>
      </c>
      <c r="L41" s="31">
        <f t="shared" si="3"/>
        <v>0</v>
      </c>
      <c r="M41" s="29"/>
    </row>
    <row r="42" spans="1:13" ht="14.6">
      <c r="A42" s="30"/>
      <c r="B42" s="30"/>
      <c r="C42" s="31">
        <v>4</v>
      </c>
      <c r="D42" s="31">
        <v>6</v>
      </c>
      <c r="E42" s="31">
        <f t="shared" si="0"/>
        <v>3</v>
      </c>
      <c r="F42" s="31" t="str">
        <f t="shared" si="1"/>
        <v>3'h0</v>
      </c>
      <c r="G42" s="31" t="s">
        <v>62</v>
      </c>
      <c r="H42" s="32" t="s">
        <v>750</v>
      </c>
      <c r="I42" s="33"/>
      <c r="J42" s="31">
        <v>0</v>
      </c>
      <c r="K42" s="31" t="str">
        <f t="shared" si="2"/>
        <v>0</v>
      </c>
      <c r="L42" s="31">
        <f t="shared" si="3"/>
        <v>0</v>
      </c>
      <c r="M42" s="29"/>
    </row>
    <row r="43" spans="1:13" ht="14.6">
      <c r="A43" s="30"/>
      <c r="B43" s="30"/>
      <c r="C43" s="31">
        <v>3</v>
      </c>
      <c r="D43" s="31">
        <v>3</v>
      </c>
      <c r="E43" s="31">
        <f t="shared" si="0"/>
        <v>1</v>
      </c>
      <c r="F43" s="31" t="str">
        <f t="shared" si="1"/>
        <v>1'h0</v>
      </c>
      <c r="G43" s="31" t="s">
        <v>67</v>
      </c>
      <c r="H43" s="32" t="s">
        <v>19</v>
      </c>
      <c r="I43" s="3"/>
      <c r="J43" s="31">
        <v>0</v>
      </c>
      <c r="K43" s="31" t="str">
        <f t="shared" si="2"/>
        <v>0</v>
      </c>
      <c r="L43" s="31">
        <f t="shared" si="3"/>
        <v>0</v>
      </c>
      <c r="M43" s="29"/>
    </row>
    <row r="44" spans="1:13" ht="14.6">
      <c r="A44" s="30"/>
      <c r="B44" s="30"/>
      <c r="C44" s="31">
        <v>0</v>
      </c>
      <c r="D44" s="31">
        <v>2</v>
      </c>
      <c r="E44" s="31">
        <f t="shared" si="0"/>
        <v>3</v>
      </c>
      <c r="F44" s="31" t="str">
        <f t="shared" si="1"/>
        <v>3'h0</v>
      </c>
      <c r="G44" s="31" t="s">
        <v>62</v>
      </c>
      <c r="H44" s="32" t="s">
        <v>751</v>
      </c>
      <c r="I44" s="33"/>
      <c r="J44" s="31">
        <v>0</v>
      </c>
      <c r="K44" s="31" t="str">
        <f t="shared" si="2"/>
        <v>0</v>
      </c>
      <c r="L44" s="31">
        <f t="shared" si="3"/>
        <v>0</v>
      </c>
      <c r="M44" s="29"/>
    </row>
    <row r="45" spans="1:13" ht="14.6">
      <c r="A45" s="23"/>
      <c r="B45" s="24" t="s">
        <v>297</v>
      </c>
      <c r="C45" s="23"/>
      <c r="D45" s="23"/>
      <c r="E45" s="23">
        <f>SUM(E46:E61)</f>
        <v>32</v>
      </c>
      <c r="F45" s="44" t="str">
        <f>CONCATENATE("32'h",K45)</f>
        <v>32'h00000000</v>
      </c>
      <c r="G45" s="44"/>
      <c r="H45" s="26" t="s">
        <v>752</v>
      </c>
      <c r="I45" s="26"/>
      <c r="J45" s="23"/>
      <c r="K45" s="23" t="str">
        <f>LOWER(DEC2HEX(L45,8))</f>
        <v>00000000</v>
      </c>
      <c r="L45" s="23">
        <f>SUM(L58:L61)</f>
        <v>0</v>
      </c>
      <c r="M45" s="29"/>
    </row>
    <row r="46" spans="1:13" ht="14.6">
      <c r="A46" s="30"/>
      <c r="B46" s="30"/>
      <c r="C46" s="31">
        <v>31</v>
      </c>
      <c r="D46" s="31">
        <v>31</v>
      </c>
      <c r="E46" s="31">
        <f t="shared" ref="E46:E61" si="4">D46+1-C46</f>
        <v>1</v>
      </c>
      <c r="F46" s="31" t="str">
        <f t="shared" ref="F46:F61" si="5">CONCATENATE(E46,"'h",K46)</f>
        <v>1'h0</v>
      </c>
      <c r="G46" s="31" t="s">
        <v>67</v>
      </c>
      <c r="H46" s="32" t="s">
        <v>19</v>
      </c>
      <c r="I46" s="3"/>
      <c r="J46" s="31">
        <v>0</v>
      </c>
      <c r="K46" s="31" t="str">
        <f t="shared" ref="K46:K61" si="6">LOWER(DEC2HEX((J46)))</f>
        <v>0</v>
      </c>
      <c r="L46" s="31">
        <f t="shared" ref="L46:L61" si="7">J46*(2^C46)</f>
        <v>0</v>
      </c>
      <c r="M46" s="29"/>
    </row>
    <row r="47" spans="1:13" ht="14.6">
      <c r="A47" s="30"/>
      <c r="B47" s="30"/>
      <c r="C47" s="31">
        <v>28</v>
      </c>
      <c r="D47" s="31">
        <v>30</v>
      </c>
      <c r="E47" s="31">
        <f t="shared" si="4"/>
        <v>3</v>
      </c>
      <c r="F47" s="31" t="str">
        <f t="shared" si="5"/>
        <v>3'h0</v>
      </c>
      <c r="G47" s="31" t="s">
        <v>62</v>
      </c>
      <c r="H47" s="32" t="s">
        <v>753</v>
      </c>
      <c r="I47" s="33"/>
      <c r="J47" s="31">
        <v>0</v>
      </c>
      <c r="K47" s="31" t="str">
        <f t="shared" si="6"/>
        <v>0</v>
      </c>
      <c r="L47" s="31">
        <f t="shared" si="7"/>
        <v>0</v>
      </c>
      <c r="M47" s="29"/>
    </row>
    <row r="48" spans="1:13" ht="14.6">
      <c r="A48" s="30"/>
      <c r="B48" s="30"/>
      <c r="C48" s="31">
        <v>27</v>
      </c>
      <c r="D48" s="31">
        <v>27</v>
      </c>
      <c r="E48" s="31">
        <f t="shared" si="4"/>
        <v>1</v>
      </c>
      <c r="F48" s="31" t="str">
        <f t="shared" si="5"/>
        <v>1'h0</v>
      </c>
      <c r="G48" s="31" t="s">
        <v>67</v>
      </c>
      <c r="H48" s="32" t="s">
        <v>19</v>
      </c>
      <c r="I48" s="3"/>
      <c r="J48" s="31">
        <v>0</v>
      </c>
      <c r="K48" s="31" t="str">
        <f t="shared" si="6"/>
        <v>0</v>
      </c>
      <c r="L48" s="31">
        <f t="shared" si="7"/>
        <v>0</v>
      </c>
      <c r="M48" s="29"/>
    </row>
    <row r="49" spans="1:13" ht="14.6">
      <c r="A49" s="30"/>
      <c r="B49" s="30"/>
      <c r="C49" s="31">
        <v>24</v>
      </c>
      <c r="D49" s="31">
        <v>26</v>
      </c>
      <c r="E49" s="31">
        <f t="shared" si="4"/>
        <v>3</v>
      </c>
      <c r="F49" s="31" t="str">
        <f t="shared" si="5"/>
        <v>3'h0</v>
      </c>
      <c r="G49" s="31" t="s">
        <v>62</v>
      </c>
      <c r="H49" s="32" t="s">
        <v>754</v>
      </c>
      <c r="I49" s="33"/>
      <c r="J49" s="31">
        <v>0</v>
      </c>
      <c r="K49" s="31" t="str">
        <f t="shared" si="6"/>
        <v>0</v>
      </c>
      <c r="L49" s="31">
        <f t="shared" si="7"/>
        <v>0</v>
      </c>
      <c r="M49" s="29"/>
    </row>
    <row r="50" spans="1:13" ht="14.6">
      <c r="A50" s="30"/>
      <c r="B50" s="30"/>
      <c r="C50" s="31">
        <v>23</v>
      </c>
      <c r="D50" s="31">
        <v>23</v>
      </c>
      <c r="E50" s="31">
        <f t="shared" si="4"/>
        <v>1</v>
      </c>
      <c r="F50" s="31" t="str">
        <f t="shared" si="5"/>
        <v>1'h0</v>
      </c>
      <c r="G50" s="31" t="s">
        <v>67</v>
      </c>
      <c r="H50" s="32" t="s">
        <v>19</v>
      </c>
      <c r="I50" s="3"/>
      <c r="J50" s="31">
        <v>0</v>
      </c>
      <c r="K50" s="31" t="str">
        <f t="shared" si="6"/>
        <v>0</v>
      </c>
      <c r="L50" s="31">
        <f t="shared" si="7"/>
        <v>0</v>
      </c>
      <c r="M50" s="29"/>
    </row>
    <row r="51" spans="1:13" ht="14.6">
      <c r="A51" s="30"/>
      <c r="B51" s="30"/>
      <c r="C51" s="31">
        <v>20</v>
      </c>
      <c r="D51" s="31">
        <v>22</v>
      </c>
      <c r="E51" s="31">
        <f t="shared" si="4"/>
        <v>3</v>
      </c>
      <c r="F51" s="31" t="str">
        <f t="shared" si="5"/>
        <v>3'h0</v>
      </c>
      <c r="G51" s="31" t="s">
        <v>62</v>
      </c>
      <c r="H51" s="32" t="s">
        <v>755</v>
      </c>
      <c r="I51" s="33"/>
      <c r="J51" s="31">
        <v>0</v>
      </c>
      <c r="K51" s="31" t="str">
        <f t="shared" si="6"/>
        <v>0</v>
      </c>
      <c r="L51" s="31">
        <f t="shared" si="7"/>
        <v>0</v>
      </c>
      <c r="M51" s="29"/>
    </row>
    <row r="52" spans="1:13" ht="14.6">
      <c r="A52" s="30"/>
      <c r="B52" s="30"/>
      <c r="C52" s="31">
        <v>19</v>
      </c>
      <c r="D52" s="31">
        <v>19</v>
      </c>
      <c r="E52" s="31">
        <f t="shared" si="4"/>
        <v>1</v>
      </c>
      <c r="F52" s="31" t="str">
        <f t="shared" si="5"/>
        <v>1'h0</v>
      </c>
      <c r="G52" s="31" t="s">
        <v>67</v>
      </c>
      <c r="H52" s="32" t="s">
        <v>19</v>
      </c>
      <c r="I52" s="3"/>
      <c r="J52" s="31">
        <v>0</v>
      </c>
      <c r="K52" s="31" t="str">
        <f t="shared" si="6"/>
        <v>0</v>
      </c>
      <c r="L52" s="31">
        <f t="shared" si="7"/>
        <v>0</v>
      </c>
      <c r="M52" s="29"/>
    </row>
    <row r="53" spans="1:13" ht="14.6">
      <c r="A53" s="30"/>
      <c r="B53" s="30"/>
      <c r="C53" s="31">
        <v>16</v>
      </c>
      <c r="D53" s="31">
        <v>18</v>
      </c>
      <c r="E53" s="31">
        <f t="shared" si="4"/>
        <v>3</v>
      </c>
      <c r="F53" s="31" t="str">
        <f t="shared" si="5"/>
        <v>3'h0</v>
      </c>
      <c r="G53" s="31" t="s">
        <v>62</v>
      </c>
      <c r="H53" s="32" t="s">
        <v>756</v>
      </c>
      <c r="I53" s="33"/>
      <c r="J53" s="31">
        <v>0</v>
      </c>
      <c r="K53" s="31" t="str">
        <f t="shared" si="6"/>
        <v>0</v>
      </c>
      <c r="L53" s="31">
        <f t="shared" si="7"/>
        <v>0</v>
      </c>
      <c r="M53" s="29"/>
    </row>
    <row r="54" spans="1:13" ht="14.6">
      <c r="A54" s="30"/>
      <c r="B54" s="30"/>
      <c r="C54" s="31">
        <v>15</v>
      </c>
      <c r="D54" s="31">
        <v>15</v>
      </c>
      <c r="E54" s="31">
        <f t="shared" si="4"/>
        <v>1</v>
      </c>
      <c r="F54" s="31" t="str">
        <f t="shared" si="5"/>
        <v>1'h0</v>
      </c>
      <c r="G54" s="31" t="s">
        <v>67</v>
      </c>
      <c r="H54" s="32" t="s">
        <v>19</v>
      </c>
      <c r="I54" s="3"/>
      <c r="J54" s="31">
        <v>0</v>
      </c>
      <c r="K54" s="31" t="str">
        <f t="shared" si="6"/>
        <v>0</v>
      </c>
      <c r="L54" s="31">
        <f t="shared" si="7"/>
        <v>0</v>
      </c>
      <c r="M54" s="29"/>
    </row>
    <row r="55" spans="1:13" ht="14.6">
      <c r="A55" s="30"/>
      <c r="B55" s="30"/>
      <c r="C55" s="31">
        <v>12</v>
      </c>
      <c r="D55" s="31">
        <v>14</v>
      </c>
      <c r="E55" s="31">
        <f t="shared" si="4"/>
        <v>3</v>
      </c>
      <c r="F55" s="31" t="str">
        <f t="shared" si="5"/>
        <v>3'h0</v>
      </c>
      <c r="G55" s="31" t="s">
        <v>62</v>
      </c>
      <c r="H55" s="32" t="s">
        <v>757</v>
      </c>
      <c r="I55" s="33"/>
      <c r="J55" s="31">
        <v>0</v>
      </c>
      <c r="K55" s="31" t="str">
        <f t="shared" si="6"/>
        <v>0</v>
      </c>
      <c r="L55" s="31">
        <f t="shared" si="7"/>
        <v>0</v>
      </c>
      <c r="M55" s="29"/>
    </row>
    <row r="56" spans="1:13" ht="14.6">
      <c r="A56" s="30"/>
      <c r="B56" s="30"/>
      <c r="C56" s="31">
        <v>11</v>
      </c>
      <c r="D56" s="31">
        <v>11</v>
      </c>
      <c r="E56" s="31">
        <f t="shared" si="4"/>
        <v>1</v>
      </c>
      <c r="F56" s="31" t="str">
        <f t="shared" si="5"/>
        <v>1'h0</v>
      </c>
      <c r="G56" s="31" t="s">
        <v>67</v>
      </c>
      <c r="H56" s="32" t="s">
        <v>19</v>
      </c>
      <c r="I56" s="3"/>
      <c r="J56" s="31">
        <v>0</v>
      </c>
      <c r="K56" s="31" t="str">
        <f t="shared" si="6"/>
        <v>0</v>
      </c>
      <c r="L56" s="31">
        <f t="shared" si="7"/>
        <v>0</v>
      </c>
      <c r="M56" s="29"/>
    </row>
    <row r="57" spans="1:13" ht="14.6">
      <c r="A57" s="30"/>
      <c r="B57" s="30"/>
      <c r="C57" s="31">
        <v>8</v>
      </c>
      <c r="D57" s="31">
        <v>10</v>
      </c>
      <c r="E57" s="31">
        <f t="shared" si="4"/>
        <v>3</v>
      </c>
      <c r="F57" s="31" t="str">
        <f t="shared" si="5"/>
        <v>3'h0</v>
      </c>
      <c r="G57" s="31" t="s">
        <v>62</v>
      </c>
      <c r="H57" s="32" t="s">
        <v>758</v>
      </c>
      <c r="I57" s="33"/>
      <c r="J57" s="31">
        <v>0</v>
      </c>
      <c r="K57" s="31" t="str">
        <f t="shared" si="6"/>
        <v>0</v>
      </c>
      <c r="L57" s="31">
        <f t="shared" si="7"/>
        <v>0</v>
      </c>
      <c r="M57" s="29"/>
    </row>
    <row r="58" spans="1:13" ht="14.6">
      <c r="A58" s="30"/>
      <c r="B58" s="30"/>
      <c r="C58" s="31">
        <v>7</v>
      </c>
      <c r="D58" s="31">
        <v>7</v>
      </c>
      <c r="E58" s="31">
        <f t="shared" si="4"/>
        <v>1</v>
      </c>
      <c r="F58" s="31" t="str">
        <f t="shared" si="5"/>
        <v>1'h0</v>
      </c>
      <c r="G58" s="31" t="s">
        <v>67</v>
      </c>
      <c r="H58" s="32" t="s">
        <v>19</v>
      </c>
      <c r="I58" s="3"/>
      <c r="J58" s="31">
        <v>0</v>
      </c>
      <c r="K58" s="31" t="str">
        <f t="shared" si="6"/>
        <v>0</v>
      </c>
      <c r="L58" s="31">
        <f t="shared" si="7"/>
        <v>0</v>
      </c>
      <c r="M58" s="29"/>
    </row>
    <row r="59" spans="1:13" ht="14.6">
      <c r="A59" s="30"/>
      <c r="B59" s="30"/>
      <c r="C59" s="31">
        <v>4</v>
      </c>
      <c r="D59" s="31">
        <v>6</v>
      </c>
      <c r="E59" s="31">
        <f t="shared" si="4"/>
        <v>3</v>
      </c>
      <c r="F59" s="31" t="str">
        <f t="shared" si="5"/>
        <v>3'h0</v>
      </c>
      <c r="G59" s="31" t="s">
        <v>62</v>
      </c>
      <c r="H59" s="32" t="s">
        <v>759</v>
      </c>
      <c r="I59" s="33"/>
      <c r="J59" s="31">
        <v>0</v>
      </c>
      <c r="K59" s="31" t="str">
        <f t="shared" si="6"/>
        <v>0</v>
      </c>
      <c r="L59" s="31">
        <f t="shared" si="7"/>
        <v>0</v>
      </c>
      <c r="M59" s="29"/>
    </row>
    <row r="60" spans="1:13" ht="14.6">
      <c r="A60" s="30"/>
      <c r="B60" s="30"/>
      <c r="C60" s="31">
        <v>3</v>
      </c>
      <c r="D60" s="31">
        <v>3</v>
      </c>
      <c r="E60" s="31">
        <f t="shared" si="4"/>
        <v>1</v>
      </c>
      <c r="F60" s="31" t="str">
        <f t="shared" si="5"/>
        <v>1'h0</v>
      </c>
      <c r="G60" s="31" t="s">
        <v>67</v>
      </c>
      <c r="H60" s="32" t="s">
        <v>19</v>
      </c>
      <c r="I60" s="3"/>
      <c r="J60" s="31">
        <v>0</v>
      </c>
      <c r="K60" s="31" t="str">
        <f t="shared" si="6"/>
        <v>0</v>
      </c>
      <c r="L60" s="31">
        <f t="shared" si="7"/>
        <v>0</v>
      </c>
      <c r="M60" s="29"/>
    </row>
    <row r="61" spans="1:13" ht="14.6">
      <c r="A61" s="30"/>
      <c r="B61" s="30"/>
      <c r="C61" s="31">
        <v>0</v>
      </c>
      <c r="D61" s="31">
        <v>2</v>
      </c>
      <c r="E61" s="31">
        <f t="shared" si="4"/>
        <v>3</v>
      </c>
      <c r="F61" s="31" t="str">
        <f t="shared" si="5"/>
        <v>3'h0</v>
      </c>
      <c r="G61" s="31" t="s">
        <v>62</v>
      </c>
      <c r="H61" s="32" t="s">
        <v>760</v>
      </c>
      <c r="I61" s="33"/>
      <c r="J61" s="31">
        <v>0</v>
      </c>
      <c r="K61" s="31" t="str">
        <f t="shared" si="6"/>
        <v>0</v>
      </c>
      <c r="L61" s="31">
        <f t="shared" si="7"/>
        <v>0</v>
      </c>
      <c r="M61" s="29"/>
    </row>
    <row r="62" spans="1:13" ht="14.6">
      <c r="A62" s="23"/>
      <c r="B62" s="24" t="s">
        <v>300</v>
      </c>
      <c r="C62" s="23"/>
      <c r="D62" s="23"/>
      <c r="E62" s="23">
        <f>SUM(E63:E78)</f>
        <v>32</v>
      </c>
      <c r="F62" s="44" t="str">
        <f>CONCATENATE("32'h",K62)</f>
        <v>32'h00000000</v>
      </c>
      <c r="G62" s="44"/>
      <c r="H62" s="26" t="s">
        <v>761</v>
      </c>
      <c r="I62" s="26"/>
      <c r="J62" s="23"/>
      <c r="K62" s="23" t="str">
        <f>LOWER(DEC2HEX(L62,8))</f>
        <v>00000000</v>
      </c>
      <c r="L62" s="23">
        <f>SUM(L75:L78)</f>
        <v>0</v>
      </c>
      <c r="M62" s="29"/>
    </row>
    <row r="63" spans="1:13" ht="14.6">
      <c r="A63" s="30"/>
      <c r="B63" s="30"/>
      <c r="C63" s="31">
        <v>31</v>
      </c>
      <c r="D63" s="31">
        <v>31</v>
      </c>
      <c r="E63" s="31">
        <f t="shared" ref="E63:E78" si="8">D63+1-C63</f>
        <v>1</v>
      </c>
      <c r="F63" s="31" t="str">
        <f t="shared" ref="F63:F78" si="9">CONCATENATE(E63,"'h",K63)</f>
        <v>1'h0</v>
      </c>
      <c r="G63" s="31" t="s">
        <v>67</v>
      </c>
      <c r="H63" s="32" t="s">
        <v>19</v>
      </c>
      <c r="I63" s="3"/>
      <c r="J63" s="31">
        <v>0</v>
      </c>
      <c r="K63" s="31" t="str">
        <f t="shared" ref="K63:K78" si="10">LOWER(DEC2HEX((J63)))</f>
        <v>0</v>
      </c>
      <c r="L63" s="31">
        <f t="shared" ref="L63:L78" si="11">J63*(2^C63)</f>
        <v>0</v>
      </c>
      <c r="M63" s="29"/>
    </row>
    <row r="64" spans="1:13" ht="14.6">
      <c r="A64" s="30"/>
      <c r="B64" s="30"/>
      <c r="C64" s="31">
        <v>28</v>
      </c>
      <c r="D64" s="31">
        <v>30</v>
      </c>
      <c r="E64" s="31">
        <f t="shared" si="8"/>
        <v>3</v>
      </c>
      <c r="F64" s="31" t="str">
        <f t="shared" si="9"/>
        <v>3'h0</v>
      </c>
      <c r="G64" s="31" t="s">
        <v>62</v>
      </c>
      <c r="H64" s="32" t="s">
        <v>762</v>
      </c>
      <c r="I64" s="33"/>
      <c r="J64" s="31">
        <v>0</v>
      </c>
      <c r="K64" s="31" t="str">
        <f t="shared" si="10"/>
        <v>0</v>
      </c>
      <c r="L64" s="31">
        <f t="shared" si="11"/>
        <v>0</v>
      </c>
      <c r="M64" s="29"/>
    </row>
    <row r="65" spans="1:13" ht="14.6">
      <c r="A65" s="30"/>
      <c r="B65" s="30"/>
      <c r="C65" s="31">
        <v>27</v>
      </c>
      <c r="D65" s="31">
        <v>27</v>
      </c>
      <c r="E65" s="31">
        <f t="shared" si="8"/>
        <v>1</v>
      </c>
      <c r="F65" s="31" t="str">
        <f t="shared" si="9"/>
        <v>1'h0</v>
      </c>
      <c r="G65" s="31" t="s">
        <v>67</v>
      </c>
      <c r="H65" s="32" t="s">
        <v>19</v>
      </c>
      <c r="I65" s="3"/>
      <c r="J65" s="31">
        <v>0</v>
      </c>
      <c r="K65" s="31" t="str">
        <f t="shared" si="10"/>
        <v>0</v>
      </c>
      <c r="L65" s="31">
        <f t="shared" si="11"/>
        <v>0</v>
      </c>
      <c r="M65" s="29"/>
    </row>
    <row r="66" spans="1:13" ht="14.6">
      <c r="A66" s="30"/>
      <c r="B66" s="30"/>
      <c r="C66" s="31">
        <v>24</v>
      </c>
      <c r="D66" s="31">
        <v>26</v>
      </c>
      <c r="E66" s="31">
        <f t="shared" si="8"/>
        <v>3</v>
      </c>
      <c r="F66" s="31" t="str">
        <f t="shared" si="9"/>
        <v>3'h0</v>
      </c>
      <c r="G66" s="31" t="s">
        <v>62</v>
      </c>
      <c r="H66" s="32" t="s">
        <v>763</v>
      </c>
      <c r="I66" s="33"/>
      <c r="J66" s="31">
        <v>0</v>
      </c>
      <c r="K66" s="31" t="str">
        <f t="shared" si="10"/>
        <v>0</v>
      </c>
      <c r="L66" s="31">
        <f t="shared" si="11"/>
        <v>0</v>
      </c>
      <c r="M66" s="29"/>
    </row>
    <row r="67" spans="1:13" ht="14.6">
      <c r="A67" s="30"/>
      <c r="B67" s="30"/>
      <c r="C67" s="31">
        <v>23</v>
      </c>
      <c r="D67" s="31">
        <v>23</v>
      </c>
      <c r="E67" s="31">
        <f t="shared" si="8"/>
        <v>1</v>
      </c>
      <c r="F67" s="31" t="str">
        <f t="shared" si="9"/>
        <v>1'h0</v>
      </c>
      <c r="G67" s="31" t="s">
        <v>67</v>
      </c>
      <c r="H67" s="32" t="s">
        <v>19</v>
      </c>
      <c r="I67" s="3"/>
      <c r="J67" s="31">
        <v>0</v>
      </c>
      <c r="K67" s="31" t="str">
        <f t="shared" si="10"/>
        <v>0</v>
      </c>
      <c r="L67" s="31">
        <f t="shared" si="11"/>
        <v>0</v>
      </c>
      <c r="M67" s="29"/>
    </row>
    <row r="68" spans="1:13" ht="14.6">
      <c r="A68" s="30"/>
      <c r="B68" s="30"/>
      <c r="C68" s="31">
        <v>20</v>
      </c>
      <c r="D68" s="31">
        <v>22</v>
      </c>
      <c r="E68" s="31">
        <f t="shared" si="8"/>
        <v>3</v>
      </c>
      <c r="F68" s="31" t="str">
        <f t="shared" si="9"/>
        <v>3'h0</v>
      </c>
      <c r="G68" s="31" t="s">
        <v>62</v>
      </c>
      <c r="H68" s="32" t="s">
        <v>764</v>
      </c>
      <c r="I68" s="33"/>
      <c r="J68" s="31">
        <v>0</v>
      </c>
      <c r="K68" s="31" t="str">
        <f t="shared" si="10"/>
        <v>0</v>
      </c>
      <c r="L68" s="31">
        <f t="shared" si="11"/>
        <v>0</v>
      </c>
      <c r="M68" s="29"/>
    </row>
    <row r="69" spans="1:13" ht="14.6">
      <c r="A69" s="30"/>
      <c r="B69" s="30"/>
      <c r="C69" s="31">
        <v>19</v>
      </c>
      <c r="D69" s="31">
        <v>19</v>
      </c>
      <c r="E69" s="31">
        <f t="shared" si="8"/>
        <v>1</v>
      </c>
      <c r="F69" s="31" t="str">
        <f t="shared" si="9"/>
        <v>1'h0</v>
      </c>
      <c r="G69" s="31" t="s">
        <v>67</v>
      </c>
      <c r="H69" s="32" t="s">
        <v>19</v>
      </c>
      <c r="I69" s="3"/>
      <c r="J69" s="31">
        <v>0</v>
      </c>
      <c r="K69" s="31" t="str">
        <f t="shared" si="10"/>
        <v>0</v>
      </c>
      <c r="L69" s="31">
        <f t="shared" si="11"/>
        <v>0</v>
      </c>
      <c r="M69" s="29"/>
    </row>
    <row r="70" spans="1:13" ht="14.6">
      <c r="A70" s="30"/>
      <c r="B70" s="30"/>
      <c r="C70" s="31">
        <v>16</v>
      </c>
      <c r="D70" s="31">
        <v>18</v>
      </c>
      <c r="E70" s="31">
        <f t="shared" si="8"/>
        <v>3</v>
      </c>
      <c r="F70" s="31" t="str">
        <f t="shared" si="9"/>
        <v>3'h0</v>
      </c>
      <c r="G70" s="31" t="s">
        <v>62</v>
      </c>
      <c r="H70" s="32" t="s">
        <v>765</v>
      </c>
      <c r="I70" s="33"/>
      <c r="J70" s="31">
        <v>0</v>
      </c>
      <c r="K70" s="31" t="str">
        <f t="shared" si="10"/>
        <v>0</v>
      </c>
      <c r="L70" s="31">
        <f t="shared" si="11"/>
        <v>0</v>
      </c>
      <c r="M70" s="29"/>
    </row>
    <row r="71" spans="1:13" ht="14.6">
      <c r="A71" s="30"/>
      <c r="B71" s="30"/>
      <c r="C71" s="31">
        <v>15</v>
      </c>
      <c r="D71" s="31">
        <v>15</v>
      </c>
      <c r="E71" s="31">
        <f t="shared" si="8"/>
        <v>1</v>
      </c>
      <c r="F71" s="31" t="str">
        <f t="shared" si="9"/>
        <v>1'h0</v>
      </c>
      <c r="G71" s="31" t="s">
        <v>67</v>
      </c>
      <c r="H71" s="32" t="s">
        <v>19</v>
      </c>
      <c r="I71" s="3"/>
      <c r="J71" s="31">
        <v>0</v>
      </c>
      <c r="K71" s="31" t="str">
        <f t="shared" si="10"/>
        <v>0</v>
      </c>
      <c r="L71" s="31">
        <f t="shared" si="11"/>
        <v>0</v>
      </c>
      <c r="M71" s="29"/>
    </row>
    <row r="72" spans="1:13" ht="14.6">
      <c r="A72" s="30"/>
      <c r="B72" s="30"/>
      <c r="C72" s="31">
        <v>12</v>
      </c>
      <c r="D72" s="31">
        <v>14</v>
      </c>
      <c r="E72" s="31">
        <f t="shared" si="8"/>
        <v>3</v>
      </c>
      <c r="F72" s="31" t="str">
        <f t="shared" si="9"/>
        <v>3'h0</v>
      </c>
      <c r="G72" s="31" t="s">
        <v>62</v>
      </c>
      <c r="H72" s="32" t="s">
        <v>766</v>
      </c>
      <c r="I72" s="33"/>
      <c r="J72" s="31">
        <v>0</v>
      </c>
      <c r="K72" s="31" t="str">
        <f t="shared" si="10"/>
        <v>0</v>
      </c>
      <c r="L72" s="31">
        <f t="shared" si="11"/>
        <v>0</v>
      </c>
      <c r="M72" s="29"/>
    </row>
    <row r="73" spans="1:13" ht="14.6">
      <c r="A73" s="30"/>
      <c r="B73" s="30"/>
      <c r="C73" s="31">
        <v>11</v>
      </c>
      <c r="D73" s="31">
        <v>11</v>
      </c>
      <c r="E73" s="31">
        <f t="shared" si="8"/>
        <v>1</v>
      </c>
      <c r="F73" s="31" t="str">
        <f t="shared" si="9"/>
        <v>1'h0</v>
      </c>
      <c r="G73" s="31" t="s">
        <v>67</v>
      </c>
      <c r="H73" s="32" t="s">
        <v>19</v>
      </c>
      <c r="I73" s="3"/>
      <c r="J73" s="31">
        <v>0</v>
      </c>
      <c r="K73" s="31" t="str">
        <f t="shared" si="10"/>
        <v>0</v>
      </c>
      <c r="L73" s="31">
        <f t="shared" si="11"/>
        <v>0</v>
      </c>
      <c r="M73" s="29"/>
    </row>
    <row r="74" spans="1:13" ht="14.6">
      <c r="A74" s="30"/>
      <c r="B74" s="30"/>
      <c r="C74" s="31">
        <v>8</v>
      </c>
      <c r="D74" s="31">
        <v>10</v>
      </c>
      <c r="E74" s="31">
        <f t="shared" si="8"/>
        <v>3</v>
      </c>
      <c r="F74" s="31" t="str">
        <f t="shared" si="9"/>
        <v>3'h0</v>
      </c>
      <c r="G74" s="31" t="s">
        <v>62</v>
      </c>
      <c r="H74" s="32" t="s">
        <v>767</v>
      </c>
      <c r="I74" s="33"/>
      <c r="J74" s="31">
        <v>0</v>
      </c>
      <c r="K74" s="31" t="str">
        <f t="shared" si="10"/>
        <v>0</v>
      </c>
      <c r="L74" s="31">
        <f t="shared" si="11"/>
        <v>0</v>
      </c>
      <c r="M74" s="29"/>
    </row>
    <row r="75" spans="1:13" ht="14.6">
      <c r="A75" s="30"/>
      <c r="B75" s="30"/>
      <c r="C75" s="31">
        <v>7</v>
      </c>
      <c r="D75" s="31">
        <v>7</v>
      </c>
      <c r="E75" s="31">
        <f t="shared" si="8"/>
        <v>1</v>
      </c>
      <c r="F75" s="31" t="str">
        <f t="shared" si="9"/>
        <v>1'h0</v>
      </c>
      <c r="G75" s="31" t="s">
        <v>67</v>
      </c>
      <c r="H75" s="32" t="s">
        <v>19</v>
      </c>
      <c r="I75" s="3"/>
      <c r="J75" s="31">
        <v>0</v>
      </c>
      <c r="K75" s="31" t="str">
        <f t="shared" si="10"/>
        <v>0</v>
      </c>
      <c r="L75" s="31">
        <f t="shared" si="11"/>
        <v>0</v>
      </c>
      <c r="M75" s="29"/>
    </row>
    <row r="76" spans="1:13" ht="14.6">
      <c r="A76" s="30"/>
      <c r="B76" s="30"/>
      <c r="C76" s="31">
        <v>4</v>
      </c>
      <c r="D76" s="31">
        <v>6</v>
      </c>
      <c r="E76" s="31">
        <f t="shared" si="8"/>
        <v>3</v>
      </c>
      <c r="F76" s="31" t="str">
        <f t="shared" si="9"/>
        <v>3'h0</v>
      </c>
      <c r="G76" s="31" t="s">
        <v>62</v>
      </c>
      <c r="H76" s="32" t="s">
        <v>768</v>
      </c>
      <c r="I76" s="33"/>
      <c r="J76" s="31">
        <v>0</v>
      </c>
      <c r="K76" s="31" t="str">
        <f t="shared" si="10"/>
        <v>0</v>
      </c>
      <c r="L76" s="31">
        <f t="shared" si="11"/>
        <v>0</v>
      </c>
      <c r="M76" s="29"/>
    </row>
    <row r="77" spans="1:13" ht="14.6">
      <c r="A77" s="30"/>
      <c r="B77" s="30"/>
      <c r="C77" s="31">
        <v>3</v>
      </c>
      <c r="D77" s="31">
        <v>3</v>
      </c>
      <c r="E77" s="31">
        <f t="shared" si="8"/>
        <v>1</v>
      </c>
      <c r="F77" s="31" t="str">
        <f t="shared" si="9"/>
        <v>1'h0</v>
      </c>
      <c r="G77" s="31" t="s">
        <v>67</v>
      </c>
      <c r="H77" s="32" t="s">
        <v>19</v>
      </c>
      <c r="I77" s="3"/>
      <c r="J77" s="31">
        <v>0</v>
      </c>
      <c r="K77" s="31" t="str">
        <f t="shared" si="10"/>
        <v>0</v>
      </c>
      <c r="L77" s="31">
        <f t="shared" si="11"/>
        <v>0</v>
      </c>
      <c r="M77" s="29"/>
    </row>
    <row r="78" spans="1:13" ht="14.6">
      <c r="A78" s="30"/>
      <c r="B78" s="30"/>
      <c r="C78" s="31">
        <v>0</v>
      </c>
      <c r="D78" s="31">
        <v>2</v>
      </c>
      <c r="E78" s="31">
        <f t="shared" si="8"/>
        <v>3</v>
      </c>
      <c r="F78" s="31" t="str">
        <f t="shared" si="9"/>
        <v>3'h0</v>
      </c>
      <c r="G78" s="31" t="s">
        <v>62</v>
      </c>
      <c r="H78" s="32" t="s">
        <v>769</v>
      </c>
      <c r="I78" s="33"/>
      <c r="J78" s="31">
        <v>0</v>
      </c>
      <c r="K78" s="31" t="str">
        <f t="shared" si="10"/>
        <v>0</v>
      </c>
      <c r="L78" s="31">
        <f t="shared" si="11"/>
        <v>0</v>
      </c>
      <c r="M78" s="29"/>
    </row>
    <row r="79" spans="1:13" ht="14.6">
      <c r="A79" s="23"/>
      <c r="B79" s="24" t="s">
        <v>303</v>
      </c>
      <c r="C79" s="23"/>
      <c r="D79" s="23"/>
      <c r="E79" s="23">
        <f>SUM(E80:E95)</f>
        <v>32</v>
      </c>
      <c r="F79" s="44" t="str">
        <f>CONCATENATE("32'h",K79)</f>
        <v>32'h00000000</v>
      </c>
      <c r="G79" s="44"/>
      <c r="H79" s="26" t="s">
        <v>770</v>
      </c>
      <c r="I79" s="26"/>
      <c r="J79" s="23"/>
      <c r="K79" s="23" t="str">
        <f>LOWER(DEC2HEX(L79,8))</f>
        <v>00000000</v>
      </c>
      <c r="L79" s="23">
        <f>SUM(L92:L95)</f>
        <v>0</v>
      </c>
      <c r="M79" s="29"/>
    </row>
    <row r="80" spans="1:13" ht="14.6">
      <c r="A80" s="30"/>
      <c r="B80" s="30"/>
      <c r="C80" s="31">
        <v>31</v>
      </c>
      <c r="D80" s="31">
        <v>31</v>
      </c>
      <c r="E80" s="31">
        <f t="shared" ref="E80:E95" si="12">D80+1-C80</f>
        <v>1</v>
      </c>
      <c r="F80" s="31" t="str">
        <f t="shared" ref="F80:F95" si="13">CONCATENATE(E80,"'h",K80)</f>
        <v>1'h0</v>
      </c>
      <c r="G80" s="31" t="s">
        <v>67</v>
      </c>
      <c r="H80" s="32" t="s">
        <v>19</v>
      </c>
      <c r="I80" s="3"/>
      <c r="J80" s="31">
        <v>0</v>
      </c>
      <c r="K80" s="31" t="str">
        <f t="shared" ref="K80:K95" si="14">LOWER(DEC2HEX((J80)))</f>
        <v>0</v>
      </c>
      <c r="L80" s="31">
        <f t="shared" ref="L80:L95" si="15">J80*(2^C80)</f>
        <v>0</v>
      </c>
      <c r="M80" s="29"/>
    </row>
    <row r="81" spans="1:13" ht="14.6">
      <c r="A81" s="30"/>
      <c r="B81" s="30"/>
      <c r="C81" s="31">
        <v>28</v>
      </c>
      <c r="D81" s="31">
        <v>30</v>
      </c>
      <c r="E81" s="31">
        <f t="shared" si="12"/>
        <v>3</v>
      </c>
      <c r="F81" s="31" t="str">
        <f t="shared" si="13"/>
        <v>3'h0</v>
      </c>
      <c r="G81" s="31" t="s">
        <v>62</v>
      </c>
      <c r="H81" s="32" t="s">
        <v>771</v>
      </c>
      <c r="I81" s="33"/>
      <c r="J81" s="31">
        <v>0</v>
      </c>
      <c r="K81" s="31" t="str">
        <f t="shared" si="14"/>
        <v>0</v>
      </c>
      <c r="L81" s="31">
        <f t="shared" si="15"/>
        <v>0</v>
      </c>
      <c r="M81" s="29"/>
    </row>
    <row r="82" spans="1:13" ht="14.6">
      <c r="A82" s="30"/>
      <c r="B82" s="30"/>
      <c r="C82" s="31">
        <v>27</v>
      </c>
      <c r="D82" s="31">
        <v>27</v>
      </c>
      <c r="E82" s="31">
        <f t="shared" si="12"/>
        <v>1</v>
      </c>
      <c r="F82" s="31" t="str">
        <f t="shared" si="13"/>
        <v>1'h0</v>
      </c>
      <c r="G82" s="31" t="s">
        <v>67</v>
      </c>
      <c r="H82" s="32" t="s">
        <v>19</v>
      </c>
      <c r="I82" s="3"/>
      <c r="J82" s="31">
        <v>0</v>
      </c>
      <c r="K82" s="31" t="str">
        <f t="shared" si="14"/>
        <v>0</v>
      </c>
      <c r="L82" s="31">
        <f t="shared" si="15"/>
        <v>0</v>
      </c>
      <c r="M82" s="29"/>
    </row>
    <row r="83" spans="1:13" ht="14.6">
      <c r="A83" s="30"/>
      <c r="B83" s="30"/>
      <c r="C83" s="31">
        <v>24</v>
      </c>
      <c r="D83" s="31">
        <v>26</v>
      </c>
      <c r="E83" s="31">
        <f t="shared" si="12"/>
        <v>3</v>
      </c>
      <c r="F83" s="31" t="str">
        <f t="shared" si="13"/>
        <v>3'h0</v>
      </c>
      <c r="G83" s="31" t="s">
        <v>62</v>
      </c>
      <c r="H83" s="32" t="s">
        <v>772</v>
      </c>
      <c r="I83" s="33"/>
      <c r="J83" s="31">
        <v>0</v>
      </c>
      <c r="K83" s="31" t="str">
        <f t="shared" si="14"/>
        <v>0</v>
      </c>
      <c r="L83" s="31">
        <f t="shared" si="15"/>
        <v>0</v>
      </c>
      <c r="M83" s="29"/>
    </row>
    <row r="84" spans="1:13" ht="14.6">
      <c r="A84" s="30"/>
      <c r="B84" s="30"/>
      <c r="C84" s="31">
        <v>23</v>
      </c>
      <c r="D84" s="31">
        <v>23</v>
      </c>
      <c r="E84" s="31">
        <f t="shared" si="12"/>
        <v>1</v>
      </c>
      <c r="F84" s="31" t="str">
        <f t="shared" si="13"/>
        <v>1'h0</v>
      </c>
      <c r="G84" s="31" t="s">
        <v>67</v>
      </c>
      <c r="H84" s="32" t="s">
        <v>19</v>
      </c>
      <c r="I84" s="3"/>
      <c r="J84" s="31">
        <v>0</v>
      </c>
      <c r="K84" s="31" t="str">
        <f t="shared" si="14"/>
        <v>0</v>
      </c>
      <c r="L84" s="31">
        <f t="shared" si="15"/>
        <v>0</v>
      </c>
      <c r="M84" s="29"/>
    </row>
    <row r="85" spans="1:13" ht="14.6">
      <c r="A85" s="30"/>
      <c r="B85" s="30"/>
      <c r="C85" s="31">
        <v>20</v>
      </c>
      <c r="D85" s="31">
        <v>22</v>
      </c>
      <c r="E85" s="31">
        <f t="shared" si="12"/>
        <v>3</v>
      </c>
      <c r="F85" s="31" t="str">
        <f t="shared" si="13"/>
        <v>3'h0</v>
      </c>
      <c r="G85" s="31" t="s">
        <v>62</v>
      </c>
      <c r="H85" s="32" t="s">
        <v>773</v>
      </c>
      <c r="I85" s="33"/>
      <c r="J85" s="31">
        <v>0</v>
      </c>
      <c r="K85" s="31" t="str">
        <f t="shared" si="14"/>
        <v>0</v>
      </c>
      <c r="L85" s="31">
        <f t="shared" si="15"/>
        <v>0</v>
      </c>
      <c r="M85" s="29"/>
    </row>
    <row r="86" spans="1:13" ht="14.6">
      <c r="A86" s="30"/>
      <c r="B86" s="30"/>
      <c r="C86" s="31">
        <v>19</v>
      </c>
      <c r="D86" s="31">
        <v>19</v>
      </c>
      <c r="E86" s="31">
        <f t="shared" si="12"/>
        <v>1</v>
      </c>
      <c r="F86" s="31" t="str">
        <f t="shared" si="13"/>
        <v>1'h0</v>
      </c>
      <c r="G86" s="31" t="s">
        <v>67</v>
      </c>
      <c r="H86" s="32" t="s">
        <v>19</v>
      </c>
      <c r="I86" s="3"/>
      <c r="J86" s="31">
        <v>0</v>
      </c>
      <c r="K86" s="31" t="str">
        <f t="shared" si="14"/>
        <v>0</v>
      </c>
      <c r="L86" s="31">
        <f t="shared" si="15"/>
        <v>0</v>
      </c>
      <c r="M86" s="29"/>
    </row>
    <row r="87" spans="1:13" ht="14.6">
      <c r="A87" s="30"/>
      <c r="B87" s="30"/>
      <c r="C87" s="31">
        <v>16</v>
      </c>
      <c r="D87" s="31">
        <v>18</v>
      </c>
      <c r="E87" s="31">
        <f t="shared" si="12"/>
        <v>3</v>
      </c>
      <c r="F87" s="31" t="str">
        <f t="shared" si="13"/>
        <v>3'h0</v>
      </c>
      <c r="G87" s="31" t="s">
        <v>62</v>
      </c>
      <c r="H87" s="32" t="s">
        <v>774</v>
      </c>
      <c r="I87" s="33"/>
      <c r="J87" s="31">
        <v>0</v>
      </c>
      <c r="K87" s="31" t="str">
        <f t="shared" si="14"/>
        <v>0</v>
      </c>
      <c r="L87" s="31">
        <f t="shared" si="15"/>
        <v>0</v>
      </c>
      <c r="M87" s="29"/>
    </row>
    <row r="88" spans="1:13" ht="14.6">
      <c r="A88" s="30"/>
      <c r="B88" s="30"/>
      <c r="C88" s="31">
        <v>15</v>
      </c>
      <c r="D88" s="31">
        <v>15</v>
      </c>
      <c r="E88" s="31">
        <f t="shared" si="12"/>
        <v>1</v>
      </c>
      <c r="F88" s="31" t="str">
        <f t="shared" si="13"/>
        <v>1'h0</v>
      </c>
      <c r="G88" s="31" t="s">
        <v>67</v>
      </c>
      <c r="H88" s="32" t="s">
        <v>19</v>
      </c>
      <c r="I88" s="3"/>
      <c r="J88" s="31">
        <v>0</v>
      </c>
      <c r="K88" s="31" t="str">
        <f t="shared" si="14"/>
        <v>0</v>
      </c>
      <c r="L88" s="31">
        <f t="shared" si="15"/>
        <v>0</v>
      </c>
      <c r="M88" s="29"/>
    </row>
    <row r="89" spans="1:13" ht="14.6">
      <c r="A89" s="30"/>
      <c r="B89" s="30"/>
      <c r="C89" s="31">
        <v>12</v>
      </c>
      <c r="D89" s="31">
        <v>14</v>
      </c>
      <c r="E89" s="31">
        <f t="shared" si="12"/>
        <v>3</v>
      </c>
      <c r="F89" s="31" t="str">
        <f t="shared" si="13"/>
        <v>3'h0</v>
      </c>
      <c r="G89" s="31" t="s">
        <v>62</v>
      </c>
      <c r="H89" s="32" t="s">
        <v>775</v>
      </c>
      <c r="I89" s="33"/>
      <c r="J89" s="31">
        <v>0</v>
      </c>
      <c r="K89" s="31" t="str">
        <f t="shared" si="14"/>
        <v>0</v>
      </c>
      <c r="L89" s="31">
        <f t="shared" si="15"/>
        <v>0</v>
      </c>
      <c r="M89" s="29"/>
    </row>
    <row r="90" spans="1:13" ht="14.6">
      <c r="A90" s="30"/>
      <c r="B90" s="30"/>
      <c r="C90" s="31">
        <v>11</v>
      </c>
      <c r="D90" s="31">
        <v>11</v>
      </c>
      <c r="E90" s="31">
        <f t="shared" si="12"/>
        <v>1</v>
      </c>
      <c r="F90" s="31" t="str">
        <f t="shared" si="13"/>
        <v>1'h0</v>
      </c>
      <c r="G90" s="31" t="s">
        <v>67</v>
      </c>
      <c r="H90" s="32" t="s">
        <v>19</v>
      </c>
      <c r="I90" s="3"/>
      <c r="J90" s="31">
        <v>0</v>
      </c>
      <c r="K90" s="31" t="str">
        <f t="shared" si="14"/>
        <v>0</v>
      </c>
      <c r="L90" s="31">
        <f t="shared" si="15"/>
        <v>0</v>
      </c>
      <c r="M90" s="29"/>
    </row>
    <row r="91" spans="1:13" ht="14.6">
      <c r="A91" s="30"/>
      <c r="B91" s="30"/>
      <c r="C91" s="31">
        <v>8</v>
      </c>
      <c r="D91" s="31">
        <v>10</v>
      </c>
      <c r="E91" s="31">
        <f t="shared" si="12"/>
        <v>3</v>
      </c>
      <c r="F91" s="31" t="str">
        <f t="shared" si="13"/>
        <v>3'h0</v>
      </c>
      <c r="G91" s="31" t="s">
        <v>62</v>
      </c>
      <c r="H91" s="32" t="s">
        <v>776</v>
      </c>
      <c r="I91" s="33"/>
      <c r="J91" s="31">
        <v>0</v>
      </c>
      <c r="K91" s="31" t="str">
        <f t="shared" si="14"/>
        <v>0</v>
      </c>
      <c r="L91" s="31">
        <f t="shared" si="15"/>
        <v>0</v>
      </c>
      <c r="M91" s="29"/>
    </row>
    <row r="92" spans="1:13" ht="14.6">
      <c r="A92" s="30"/>
      <c r="B92" s="30"/>
      <c r="C92" s="31">
        <v>7</v>
      </c>
      <c r="D92" s="31">
        <v>7</v>
      </c>
      <c r="E92" s="31">
        <f t="shared" si="12"/>
        <v>1</v>
      </c>
      <c r="F92" s="31" t="str">
        <f t="shared" si="13"/>
        <v>1'h0</v>
      </c>
      <c r="G92" s="31" t="s">
        <v>67</v>
      </c>
      <c r="H92" s="32" t="s">
        <v>19</v>
      </c>
      <c r="I92" s="3"/>
      <c r="J92" s="31">
        <v>0</v>
      </c>
      <c r="K92" s="31" t="str">
        <f t="shared" si="14"/>
        <v>0</v>
      </c>
      <c r="L92" s="31">
        <f t="shared" si="15"/>
        <v>0</v>
      </c>
      <c r="M92" s="29"/>
    </row>
    <row r="93" spans="1:13" ht="14.6">
      <c r="A93" s="30"/>
      <c r="B93" s="30"/>
      <c r="C93" s="31">
        <v>4</v>
      </c>
      <c r="D93" s="31">
        <v>6</v>
      </c>
      <c r="E93" s="31">
        <f t="shared" si="12"/>
        <v>3</v>
      </c>
      <c r="F93" s="31" t="str">
        <f t="shared" si="13"/>
        <v>3'h0</v>
      </c>
      <c r="G93" s="31" t="s">
        <v>62</v>
      </c>
      <c r="H93" s="32" t="s">
        <v>777</v>
      </c>
      <c r="I93" s="33"/>
      <c r="J93" s="31">
        <v>0</v>
      </c>
      <c r="K93" s="31" t="str">
        <f t="shared" si="14"/>
        <v>0</v>
      </c>
      <c r="L93" s="31">
        <f t="shared" si="15"/>
        <v>0</v>
      </c>
      <c r="M93" s="29"/>
    </row>
    <row r="94" spans="1:13" ht="14.6">
      <c r="A94" s="30"/>
      <c r="B94" s="30"/>
      <c r="C94" s="31">
        <v>3</v>
      </c>
      <c r="D94" s="31">
        <v>3</v>
      </c>
      <c r="E94" s="31">
        <f t="shared" si="12"/>
        <v>1</v>
      </c>
      <c r="F94" s="31" t="str">
        <f t="shared" si="13"/>
        <v>1'h0</v>
      </c>
      <c r="G94" s="31" t="s">
        <v>67</v>
      </c>
      <c r="H94" s="32" t="s">
        <v>19</v>
      </c>
      <c r="I94" s="3"/>
      <c r="J94" s="31">
        <v>0</v>
      </c>
      <c r="K94" s="31" t="str">
        <f t="shared" si="14"/>
        <v>0</v>
      </c>
      <c r="L94" s="31">
        <f t="shared" si="15"/>
        <v>0</v>
      </c>
      <c r="M94" s="29"/>
    </row>
    <row r="95" spans="1:13" ht="14.6">
      <c r="A95" s="30"/>
      <c r="B95" s="30"/>
      <c r="C95" s="31">
        <v>0</v>
      </c>
      <c r="D95" s="31">
        <v>2</v>
      </c>
      <c r="E95" s="31">
        <f t="shared" si="12"/>
        <v>3</v>
      </c>
      <c r="F95" s="31" t="str">
        <f t="shared" si="13"/>
        <v>3'h0</v>
      </c>
      <c r="G95" s="31" t="s">
        <v>62</v>
      </c>
      <c r="H95" s="32" t="s">
        <v>778</v>
      </c>
      <c r="I95" s="33"/>
      <c r="J95" s="31">
        <v>0</v>
      </c>
      <c r="K95" s="31" t="str">
        <f t="shared" si="14"/>
        <v>0</v>
      </c>
      <c r="L95" s="31">
        <f t="shared" si="15"/>
        <v>0</v>
      </c>
      <c r="M95" s="29"/>
    </row>
    <row r="96" spans="1:13" ht="14.6">
      <c r="A96" s="23"/>
      <c r="B96" s="24" t="s">
        <v>306</v>
      </c>
      <c r="C96" s="23"/>
      <c r="D96" s="23"/>
      <c r="E96" s="23">
        <f>SUM(E97:E97)</f>
        <v>32</v>
      </c>
      <c r="F96" s="44" t="str">
        <f>CONCATENATE("32'h",K96)</f>
        <v>32'h00000000</v>
      </c>
      <c r="G96" s="44"/>
      <c r="H96" s="26" t="s">
        <v>779</v>
      </c>
      <c r="I96" s="26"/>
      <c r="J96" s="23"/>
      <c r="K96" s="23" t="str">
        <f>LOWER(DEC2HEX(L96,8))</f>
        <v>00000000</v>
      </c>
      <c r="L96" s="23">
        <f>SUM(L97:L97)</f>
        <v>0</v>
      </c>
      <c r="M96" s="29"/>
    </row>
    <row r="97" spans="1:13" ht="14.6">
      <c r="A97" s="30"/>
      <c r="B97" s="30"/>
      <c r="C97" s="31">
        <v>0</v>
      </c>
      <c r="D97" s="31">
        <v>31</v>
      </c>
      <c r="E97" s="31">
        <f>D97+1-C97</f>
        <v>32</v>
      </c>
      <c r="F97" s="31" t="str">
        <f>CONCATENATE(E97,"'h",K97)</f>
        <v>32'h0</v>
      </c>
      <c r="G97" s="31" t="s">
        <v>480</v>
      </c>
      <c r="H97" s="28" t="s">
        <v>780</v>
      </c>
      <c r="I97" s="34"/>
      <c r="J97" s="31">
        <v>0</v>
      </c>
      <c r="K97" s="31" t="str">
        <f>LOWER(DEC2HEX((J97)))</f>
        <v>0</v>
      </c>
      <c r="L97" s="31">
        <f>J97*(2^C97)</f>
        <v>0</v>
      </c>
      <c r="M97" s="29"/>
    </row>
    <row r="98" spans="1:13" ht="14.6">
      <c r="A98" s="23"/>
      <c r="B98" s="24" t="s">
        <v>467</v>
      </c>
      <c r="C98" s="23"/>
      <c r="D98" s="23"/>
      <c r="E98" s="23">
        <f>SUM(E99:E99)</f>
        <v>32</v>
      </c>
      <c r="F98" s="44" t="str">
        <f>CONCATENATE("32'h",K98)</f>
        <v>32'h00000000</v>
      </c>
      <c r="G98" s="44"/>
      <c r="H98" s="26" t="s">
        <v>781</v>
      </c>
      <c r="I98" s="26"/>
      <c r="J98" s="23"/>
      <c r="K98" s="23" t="str">
        <f>LOWER(DEC2HEX(L98,8))</f>
        <v>00000000</v>
      </c>
      <c r="L98" s="23">
        <f>SUM(L99:L99)</f>
        <v>0</v>
      </c>
      <c r="M98" s="29"/>
    </row>
    <row r="99" spans="1:13" ht="14.6">
      <c r="A99" s="20"/>
      <c r="B99" s="20"/>
      <c r="C99" s="28">
        <v>0</v>
      </c>
      <c r="D99" s="28">
        <v>31</v>
      </c>
      <c r="E99" s="28">
        <f>D99+1-C99</f>
        <v>32</v>
      </c>
      <c r="F99" s="28" t="str">
        <f>CONCATENATE(E99,"'h",K99)</f>
        <v>32'h0</v>
      </c>
      <c r="G99" s="28" t="s">
        <v>62</v>
      </c>
      <c r="H99" s="32" t="s">
        <v>782</v>
      </c>
      <c r="I99" s="3"/>
      <c r="J99" s="28">
        <v>0</v>
      </c>
      <c r="K99" s="28" t="str">
        <f>LOWER(DEC2HEX((J99)))</f>
        <v>0</v>
      </c>
      <c r="L99" s="28">
        <f>J99*(2^C99)</f>
        <v>0</v>
      </c>
      <c r="M99" s="29"/>
    </row>
    <row r="100" spans="1:13" ht="14.6">
      <c r="A100" s="23"/>
      <c r="B100" s="24" t="s">
        <v>468</v>
      </c>
      <c r="C100" s="23"/>
      <c r="D100" s="23"/>
      <c r="E100" s="23">
        <f>SUM(E101:E103)</f>
        <v>32</v>
      </c>
      <c r="F100" s="44" t="str">
        <f>CONCATENATE("32'h",K100)</f>
        <v>32'h00000000</v>
      </c>
      <c r="G100" s="44"/>
      <c r="H100" s="26" t="s">
        <v>783</v>
      </c>
      <c r="I100" s="26"/>
      <c r="J100" s="23"/>
      <c r="K100" s="23" t="str">
        <f>LOWER(DEC2HEX(L100,8))</f>
        <v>00000000</v>
      </c>
      <c r="L100" s="23">
        <f>SUM(L101:L103)</f>
        <v>0</v>
      </c>
      <c r="M100" s="29"/>
    </row>
    <row r="101" spans="1:13" ht="14.6">
      <c r="A101" s="20"/>
      <c r="B101" s="20"/>
      <c r="C101" s="28">
        <v>31</v>
      </c>
      <c r="D101" s="28">
        <v>31</v>
      </c>
      <c r="E101" s="28">
        <f>D101+1-C101</f>
        <v>1</v>
      </c>
      <c r="F101" s="28" t="str">
        <f>CONCATENATE(E101,"'h",K101)</f>
        <v>1'h0</v>
      </c>
      <c r="G101" s="28" t="s">
        <v>62</v>
      </c>
      <c r="H101" s="32" t="s">
        <v>784</v>
      </c>
      <c r="I101" s="3"/>
      <c r="J101" s="28">
        <v>0</v>
      </c>
      <c r="K101" s="28" t="str">
        <f>LOWER(DEC2HEX((J101)))</f>
        <v>0</v>
      </c>
      <c r="L101" s="28">
        <f>J101*(2^C101)</f>
        <v>0</v>
      </c>
      <c r="M101" s="29"/>
    </row>
    <row r="102" spans="1:13" ht="14.6">
      <c r="A102" s="20"/>
      <c r="B102" s="20"/>
      <c r="C102" s="28">
        <v>8</v>
      </c>
      <c r="D102" s="28">
        <v>30</v>
      </c>
      <c r="E102" s="28">
        <f>D102+1-C102</f>
        <v>23</v>
      </c>
      <c r="F102" s="28" t="str">
        <f>CONCATENATE(E102,"'h",K102)</f>
        <v>23'h0</v>
      </c>
      <c r="G102" s="28" t="s">
        <v>67</v>
      </c>
      <c r="H102" s="32" t="s">
        <v>19</v>
      </c>
      <c r="I102" s="3"/>
      <c r="J102" s="28">
        <v>0</v>
      </c>
      <c r="K102" s="28" t="str">
        <f>LOWER(DEC2HEX((J102)))</f>
        <v>0</v>
      </c>
      <c r="L102" s="28">
        <f>J102*(2^C102)</f>
        <v>0</v>
      </c>
      <c r="M102" s="29"/>
    </row>
    <row r="103" spans="1:13" ht="14.6">
      <c r="A103" s="20"/>
      <c r="B103" s="20"/>
      <c r="C103" s="28">
        <v>0</v>
      </c>
      <c r="D103" s="28">
        <v>7</v>
      </c>
      <c r="E103" s="28">
        <f>D103+1-C103</f>
        <v>8</v>
      </c>
      <c r="F103" s="28" t="str">
        <f>CONCATENATE(E103,"'h",K103)</f>
        <v>8'h0</v>
      </c>
      <c r="G103" s="28" t="s">
        <v>62</v>
      </c>
      <c r="H103" s="32" t="s">
        <v>785</v>
      </c>
      <c r="I103" s="3"/>
      <c r="J103" s="28">
        <v>0</v>
      </c>
      <c r="K103" s="28" t="str">
        <f>LOWER(DEC2HEX((J103)))</f>
        <v>0</v>
      </c>
      <c r="L103" s="28">
        <f>J103*(2^C103)</f>
        <v>0</v>
      </c>
      <c r="M103" s="29"/>
    </row>
  </sheetData>
  <phoneticPr fontId="24"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3"/>
  <sheetViews>
    <sheetView workbookViewId="0">
      <selection activeCell="J23" sqref="J23"/>
    </sheetView>
  </sheetViews>
  <sheetFormatPr defaultColWidth="9" defaultRowHeight="14.15"/>
  <cols>
    <col min="1" max="1" width="8.765625" customWidth="1"/>
    <col min="6" max="6" width="16.765625" customWidth="1"/>
    <col min="7" max="7" width="8.23046875" customWidth="1"/>
    <col min="8" max="8" width="24.61328125" customWidth="1"/>
    <col min="9" max="9" width="71.23046875" style="36" customWidth="1"/>
    <col min="10" max="10" width="10.4609375" customWidth="1"/>
    <col min="11" max="11" width="10.765625" customWidth="1"/>
    <col min="12" max="12" width="11.23046875" customWidth="1"/>
    <col min="13" max="13" width="11.3828125" customWidth="1"/>
    <col min="14" max="14" width="10.61328125" customWidth="1"/>
  </cols>
  <sheetData>
    <row r="1" spans="1:14" ht="29.15">
      <c r="A1" s="52" t="s">
        <v>19</v>
      </c>
      <c r="B1" s="53" t="s">
        <v>47</v>
      </c>
      <c r="C1" s="52" t="s">
        <v>48</v>
      </c>
      <c r="D1" s="52" t="s">
        <v>49</v>
      </c>
      <c r="E1" s="52" t="s">
        <v>50</v>
      </c>
      <c r="F1" s="52" t="s">
        <v>51</v>
      </c>
      <c r="G1" s="52" t="s">
        <v>52</v>
      </c>
      <c r="H1" s="52" t="s">
        <v>53</v>
      </c>
      <c r="I1" s="52" t="s">
        <v>54</v>
      </c>
      <c r="J1" s="52" t="s">
        <v>55</v>
      </c>
      <c r="K1" s="52" t="s">
        <v>56</v>
      </c>
      <c r="L1" s="52" t="s">
        <v>57</v>
      </c>
      <c r="M1" s="52" t="s">
        <v>58</v>
      </c>
      <c r="N1" s="52" t="s">
        <v>59</v>
      </c>
    </row>
    <row r="2" spans="1:14" ht="14.6">
      <c r="A2" s="23"/>
      <c r="B2" s="24" t="s">
        <v>60</v>
      </c>
      <c r="C2" s="23"/>
      <c r="D2" s="23"/>
      <c r="E2" s="23">
        <f>SUM(E3:E5)</f>
        <v>32</v>
      </c>
      <c r="F2" s="44" t="str">
        <f>CONCATENATE("32'h",K2)</f>
        <v>32'h02031001</v>
      </c>
      <c r="G2" s="44"/>
      <c r="H2" s="26" t="s">
        <v>718</v>
      </c>
      <c r="I2" s="26"/>
      <c r="J2" s="23"/>
      <c r="K2" s="23" t="str">
        <f>LOWER(DEC2HEX(L2,8))</f>
        <v>02031001</v>
      </c>
      <c r="L2" s="23">
        <f>SUM(L3:L5)</f>
        <v>33755137</v>
      </c>
      <c r="M2" s="23"/>
      <c r="N2" s="23"/>
    </row>
    <row r="3" spans="1:14" ht="14.6">
      <c r="A3" s="20"/>
      <c r="B3" s="27"/>
      <c r="C3" s="28">
        <v>12</v>
      </c>
      <c r="D3" s="28">
        <v>31</v>
      </c>
      <c r="E3" s="28">
        <f>D3+1-C3</f>
        <v>20</v>
      </c>
      <c r="F3" s="28" t="str">
        <f>CONCATENATE(E3,"'h",K3)</f>
        <v>20'h2031</v>
      </c>
      <c r="G3" s="28" t="s">
        <v>67</v>
      </c>
      <c r="H3" s="28" t="s">
        <v>719</v>
      </c>
      <c r="I3" s="28"/>
      <c r="J3" s="28">
        <v>8241</v>
      </c>
      <c r="K3" s="28" t="str">
        <f>LOWER(DEC2HEX((J3)))</f>
        <v>2031</v>
      </c>
      <c r="L3" s="28">
        <f>J3*(2^C3)</f>
        <v>33755136</v>
      </c>
      <c r="M3" s="29"/>
    </row>
    <row r="4" spans="1:14" ht="14.6">
      <c r="A4" s="20"/>
      <c r="B4" s="27"/>
      <c r="C4" s="28">
        <v>4</v>
      </c>
      <c r="D4" s="28">
        <v>11</v>
      </c>
      <c r="E4" s="28">
        <f>D4+1-C4</f>
        <v>8</v>
      </c>
      <c r="F4" s="28" t="str">
        <f>CONCATENATE(E4,"'h",K4)</f>
        <v>8'h0</v>
      </c>
      <c r="G4" s="28" t="s">
        <v>67</v>
      </c>
      <c r="H4" s="28" t="s">
        <v>720</v>
      </c>
      <c r="I4" s="28"/>
      <c r="J4" s="28">
        <v>0</v>
      </c>
      <c r="K4" s="28" t="str">
        <f>LOWER(DEC2HEX((J4)))</f>
        <v>0</v>
      </c>
      <c r="L4" s="28">
        <f>J4*(2^C4)</f>
        <v>0</v>
      </c>
      <c r="M4" s="29"/>
    </row>
    <row r="5" spans="1:14" ht="14.6">
      <c r="A5" s="20"/>
      <c r="B5" s="27"/>
      <c r="C5" s="28">
        <v>0</v>
      </c>
      <c r="D5" s="28">
        <v>3</v>
      </c>
      <c r="E5" s="28">
        <f>D5+1-C5</f>
        <v>4</v>
      </c>
      <c r="F5" s="28" t="str">
        <f>CONCATENATE(E5,"'h",K5)</f>
        <v>4'h1</v>
      </c>
      <c r="G5" s="28" t="s">
        <v>67</v>
      </c>
      <c r="H5" s="28" t="s">
        <v>721</v>
      </c>
      <c r="I5" s="28"/>
      <c r="J5" s="28">
        <v>1</v>
      </c>
      <c r="K5" s="28" t="str">
        <f>LOWER(DEC2HEX((J5)))</f>
        <v>1</v>
      </c>
      <c r="L5" s="28">
        <f>J5*(2^C5)</f>
        <v>1</v>
      </c>
      <c r="M5" s="29"/>
    </row>
    <row r="6" spans="1:14" ht="14.6">
      <c r="A6" s="23"/>
      <c r="B6" s="24" t="s">
        <v>85</v>
      </c>
      <c r="C6" s="23"/>
      <c r="D6" s="23"/>
      <c r="E6" s="23">
        <f>SUM(E7:E11)</f>
        <v>32</v>
      </c>
      <c r="F6" s="44" t="str">
        <f>CONCATENATE("32'h",K6)</f>
        <v>32'he0000020</v>
      </c>
      <c r="G6" s="44"/>
      <c r="H6" s="26" t="s">
        <v>722</v>
      </c>
      <c r="I6" s="26"/>
      <c r="J6" s="23"/>
      <c r="K6" s="23" t="str">
        <f>LOWER(DEC2HEX(L6,8))</f>
        <v>e0000020</v>
      </c>
      <c r="L6" s="23">
        <f>SUM(L7:L11)</f>
        <v>3758096416</v>
      </c>
      <c r="M6" s="29"/>
    </row>
    <row r="7" spans="1:14" ht="14.6">
      <c r="A7" s="20"/>
      <c r="B7" s="20"/>
      <c r="C7" s="31">
        <v>31</v>
      </c>
      <c r="D7" s="31">
        <v>31</v>
      </c>
      <c r="E7" s="31">
        <f>D7+1-C7</f>
        <v>1</v>
      </c>
      <c r="F7" s="31" t="str">
        <f>CONCATENATE(E7,"'h",K7)</f>
        <v>1'h1</v>
      </c>
      <c r="G7" s="31" t="s">
        <v>67</v>
      </c>
      <c r="H7" s="32" t="s">
        <v>723</v>
      </c>
      <c r="I7" s="3"/>
      <c r="J7" s="31">
        <v>1</v>
      </c>
      <c r="K7" s="31" t="str">
        <f>LOWER(DEC2HEX((J7)))</f>
        <v>1</v>
      </c>
      <c r="L7" s="31">
        <f>J7*(2^C7)</f>
        <v>2147483648</v>
      </c>
      <c r="M7" s="29"/>
    </row>
    <row r="8" spans="1:14" ht="14.6">
      <c r="A8" s="30"/>
      <c r="B8" s="30"/>
      <c r="C8" s="31">
        <v>30</v>
      </c>
      <c r="D8" s="31">
        <v>30</v>
      </c>
      <c r="E8" s="31">
        <f>D8+1-C8</f>
        <v>1</v>
      </c>
      <c r="F8" s="31" t="str">
        <f>CONCATENATE(E8,"'h",K8)</f>
        <v>1'h1</v>
      </c>
      <c r="G8" s="31" t="s">
        <v>67</v>
      </c>
      <c r="H8" s="32" t="s">
        <v>724</v>
      </c>
      <c r="I8" s="33"/>
      <c r="J8" s="31">
        <v>1</v>
      </c>
      <c r="K8" s="31" t="str">
        <f>LOWER(DEC2HEX((J8)))</f>
        <v>1</v>
      </c>
      <c r="L8" s="31">
        <f>J8*(2^C8)</f>
        <v>1073741824</v>
      </c>
      <c r="M8" s="29"/>
    </row>
    <row r="9" spans="1:14" ht="14.6">
      <c r="A9" s="30"/>
      <c r="B9" s="30"/>
      <c r="C9" s="31">
        <v>29</v>
      </c>
      <c r="D9" s="31">
        <v>29</v>
      </c>
      <c r="E9" s="31">
        <f>D9+1-C9</f>
        <v>1</v>
      </c>
      <c r="F9" s="31" t="str">
        <f>CONCATENATE(E9,"'h",K9)</f>
        <v>1'h1</v>
      </c>
      <c r="G9" s="31" t="s">
        <v>67</v>
      </c>
      <c r="H9" s="32" t="s">
        <v>725</v>
      </c>
      <c r="I9" s="33"/>
      <c r="J9" s="31">
        <v>1</v>
      </c>
      <c r="K9" s="31" t="str">
        <f>LOWER(DEC2HEX((J9)))</f>
        <v>1</v>
      </c>
      <c r="L9" s="31">
        <f>J9*(2^C9)</f>
        <v>536870912</v>
      </c>
      <c r="M9" s="29"/>
    </row>
    <row r="10" spans="1:14" ht="14.6">
      <c r="A10" s="30"/>
      <c r="B10" s="30"/>
      <c r="C10" s="31">
        <v>6</v>
      </c>
      <c r="D10" s="31">
        <v>28</v>
      </c>
      <c r="E10" s="31">
        <f>D10+1-C10</f>
        <v>23</v>
      </c>
      <c r="F10" s="31" t="str">
        <f>CONCATENATE(E10,"'h",K10)</f>
        <v>23'h0</v>
      </c>
      <c r="G10" s="31" t="s">
        <v>67</v>
      </c>
      <c r="H10" s="32" t="s">
        <v>19</v>
      </c>
      <c r="I10" s="33"/>
      <c r="J10" s="31">
        <v>0</v>
      </c>
      <c r="K10" s="31" t="str">
        <f>LOWER(DEC2HEX((J10)))</f>
        <v>0</v>
      </c>
      <c r="L10" s="31">
        <f>J10*(2^C10)</f>
        <v>0</v>
      </c>
      <c r="M10" s="29"/>
    </row>
    <row r="11" spans="1:14" ht="14.6">
      <c r="A11" s="30"/>
      <c r="B11" s="30"/>
      <c r="C11" s="31">
        <v>0</v>
      </c>
      <c r="D11" s="31">
        <v>5</v>
      </c>
      <c r="E11" s="31">
        <f>D11+1-C11</f>
        <v>6</v>
      </c>
      <c r="F11" s="31" t="str">
        <f>CONCATENATE(E11,"'h",K11)</f>
        <v>6'h20</v>
      </c>
      <c r="G11" s="31" t="s">
        <v>67</v>
      </c>
      <c r="H11" s="32" t="s">
        <v>726</v>
      </c>
      <c r="I11" s="33"/>
      <c r="J11" s="31">
        <v>32</v>
      </c>
      <c r="K11" s="31" t="str">
        <f>LOWER(DEC2HEX((J11)))</f>
        <v>20</v>
      </c>
      <c r="L11" s="31">
        <f>J11*(2^C11)</f>
        <v>32</v>
      </c>
      <c r="M11" s="29"/>
    </row>
    <row r="12" spans="1:14" ht="14.6">
      <c r="A12" s="23"/>
      <c r="B12" s="24" t="s">
        <v>95</v>
      </c>
      <c r="C12" s="23"/>
      <c r="D12" s="23"/>
      <c r="E12" s="23">
        <f>SUM(E13:E13)</f>
        <v>32</v>
      </c>
      <c r="F12" s="44" t="str">
        <f>CONCATENATE("32'h",K12)</f>
        <v>32'h007fffff</v>
      </c>
      <c r="G12" s="44"/>
      <c r="H12" s="26" t="s">
        <v>727</v>
      </c>
      <c r="I12" s="26"/>
      <c r="J12" s="23"/>
      <c r="K12" s="23" t="str">
        <f>LOWER(DEC2HEX(L12,8))</f>
        <v>007fffff</v>
      </c>
      <c r="L12" s="23">
        <f>SUM(L13:L13)</f>
        <v>8388607</v>
      </c>
      <c r="M12" s="29"/>
    </row>
    <row r="13" spans="1:14" ht="14.6">
      <c r="A13" s="30"/>
      <c r="B13" s="30"/>
      <c r="C13" s="31">
        <v>0</v>
      </c>
      <c r="D13" s="31">
        <v>31</v>
      </c>
      <c r="E13" s="31">
        <f>D13+1-C13</f>
        <v>32</v>
      </c>
      <c r="F13" s="31" t="str">
        <f>CONCATENATE(E13,"'h",K13)</f>
        <v>32'h7fffff</v>
      </c>
      <c r="G13" s="31" t="s">
        <v>67</v>
      </c>
      <c r="H13" s="28" t="s">
        <v>728</v>
      </c>
      <c r="I13" s="34"/>
      <c r="J13" s="28">
        <v>8388607</v>
      </c>
      <c r="K13" s="31" t="str">
        <f>LOWER(DEC2HEX((J13)))</f>
        <v>7fffff</v>
      </c>
      <c r="L13" s="31">
        <f>J13*(2^C13)</f>
        <v>8388607</v>
      </c>
      <c r="M13" s="29"/>
    </row>
    <row r="14" spans="1:14" ht="14.6">
      <c r="A14" s="23"/>
      <c r="B14" s="24" t="s">
        <v>98</v>
      </c>
      <c r="C14" s="23"/>
      <c r="D14" s="23"/>
      <c r="E14" s="23">
        <f>SUM(E15:E15)</f>
        <v>32</v>
      </c>
      <c r="F14" s="44" t="str">
        <f>CONCATENATE("32'h",K14)</f>
        <v>32'h00000000</v>
      </c>
      <c r="G14" s="44"/>
      <c r="H14" s="26" t="s">
        <v>729</v>
      </c>
      <c r="I14" s="26"/>
      <c r="J14" s="23"/>
      <c r="K14" s="23" t="str">
        <f>LOWER(DEC2HEX(L14,8))</f>
        <v>00000000</v>
      </c>
      <c r="L14" s="23">
        <f>SUM(L15:L15)</f>
        <v>0</v>
      </c>
      <c r="M14" s="29"/>
    </row>
    <row r="15" spans="1:14" ht="14.6">
      <c r="A15" s="20"/>
      <c r="B15" s="20"/>
      <c r="C15" s="28">
        <v>0</v>
      </c>
      <c r="D15" s="28">
        <v>31</v>
      </c>
      <c r="E15" s="28">
        <f>D15+1-C15</f>
        <v>32</v>
      </c>
      <c r="F15" s="28" t="str">
        <f>CONCATENATE(E15,"'h",K15)</f>
        <v>32'h0</v>
      </c>
      <c r="G15" s="28" t="s">
        <v>62</v>
      </c>
      <c r="H15" s="32" t="s">
        <v>730</v>
      </c>
      <c r="I15" s="3"/>
      <c r="J15" s="28">
        <v>0</v>
      </c>
      <c r="K15" s="28" t="str">
        <f>LOWER(DEC2HEX((J15)))</f>
        <v>0</v>
      </c>
      <c r="L15" s="28">
        <f>J15*(2^C15)</f>
        <v>0</v>
      </c>
      <c r="M15" s="29"/>
    </row>
    <row r="16" spans="1:14" ht="14.6">
      <c r="A16" s="23"/>
      <c r="B16" s="24" t="s">
        <v>113</v>
      </c>
      <c r="C16" s="23"/>
      <c r="D16" s="23"/>
      <c r="E16" s="23">
        <f>SUM(E17:E17)</f>
        <v>32</v>
      </c>
      <c r="F16" s="44" t="str">
        <f>CONCATENATE("32'h",K16)</f>
        <v>32'h00000000</v>
      </c>
      <c r="G16" s="44"/>
      <c r="H16" s="26" t="s">
        <v>731</v>
      </c>
      <c r="I16" s="26"/>
      <c r="J16" s="23"/>
      <c r="K16" s="23" t="str">
        <f>LOWER(DEC2HEX(L16,8))</f>
        <v>00000000</v>
      </c>
      <c r="L16" s="23">
        <f>SUM(L17:L17)</f>
        <v>0</v>
      </c>
      <c r="M16" s="29"/>
    </row>
    <row r="17" spans="1:13" ht="14.6">
      <c r="A17" s="20"/>
      <c r="B17" s="20"/>
      <c r="C17" s="28">
        <v>0</v>
      </c>
      <c r="D17" s="28">
        <v>31</v>
      </c>
      <c r="E17" s="28">
        <f>D17+1-C17</f>
        <v>32</v>
      </c>
      <c r="F17" s="28" t="str">
        <f>CONCATENATE(E17,"'h",K17)</f>
        <v>32'h0</v>
      </c>
      <c r="G17" s="28" t="s">
        <v>62</v>
      </c>
      <c r="H17" s="32" t="s">
        <v>732</v>
      </c>
      <c r="I17" s="3"/>
      <c r="J17" s="28">
        <v>0</v>
      </c>
      <c r="K17" s="28" t="str">
        <f>LOWER(DEC2HEX((J17)))</f>
        <v>0</v>
      </c>
      <c r="L17" s="28">
        <f>J17*(2^C17)</f>
        <v>0</v>
      </c>
      <c r="M17" s="29"/>
    </row>
    <row r="18" spans="1:13" ht="14.6">
      <c r="A18" s="23"/>
      <c r="B18" s="24" t="s">
        <v>129</v>
      </c>
      <c r="C18" s="23"/>
      <c r="D18" s="23"/>
      <c r="E18" s="23">
        <f>SUM(E19:E19)</f>
        <v>32</v>
      </c>
      <c r="F18" s="44" t="str">
        <f>CONCATENATE("32'h",K18)</f>
        <v>32'h00000000</v>
      </c>
      <c r="G18" s="44"/>
      <c r="H18" s="26" t="s">
        <v>733</v>
      </c>
      <c r="I18" s="26"/>
      <c r="J18" s="23"/>
      <c r="K18" s="23" t="str">
        <f>LOWER(DEC2HEX(L18,8))</f>
        <v>00000000</v>
      </c>
      <c r="L18" s="23">
        <f>SUM(L19:L19)</f>
        <v>0</v>
      </c>
      <c r="M18" s="29"/>
    </row>
    <row r="19" spans="1:13" ht="14.6">
      <c r="A19" s="30"/>
      <c r="B19" s="30"/>
      <c r="C19" s="31">
        <v>0</v>
      </c>
      <c r="D19" s="31">
        <v>31</v>
      </c>
      <c r="E19" s="31">
        <f>D19+1-C19</f>
        <v>32</v>
      </c>
      <c r="F19" s="31" t="str">
        <f>CONCATENATE(E19,"'h",K19)</f>
        <v>32'h0</v>
      </c>
      <c r="G19" s="31" t="s">
        <v>275</v>
      </c>
      <c r="H19" s="32" t="s">
        <v>734</v>
      </c>
      <c r="I19" s="33"/>
      <c r="J19" s="31">
        <v>0</v>
      </c>
      <c r="K19" s="31" t="str">
        <f>LOWER(DEC2HEX((J19)))</f>
        <v>0</v>
      </c>
      <c r="L19" s="31">
        <f>J19*(2^C19)</f>
        <v>0</v>
      </c>
      <c r="M19" s="29"/>
    </row>
    <row r="20" spans="1:13" ht="14.6">
      <c r="A20" s="23"/>
      <c r="B20" s="24" t="s">
        <v>141</v>
      </c>
      <c r="C20" s="23"/>
      <c r="D20" s="23"/>
      <c r="E20" s="23">
        <f>SUM(E21:E21)</f>
        <v>32</v>
      </c>
      <c r="F20" s="44" t="str">
        <f>CONCATENATE("32'h",K20)</f>
        <v>32'h00000000</v>
      </c>
      <c r="G20" s="44"/>
      <c r="H20" s="26" t="s">
        <v>735</v>
      </c>
      <c r="I20" s="26"/>
      <c r="J20" s="23"/>
      <c r="K20" s="23" t="str">
        <f>LOWER(DEC2HEX(L20,8))</f>
        <v>00000000</v>
      </c>
      <c r="L20" s="23">
        <f>SUM(L21:L21)</f>
        <v>0</v>
      </c>
      <c r="M20" s="29"/>
    </row>
    <row r="21" spans="1:13" ht="14.6">
      <c r="A21" s="30"/>
      <c r="B21" s="30"/>
      <c r="C21" s="31">
        <v>0</v>
      </c>
      <c r="D21" s="31">
        <v>31</v>
      </c>
      <c r="E21" s="31">
        <f>D21+1-C21</f>
        <v>32</v>
      </c>
      <c r="F21" s="31" t="str">
        <f>CONCATENATE(E21,"'h",K21)</f>
        <v>32'h0</v>
      </c>
      <c r="G21" s="31" t="s">
        <v>275</v>
      </c>
      <c r="H21" s="32" t="s">
        <v>736</v>
      </c>
      <c r="I21" s="33"/>
      <c r="J21" s="31">
        <v>0</v>
      </c>
      <c r="K21" s="31" t="str">
        <f>LOWER(DEC2HEX((J21)))</f>
        <v>0</v>
      </c>
      <c r="L21" s="31">
        <f>J21*(2^C21)</f>
        <v>0</v>
      </c>
      <c r="M21" s="29"/>
    </row>
    <row r="22" spans="1:13" ht="14.6">
      <c r="A22" s="23"/>
      <c r="B22" s="24" t="s">
        <v>236</v>
      </c>
      <c r="C22" s="23"/>
      <c r="D22" s="23"/>
      <c r="E22" s="23">
        <f>SUM(E23:E23)</f>
        <v>32</v>
      </c>
      <c r="F22" s="44" t="str">
        <f>CONCATENATE("32'h",K22)</f>
        <v>32'h007fffff</v>
      </c>
      <c r="G22" s="44"/>
      <c r="H22" s="26" t="s">
        <v>737</v>
      </c>
      <c r="I22" s="26"/>
      <c r="J22" s="23"/>
      <c r="K22" s="23" t="str">
        <f>LOWER(DEC2HEX(L22,8))</f>
        <v>007fffff</v>
      </c>
      <c r="L22" s="23">
        <f>SUM(L23:L23)</f>
        <v>8388607</v>
      </c>
      <c r="M22" s="35"/>
    </row>
    <row r="23" spans="1:13" ht="14.6">
      <c r="A23" s="20"/>
      <c r="B23" s="27"/>
      <c r="C23" s="28">
        <v>0</v>
      </c>
      <c r="D23" s="28">
        <v>31</v>
      </c>
      <c r="E23" s="28">
        <f>D23+1-C23</f>
        <v>32</v>
      </c>
      <c r="F23" s="28" t="str">
        <f>CONCATENATE(E23,"'h",K23)</f>
        <v>32'h7fffff</v>
      </c>
      <c r="G23" s="28" t="s">
        <v>62</v>
      </c>
      <c r="H23" s="28" t="s">
        <v>738</v>
      </c>
      <c r="I23" s="28"/>
      <c r="J23" s="28">
        <v>8388607</v>
      </c>
      <c r="K23" s="28" t="str">
        <f>LOWER(DEC2HEX((J23)))</f>
        <v>7fffff</v>
      </c>
      <c r="L23" s="28">
        <f>J23*(2^C23)</f>
        <v>8388607</v>
      </c>
      <c r="M23" s="29"/>
    </row>
    <row r="24" spans="1:13" ht="14.6">
      <c r="A24" s="23"/>
      <c r="B24" s="24" t="s">
        <v>254</v>
      </c>
      <c r="C24" s="23"/>
      <c r="D24" s="23"/>
      <c r="E24" s="23">
        <f>SUM(E25:E25)</f>
        <v>32</v>
      </c>
      <c r="F24" s="44" t="str">
        <f>CONCATENATE("32'h",K24)</f>
        <v>32'h00000000</v>
      </c>
      <c r="G24" s="44"/>
      <c r="H24" s="26" t="s">
        <v>739</v>
      </c>
      <c r="I24" s="26"/>
      <c r="J24" s="23"/>
      <c r="K24" s="23" t="str">
        <f>LOWER(DEC2HEX(L24,8))</f>
        <v>00000000</v>
      </c>
      <c r="L24" s="23">
        <f>SUM(L25:L25)</f>
        <v>0</v>
      </c>
      <c r="M24" s="29"/>
    </row>
    <row r="25" spans="1:13" ht="14.6">
      <c r="A25" s="30"/>
      <c r="B25" s="30"/>
      <c r="C25" s="31">
        <v>0</v>
      </c>
      <c r="D25" s="31">
        <v>31</v>
      </c>
      <c r="E25" s="31">
        <f>D25+1-C25</f>
        <v>32</v>
      </c>
      <c r="F25" s="31" t="str">
        <f>CONCATENATE(E25,"'h",K25)</f>
        <v>32'h0</v>
      </c>
      <c r="G25" s="31" t="s">
        <v>62</v>
      </c>
      <c r="H25" s="32" t="s">
        <v>740</v>
      </c>
      <c r="I25" s="33"/>
      <c r="J25" s="31">
        <v>0</v>
      </c>
      <c r="K25" s="31" t="str">
        <f>LOWER(DEC2HEX((J25)))</f>
        <v>0</v>
      </c>
      <c r="L25" s="31">
        <f>J25*(2^C25)</f>
        <v>0</v>
      </c>
      <c r="M25" s="29"/>
    </row>
    <row r="26" spans="1:13" ht="14.6">
      <c r="A26" s="23"/>
      <c r="B26" s="24" t="s">
        <v>273</v>
      </c>
      <c r="C26" s="23"/>
      <c r="D26" s="23"/>
      <c r="E26" s="23">
        <f>SUM(E27:E27)</f>
        <v>32</v>
      </c>
      <c r="F26" s="44" t="str">
        <f>CONCATENATE("32'h",K26)</f>
        <v>32'h00000000</v>
      </c>
      <c r="G26" s="44"/>
      <c r="H26" s="26" t="s">
        <v>741</v>
      </c>
      <c r="I26" s="26"/>
      <c r="J26" s="23"/>
      <c r="K26" s="23" t="str">
        <f>LOWER(DEC2HEX(L26,8))</f>
        <v>00000000</v>
      </c>
      <c r="L26" s="23">
        <f>SUM(L27:L27)</f>
        <v>0</v>
      </c>
      <c r="M26" s="29"/>
    </row>
    <row r="27" spans="1:13" ht="14.6">
      <c r="A27" s="20"/>
      <c r="B27" s="20"/>
      <c r="C27" s="28">
        <v>0</v>
      </c>
      <c r="D27" s="28">
        <v>31</v>
      </c>
      <c r="E27" s="28">
        <f>D27+1-C27</f>
        <v>32</v>
      </c>
      <c r="F27" s="28" t="str">
        <f>CONCATENATE(E27,"'h",K27)</f>
        <v>32'h0</v>
      </c>
      <c r="G27" s="28" t="s">
        <v>62</v>
      </c>
      <c r="H27" s="32" t="s">
        <v>742</v>
      </c>
      <c r="I27" s="3"/>
      <c r="J27" s="28">
        <v>0</v>
      </c>
      <c r="K27" s="28" t="str">
        <f>LOWER(DEC2HEX((J27)))</f>
        <v>0</v>
      </c>
      <c r="L27" s="28">
        <f>J27*(2^C27)</f>
        <v>0</v>
      </c>
      <c r="M27" s="29"/>
    </row>
    <row r="28" spans="1:13" ht="14.6">
      <c r="A28" s="23"/>
      <c r="B28" s="24" t="s">
        <v>293</v>
      </c>
      <c r="C28" s="23"/>
      <c r="D28" s="23"/>
      <c r="E28" s="23">
        <f>SUM(E29:E44)</f>
        <v>32</v>
      </c>
      <c r="F28" s="44" t="str">
        <f>CONCATENATE("32'h",K28)</f>
        <v>32'h00000000</v>
      </c>
      <c r="G28" s="44"/>
      <c r="H28" s="26" t="s">
        <v>743</v>
      </c>
      <c r="I28" s="26"/>
      <c r="J28" s="23"/>
      <c r="K28" s="23" t="str">
        <f>LOWER(DEC2HEX(L28,8))</f>
        <v>00000000</v>
      </c>
      <c r="L28" s="23">
        <f>SUM(L41:L44)</f>
        <v>0</v>
      </c>
      <c r="M28" s="29"/>
    </row>
    <row r="29" spans="1:13" ht="14.6">
      <c r="A29" s="30"/>
      <c r="B29" s="30"/>
      <c r="C29" s="31">
        <v>31</v>
      </c>
      <c r="D29" s="31">
        <v>31</v>
      </c>
      <c r="E29" s="31">
        <f t="shared" ref="E29:E44" si="0">D29+1-C29</f>
        <v>1</v>
      </c>
      <c r="F29" s="31" t="str">
        <f t="shared" ref="F29:F44" si="1">CONCATENATE(E29,"'h",K29)</f>
        <v>1'h0</v>
      </c>
      <c r="G29" s="31" t="s">
        <v>67</v>
      </c>
      <c r="H29" s="32" t="s">
        <v>19</v>
      </c>
      <c r="I29" s="3"/>
      <c r="J29" s="31">
        <v>0</v>
      </c>
      <c r="K29" s="31" t="str">
        <f t="shared" ref="K29:K44" si="2">LOWER(DEC2HEX((J29)))</f>
        <v>0</v>
      </c>
      <c r="L29" s="31">
        <f t="shared" ref="L29:L44" si="3">J29*(2^C29)</f>
        <v>0</v>
      </c>
      <c r="M29" s="29"/>
    </row>
    <row r="30" spans="1:13" ht="14.6">
      <c r="A30" s="30"/>
      <c r="B30" s="30"/>
      <c r="C30" s="31">
        <v>28</v>
      </c>
      <c r="D30" s="31">
        <v>30</v>
      </c>
      <c r="E30" s="31">
        <f t="shared" si="0"/>
        <v>3</v>
      </c>
      <c r="F30" s="31" t="str">
        <f t="shared" si="1"/>
        <v>3'h0</v>
      </c>
      <c r="G30" s="31" t="s">
        <v>62</v>
      </c>
      <c r="H30" s="32" t="s">
        <v>744</v>
      </c>
      <c r="I30" s="33"/>
      <c r="J30" s="31">
        <v>0</v>
      </c>
      <c r="K30" s="31" t="str">
        <f t="shared" si="2"/>
        <v>0</v>
      </c>
      <c r="L30" s="31">
        <f t="shared" si="3"/>
        <v>0</v>
      </c>
      <c r="M30" s="29"/>
    </row>
    <row r="31" spans="1:13" ht="14.6">
      <c r="A31" s="30"/>
      <c r="B31" s="30"/>
      <c r="C31" s="31">
        <v>27</v>
      </c>
      <c r="D31" s="31">
        <v>27</v>
      </c>
      <c r="E31" s="31">
        <f t="shared" si="0"/>
        <v>1</v>
      </c>
      <c r="F31" s="31" t="str">
        <f t="shared" si="1"/>
        <v>1'h0</v>
      </c>
      <c r="G31" s="31" t="s">
        <v>67</v>
      </c>
      <c r="H31" s="32" t="s">
        <v>19</v>
      </c>
      <c r="I31" s="3"/>
      <c r="J31" s="31">
        <v>0</v>
      </c>
      <c r="K31" s="31" t="str">
        <f t="shared" si="2"/>
        <v>0</v>
      </c>
      <c r="L31" s="31">
        <f t="shared" si="3"/>
        <v>0</v>
      </c>
      <c r="M31" s="29"/>
    </row>
    <row r="32" spans="1:13" ht="14.6">
      <c r="A32" s="30"/>
      <c r="B32" s="30"/>
      <c r="C32" s="31">
        <v>24</v>
      </c>
      <c r="D32" s="31">
        <v>26</v>
      </c>
      <c r="E32" s="31">
        <f t="shared" si="0"/>
        <v>3</v>
      </c>
      <c r="F32" s="31" t="str">
        <f t="shared" si="1"/>
        <v>3'h0</v>
      </c>
      <c r="G32" s="31" t="s">
        <v>62</v>
      </c>
      <c r="H32" s="32" t="s">
        <v>745</v>
      </c>
      <c r="I32" s="33"/>
      <c r="J32" s="31">
        <v>0</v>
      </c>
      <c r="K32" s="31" t="str">
        <f t="shared" si="2"/>
        <v>0</v>
      </c>
      <c r="L32" s="31">
        <f t="shared" si="3"/>
        <v>0</v>
      </c>
      <c r="M32" s="29"/>
    </row>
    <row r="33" spans="1:13" ht="14.6">
      <c r="A33" s="30"/>
      <c r="B33" s="30"/>
      <c r="C33" s="31">
        <v>23</v>
      </c>
      <c r="D33" s="31">
        <v>23</v>
      </c>
      <c r="E33" s="31">
        <f t="shared" si="0"/>
        <v>1</v>
      </c>
      <c r="F33" s="31" t="str">
        <f t="shared" si="1"/>
        <v>1'h0</v>
      </c>
      <c r="G33" s="31" t="s">
        <v>67</v>
      </c>
      <c r="H33" s="32" t="s">
        <v>19</v>
      </c>
      <c r="I33" s="3"/>
      <c r="J33" s="31">
        <v>0</v>
      </c>
      <c r="K33" s="31" t="str">
        <f t="shared" si="2"/>
        <v>0</v>
      </c>
      <c r="L33" s="31">
        <f t="shared" si="3"/>
        <v>0</v>
      </c>
      <c r="M33" s="29"/>
    </row>
    <row r="34" spans="1:13" ht="14.6">
      <c r="A34" s="30"/>
      <c r="B34" s="30"/>
      <c r="C34" s="31">
        <v>20</v>
      </c>
      <c r="D34" s="31">
        <v>22</v>
      </c>
      <c r="E34" s="31">
        <f t="shared" si="0"/>
        <v>3</v>
      </c>
      <c r="F34" s="31" t="str">
        <f t="shared" si="1"/>
        <v>3'h0</v>
      </c>
      <c r="G34" s="31" t="s">
        <v>62</v>
      </c>
      <c r="H34" s="32" t="s">
        <v>746</v>
      </c>
      <c r="I34" s="33"/>
      <c r="J34" s="31">
        <v>0</v>
      </c>
      <c r="K34" s="31" t="str">
        <f t="shared" si="2"/>
        <v>0</v>
      </c>
      <c r="L34" s="31">
        <f t="shared" si="3"/>
        <v>0</v>
      </c>
      <c r="M34" s="29"/>
    </row>
    <row r="35" spans="1:13" ht="14.6">
      <c r="A35" s="30"/>
      <c r="B35" s="30"/>
      <c r="C35" s="31">
        <v>19</v>
      </c>
      <c r="D35" s="31">
        <v>19</v>
      </c>
      <c r="E35" s="31">
        <f t="shared" si="0"/>
        <v>1</v>
      </c>
      <c r="F35" s="31" t="str">
        <f t="shared" si="1"/>
        <v>1'h0</v>
      </c>
      <c r="G35" s="31" t="s">
        <v>67</v>
      </c>
      <c r="H35" s="32" t="s">
        <v>19</v>
      </c>
      <c r="I35" s="3"/>
      <c r="J35" s="31">
        <v>0</v>
      </c>
      <c r="K35" s="31" t="str">
        <f t="shared" si="2"/>
        <v>0</v>
      </c>
      <c r="L35" s="31">
        <f t="shared" si="3"/>
        <v>0</v>
      </c>
      <c r="M35" s="29"/>
    </row>
    <row r="36" spans="1:13" ht="14.6">
      <c r="A36" s="30"/>
      <c r="B36" s="30"/>
      <c r="C36" s="31">
        <v>16</v>
      </c>
      <c r="D36" s="31">
        <v>18</v>
      </c>
      <c r="E36" s="31">
        <f t="shared" si="0"/>
        <v>3</v>
      </c>
      <c r="F36" s="31" t="str">
        <f t="shared" si="1"/>
        <v>3'h0</v>
      </c>
      <c r="G36" s="31" t="s">
        <v>62</v>
      </c>
      <c r="H36" s="32" t="s">
        <v>747</v>
      </c>
      <c r="I36" s="33"/>
      <c r="J36" s="31">
        <v>0</v>
      </c>
      <c r="K36" s="31" t="str">
        <f t="shared" si="2"/>
        <v>0</v>
      </c>
      <c r="L36" s="31">
        <f t="shared" si="3"/>
        <v>0</v>
      </c>
      <c r="M36" s="29"/>
    </row>
    <row r="37" spans="1:13" ht="14.6">
      <c r="A37" s="30"/>
      <c r="B37" s="30"/>
      <c r="C37" s="31">
        <v>15</v>
      </c>
      <c r="D37" s="31">
        <v>15</v>
      </c>
      <c r="E37" s="31">
        <f t="shared" si="0"/>
        <v>1</v>
      </c>
      <c r="F37" s="31" t="str">
        <f t="shared" si="1"/>
        <v>1'h0</v>
      </c>
      <c r="G37" s="31" t="s">
        <v>67</v>
      </c>
      <c r="H37" s="32" t="s">
        <v>19</v>
      </c>
      <c r="I37" s="3"/>
      <c r="J37" s="31">
        <v>0</v>
      </c>
      <c r="K37" s="31" t="str">
        <f t="shared" si="2"/>
        <v>0</v>
      </c>
      <c r="L37" s="31">
        <f t="shared" si="3"/>
        <v>0</v>
      </c>
      <c r="M37" s="29"/>
    </row>
    <row r="38" spans="1:13" ht="14.6">
      <c r="A38" s="30"/>
      <c r="B38" s="30"/>
      <c r="C38" s="31">
        <v>12</v>
      </c>
      <c r="D38" s="31">
        <v>14</v>
      </c>
      <c r="E38" s="31">
        <f t="shared" si="0"/>
        <v>3</v>
      </c>
      <c r="F38" s="31" t="str">
        <f t="shared" si="1"/>
        <v>3'h0</v>
      </c>
      <c r="G38" s="31" t="s">
        <v>62</v>
      </c>
      <c r="H38" s="32" t="s">
        <v>748</v>
      </c>
      <c r="I38" s="33"/>
      <c r="J38" s="31">
        <v>0</v>
      </c>
      <c r="K38" s="31" t="str">
        <f t="shared" si="2"/>
        <v>0</v>
      </c>
      <c r="L38" s="31">
        <f t="shared" si="3"/>
        <v>0</v>
      </c>
      <c r="M38" s="29"/>
    </row>
    <row r="39" spans="1:13" ht="14.6">
      <c r="A39" s="30"/>
      <c r="B39" s="30"/>
      <c r="C39" s="31">
        <v>11</v>
      </c>
      <c r="D39" s="31">
        <v>11</v>
      </c>
      <c r="E39" s="31">
        <f t="shared" si="0"/>
        <v>1</v>
      </c>
      <c r="F39" s="31" t="str">
        <f t="shared" si="1"/>
        <v>1'h0</v>
      </c>
      <c r="G39" s="31" t="s">
        <v>67</v>
      </c>
      <c r="H39" s="32" t="s">
        <v>19</v>
      </c>
      <c r="I39" s="3"/>
      <c r="J39" s="31">
        <v>0</v>
      </c>
      <c r="K39" s="31" t="str">
        <f t="shared" si="2"/>
        <v>0</v>
      </c>
      <c r="L39" s="31">
        <f t="shared" si="3"/>
        <v>0</v>
      </c>
      <c r="M39" s="29"/>
    </row>
    <row r="40" spans="1:13" ht="14.6">
      <c r="A40" s="30"/>
      <c r="B40" s="30"/>
      <c r="C40" s="31">
        <v>8</v>
      </c>
      <c r="D40" s="31">
        <v>10</v>
      </c>
      <c r="E40" s="31">
        <f t="shared" si="0"/>
        <v>3</v>
      </c>
      <c r="F40" s="31" t="str">
        <f t="shared" si="1"/>
        <v>3'h0</v>
      </c>
      <c r="G40" s="31" t="s">
        <v>62</v>
      </c>
      <c r="H40" s="32" t="s">
        <v>749</v>
      </c>
      <c r="I40" s="33"/>
      <c r="J40" s="31">
        <v>0</v>
      </c>
      <c r="K40" s="31" t="str">
        <f t="shared" si="2"/>
        <v>0</v>
      </c>
      <c r="L40" s="31">
        <f t="shared" si="3"/>
        <v>0</v>
      </c>
      <c r="M40" s="29"/>
    </row>
    <row r="41" spans="1:13" ht="14.6">
      <c r="A41" s="30"/>
      <c r="B41" s="30"/>
      <c r="C41" s="31">
        <v>7</v>
      </c>
      <c r="D41" s="31">
        <v>7</v>
      </c>
      <c r="E41" s="31">
        <f t="shared" si="0"/>
        <v>1</v>
      </c>
      <c r="F41" s="31" t="str">
        <f t="shared" si="1"/>
        <v>1'h0</v>
      </c>
      <c r="G41" s="31" t="s">
        <v>67</v>
      </c>
      <c r="H41" s="32" t="s">
        <v>19</v>
      </c>
      <c r="I41" s="3"/>
      <c r="J41" s="31">
        <v>0</v>
      </c>
      <c r="K41" s="31" t="str">
        <f t="shared" si="2"/>
        <v>0</v>
      </c>
      <c r="L41" s="31">
        <f t="shared" si="3"/>
        <v>0</v>
      </c>
      <c r="M41" s="29"/>
    </row>
    <row r="42" spans="1:13" ht="14.6">
      <c r="A42" s="30"/>
      <c r="B42" s="30"/>
      <c r="C42" s="31">
        <v>4</v>
      </c>
      <c r="D42" s="31">
        <v>6</v>
      </c>
      <c r="E42" s="31">
        <f t="shared" si="0"/>
        <v>3</v>
      </c>
      <c r="F42" s="31" t="str">
        <f t="shared" si="1"/>
        <v>3'h0</v>
      </c>
      <c r="G42" s="31" t="s">
        <v>62</v>
      </c>
      <c r="H42" s="32" t="s">
        <v>750</v>
      </c>
      <c r="I42" s="33"/>
      <c r="J42" s="31">
        <v>0</v>
      </c>
      <c r="K42" s="31" t="str">
        <f t="shared" si="2"/>
        <v>0</v>
      </c>
      <c r="L42" s="31">
        <f t="shared" si="3"/>
        <v>0</v>
      </c>
      <c r="M42" s="29"/>
    </row>
    <row r="43" spans="1:13" ht="14.6">
      <c r="A43" s="30"/>
      <c r="B43" s="30"/>
      <c r="C43" s="31">
        <v>3</v>
      </c>
      <c r="D43" s="31">
        <v>3</v>
      </c>
      <c r="E43" s="31">
        <f t="shared" si="0"/>
        <v>1</v>
      </c>
      <c r="F43" s="31" t="str">
        <f t="shared" si="1"/>
        <v>1'h0</v>
      </c>
      <c r="G43" s="31" t="s">
        <v>67</v>
      </c>
      <c r="H43" s="32" t="s">
        <v>19</v>
      </c>
      <c r="I43" s="3"/>
      <c r="J43" s="31">
        <v>0</v>
      </c>
      <c r="K43" s="31" t="str">
        <f t="shared" si="2"/>
        <v>0</v>
      </c>
      <c r="L43" s="31">
        <f t="shared" si="3"/>
        <v>0</v>
      </c>
      <c r="M43" s="29"/>
    </row>
    <row r="44" spans="1:13" ht="14.6">
      <c r="A44" s="30"/>
      <c r="B44" s="30"/>
      <c r="C44" s="31">
        <v>0</v>
      </c>
      <c r="D44" s="31">
        <v>2</v>
      </c>
      <c r="E44" s="31">
        <f t="shared" si="0"/>
        <v>3</v>
      </c>
      <c r="F44" s="31" t="str">
        <f t="shared" si="1"/>
        <v>3'h0</v>
      </c>
      <c r="G44" s="31" t="s">
        <v>62</v>
      </c>
      <c r="H44" s="32" t="s">
        <v>751</v>
      </c>
      <c r="I44" s="33"/>
      <c r="J44" s="31">
        <v>0</v>
      </c>
      <c r="K44" s="31" t="str">
        <f t="shared" si="2"/>
        <v>0</v>
      </c>
      <c r="L44" s="31">
        <f t="shared" si="3"/>
        <v>0</v>
      </c>
      <c r="M44" s="29"/>
    </row>
    <row r="45" spans="1:13" ht="14.6">
      <c r="A45" s="23"/>
      <c r="B45" s="24" t="s">
        <v>297</v>
      </c>
      <c r="C45" s="23"/>
      <c r="D45" s="23"/>
      <c r="E45" s="23">
        <f>SUM(E46:E61)</f>
        <v>32</v>
      </c>
      <c r="F45" s="44" t="str">
        <f>CONCATENATE("32'h",K45)</f>
        <v>32'h00000000</v>
      </c>
      <c r="G45" s="44"/>
      <c r="H45" s="26" t="s">
        <v>752</v>
      </c>
      <c r="I45" s="26"/>
      <c r="J45" s="23"/>
      <c r="K45" s="23" t="str">
        <f>LOWER(DEC2HEX(L45,8))</f>
        <v>00000000</v>
      </c>
      <c r="L45" s="23">
        <f>SUM(L58:L61)</f>
        <v>0</v>
      </c>
      <c r="M45" s="29"/>
    </row>
    <row r="46" spans="1:13" ht="14.6">
      <c r="A46" s="30"/>
      <c r="B46" s="30"/>
      <c r="C46" s="31">
        <v>31</v>
      </c>
      <c r="D46" s="31">
        <v>31</v>
      </c>
      <c r="E46" s="31">
        <f t="shared" ref="E46:E61" si="4">D46+1-C46</f>
        <v>1</v>
      </c>
      <c r="F46" s="31" t="str">
        <f t="shared" ref="F46:F61" si="5">CONCATENATE(E46,"'h",K46)</f>
        <v>1'h0</v>
      </c>
      <c r="G46" s="31" t="s">
        <v>67</v>
      </c>
      <c r="H46" s="32" t="s">
        <v>19</v>
      </c>
      <c r="I46" s="3"/>
      <c r="J46" s="31">
        <v>0</v>
      </c>
      <c r="K46" s="31" t="str">
        <f t="shared" ref="K46:K61" si="6">LOWER(DEC2HEX((J46)))</f>
        <v>0</v>
      </c>
      <c r="L46" s="31">
        <f t="shared" ref="L46:L61" si="7">J46*(2^C46)</f>
        <v>0</v>
      </c>
      <c r="M46" s="29"/>
    </row>
    <row r="47" spans="1:13" ht="14.6">
      <c r="A47" s="30"/>
      <c r="B47" s="30"/>
      <c r="C47" s="31">
        <v>28</v>
      </c>
      <c r="D47" s="31">
        <v>30</v>
      </c>
      <c r="E47" s="31">
        <f t="shared" si="4"/>
        <v>3</v>
      </c>
      <c r="F47" s="31" t="str">
        <f t="shared" si="5"/>
        <v>3'h0</v>
      </c>
      <c r="G47" s="31" t="s">
        <v>62</v>
      </c>
      <c r="H47" s="32" t="s">
        <v>753</v>
      </c>
      <c r="I47" s="33"/>
      <c r="J47" s="31">
        <v>0</v>
      </c>
      <c r="K47" s="31" t="str">
        <f t="shared" si="6"/>
        <v>0</v>
      </c>
      <c r="L47" s="31">
        <f t="shared" si="7"/>
        <v>0</v>
      </c>
      <c r="M47" s="29"/>
    </row>
    <row r="48" spans="1:13" ht="14.6">
      <c r="A48" s="30"/>
      <c r="B48" s="30"/>
      <c r="C48" s="31">
        <v>27</v>
      </c>
      <c r="D48" s="31">
        <v>27</v>
      </c>
      <c r="E48" s="31">
        <f t="shared" si="4"/>
        <v>1</v>
      </c>
      <c r="F48" s="31" t="str">
        <f t="shared" si="5"/>
        <v>1'h0</v>
      </c>
      <c r="G48" s="31" t="s">
        <v>67</v>
      </c>
      <c r="H48" s="32" t="s">
        <v>19</v>
      </c>
      <c r="I48" s="3"/>
      <c r="J48" s="31">
        <v>0</v>
      </c>
      <c r="K48" s="31" t="str">
        <f t="shared" si="6"/>
        <v>0</v>
      </c>
      <c r="L48" s="31">
        <f t="shared" si="7"/>
        <v>0</v>
      </c>
      <c r="M48" s="29"/>
    </row>
    <row r="49" spans="1:13" ht="14.6">
      <c r="A49" s="30"/>
      <c r="B49" s="30"/>
      <c r="C49" s="31">
        <v>24</v>
      </c>
      <c r="D49" s="31">
        <v>26</v>
      </c>
      <c r="E49" s="31">
        <f t="shared" si="4"/>
        <v>3</v>
      </c>
      <c r="F49" s="31" t="str">
        <f t="shared" si="5"/>
        <v>3'h0</v>
      </c>
      <c r="G49" s="31" t="s">
        <v>62</v>
      </c>
      <c r="H49" s="32" t="s">
        <v>754</v>
      </c>
      <c r="I49" s="33"/>
      <c r="J49" s="31">
        <v>0</v>
      </c>
      <c r="K49" s="31" t="str">
        <f t="shared" si="6"/>
        <v>0</v>
      </c>
      <c r="L49" s="31">
        <f t="shared" si="7"/>
        <v>0</v>
      </c>
      <c r="M49" s="29"/>
    </row>
    <row r="50" spans="1:13" ht="14.6">
      <c r="A50" s="30"/>
      <c r="B50" s="30"/>
      <c r="C50" s="31">
        <v>23</v>
      </c>
      <c r="D50" s="31">
        <v>23</v>
      </c>
      <c r="E50" s="31">
        <f t="shared" si="4"/>
        <v>1</v>
      </c>
      <c r="F50" s="31" t="str">
        <f t="shared" si="5"/>
        <v>1'h0</v>
      </c>
      <c r="G50" s="31" t="s">
        <v>67</v>
      </c>
      <c r="H50" s="32" t="s">
        <v>19</v>
      </c>
      <c r="I50" s="3"/>
      <c r="J50" s="31">
        <v>0</v>
      </c>
      <c r="K50" s="31" t="str">
        <f t="shared" si="6"/>
        <v>0</v>
      </c>
      <c r="L50" s="31">
        <f t="shared" si="7"/>
        <v>0</v>
      </c>
      <c r="M50" s="29"/>
    </row>
    <row r="51" spans="1:13" ht="14.6">
      <c r="A51" s="30"/>
      <c r="B51" s="30"/>
      <c r="C51" s="31">
        <v>20</v>
      </c>
      <c r="D51" s="31">
        <v>22</v>
      </c>
      <c r="E51" s="31">
        <f t="shared" si="4"/>
        <v>3</v>
      </c>
      <c r="F51" s="31" t="str">
        <f t="shared" si="5"/>
        <v>3'h0</v>
      </c>
      <c r="G51" s="31" t="s">
        <v>62</v>
      </c>
      <c r="H51" s="32" t="s">
        <v>755</v>
      </c>
      <c r="I51" s="33"/>
      <c r="J51" s="31">
        <v>0</v>
      </c>
      <c r="K51" s="31" t="str">
        <f t="shared" si="6"/>
        <v>0</v>
      </c>
      <c r="L51" s="31">
        <f t="shared" si="7"/>
        <v>0</v>
      </c>
      <c r="M51" s="29"/>
    </row>
    <row r="52" spans="1:13" ht="14.6">
      <c r="A52" s="30"/>
      <c r="B52" s="30"/>
      <c r="C52" s="31">
        <v>19</v>
      </c>
      <c r="D52" s="31">
        <v>19</v>
      </c>
      <c r="E52" s="31">
        <f t="shared" si="4"/>
        <v>1</v>
      </c>
      <c r="F52" s="31" t="str">
        <f t="shared" si="5"/>
        <v>1'h0</v>
      </c>
      <c r="G52" s="31" t="s">
        <v>67</v>
      </c>
      <c r="H52" s="32" t="s">
        <v>19</v>
      </c>
      <c r="I52" s="3"/>
      <c r="J52" s="31">
        <v>0</v>
      </c>
      <c r="K52" s="31" t="str">
        <f t="shared" si="6"/>
        <v>0</v>
      </c>
      <c r="L52" s="31">
        <f t="shared" si="7"/>
        <v>0</v>
      </c>
      <c r="M52" s="29"/>
    </row>
    <row r="53" spans="1:13" ht="14.6">
      <c r="A53" s="30"/>
      <c r="B53" s="30"/>
      <c r="C53" s="31">
        <v>16</v>
      </c>
      <c r="D53" s="31">
        <v>18</v>
      </c>
      <c r="E53" s="31">
        <f t="shared" si="4"/>
        <v>3</v>
      </c>
      <c r="F53" s="31" t="str">
        <f t="shared" si="5"/>
        <v>3'h0</v>
      </c>
      <c r="G53" s="31" t="s">
        <v>62</v>
      </c>
      <c r="H53" s="32" t="s">
        <v>756</v>
      </c>
      <c r="I53" s="33"/>
      <c r="J53" s="31">
        <v>0</v>
      </c>
      <c r="K53" s="31" t="str">
        <f t="shared" si="6"/>
        <v>0</v>
      </c>
      <c r="L53" s="31">
        <f t="shared" si="7"/>
        <v>0</v>
      </c>
      <c r="M53" s="29"/>
    </row>
    <row r="54" spans="1:13" ht="14.6">
      <c r="A54" s="30"/>
      <c r="B54" s="30"/>
      <c r="C54" s="31">
        <v>15</v>
      </c>
      <c r="D54" s="31">
        <v>15</v>
      </c>
      <c r="E54" s="31">
        <f t="shared" si="4"/>
        <v>1</v>
      </c>
      <c r="F54" s="31" t="str">
        <f t="shared" si="5"/>
        <v>1'h0</v>
      </c>
      <c r="G54" s="31" t="s">
        <v>67</v>
      </c>
      <c r="H54" s="32" t="s">
        <v>19</v>
      </c>
      <c r="I54" s="3"/>
      <c r="J54" s="31">
        <v>0</v>
      </c>
      <c r="K54" s="31" t="str">
        <f t="shared" si="6"/>
        <v>0</v>
      </c>
      <c r="L54" s="31">
        <f t="shared" si="7"/>
        <v>0</v>
      </c>
      <c r="M54" s="29"/>
    </row>
    <row r="55" spans="1:13" ht="14.6">
      <c r="A55" s="30"/>
      <c r="B55" s="30"/>
      <c r="C55" s="31">
        <v>12</v>
      </c>
      <c r="D55" s="31">
        <v>14</v>
      </c>
      <c r="E55" s="31">
        <f t="shared" si="4"/>
        <v>3</v>
      </c>
      <c r="F55" s="31" t="str">
        <f t="shared" si="5"/>
        <v>3'h0</v>
      </c>
      <c r="G55" s="31" t="s">
        <v>62</v>
      </c>
      <c r="H55" s="32" t="s">
        <v>757</v>
      </c>
      <c r="I55" s="33"/>
      <c r="J55" s="31">
        <v>0</v>
      </c>
      <c r="K55" s="31" t="str">
        <f t="shared" si="6"/>
        <v>0</v>
      </c>
      <c r="L55" s="31">
        <f t="shared" si="7"/>
        <v>0</v>
      </c>
      <c r="M55" s="29"/>
    </row>
    <row r="56" spans="1:13" ht="14.6">
      <c r="A56" s="30"/>
      <c r="B56" s="30"/>
      <c r="C56" s="31">
        <v>11</v>
      </c>
      <c r="D56" s="31">
        <v>11</v>
      </c>
      <c r="E56" s="31">
        <f t="shared" si="4"/>
        <v>1</v>
      </c>
      <c r="F56" s="31" t="str">
        <f t="shared" si="5"/>
        <v>1'h0</v>
      </c>
      <c r="G56" s="31" t="s">
        <v>67</v>
      </c>
      <c r="H56" s="32" t="s">
        <v>19</v>
      </c>
      <c r="I56" s="3"/>
      <c r="J56" s="31">
        <v>0</v>
      </c>
      <c r="K56" s="31" t="str">
        <f t="shared" si="6"/>
        <v>0</v>
      </c>
      <c r="L56" s="31">
        <f t="shared" si="7"/>
        <v>0</v>
      </c>
      <c r="M56" s="29"/>
    </row>
    <row r="57" spans="1:13" ht="14.6">
      <c r="A57" s="30"/>
      <c r="B57" s="30"/>
      <c r="C57" s="31">
        <v>8</v>
      </c>
      <c r="D57" s="31">
        <v>10</v>
      </c>
      <c r="E57" s="31">
        <f t="shared" si="4"/>
        <v>3</v>
      </c>
      <c r="F57" s="31" t="str">
        <f t="shared" si="5"/>
        <v>3'h0</v>
      </c>
      <c r="G57" s="31" t="s">
        <v>62</v>
      </c>
      <c r="H57" s="32" t="s">
        <v>758</v>
      </c>
      <c r="I57" s="33"/>
      <c r="J57" s="31">
        <v>0</v>
      </c>
      <c r="K57" s="31" t="str">
        <f t="shared" si="6"/>
        <v>0</v>
      </c>
      <c r="L57" s="31">
        <f t="shared" si="7"/>
        <v>0</v>
      </c>
      <c r="M57" s="29"/>
    </row>
    <row r="58" spans="1:13" ht="14.6">
      <c r="A58" s="30"/>
      <c r="B58" s="30"/>
      <c r="C58" s="31">
        <v>7</v>
      </c>
      <c r="D58" s="31">
        <v>7</v>
      </c>
      <c r="E58" s="31">
        <f t="shared" si="4"/>
        <v>1</v>
      </c>
      <c r="F58" s="31" t="str">
        <f t="shared" si="5"/>
        <v>1'h0</v>
      </c>
      <c r="G58" s="31" t="s">
        <v>67</v>
      </c>
      <c r="H58" s="32" t="s">
        <v>19</v>
      </c>
      <c r="I58" s="3"/>
      <c r="J58" s="31">
        <v>0</v>
      </c>
      <c r="K58" s="31" t="str">
        <f t="shared" si="6"/>
        <v>0</v>
      </c>
      <c r="L58" s="31">
        <f t="shared" si="7"/>
        <v>0</v>
      </c>
      <c r="M58" s="29"/>
    </row>
    <row r="59" spans="1:13" ht="14.6">
      <c r="A59" s="30"/>
      <c r="B59" s="30"/>
      <c r="C59" s="31">
        <v>4</v>
      </c>
      <c r="D59" s="31">
        <v>6</v>
      </c>
      <c r="E59" s="31">
        <f t="shared" si="4"/>
        <v>3</v>
      </c>
      <c r="F59" s="31" t="str">
        <f t="shared" si="5"/>
        <v>3'h0</v>
      </c>
      <c r="G59" s="31" t="s">
        <v>62</v>
      </c>
      <c r="H59" s="32" t="s">
        <v>759</v>
      </c>
      <c r="I59" s="33"/>
      <c r="J59" s="31">
        <v>0</v>
      </c>
      <c r="K59" s="31" t="str">
        <f t="shared" si="6"/>
        <v>0</v>
      </c>
      <c r="L59" s="31">
        <f t="shared" si="7"/>
        <v>0</v>
      </c>
      <c r="M59" s="29"/>
    </row>
    <row r="60" spans="1:13" ht="14.6">
      <c r="A60" s="30"/>
      <c r="B60" s="30"/>
      <c r="C60" s="31">
        <v>3</v>
      </c>
      <c r="D60" s="31">
        <v>3</v>
      </c>
      <c r="E60" s="31">
        <f t="shared" si="4"/>
        <v>1</v>
      </c>
      <c r="F60" s="31" t="str">
        <f t="shared" si="5"/>
        <v>1'h0</v>
      </c>
      <c r="G60" s="31" t="s">
        <v>67</v>
      </c>
      <c r="H60" s="32" t="s">
        <v>19</v>
      </c>
      <c r="I60" s="3"/>
      <c r="J60" s="31">
        <v>0</v>
      </c>
      <c r="K60" s="31" t="str">
        <f t="shared" si="6"/>
        <v>0</v>
      </c>
      <c r="L60" s="31">
        <f t="shared" si="7"/>
        <v>0</v>
      </c>
      <c r="M60" s="29"/>
    </row>
    <row r="61" spans="1:13" ht="14.6">
      <c r="A61" s="30"/>
      <c r="B61" s="30"/>
      <c r="C61" s="31">
        <v>0</v>
      </c>
      <c r="D61" s="31">
        <v>2</v>
      </c>
      <c r="E61" s="31">
        <f t="shared" si="4"/>
        <v>3</v>
      </c>
      <c r="F61" s="31" t="str">
        <f t="shared" si="5"/>
        <v>3'h0</v>
      </c>
      <c r="G61" s="31" t="s">
        <v>62</v>
      </c>
      <c r="H61" s="32" t="s">
        <v>760</v>
      </c>
      <c r="I61" s="33"/>
      <c r="J61" s="31">
        <v>0</v>
      </c>
      <c r="K61" s="31" t="str">
        <f t="shared" si="6"/>
        <v>0</v>
      </c>
      <c r="L61" s="31">
        <f t="shared" si="7"/>
        <v>0</v>
      </c>
      <c r="M61" s="29"/>
    </row>
    <row r="62" spans="1:13" ht="14.6">
      <c r="A62" s="23"/>
      <c r="B62" s="24" t="s">
        <v>300</v>
      </c>
      <c r="C62" s="23"/>
      <c r="D62" s="23"/>
      <c r="E62" s="23">
        <f>SUM(E63:E78)</f>
        <v>32</v>
      </c>
      <c r="F62" s="44" t="str">
        <f>CONCATENATE("32'h",K62)</f>
        <v>32'h00000000</v>
      </c>
      <c r="G62" s="44"/>
      <c r="H62" s="26" t="s">
        <v>761</v>
      </c>
      <c r="I62" s="26"/>
      <c r="J62" s="23"/>
      <c r="K62" s="23" t="str">
        <f>LOWER(DEC2HEX(L62,8))</f>
        <v>00000000</v>
      </c>
      <c r="L62" s="23">
        <f>SUM(L75:L78)</f>
        <v>0</v>
      </c>
      <c r="M62" s="29"/>
    </row>
    <row r="63" spans="1:13" ht="14.6">
      <c r="A63" s="30"/>
      <c r="B63" s="30"/>
      <c r="C63" s="31">
        <v>31</v>
      </c>
      <c r="D63" s="31">
        <v>31</v>
      </c>
      <c r="E63" s="31">
        <f t="shared" ref="E63:E78" si="8">D63+1-C63</f>
        <v>1</v>
      </c>
      <c r="F63" s="31" t="str">
        <f t="shared" ref="F63:F78" si="9">CONCATENATE(E63,"'h",K63)</f>
        <v>1'h0</v>
      </c>
      <c r="G63" s="31" t="s">
        <v>67</v>
      </c>
      <c r="H63" s="32" t="s">
        <v>19</v>
      </c>
      <c r="I63" s="3"/>
      <c r="J63" s="31">
        <v>0</v>
      </c>
      <c r="K63" s="31" t="str">
        <f t="shared" ref="K63:K78" si="10">LOWER(DEC2HEX((J63)))</f>
        <v>0</v>
      </c>
      <c r="L63" s="31">
        <f t="shared" ref="L63:L78" si="11">J63*(2^C63)</f>
        <v>0</v>
      </c>
      <c r="M63" s="29"/>
    </row>
    <row r="64" spans="1:13" ht="14.6">
      <c r="A64" s="30"/>
      <c r="B64" s="30"/>
      <c r="C64" s="31">
        <v>28</v>
      </c>
      <c r="D64" s="31">
        <v>30</v>
      </c>
      <c r="E64" s="31">
        <f t="shared" si="8"/>
        <v>3</v>
      </c>
      <c r="F64" s="31" t="str">
        <f t="shared" si="9"/>
        <v>3'h0</v>
      </c>
      <c r="G64" s="31" t="s">
        <v>62</v>
      </c>
      <c r="H64" s="32" t="s">
        <v>762</v>
      </c>
      <c r="I64" s="33"/>
      <c r="J64" s="31">
        <v>0</v>
      </c>
      <c r="K64" s="31" t="str">
        <f t="shared" si="10"/>
        <v>0</v>
      </c>
      <c r="L64" s="31">
        <f t="shared" si="11"/>
        <v>0</v>
      </c>
      <c r="M64" s="29"/>
    </row>
    <row r="65" spans="1:13" ht="14.6">
      <c r="A65" s="30"/>
      <c r="B65" s="30"/>
      <c r="C65" s="31">
        <v>27</v>
      </c>
      <c r="D65" s="31">
        <v>27</v>
      </c>
      <c r="E65" s="31">
        <f t="shared" si="8"/>
        <v>1</v>
      </c>
      <c r="F65" s="31" t="str">
        <f t="shared" si="9"/>
        <v>1'h0</v>
      </c>
      <c r="G65" s="31" t="s">
        <v>67</v>
      </c>
      <c r="H65" s="32" t="s">
        <v>19</v>
      </c>
      <c r="I65" s="3"/>
      <c r="J65" s="31">
        <v>0</v>
      </c>
      <c r="K65" s="31" t="str">
        <f t="shared" si="10"/>
        <v>0</v>
      </c>
      <c r="L65" s="31">
        <f t="shared" si="11"/>
        <v>0</v>
      </c>
      <c r="M65" s="29"/>
    </row>
    <row r="66" spans="1:13" ht="14.6">
      <c r="A66" s="30"/>
      <c r="B66" s="30"/>
      <c r="C66" s="31">
        <v>24</v>
      </c>
      <c r="D66" s="31">
        <v>26</v>
      </c>
      <c r="E66" s="31">
        <f t="shared" si="8"/>
        <v>3</v>
      </c>
      <c r="F66" s="31" t="str">
        <f t="shared" si="9"/>
        <v>3'h0</v>
      </c>
      <c r="G66" s="31" t="s">
        <v>62</v>
      </c>
      <c r="H66" s="32" t="s">
        <v>763</v>
      </c>
      <c r="I66" s="33"/>
      <c r="J66" s="31">
        <v>0</v>
      </c>
      <c r="K66" s="31" t="str">
        <f t="shared" si="10"/>
        <v>0</v>
      </c>
      <c r="L66" s="31">
        <f t="shared" si="11"/>
        <v>0</v>
      </c>
      <c r="M66" s="29"/>
    </row>
    <row r="67" spans="1:13" ht="14.6">
      <c r="A67" s="30"/>
      <c r="B67" s="30"/>
      <c r="C67" s="31">
        <v>23</v>
      </c>
      <c r="D67" s="31">
        <v>23</v>
      </c>
      <c r="E67" s="31">
        <f t="shared" si="8"/>
        <v>1</v>
      </c>
      <c r="F67" s="31" t="str">
        <f t="shared" si="9"/>
        <v>1'h0</v>
      </c>
      <c r="G67" s="31" t="s">
        <v>67</v>
      </c>
      <c r="H67" s="32" t="s">
        <v>19</v>
      </c>
      <c r="I67" s="3"/>
      <c r="J67" s="31">
        <v>0</v>
      </c>
      <c r="K67" s="31" t="str">
        <f t="shared" si="10"/>
        <v>0</v>
      </c>
      <c r="L67" s="31">
        <f t="shared" si="11"/>
        <v>0</v>
      </c>
      <c r="M67" s="29"/>
    </row>
    <row r="68" spans="1:13" ht="14.6">
      <c r="A68" s="30"/>
      <c r="B68" s="30"/>
      <c r="C68" s="31">
        <v>20</v>
      </c>
      <c r="D68" s="31">
        <v>22</v>
      </c>
      <c r="E68" s="31">
        <f t="shared" si="8"/>
        <v>3</v>
      </c>
      <c r="F68" s="31" t="str">
        <f t="shared" si="9"/>
        <v>3'h0</v>
      </c>
      <c r="G68" s="31" t="s">
        <v>62</v>
      </c>
      <c r="H68" s="32" t="s">
        <v>764</v>
      </c>
      <c r="I68" s="33"/>
      <c r="J68" s="31">
        <v>0</v>
      </c>
      <c r="K68" s="31" t="str">
        <f t="shared" si="10"/>
        <v>0</v>
      </c>
      <c r="L68" s="31">
        <f t="shared" si="11"/>
        <v>0</v>
      </c>
      <c r="M68" s="29"/>
    </row>
    <row r="69" spans="1:13" ht="14.6">
      <c r="A69" s="30"/>
      <c r="B69" s="30"/>
      <c r="C69" s="31">
        <v>19</v>
      </c>
      <c r="D69" s="31">
        <v>19</v>
      </c>
      <c r="E69" s="31">
        <f t="shared" si="8"/>
        <v>1</v>
      </c>
      <c r="F69" s="31" t="str">
        <f t="shared" si="9"/>
        <v>1'h0</v>
      </c>
      <c r="G69" s="31" t="s">
        <v>67</v>
      </c>
      <c r="H69" s="32" t="s">
        <v>19</v>
      </c>
      <c r="I69" s="3"/>
      <c r="J69" s="31">
        <v>0</v>
      </c>
      <c r="K69" s="31" t="str">
        <f t="shared" si="10"/>
        <v>0</v>
      </c>
      <c r="L69" s="31">
        <f t="shared" si="11"/>
        <v>0</v>
      </c>
      <c r="M69" s="29"/>
    </row>
    <row r="70" spans="1:13" ht="14.6">
      <c r="A70" s="30"/>
      <c r="B70" s="30"/>
      <c r="C70" s="31">
        <v>16</v>
      </c>
      <c r="D70" s="31">
        <v>18</v>
      </c>
      <c r="E70" s="31">
        <f t="shared" si="8"/>
        <v>3</v>
      </c>
      <c r="F70" s="31" t="str">
        <f t="shared" si="9"/>
        <v>3'h0</v>
      </c>
      <c r="G70" s="31" t="s">
        <v>62</v>
      </c>
      <c r="H70" s="32" t="s">
        <v>765</v>
      </c>
      <c r="I70" s="33"/>
      <c r="J70" s="31">
        <v>0</v>
      </c>
      <c r="K70" s="31" t="str">
        <f t="shared" si="10"/>
        <v>0</v>
      </c>
      <c r="L70" s="31">
        <f t="shared" si="11"/>
        <v>0</v>
      </c>
      <c r="M70" s="29"/>
    </row>
    <row r="71" spans="1:13" ht="14.6">
      <c r="A71" s="30"/>
      <c r="B71" s="30"/>
      <c r="C71" s="31">
        <v>15</v>
      </c>
      <c r="D71" s="31">
        <v>15</v>
      </c>
      <c r="E71" s="31">
        <f t="shared" si="8"/>
        <v>1</v>
      </c>
      <c r="F71" s="31" t="str">
        <f t="shared" si="9"/>
        <v>1'h0</v>
      </c>
      <c r="G71" s="31" t="s">
        <v>67</v>
      </c>
      <c r="H71" s="32" t="s">
        <v>19</v>
      </c>
      <c r="I71" s="3"/>
      <c r="J71" s="31">
        <v>0</v>
      </c>
      <c r="K71" s="31" t="str">
        <f t="shared" si="10"/>
        <v>0</v>
      </c>
      <c r="L71" s="31">
        <f t="shared" si="11"/>
        <v>0</v>
      </c>
      <c r="M71" s="29"/>
    </row>
    <row r="72" spans="1:13" ht="14.6">
      <c r="A72" s="30"/>
      <c r="B72" s="30"/>
      <c r="C72" s="31">
        <v>12</v>
      </c>
      <c r="D72" s="31">
        <v>14</v>
      </c>
      <c r="E72" s="31">
        <f t="shared" si="8"/>
        <v>3</v>
      </c>
      <c r="F72" s="31" t="str">
        <f t="shared" si="9"/>
        <v>3'h0</v>
      </c>
      <c r="G72" s="31" t="s">
        <v>62</v>
      </c>
      <c r="H72" s="32" t="s">
        <v>766</v>
      </c>
      <c r="I72" s="33"/>
      <c r="J72" s="31">
        <v>0</v>
      </c>
      <c r="K72" s="31" t="str">
        <f t="shared" si="10"/>
        <v>0</v>
      </c>
      <c r="L72" s="31">
        <f t="shared" si="11"/>
        <v>0</v>
      </c>
      <c r="M72" s="29"/>
    </row>
    <row r="73" spans="1:13" ht="14.6">
      <c r="A73" s="30"/>
      <c r="B73" s="30"/>
      <c r="C73" s="31">
        <v>11</v>
      </c>
      <c r="D73" s="31">
        <v>11</v>
      </c>
      <c r="E73" s="31">
        <f t="shared" si="8"/>
        <v>1</v>
      </c>
      <c r="F73" s="31" t="str">
        <f t="shared" si="9"/>
        <v>1'h0</v>
      </c>
      <c r="G73" s="31" t="s">
        <v>67</v>
      </c>
      <c r="H73" s="32" t="s">
        <v>19</v>
      </c>
      <c r="I73" s="3"/>
      <c r="J73" s="31">
        <v>0</v>
      </c>
      <c r="K73" s="31" t="str">
        <f t="shared" si="10"/>
        <v>0</v>
      </c>
      <c r="L73" s="31">
        <f t="shared" si="11"/>
        <v>0</v>
      </c>
      <c r="M73" s="29"/>
    </row>
    <row r="74" spans="1:13" ht="14.6">
      <c r="A74" s="30"/>
      <c r="B74" s="30"/>
      <c r="C74" s="31">
        <v>8</v>
      </c>
      <c r="D74" s="31">
        <v>10</v>
      </c>
      <c r="E74" s="31">
        <f t="shared" si="8"/>
        <v>3</v>
      </c>
      <c r="F74" s="31" t="str">
        <f t="shared" si="9"/>
        <v>3'h0</v>
      </c>
      <c r="G74" s="31" t="s">
        <v>62</v>
      </c>
      <c r="H74" s="32" t="s">
        <v>767</v>
      </c>
      <c r="I74" s="33"/>
      <c r="J74" s="31">
        <v>0</v>
      </c>
      <c r="K74" s="31" t="str">
        <f t="shared" si="10"/>
        <v>0</v>
      </c>
      <c r="L74" s="31">
        <f t="shared" si="11"/>
        <v>0</v>
      </c>
      <c r="M74" s="29"/>
    </row>
    <row r="75" spans="1:13" ht="14.6">
      <c r="A75" s="30"/>
      <c r="B75" s="30"/>
      <c r="C75" s="31">
        <v>7</v>
      </c>
      <c r="D75" s="31">
        <v>7</v>
      </c>
      <c r="E75" s="31">
        <f t="shared" si="8"/>
        <v>1</v>
      </c>
      <c r="F75" s="31" t="str">
        <f t="shared" si="9"/>
        <v>1'h0</v>
      </c>
      <c r="G75" s="31" t="s">
        <v>67</v>
      </c>
      <c r="H75" s="32" t="s">
        <v>19</v>
      </c>
      <c r="I75" s="3"/>
      <c r="J75" s="31">
        <v>0</v>
      </c>
      <c r="K75" s="31" t="str">
        <f t="shared" si="10"/>
        <v>0</v>
      </c>
      <c r="L75" s="31">
        <f t="shared" si="11"/>
        <v>0</v>
      </c>
      <c r="M75" s="29"/>
    </row>
    <row r="76" spans="1:13" ht="14.6">
      <c r="A76" s="30"/>
      <c r="B76" s="30"/>
      <c r="C76" s="31">
        <v>4</v>
      </c>
      <c r="D76" s="31">
        <v>6</v>
      </c>
      <c r="E76" s="31">
        <f t="shared" si="8"/>
        <v>3</v>
      </c>
      <c r="F76" s="31" t="str">
        <f t="shared" si="9"/>
        <v>3'h0</v>
      </c>
      <c r="G76" s="31" t="s">
        <v>62</v>
      </c>
      <c r="H76" s="32" t="s">
        <v>768</v>
      </c>
      <c r="I76" s="33"/>
      <c r="J76" s="31">
        <v>0</v>
      </c>
      <c r="K76" s="31" t="str">
        <f t="shared" si="10"/>
        <v>0</v>
      </c>
      <c r="L76" s="31">
        <f t="shared" si="11"/>
        <v>0</v>
      </c>
      <c r="M76" s="29"/>
    </row>
    <row r="77" spans="1:13" ht="14.6">
      <c r="A77" s="30"/>
      <c r="B77" s="30"/>
      <c r="C77" s="31">
        <v>3</v>
      </c>
      <c r="D77" s="31">
        <v>3</v>
      </c>
      <c r="E77" s="31">
        <f t="shared" si="8"/>
        <v>1</v>
      </c>
      <c r="F77" s="31" t="str">
        <f t="shared" si="9"/>
        <v>1'h0</v>
      </c>
      <c r="G77" s="31" t="s">
        <v>67</v>
      </c>
      <c r="H77" s="32" t="s">
        <v>19</v>
      </c>
      <c r="I77" s="3"/>
      <c r="J77" s="31">
        <v>0</v>
      </c>
      <c r="K77" s="31" t="str">
        <f t="shared" si="10"/>
        <v>0</v>
      </c>
      <c r="L77" s="31">
        <f t="shared" si="11"/>
        <v>0</v>
      </c>
      <c r="M77" s="29"/>
    </row>
    <row r="78" spans="1:13" ht="14.6">
      <c r="A78" s="30"/>
      <c r="B78" s="30"/>
      <c r="C78" s="31">
        <v>0</v>
      </c>
      <c r="D78" s="31">
        <v>2</v>
      </c>
      <c r="E78" s="31">
        <f t="shared" si="8"/>
        <v>3</v>
      </c>
      <c r="F78" s="31" t="str">
        <f t="shared" si="9"/>
        <v>3'h0</v>
      </c>
      <c r="G78" s="31" t="s">
        <v>62</v>
      </c>
      <c r="H78" s="32" t="s">
        <v>769</v>
      </c>
      <c r="I78" s="33"/>
      <c r="J78" s="31">
        <v>0</v>
      </c>
      <c r="K78" s="31" t="str">
        <f t="shared" si="10"/>
        <v>0</v>
      </c>
      <c r="L78" s="31">
        <f t="shared" si="11"/>
        <v>0</v>
      </c>
      <c r="M78" s="29"/>
    </row>
    <row r="79" spans="1:13" ht="14.6">
      <c r="A79" s="23"/>
      <c r="B79" s="24" t="s">
        <v>303</v>
      </c>
      <c r="C79" s="23"/>
      <c r="D79" s="23"/>
      <c r="E79" s="23">
        <f>SUM(E80:E95)</f>
        <v>32</v>
      </c>
      <c r="F79" s="44" t="str">
        <f>CONCATENATE("32'h",K79)</f>
        <v>32'h00000000</v>
      </c>
      <c r="G79" s="44"/>
      <c r="H79" s="26" t="s">
        <v>770</v>
      </c>
      <c r="I79" s="26"/>
      <c r="J79" s="23"/>
      <c r="K79" s="23" t="str">
        <f>LOWER(DEC2HEX(L79,8))</f>
        <v>00000000</v>
      </c>
      <c r="L79" s="23">
        <f>SUM(L92:L95)</f>
        <v>0</v>
      </c>
      <c r="M79" s="29"/>
    </row>
    <row r="80" spans="1:13" ht="14.6">
      <c r="A80" s="30"/>
      <c r="B80" s="30"/>
      <c r="C80" s="31">
        <v>31</v>
      </c>
      <c r="D80" s="31">
        <v>31</v>
      </c>
      <c r="E80" s="31">
        <f t="shared" ref="E80:E95" si="12">D80+1-C80</f>
        <v>1</v>
      </c>
      <c r="F80" s="31" t="str">
        <f t="shared" ref="F80:F95" si="13">CONCATENATE(E80,"'h",K80)</f>
        <v>1'h0</v>
      </c>
      <c r="G80" s="31" t="s">
        <v>67</v>
      </c>
      <c r="H80" s="32" t="s">
        <v>19</v>
      </c>
      <c r="I80" s="3"/>
      <c r="J80" s="31">
        <v>0</v>
      </c>
      <c r="K80" s="31" t="str">
        <f t="shared" ref="K80:K95" si="14">LOWER(DEC2HEX((J80)))</f>
        <v>0</v>
      </c>
      <c r="L80" s="31">
        <f t="shared" ref="L80:L95" si="15">J80*(2^C80)</f>
        <v>0</v>
      </c>
      <c r="M80" s="29"/>
    </row>
    <row r="81" spans="1:13" ht="14.6">
      <c r="A81" s="30"/>
      <c r="B81" s="30"/>
      <c r="C81" s="31">
        <v>28</v>
      </c>
      <c r="D81" s="31">
        <v>30</v>
      </c>
      <c r="E81" s="31">
        <f t="shared" si="12"/>
        <v>3</v>
      </c>
      <c r="F81" s="31" t="str">
        <f t="shared" si="13"/>
        <v>3'h0</v>
      </c>
      <c r="G81" s="31" t="s">
        <v>62</v>
      </c>
      <c r="H81" s="32" t="s">
        <v>771</v>
      </c>
      <c r="I81" s="33"/>
      <c r="J81" s="31">
        <v>0</v>
      </c>
      <c r="K81" s="31" t="str">
        <f t="shared" si="14"/>
        <v>0</v>
      </c>
      <c r="L81" s="31">
        <f t="shared" si="15"/>
        <v>0</v>
      </c>
      <c r="M81" s="29"/>
    </row>
    <row r="82" spans="1:13" ht="14.6">
      <c r="A82" s="30"/>
      <c r="B82" s="30"/>
      <c r="C82" s="31">
        <v>27</v>
      </c>
      <c r="D82" s="31">
        <v>27</v>
      </c>
      <c r="E82" s="31">
        <f t="shared" si="12"/>
        <v>1</v>
      </c>
      <c r="F82" s="31" t="str">
        <f t="shared" si="13"/>
        <v>1'h0</v>
      </c>
      <c r="G82" s="31" t="s">
        <v>67</v>
      </c>
      <c r="H82" s="32" t="s">
        <v>19</v>
      </c>
      <c r="I82" s="3"/>
      <c r="J82" s="31">
        <v>0</v>
      </c>
      <c r="K82" s="31" t="str">
        <f t="shared" si="14"/>
        <v>0</v>
      </c>
      <c r="L82" s="31">
        <f t="shared" si="15"/>
        <v>0</v>
      </c>
      <c r="M82" s="29"/>
    </row>
    <row r="83" spans="1:13" ht="14.6">
      <c r="A83" s="30"/>
      <c r="B83" s="30"/>
      <c r="C83" s="31">
        <v>24</v>
      </c>
      <c r="D83" s="31">
        <v>26</v>
      </c>
      <c r="E83" s="31">
        <f t="shared" si="12"/>
        <v>3</v>
      </c>
      <c r="F83" s="31" t="str">
        <f t="shared" si="13"/>
        <v>3'h0</v>
      </c>
      <c r="G83" s="31" t="s">
        <v>62</v>
      </c>
      <c r="H83" s="32" t="s">
        <v>772</v>
      </c>
      <c r="I83" s="33"/>
      <c r="J83" s="31">
        <v>0</v>
      </c>
      <c r="K83" s="31" t="str">
        <f t="shared" si="14"/>
        <v>0</v>
      </c>
      <c r="L83" s="31">
        <f t="shared" si="15"/>
        <v>0</v>
      </c>
      <c r="M83" s="29"/>
    </row>
    <row r="84" spans="1:13" ht="14.6">
      <c r="A84" s="30"/>
      <c r="B84" s="30"/>
      <c r="C84" s="31">
        <v>23</v>
      </c>
      <c r="D84" s="31">
        <v>23</v>
      </c>
      <c r="E84" s="31">
        <f t="shared" si="12"/>
        <v>1</v>
      </c>
      <c r="F84" s="31" t="str">
        <f t="shared" si="13"/>
        <v>1'h0</v>
      </c>
      <c r="G84" s="31" t="s">
        <v>67</v>
      </c>
      <c r="H84" s="32" t="s">
        <v>19</v>
      </c>
      <c r="I84" s="3"/>
      <c r="J84" s="31">
        <v>0</v>
      </c>
      <c r="K84" s="31" t="str">
        <f t="shared" si="14"/>
        <v>0</v>
      </c>
      <c r="L84" s="31">
        <f t="shared" si="15"/>
        <v>0</v>
      </c>
      <c r="M84" s="29"/>
    </row>
    <row r="85" spans="1:13" ht="14.6">
      <c r="A85" s="30"/>
      <c r="B85" s="30"/>
      <c r="C85" s="31">
        <v>20</v>
      </c>
      <c r="D85" s="31">
        <v>22</v>
      </c>
      <c r="E85" s="31">
        <f t="shared" si="12"/>
        <v>3</v>
      </c>
      <c r="F85" s="31" t="str">
        <f t="shared" si="13"/>
        <v>3'h0</v>
      </c>
      <c r="G85" s="31" t="s">
        <v>62</v>
      </c>
      <c r="H85" s="32" t="s">
        <v>773</v>
      </c>
      <c r="I85" s="33"/>
      <c r="J85" s="31">
        <v>0</v>
      </c>
      <c r="K85" s="31" t="str">
        <f t="shared" si="14"/>
        <v>0</v>
      </c>
      <c r="L85" s="31">
        <f t="shared" si="15"/>
        <v>0</v>
      </c>
      <c r="M85" s="29"/>
    </row>
    <row r="86" spans="1:13" ht="14.6">
      <c r="A86" s="30"/>
      <c r="B86" s="30"/>
      <c r="C86" s="31">
        <v>19</v>
      </c>
      <c r="D86" s="31">
        <v>19</v>
      </c>
      <c r="E86" s="31">
        <f t="shared" si="12"/>
        <v>1</v>
      </c>
      <c r="F86" s="31" t="str">
        <f t="shared" si="13"/>
        <v>1'h0</v>
      </c>
      <c r="G86" s="31" t="s">
        <v>67</v>
      </c>
      <c r="H86" s="32" t="s">
        <v>19</v>
      </c>
      <c r="I86" s="3"/>
      <c r="J86" s="31">
        <v>0</v>
      </c>
      <c r="K86" s="31" t="str">
        <f t="shared" si="14"/>
        <v>0</v>
      </c>
      <c r="L86" s="31">
        <f t="shared" si="15"/>
        <v>0</v>
      </c>
      <c r="M86" s="29"/>
    </row>
    <row r="87" spans="1:13" ht="14.6">
      <c r="A87" s="30"/>
      <c r="B87" s="30"/>
      <c r="C87" s="31">
        <v>16</v>
      </c>
      <c r="D87" s="31">
        <v>18</v>
      </c>
      <c r="E87" s="31">
        <f t="shared" si="12"/>
        <v>3</v>
      </c>
      <c r="F87" s="31" t="str">
        <f t="shared" si="13"/>
        <v>3'h0</v>
      </c>
      <c r="G87" s="31" t="s">
        <v>62</v>
      </c>
      <c r="H87" s="32" t="s">
        <v>774</v>
      </c>
      <c r="I87" s="33"/>
      <c r="J87" s="31">
        <v>0</v>
      </c>
      <c r="K87" s="31" t="str">
        <f t="shared" si="14"/>
        <v>0</v>
      </c>
      <c r="L87" s="31">
        <f t="shared" si="15"/>
        <v>0</v>
      </c>
      <c r="M87" s="29"/>
    </row>
    <row r="88" spans="1:13" ht="14.6">
      <c r="A88" s="30"/>
      <c r="B88" s="30"/>
      <c r="C88" s="31">
        <v>15</v>
      </c>
      <c r="D88" s="31">
        <v>15</v>
      </c>
      <c r="E88" s="31">
        <f t="shared" si="12"/>
        <v>1</v>
      </c>
      <c r="F88" s="31" t="str">
        <f t="shared" si="13"/>
        <v>1'h0</v>
      </c>
      <c r="G88" s="31" t="s">
        <v>67</v>
      </c>
      <c r="H88" s="32" t="s">
        <v>19</v>
      </c>
      <c r="I88" s="3"/>
      <c r="J88" s="31">
        <v>0</v>
      </c>
      <c r="K88" s="31" t="str">
        <f t="shared" si="14"/>
        <v>0</v>
      </c>
      <c r="L88" s="31">
        <f t="shared" si="15"/>
        <v>0</v>
      </c>
      <c r="M88" s="29"/>
    </row>
    <row r="89" spans="1:13" ht="14.6">
      <c r="A89" s="30"/>
      <c r="B89" s="30"/>
      <c r="C89" s="31">
        <v>12</v>
      </c>
      <c r="D89" s="31">
        <v>14</v>
      </c>
      <c r="E89" s="31">
        <f t="shared" si="12"/>
        <v>3</v>
      </c>
      <c r="F89" s="31" t="str">
        <f t="shared" si="13"/>
        <v>3'h0</v>
      </c>
      <c r="G89" s="31" t="s">
        <v>62</v>
      </c>
      <c r="H89" s="32" t="s">
        <v>775</v>
      </c>
      <c r="I89" s="33"/>
      <c r="J89" s="31">
        <v>0</v>
      </c>
      <c r="K89" s="31" t="str">
        <f t="shared" si="14"/>
        <v>0</v>
      </c>
      <c r="L89" s="31">
        <f t="shared" si="15"/>
        <v>0</v>
      </c>
      <c r="M89" s="29"/>
    </row>
    <row r="90" spans="1:13" ht="14.6">
      <c r="A90" s="30"/>
      <c r="B90" s="30"/>
      <c r="C90" s="31">
        <v>11</v>
      </c>
      <c r="D90" s="31">
        <v>11</v>
      </c>
      <c r="E90" s="31">
        <f t="shared" si="12"/>
        <v>1</v>
      </c>
      <c r="F90" s="31" t="str">
        <f t="shared" si="13"/>
        <v>1'h0</v>
      </c>
      <c r="G90" s="31" t="s">
        <v>67</v>
      </c>
      <c r="H90" s="32" t="s">
        <v>19</v>
      </c>
      <c r="I90" s="3"/>
      <c r="J90" s="31">
        <v>0</v>
      </c>
      <c r="K90" s="31" t="str">
        <f t="shared" si="14"/>
        <v>0</v>
      </c>
      <c r="L90" s="31">
        <f t="shared" si="15"/>
        <v>0</v>
      </c>
      <c r="M90" s="29"/>
    </row>
    <row r="91" spans="1:13" ht="14.6">
      <c r="A91" s="30"/>
      <c r="B91" s="30"/>
      <c r="C91" s="31">
        <v>8</v>
      </c>
      <c r="D91" s="31">
        <v>10</v>
      </c>
      <c r="E91" s="31">
        <f t="shared" si="12"/>
        <v>3</v>
      </c>
      <c r="F91" s="31" t="str">
        <f t="shared" si="13"/>
        <v>3'h0</v>
      </c>
      <c r="G91" s="31" t="s">
        <v>62</v>
      </c>
      <c r="H91" s="32" t="s">
        <v>776</v>
      </c>
      <c r="I91" s="33"/>
      <c r="J91" s="31">
        <v>0</v>
      </c>
      <c r="K91" s="31" t="str">
        <f t="shared" si="14"/>
        <v>0</v>
      </c>
      <c r="L91" s="31">
        <f t="shared" si="15"/>
        <v>0</v>
      </c>
      <c r="M91" s="29"/>
    </row>
    <row r="92" spans="1:13" ht="14.6">
      <c r="A92" s="30"/>
      <c r="B92" s="30"/>
      <c r="C92" s="31">
        <v>7</v>
      </c>
      <c r="D92" s="31">
        <v>7</v>
      </c>
      <c r="E92" s="31">
        <f t="shared" si="12"/>
        <v>1</v>
      </c>
      <c r="F92" s="31" t="str">
        <f t="shared" si="13"/>
        <v>1'h0</v>
      </c>
      <c r="G92" s="31" t="s">
        <v>67</v>
      </c>
      <c r="H92" s="32" t="s">
        <v>19</v>
      </c>
      <c r="I92" s="3"/>
      <c r="J92" s="31">
        <v>0</v>
      </c>
      <c r="K92" s="31" t="str">
        <f t="shared" si="14"/>
        <v>0</v>
      </c>
      <c r="L92" s="31">
        <f t="shared" si="15"/>
        <v>0</v>
      </c>
      <c r="M92" s="29"/>
    </row>
    <row r="93" spans="1:13" ht="14.6">
      <c r="A93" s="30"/>
      <c r="B93" s="30"/>
      <c r="C93" s="31">
        <v>4</v>
      </c>
      <c r="D93" s="31">
        <v>6</v>
      </c>
      <c r="E93" s="31">
        <f t="shared" si="12"/>
        <v>3</v>
      </c>
      <c r="F93" s="31" t="str">
        <f t="shared" si="13"/>
        <v>3'h0</v>
      </c>
      <c r="G93" s="31" t="s">
        <v>62</v>
      </c>
      <c r="H93" s="32" t="s">
        <v>777</v>
      </c>
      <c r="I93" s="33"/>
      <c r="J93" s="31">
        <v>0</v>
      </c>
      <c r="K93" s="31" t="str">
        <f t="shared" si="14"/>
        <v>0</v>
      </c>
      <c r="L93" s="31">
        <f t="shared" si="15"/>
        <v>0</v>
      </c>
      <c r="M93" s="29"/>
    </row>
    <row r="94" spans="1:13" ht="14.6">
      <c r="A94" s="30"/>
      <c r="B94" s="30"/>
      <c r="C94" s="31">
        <v>3</v>
      </c>
      <c r="D94" s="31">
        <v>3</v>
      </c>
      <c r="E94" s="31">
        <f t="shared" si="12"/>
        <v>1</v>
      </c>
      <c r="F94" s="31" t="str">
        <f t="shared" si="13"/>
        <v>1'h0</v>
      </c>
      <c r="G94" s="31" t="s">
        <v>67</v>
      </c>
      <c r="H94" s="32" t="s">
        <v>19</v>
      </c>
      <c r="I94" s="3"/>
      <c r="J94" s="31">
        <v>0</v>
      </c>
      <c r="K94" s="31" t="str">
        <f t="shared" si="14"/>
        <v>0</v>
      </c>
      <c r="L94" s="31">
        <f t="shared" si="15"/>
        <v>0</v>
      </c>
      <c r="M94" s="29"/>
    </row>
    <row r="95" spans="1:13" ht="14.6">
      <c r="A95" s="30"/>
      <c r="B95" s="30"/>
      <c r="C95" s="31">
        <v>0</v>
      </c>
      <c r="D95" s="31">
        <v>2</v>
      </c>
      <c r="E95" s="31">
        <f t="shared" si="12"/>
        <v>3</v>
      </c>
      <c r="F95" s="31" t="str">
        <f t="shared" si="13"/>
        <v>3'h0</v>
      </c>
      <c r="G95" s="31" t="s">
        <v>62</v>
      </c>
      <c r="H95" s="32" t="s">
        <v>778</v>
      </c>
      <c r="I95" s="33"/>
      <c r="J95" s="31">
        <v>0</v>
      </c>
      <c r="K95" s="31" t="str">
        <f t="shared" si="14"/>
        <v>0</v>
      </c>
      <c r="L95" s="31">
        <f t="shared" si="15"/>
        <v>0</v>
      </c>
      <c r="M95" s="29"/>
    </row>
    <row r="96" spans="1:13" ht="14.6">
      <c r="A96" s="23"/>
      <c r="B96" s="24" t="s">
        <v>306</v>
      </c>
      <c r="C96" s="23"/>
      <c r="D96" s="23"/>
      <c r="E96" s="23">
        <f>SUM(E97:E97)</f>
        <v>32</v>
      </c>
      <c r="F96" s="44" t="str">
        <f>CONCATENATE("32'h",K96)</f>
        <v>32'h00000000</v>
      </c>
      <c r="G96" s="44"/>
      <c r="H96" s="26" t="s">
        <v>779</v>
      </c>
      <c r="I96" s="26"/>
      <c r="J96" s="23"/>
      <c r="K96" s="23" t="str">
        <f>LOWER(DEC2HEX(L96,8))</f>
        <v>00000000</v>
      </c>
      <c r="L96" s="23">
        <f>SUM(L97:L97)</f>
        <v>0</v>
      </c>
      <c r="M96" s="29"/>
    </row>
    <row r="97" spans="1:13" ht="14.6">
      <c r="A97" s="30"/>
      <c r="B97" s="30"/>
      <c r="C97" s="31">
        <v>0</v>
      </c>
      <c r="D97" s="31">
        <v>31</v>
      </c>
      <c r="E97" s="31">
        <f>D97+1-C97</f>
        <v>32</v>
      </c>
      <c r="F97" s="31" t="str">
        <f>CONCATENATE(E97,"'h",K97)</f>
        <v>32'h0</v>
      </c>
      <c r="G97" s="31" t="s">
        <v>480</v>
      </c>
      <c r="H97" s="28" t="s">
        <v>780</v>
      </c>
      <c r="I97" s="34"/>
      <c r="J97" s="31">
        <v>0</v>
      </c>
      <c r="K97" s="31" t="str">
        <f>LOWER(DEC2HEX((J97)))</f>
        <v>0</v>
      </c>
      <c r="L97" s="31">
        <f>J97*(2^C97)</f>
        <v>0</v>
      </c>
      <c r="M97" s="29"/>
    </row>
    <row r="98" spans="1:13" ht="14.6">
      <c r="A98" s="23"/>
      <c r="B98" s="24" t="s">
        <v>467</v>
      </c>
      <c r="C98" s="23"/>
      <c r="D98" s="23"/>
      <c r="E98" s="23">
        <f>SUM(E99:E99)</f>
        <v>32</v>
      </c>
      <c r="F98" s="44" t="str">
        <f>CONCATENATE("32'h",K98)</f>
        <v>32'h00000000</v>
      </c>
      <c r="G98" s="44"/>
      <c r="H98" s="26" t="s">
        <v>781</v>
      </c>
      <c r="I98" s="26"/>
      <c r="J98" s="23"/>
      <c r="K98" s="23" t="str">
        <f>LOWER(DEC2HEX(L98,8))</f>
        <v>00000000</v>
      </c>
      <c r="L98" s="23">
        <f>SUM(L99:L99)</f>
        <v>0</v>
      </c>
      <c r="M98" s="29"/>
    </row>
    <row r="99" spans="1:13" ht="14.6">
      <c r="A99" s="20"/>
      <c r="B99" s="20"/>
      <c r="C99" s="28">
        <v>0</v>
      </c>
      <c r="D99" s="28">
        <v>31</v>
      </c>
      <c r="E99" s="28">
        <f>D99+1-C99</f>
        <v>32</v>
      </c>
      <c r="F99" s="28" t="str">
        <f>CONCATENATE(E99,"'h",K99)</f>
        <v>32'h0</v>
      </c>
      <c r="G99" s="28" t="s">
        <v>62</v>
      </c>
      <c r="H99" s="32" t="s">
        <v>782</v>
      </c>
      <c r="I99" s="3"/>
      <c r="J99" s="28">
        <v>0</v>
      </c>
      <c r="K99" s="28" t="str">
        <f>LOWER(DEC2HEX((J99)))</f>
        <v>0</v>
      </c>
      <c r="L99" s="28">
        <f>J99*(2^C99)</f>
        <v>0</v>
      </c>
      <c r="M99" s="29"/>
    </row>
    <row r="100" spans="1:13" ht="14.6">
      <c r="A100" s="23"/>
      <c r="B100" s="24" t="s">
        <v>468</v>
      </c>
      <c r="C100" s="23"/>
      <c r="D100" s="23"/>
      <c r="E100" s="23">
        <f>SUM(E101:E103)</f>
        <v>32</v>
      </c>
      <c r="F100" s="44" t="str">
        <f>CONCATENATE("32'h",K100)</f>
        <v>32'h00000000</v>
      </c>
      <c r="G100" s="44"/>
      <c r="H100" s="26" t="s">
        <v>783</v>
      </c>
      <c r="I100" s="26"/>
      <c r="J100" s="23"/>
      <c r="K100" s="23" t="str">
        <f>LOWER(DEC2HEX(L100,8))</f>
        <v>00000000</v>
      </c>
      <c r="L100" s="23">
        <f>SUM(L101:L103)</f>
        <v>0</v>
      </c>
      <c r="M100" s="29"/>
    </row>
    <row r="101" spans="1:13" ht="14.6">
      <c r="A101" s="20"/>
      <c r="B101" s="20"/>
      <c r="C101" s="28">
        <v>31</v>
      </c>
      <c r="D101" s="28">
        <v>31</v>
      </c>
      <c r="E101" s="28">
        <f>D101+1-C101</f>
        <v>1</v>
      </c>
      <c r="F101" s="28" t="str">
        <f>CONCATENATE(E101,"'h",K101)</f>
        <v>1'h0</v>
      </c>
      <c r="G101" s="28" t="s">
        <v>62</v>
      </c>
      <c r="H101" s="32" t="s">
        <v>784</v>
      </c>
      <c r="I101" s="3"/>
      <c r="J101" s="28">
        <v>0</v>
      </c>
      <c r="K101" s="28" t="str">
        <f>LOWER(DEC2HEX((J101)))</f>
        <v>0</v>
      </c>
      <c r="L101" s="28">
        <f>J101*(2^C101)</f>
        <v>0</v>
      </c>
      <c r="M101" s="29"/>
    </row>
    <row r="102" spans="1:13" ht="14.6">
      <c r="A102" s="20"/>
      <c r="B102" s="20"/>
      <c r="C102" s="28">
        <v>8</v>
      </c>
      <c r="D102" s="28">
        <v>30</v>
      </c>
      <c r="E102" s="28">
        <f>D102+1-C102</f>
        <v>23</v>
      </c>
      <c r="F102" s="28" t="str">
        <f>CONCATENATE(E102,"'h",K102)</f>
        <v>23'h0</v>
      </c>
      <c r="G102" s="28" t="s">
        <v>67</v>
      </c>
      <c r="H102" s="32" t="s">
        <v>19</v>
      </c>
      <c r="I102" s="3"/>
      <c r="J102" s="28">
        <v>0</v>
      </c>
      <c r="K102" s="28" t="str">
        <f>LOWER(DEC2HEX((J102)))</f>
        <v>0</v>
      </c>
      <c r="L102" s="28">
        <f>J102*(2^C102)</f>
        <v>0</v>
      </c>
      <c r="M102" s="29"/>
    </row>
    <row r="103" spans="1:13" ht="14.6">
      <c r="A103" s="20"/>
      <c r="B103" s="20"/>
      <c r="C103" s="28">
        <v>0</v>
      </c>
      <c r="D103" s="28">
        <v>7</v>
      </c>
      <c r="E103" s="28">
        <f>D103+1-C103</f>
        <v>8</v>
      </c>
      <c r="F103" s="28" t="str">
        <f>CONCATENATE(E103,"'h",K103)</f>
        <v>8'h0</v>
      </c>
      <c r="G103" s="28" t="s">
        <v>62</v>
      </c>
      <c r="H103" s="32" t="s">
        <v>785</v>
      </c>
      <c r="I103" s="3"/>
      <c r="J103" s="28">
        <v>0</v>
      </c>
      <c r="K103" s="28" t="str">
        <f>LOWER(DEC2HEX((J103)))</f>
        <v>0</v>
      </c>
      <c r="L103" s="28">
        <f>J103*(2^C103)</f>
        <v>0</v>
      </c>
      <c r="M103" s="29"/>
    </row>
  </sheetData>
  <phoneticPr fontId="2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0"/>
  <sheetViews>
    <sheetView topLeftCell="C1" zoomScale="85" zoomScaleNormal="85" workbookViewId="0">
      <selection activeCell="H21" sqref="H21"/>
    </sheetView>
  </sheetViews>
  <sheetFormatPr defaultColWidth="9" defaultRowHeight="14.6"/>
  <cols>
    <col min="1" max="1" width="26.3828125" style="149" customWidth="1"/>
    <col min="2" max="2" width="15.4609375" style="1" bestFit="1" customWidth="1"/>
    <col min="3" max="3" width="15.4609375" style="1" customWidth="1"/>
    <col min="4" max="4" width="13.3828125" style="1" customWidth="1"/>
    <col min="5" max="5" width="13" style="1" bestFit="1" customWidth="1"/>
    <col min="6" max="6" width="17.61328125" style="1" customWidth="1"/>
    <col min="7" max="8" width="14.3828125" style="1" customWidth="1"/>
    <col min="9" max="9" width="91.23046875" style="1" customWidth="1"/>
    <col min="10" max="10" width="13.23046875" style="1" hidden="1" customWidth="1"/>
    <col min="11" max="11" width="18.61328125" style="1" hidden="1" customWidth="1"/>
    <col min="12" max="12" width="18.765625" style="1" hidden="1" customWidth="1"/>
    <col min="13" max="13" width="13.61328125" style="1" hidden="1" customWidth="1"/>
    <col min="14" max="14" width="10.4609375" style="1" bestFit="1" customWidth="1"/>
    <col min="15" max="16384" width="9" style="1"/>
  </cols>
  <sheetData>
    <row r="1" spans="1:14" ht="15.9">
      <c r="A1" s="6" t="s">
        <v>4</v>
      </c>
      <c r="B1" s="6" t="s">
        <v>3472</v>
      </c>
      <c r="C1" s="6" t="s">
        <v>3473</v>
      </c>
      <c r="D1" s="6" t="s">
        <v>6</v>
      </c>
      <c r="E1" s="6" t="s">
        <v>7</v>
      </c>
      <c r="F1" s="6" t="s">
        <v>8</v>
      </c>
      <c r="G1" s="6" t="s">
        <v>9</v>
      </c>
      <c r="H1" s="6" t="s">
        <v>3478</v>
      </c>
      <c r="I1" s="6" t="s">
        <v>10</v>
      </c>
      <c r="J1" s="13" t="s">
        <v>11</v>
      </c>
      <c r="K1" s="9" t="s">
        <v>6</v>
      </c>
      <c r="L1" s="9" t="s">
        <v>7</v>
      </c>
      <c r="M1" s="9" t="s">
        <v>12</v>
      </c>
      <c r="N1" s="6" t="s">
        <v>1553</v>
      </c>
    </row>
    <row r="2" spans="1:14" ht="15.9">
      <c r="A2" s="368" t="s">
        <v>13</v>
      </c>
      <c r="B2" s="371" t="s">
        <v>14</v>
      </c>
      <c r="C2" s="371" t="s">
        <v>14</v>
      </c>
      <c r="D2" s="7" t="s">
        <v>15</v>
      </c>
      <c r="E2" s="7" t="s">
        <v>1544</v>
      </c>
      <c r="F2" s="240" t="s">
        <v>3490</v>
      </c>
      <c r="G2" s="240"/>
      <c r="H2" s="240"/>
      <c r="I2" s="16" t="s">
        <v>3474</v>
      </c>
      <c r="J2" s="14" t="s">
        <v>16</v>
      </c>
      <c r="K2" s="10" t="s">
        <v>15</v>
      </c>
      <c r="L2" s="10" t="s">
        <v>17</v>
      </c>
      <c r="M2" s="3" t="s">
        <v>18</v>
      </c>
      <c r="N2" s="142"/>
    </row>
    <row r="3" spans="1:14" ht="15.9">
      <c r="A3" s="369"/>
      <c r="B3" s="372"/>
      <c r="C3" s="372"/>
      <c r="D3" s="7" t="s">
        <v>1554</v>
      </c>
      <c r="E3" s="7" t="s">
        <v>1545</v>
      </c>
      <c r="F3" s="240" t="s">
        <v>3491</v>
      </c>
      <c r="G3" s="240"/>
      <c r="H3" s="240"/>
      <c r="I3" s="16" t="s">
        <v>3475</v>
      </c>
      <c r="J3" s="14"/>
      <c r="K3" s="10"/>
      <c r="L3" s="10"/>
      <c r="M3" s="3"/>
      <c r="N3" s="142"/>
    </row>
    <row r="4" spans="1:14" ht="15.9">
      <c r="A4" s="369"/>
      <c r="B4" s="372"/>
      <c r="C4" s="372"/>
      <c r="D4" s="7" t="s">
        <v>6266</v>
      </c>
      <c r="E4" s="7" t="s">
        <v>1904</v>
      </c>
      <c r="F4" s="240" t="s">
        <v>1562</v>
      </c>
      <c r="G4" s="240"/>
      <c r="H4" s="240"/>
      <c r="I4" s="16" t="s">
        <v>1905</v>
      </c>
      <c r="J4" s="14"/>
      <c r="K4" s="10"/>
      <c r="L4" s="10"/>
      <c r="M4" s="3"/>
    </row>
    <row r="5" spans="1:14" ht="15.9">
      <c r="A5" s="369"/>
      <c r="B5" s="372"/>
      <c r="C5" s="372"/>
      <c r="D5" s="7" t="s">
        <v>1906</v>
      </c>
      <c r="E5" s="7" t="s">
        <v>1907</v>
      </c>
      <c r="F5" s="240" t="s">
        <v>3456</v>
      </c>
      <c r="G5" s="240"/>
      <c r="H5" s="240"/>
      <c r="I5" s="16" t="s">
        <v>3500</v>
      </c>
      <c r="J5" s="14"/>
      <c r="K5" s="10"/>
      <c r="L5" s="10"/>
      <c r="M5" s="3"/>
    </row>
    <row r="6" spans="1:14" ht="15.9">
      <c r="A6" s="369"/>
      <c r="B6" s="372"/>
      <c r="C6" s="372"/>
      <c r="D6" s="7" t="s">
        <v>1908</v>
      </c>
      <c r="E6" s="7" t="s">
        <v>1552</v>
      </c>
      <c r="F6" s="240" t="s">
        <v>1562</v>
      </c>
      <c r="G6" s="240"/>
      <c r="H6" s="240"/>
      <c r="I6" s="16" t="s">
        <v>46</v>
      </c>
      <c r="J6" s="14"/>
      <c r="K6" s="10"/>
      <c r="L6" s="10"/>
      <c r="M6" s="3"/>
    </row>
    <row r="7" spans="1:14" ht="15.9">
      <c r="A7" s="369"/>
      <c r="B7" s="372"/>
      <c r="C7" s="372"/>
      <c r="D7" s="11" t="s">
        <v>3458</v>
      </c>
      <c r="E7" s="11" t="s">
        <v>3449</v>
      </c>
      <c r="F7" s="143" t="s">
        <v>3495</v>
      </c>
      <c r="G7" s="143"/>
      <c r="H7" s="143"/>
      <c r="I7" s="16" t="s">
        <v>46</v>
      </c>
      <c r="J7" s="15" t="s">
        <v>22</v>
      </c>
      <c r="K7" s="3" t="s">
        <v>23</v>
      </c>
      <c r="L7" s="3" t="s">
        <v>24</v>
      </c>
      <c r="M7" s="3" t="s">
        <v>20</v>
      </c>
    </row>
    <row r="8" spans="1:14" ht="15.9">
      <c r="A8" s="368" t="s">
        <v>26</v>
      </c>
      <c r="B8" s="374" t="s">
        <v>27</v>
      </c>
      <c r="C8" s="374" t="s">
        <v>27</v>
      </c>
      <c r="D8" s="11" t="s">
        <v>28</v>
      </c>
      <c r="E8" s="11" t="s">
        <v>3501</v>
      </c>
      <c r="F8" s="143" t="s">
        <v>3502</v>
      </c>
      <c r="G8" s="143"/>
      <c r="H8" s="240" t="s">
        <v>6267</v>
      </c>
      <c r="I8" s="12" t="s">
        <v>3503</v>
      </c>
      <c r="J8" s="15" t="s">
        <v>29</v>
      </c>
      <c r="K8" s="3" t="s">
        <v>30</v>
      </c>
      <c r="L8" s="3" t="s">
        <v>31</v>
      </c>
      <c r="M8" s="3" t="s">
        <v>25</v>
      </c>
    </row>
    <row r="9" spans="1:14" ht="15.9">
      <c r="A9" s="369"/>
      <c r="B9" s="374"/>
      <c r="C9" s="374"/>
      <c r="D9" s="11" t="s">
        <v>4129</v>
      </c>
      <c r="E9" s="11" t="s">
        <v>4130</v>
      </c>
      <c r="F9" s="143" t="s">
        <v>3502</v>
      </c>
      <c r="G9" s="143"/>
      <c r="H9" s="240" t="s">
        <v>6268</v>
      </c>
      <c r="I9" s="12" t="s">
        <v>3504</v>
      </c>
      <c r="J9" s="15"/>
      <c r="K9" s="3"/>
      <c r="L9" s="3"/>
      <c r="M9" s="3"/>
    </row>
    <row r="10" spans="1:14" ht="15.9">
      <c r="A10" s="369"/>
      <c r="B10" s="374"/>
      <c r="C10" s="374"/>
      <c r="D10" s="11" t="s">
        <v>3459</v>
      </c>
      <c r="E10" s="11" t="s">
        <v>3460</v>
      </c>
      <c r="F10" s="143" t="s">
        <v>3461</v>
      </c>
      <c r="G10" s="143"/>
      <c r="H10" s="240" t="s">
        <v>6269</v>
      </c>
      <c r="I10" s="12" t="s">
        <v>3462</v>
      </c>
      <c r="J10" s="15"/>
      <c r="K10" s="3"/>
      <c r="L10" s="3"/>
      <c r="M10" s="3"/>
    </row>
    <row r="11" spans="1:14" ht="15.9">
      <c r="A11" s="369"/>
      <c r="B11" s="374"/>
      <c r="C11" s="374"/>
      <c r="D11" s="11" t="s">
        <v>3464</v>
      </c>
      <c r="E11" s="11" t="s">
        <v>3465</v>
      </c>
      <c r="F11" s="143" t="s">
        <v>3466</v>
      </c>
      <c r="G11" s="143"/>
      <c r="H11" s="240" t="s">
        <v>6269</v>
      </c>
      <c r="I11" s="12" t="s">
        <v>3463</v>
      </c>
    </row>
    <row r="12" spans="1:14" ht="15.9">
      <c r="A12" s="369"/>
      <c r="B12" s="374"/>
      <c r="C12" s="374"/>
      <c r="D12" s="11" t="s">
        <v>3492</v>
      </c>
      <c r="E12" s="11" t="s">
        <v>3467</v>
      </c>
      <c r="F12" s="143" t="s">
        <v>3468</v>
      </c>
      <c r="G12" s="143"/>
      <c r="H12" s="240"/>
      <c r="I12" s="12" t="s">
        <v>46</v>
      </c>
    </row>
    <row r="13" spans="1:14" ht="15.9">
      <c r="A13" s="369"/>
      <c r="B13" s="374"/>
      <c r="C13" s="374"/>
      <c r="D13" s="11" t="s">
        <v>1910</v>
      </c>
      <c r="E13" s="11" t="s">
        <v>1911</v>
      </c>
      <c r="F13" s="143" t="s">
        <v>1912</v>
      </c>
      <c r="G13" s="143"/>
      <c r="H13" s="143" t="s">
        <v>6270</v>
      </c>
      <c r="I13" s="12" t="s">
        <v>1913</v>
      </c>
    </row>
    <row r="14" spans="1:14" ht="15.9">
      <c r="A14" s="370"/>
      <c r="B14" s="374"/>
      <c r="C14" s="374"/>
      <c r="D14" s="11" t="s">
        <v>1914</v>
      </c>
      <c r="E14" s="11" t="s">
        <v>1915</v>
      </c>
      <c r="F14" s="143" t="s">
        <v>1916</v>
      </c>
      <c r="G14" s="143"/>
      <c r="H14" s="143" t="s">
        <v>3481</v>
      </c>
      <c r="I14" s="12" t="s">
        <v>1556</v>
      </c>
    </row>
    <row r="15" spans="1:14" ht="15.9">
      <c r="A15" s="368" t="s">
        <v>32</v>
      </c>
      <c r="B15" s="371" t="s">
        <v>33</v>
      </c>
      <c r="C15" s="371" t="s">
        <v>33</v>
      </c>
      <c r="D15" s="11" t="s">
        <v>1917</v>
      </c>
      <c r="E15" s="11" t="s">
        <v>1557</v>
      </c>
      <c r="F15" s="143" t="s">
        <v>20</v>
      </c>
      <c r="G15" s="143"/>
      <c r="H15" s="143" t="s">
        <v>6271</v>
      </c>
      <c r="I15" s="12" t="s">
        <v>5578</v>
      </c>
    </row>
    <row r="16" spans="1:14" ht="15.9">
      <c r="A16" s="369"/>
      <c r="B16" s="372"/>
      <c r="C16" s="372"/>
      <c r="D16" s="11" t="s">
        <v>1919</v>
      </c>
      <c r="E16" s="11" t="s">
        <v>21</v>
      </c>
      <c r="F16" s="143" t="s">
        <v>20</v>
      </c>
      <c r="G16" s="143"/>
      <c r="H16" s="143" t="s">
        <v>3480</v>
      </c>
      <c r="I16" s="12" t="s">
        <v>1558</v>
      </c>
    </row>
    <row r="17" spans="1:9" ht="15.9">
      <c r="A17" s="369"/>
      <c r="B17" s="372"/>
      <c r="C17" s="372"/>
      <c r="D17" s="11" t="s">
        <v>23</v>
      </c>
      <c r="E17" s="11" t="s">
        <v>24</v>
      </c>
      <c r="F17" s="143" t="s">
        <v>20</v>
      </c>
      <c r="G17" s="143"/>
      <c r="H17" s="143" t="s">
        <v>6272</v>
      </c>
      <c r="I17" s="12" t="s">
        <v>5579</v>
      </c>
    </row>
    <row r="18" spans="1:9" ht="15.9">
      <c r="A18" s="369"/>
      <c r="B18" s="372"/>
      <c r="C18" s="372"/>
      <c r="D18" s="11" t="s">
        <v>3483</v>
      </c>
      <c r="E18" s="11" t="s">
        <v>3484</v>
      </c>
      <c r="F18" s="143" t="s">
        <v>3469</v>
      </c>
      <c r="G18" s="143"/>
      <c r="H18" s="143" t="s">
        <v>6273</v>
      </c>
      <c r="I18" s="12" t="s">
        <v>1560</v>
      </c>
    </row>
    <row r="19" spans="1:9" ht="15.9">
      <c r="A19" s="369"/>
      <c r="B19" s="372"/>
      <c r="C19" s="372"/>
      <c r="D19" s="11" t="s">
        <v>3485</v>
      </c>
      <c r="E19" s="11" t="s">
        <v>3486</v>
      </c>
      <c r="F19" s="143" t="s">
        <v>1559</v>
      </c>
      <c r="G19" s="143"/>
      <c r="H19" s="143" t="s">
        <v>3482</v>
      </c>
      <c r="I19" s="12" t="s">
        <v>1920</v>
      </c>
    </row>
    <row r="20" spans="1:9" ht="15.9">
      <c r="A20" s="369"/>
      <c r="B20" s="372"/>
      <c r="C20" s="372"/>
      <c r="D20" s="11" t="s">
        <v>3487</v>
      </c>
      <c r="E20" s="11" t="s">
        <v>3488</v>
      </c>
      <c r="F20" s="143" t="s">
        <v>3470</v>
      </c>
      <c r="G20" s="143"/>
      <c r="H20" s="240" t="s">
        <v>6274</v>
      </c>
      <c r="I20" s="12" t="s">
        <v>1921</v>
      </c>
    </row>
    <row r="21" spans="1:9" ht="15.9">
      <c r="A21" s="369"/>
      <c r="B21" s="372"/>
      <c r="C21" s="372"/>
      <c r="D21" s="11" t="s">
        <v>3493</v>
      </c>
      <c r="E21" s="11" t="s">
        <v>3494</v>
      </c>
      <c r="F21" s="143" t="s">
        <v>1559</v>
      </c>
      <c r="G21" s="143"/>
      <c r="H21" s="240" t="s">
        <v>3479</v>
      </c>
      <c r="I21" s="16" t="s">
        <v>3457</v>
      </c>
    </row>
    <row r="22" spans="1:9" ht="15.9">
      <c r="A22" s="369"/>
      <c r="B22" s="372"/>
      <c r="C22" s="372"/>
      <c r="D22" s="11" t="s">
        <v>3471</v>
      </c>
      <c r="E22" s="11" t="s">
        <v>1922</v>
      </c>
      <c r="F22" s="11" t="s">
        <v>3489</v>
      </c>
      <c r="G22" s="11"/>
      <c r="H22" s="18"/>
      <c r="I22" s="12" t="s">
        <v>1905</v>
      </c>
    </row>
    <row r="23" spans="1:9" ht="15.9">
      <c r="A23" s="369"/>
      <c r="B23" s="372"/>
      <c r="C23" s="372"/>
      <c r="D23" s="11" t="s">
        <v>1923</v>
      </c>
      <c r="E23" s="11" t="s">
        <v>1924</v>
      </c>
      <c r="F23" s="11" t="s">
        <v>1555</v>
      </c>
      <c r="G23" s="11"/>
      <c r="H23" s="11"/>
      <c r="I23" s="12" t="s">
        <v>1905</v>
      </c>
    </row>
    <row r="24" spans="1:9" ht="15.9">
      <c r="A24" s="368" t="s">
        <v>1925</v>
      </c>
      <c r="B24" s="371" t="s">
        <v>1563</v>
      </c>
      <c r="C24" s="371" t="s">
        <v>1926</v>
      </c>
      <c r="D24" s="11" t="s">
        <v>1927</v>
      </c>
      <c r="E24" s="11" t="s">
        <v>1928</v>
      </c>
      <c r="F24" s="11" t="s">
        <v>1561</v>
      </c>
      <c r="G24" s="11"/>
      <c r="H24" s="18"/>
      <c r="I24" s="12" t="s">
        <v>1905</v>
      </c>
    </row>
    <row r="25" spans="1:9" ht="15.9">
      <c r="A25" s="369"/>
      <c r="B25" s="372"/>
      <c r="C25" s="372"/>
      <c r="D25" s="11" t="s">
        <v>1929</v>
      </c>
      <c r="E25" s="11" t="s">
        <v>1930</v>
      </c>
      <c r="F25" s="11" t="s">
        <v>1931</v>
      </c>
      <c r="G25" s="11"/>
      <c r="H25" s="18"/>
      <c r="I25" s="12" t="s">
        <v>1905</v>
      </c>
    </row>
    <row r="26" spans="1:9" ht="15.9">
      <c r="A26" s="369"/>
      <c r="B26" s="372"/>
      <c r="C26" s="372"/>
      <c r="D26" s="11" t="s">
        <v>1932</v>
      </c>
      <c r="E26" s="11" t="s">
        <v>1933</v>
      </c>
      <c r="F26" s="11" t="s">
        <v>1555</v>
      </c>
      <c r="G26" s="11"/>
      <c r="H26" s="18"/>
      <c r="I26" s="12" t="s">
        <v>1905</v>
      </c>
    </row>
    <row r="27" spans="1:9" ht="15.9">
      <c r="A27" s="369"/>
      <c r="B27" s="372"/>
      <c r="C27" s="372"/>
      <c r="D27" s="11" t="s">
        <v>1934</v>
      </c>
      <c r="E27" s="11" t="s">
        <v>1935</v>
      </c>
      <c r="F27" s="11" t="s">
        <v>1936</v>
      </c>
      <c r="G27" s="11"/>
      <c r="H27" s="144"/>
      <c r="I27" s="12" t="s">
        <v>1905</v>
      </c>
    </row>
    <row r="28" spans="1:9" ht="15.9">
      <c r="A28" s="370"/>
      <c r="B28" s="373"/>
      <c r="C28" s="373"/>
      <c r="D28" s="11" t="s">
        <v>1937</v>
      </c>
      <c r="E28" s="11" t="s">
        <v>1938</v>
      </c>
      <c r="F28" s="11" t="s">
        <v>1555</v>
      </c>
      <c r="G28" s="11"/>
      <c r="H28" s="18"/>
      <c r="I28" s="12" t="s">
        <v>1939</v>
      </c>
    </row>
    <row r="29" spans="1:9" ht="15.9">
      <c r="A29" s="145" t="s">
        <v>1940</v>
      </c>
      <c r="B29" s="129" t="s">
        <v>34</v>
      </c>
      <c r="C29" s="129" t="s">
        <v>34</v>
      </c>
      <c r="D29" s="8" t="s">
        <v>1941</v>
      </c>
      <c r="E29" s="8" t="s">
        <v>1942</v>
      </c>
      <c r="F29" s="8" t="s">
        <v>1943</v>
      </c>
      <c r="G29" s="8"/>
      <c r="H29" s="8"/>
      <c r="I29" s="19" t="s">
        <v>19</v>
      </c>
    </row>
    <row r="30" spans="1:9" ht="15.9">
      <c r="A30" s="146" t="s">
        <v>35</v>
      </c>
      <c r="B30" s="147" t="s">
        <v>36</v>
      </c>
      <c r="C30" s="147" t="s">
        <v>36</v>
      </c>
      <c r="D30" s="8" t="s">
        <v>37</v>
      </c>
      <c r="E30" s="8" t="s">
        <v>38</v>
      </c>
      <c r="F30" s="8" t="s">
        <v>1562</v>
      </c>
      <c r="G30" s="8"/>
      <c r="H30" s="8"/>
      <c r="I30" s="19" t="s">
        <v>39</v>
      </c>
    </row>
    <row r="31" spans="1:9" ht="15.9">
      <c r="A31" s="146" t="s">
        <v>40</v>
      </c>
      <c r="B31" s="147" t="s">
        <v>41</v>
      </c>
      <c r="C31" s="147" t="s">
        <v>41</v>
      </c>
      <c r="D31" s="8" t="s">
        <v>42</v>
      </c>
      <c r="E31" s="8" t="s">
        <v>43</v>
      </c>
      <c r="F31" s="8" t="s">
        <v>1944</v>
      </c>
      <c r="G31" s="8"/>
      <c r="H31" s="8"/>
      <c r="I31" s="19" t="s">
        <v>44</v>
      </c>
    </row>
    <row r="34" spans="1:3">
      <c r="A34" s="148"/>
    </row>
    <row r="40" spans="1:3">
      <c r="C40" s="149"/>
    </row>
  </sheetData>
  <mergeCells count="12">
    <mergeCell ref="A24:A28"/>
    <mergeCell ref="B24:B28"/>
    <mergeCell ref="C24:C28"/>
    <mergeCell ref="A2:A7"/>
    <mergeCell ref="A8:A14"/>
    <mergeCell ref="B8:B14"/>
    <mergeCell ref="A15:A23"/>
    <mergeCell ref="B15:B23"/>
    <mergeCell ref="C2:C7"/>
    <mergeCell ref="B2:B7"/>
    <mergeCell ref="C8:C14"/>
    <mergeCell ref="C15:C23"/>
  </mergeCells>
  <phoneticPr fontId="3" type="noConversion"/>
  <pageMargins left="0.75" right="0.75" top="1" bottom="1" header="0.5" footer="0.5"/>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4"/>
  <sheetViews>
    <sheetView topLeftCell="A16" workbookViewId="0">
      <selection activeCell="S31" sqref="S31"/>
    </sheetView>
  </sheetViews>
  <sheetFormatPr defaultColWidth="9" defaultRowHeight="14.15"/>
  <cols>
    <col min="1" max="1" width="8.765625" customWidth="1"/>
    <col min="6" max="6" width="14" customWidth="1"/>
    <col min="7" max="7" width="8.23046875" customWidth="1"/>
    <col min="8" max="8" width="24.765625" customWidth="1"/>
    <col min="9" max="9" width="85.765625" style="36" customWidth="1"/>
    <col min="10" max="10" width="10.4609375" customWidth="1"/>
    <col min="11" max="11" width="10.61328125" customWidth="1"/>
    <col min="12" max="12" width="11.23046875" customWidth="1"/>
    <col min="13" max="13" width="13" customWidth="1"/>
    <col min="14" max="14" width="8.23046875" customWidth="1"/>
  </cols>
  <sheetData>
    <row r="1" spans="1:14" ht="29.15">
      <c r="A1" s="58" t="s">
        <v>19</v>
      </c>
      <c r="B1" s="59" t="s">
        <v>47</v>
      </c>
      <c r="C1" s="58" t="s">
        <v>48</v>
      </c>
      <c r="D1" s="58" t="s">
        <v>49</v>
      </c>
      <c r="E1" s="58" t="s">
        <v>50</v>
      </c>
      <c r="F1" s="58" t="s">
        <v>51</v>
      </c>
      <c r="G1" s="58" t="s">
        <v>52</v>
      </c>
      <c r="H1" s="58" t="s">
        <v>53</v>
      </c>
      <c r="I1" s="58" t="s">
        <v>54</v>
      </c>
      <c r="J1" s="58" t="s">
        <v>55</v>
      </c>
      <c r="K1" s="58" t="s">
        <v>56</v>
      </c>
      <c r="L1" s="58" t="s">
        <v>57</v>
      </c>
      <c r="M1" s="58" t="s">
        <v>58</v>
      </c>
      <c r="N1" s="58" t="s">
        <v>59</v>
      </c>
    </row>
    <row r="2" spans="1:14" ht="14.6">
      <c r="A2" s="23"/>
      <c r="B2" s="24" t="s">
        <v>60</v>
      </c>
      <c r="C2" s="23"/>
      <c r="D2" s="23"/>
      <c r="E2" s="23">
        <f>SUM(E3:E7)</f>
        <v>32</v>
      </c>
      <c r="F2" s="44" t="str">
        <f>CONCATENATE("32'h",K2)</f>
        <v>32'h00000000</v>
      </c>
      <c r="G2" s="44"/>
      <c r="H2" s="45" t="s">
        <v>795</v>
      </c>
      <c r="I2" s="45"/>
      <c r="J2" s="23"/>
      <c r="K2" s="23" t="str">
        <f>LOWER(DEC2HEX(L2,8))</f>
        <v>00000000</v>
      </c>
      <c r="L2" s="23">
        <f>SUM(L3:L7)</f>
        <v>0</v>
      </c>
      <c r="M2" s="45">
        <v>12</v>
      </c>
      <c r="N2" s="45" t="s">
        <v>796</v>
      </c>
    </row>
    <row r="3" spans="1:14" ht="14.6">
      <c r="A3" s="28"/>
      <c r="B3" s="28"/>
      <c r="C3" s="28">
        <v>10</v>
      </c>
      <c r="D3" s="28">
        <v>31</v>
      </c>
      <c r="E3" s="28">
        <f>D3+1-C3</f>
        <v>22</v>
      </c>
      <c r="F3" s="28" t="str">
        <f>CONCATENATE(E3,"'h",K3)</f>
        <v>22'h0</v>
      </c>
      <c r="G3" s="28" t="s">
        <v>67</v>
      </c>
      <c r="H3" s="42" t="s">
        <v>19</v>
      </c>
      <c r="I3" s="42" t="s">
        <v>482</v>
      </c>
      <c r="J3" s="28">
        <v>0</v>
      </c>
      <c r="K3" s="28" t="str">
        <f>LOWER(DEC2HEX((J3)))</f>
        <v>0</v>
      </c>
      <c r="L3" s="28">
        <f>J3*(2^C3)</f>
        <v>0</v>
      </c>
      <c r="M3" s="42"/>
      <c r="N3" s="42"/>
    </row>
    <row r="4" spans="1:14" ht="14.6">
      <c r="A4" s="42"/>
      <c r="B4" s="42"/>
      <c r="C4" s="28">
        <v>9</v>
      </c>
      <c r="D4" s="28">
        <v>9</v>
      </c>
      <c r="E4" s="28">
        <f>D4+1-C4</f>
        <v>1</v>
      </c>
      <c r="F4" s="28" t="str">
        <f>CONCATENATE(E4,"'h",K4)</f>
        <v>1'h0</v>
      </c>
      <c r="G4" s="28" t="s">
        <v>67</v>
      </c>
      <c r="H4" s="42" t="s">
        <v>798</v>
      </c>
      <c r="I4" s="60" t="s">
        <v>799</v>
      </c>
      <c r="J4" s="28">
        <v>0</v>
      </c>
      <c r="K4" s="28" t="str">
        <f>LOWER(DEC2HEX((J4)))</f>
        <v>0</v>
      </c>
      <c r="L4" s="28">
        <f>J4*(2^C4)</f>
        <v>0</v>
      </c>
      <c r="M4" s="42"/>
      <c r="N4" s="42"/>
    </row>
    <row r="5" spans="1:14" ht="14.6">
      <c r="A5" s="42"/>
      <c r="B5" s="42"/>
      <c r="C5" s="28">
        <v>8</v>
      </c>
      <c r="D5" s="28">
        <v>8</v>
      </c>
      <c r="E5" s="28">
        <f>D5+1-C5</f>
        <v>1</v>
      </c>
      <c r="F5" s="28" t="str">
        <f>CONCATENATE(E5,"'h",K5)</f>
        <v>1'h0</v>
      </c>
      <c r="G5" s="28" t="s">
        <v>67</v>
      </c>
      <c r="H5" s="42" t="s">
        <v>800</v>
      </c>
      <c r="I5" s="60" t="s">
        <v>801</v>
      </c>
      <c r="J5" s="28">
        <v>0</v>
      </c>
      <c r="K5" s="28" t="str">
        <f>LOWER(DEC2HEX((J5)))</f>
        <v>0</v>
      </c>
      <c r="L5" s="28">
        <f>J5*(2^C5)</f>
        <v>0</v>
      </c>
      <c r="M5" s="42"/>
      <c r="N5" s="42"/>
    </row>
    <row r="6" spans="1:14" ht="14.6">
      <c r="A6" s="42"/>
      <c r="B6" s="42"/>
      <c r="C6" s="28">
        <v>4</v>
      </c>
      <c r="D6" s="28">
        <v>7</v>
      </c>
      <c r="E6" s="28">
        <f>D6+1-C6</f>
        <v>4</v>
      </c>
      <c r="F6" s="28" t="str">
        <f>CONCATENATE(E6,"'h",K6)</f>
        <v>4'h0</v>
      </c>
      <c r="G6" s="28" t="s">
        <v>67</v>
      </c>
      <c r="H6" s="42" t="s">
        <v>19</v>
      </c>
      <c r="I6" s="42" t="s">
        <v>482</v>
      </c>
      <c r="J6" s="28">
        <v>0</v>
      </c>
      <c r="K6" s="28" t="str">
        <f>LOWER(DEC2HEX((J6)))</f>
        <v>0</v>
      </c>
      <c r="L6" s="28">
        <f>J6*(2^C6)</f>
        <v>0</v>
      </c>
      <c r="M6" s="42"/>
      <c r="N6" s="42"/>
    </row>
    <row r="7" spans="1:14" ht="14.6">
      <c r="A7" s="42"/>
      <c r="B7" s="42"/>
      <c r="C7" s="28">
        <v>0</v>
      </c>
      <c r="D7" s="28">
        <v>3</v>
      </c>
      <c r="E7" s="28">
        <f>D7+1-C7</f>
        <v>4</v>
      </c>
      <c r="F7" s="28" t="str">
        <f>CONCATENATE(E7,"'h",K7)</f>
        <v>4'h0</v>
      </c>
      <c r="G7" s="28" t="s">
        <v>67</v>
      </c>
      <c r="H7" s="60" t="s">
        <v>802</v>
      </c>
      <c r="I7" s="60" t="s">
        <v>803</v>
      </c>
      <c r="J7" s="28">
        <v>0</v>
      </c>
      <c r="K7" s="28" t="str">
        <f>LOWER(DEC2HEX((J7)))</f>
        <v>0</v>
      </c>
      <c r="L7" s="28">
        <f>J7*(2^C7)</f>
        <v>0</v>
      </c>
      <c r="M7" s="42"/>
      <c r="N7" s="42"/>
    </row>
    <row r="8" spans="1:14" ht="14.6">
      <c r="A8" s="23"/>
      <c r="B8" s="24" t="s">
        <v>64</v>
      </c>
      <c r="C8" s="23"/>
      <c r="D8" s="23"/>
      <c r="E8" s="23">
        <f>SUM(E9:E12)</f>
        <v>32</v>
      </c>
      <c r="F8" s="44" t="str">
        <f>CONCATENATE("32'h",K8)</f>
        <v>32'h00000000</v>
      </c>
      <c r="G8" s="44"/>
      <c r="H8" s="45" t="s">
        <v>804</v>
      </c>
      <c r="I8" s="45"/>
      <c r="J8" s="23"/>
      <c r="K8" s="23" t="str">
        <f>LOWER(DEC2HEX(L8,8))</f>
        <v>00000000</v>
      </c>
      <c r="L8" s="23">
        <f>SUM(L9:L12)</f>
        <v>0</v>
      </c>
      <c r="M8" s="42"/>
      <c r="N8" s="42"/>
    </row>
    <row r="9" spans="1:14" ht="14.6">
      <c r="A9" s="28"/>
      <c r="B9" s="28"/>
      <c r="C9" s="28">
        <v>17</v>
      </c>
      <c r="D9" s="28">
        <v>31</v>
      </c>
      <c r="E9" s="28">
        <f>D9+1-C9</f>
        <v>15</v>
      </c>
      <c r="F9" s="28" t="str">
        <f>CONCATENATE(E9,"'h",K9)</f>
        <v>15'h0</v>
      </c>
      <c r="G9" s="28" t="s">
        <v>67</v>
      </c>
      <c r="H9" s="42" t="s">
        <v>19</v>
      </c>
      <c r="I9" s="42" t="s">
        <v>482</v>
      </c>
      <c r="J9" s="28">
        <v>0</v>
      </c>
      <c r="K9" s="28" t="str">
        <f>LOWER(DEC2HEX((J9)))</f>
        <v>0</v>
      </c>
      <c r="L9" s="28">
        <f>J9*(2^C9)</f>
        <v>0</v>
      </c>
      <c r="M9" s="42"/>
      <c r="N9" s="42"/>
    </row>
    <row r="10" spans="1:14" ht="43.75">
      <c r="A10" s="28"/>
      <c r="B10" s="28"/>
      <c r="C10" s="28">
        <v>16</v>
      </c>
      <c r="D10" s="28">
        <v>16</v>
      </c>
      <c r="E10" s="28">
        <f>D10+1-C10</f>
        <v>1</v>
      </c>
      <c r="F10" s="28" t="str">
        <f>CONCATENATE(E10,"'h",K10)</f>
        <v>1'h0</v>
      </c>
      <c r="G10" s="60" t="s">
        <v>480</v>
      </c>
      <c r="H10" s="60" t="s">
        <v>805</v>
      </c>
      <c r="I10" s="40" t="s">
        <v>806</v>
      </c>
      <c r="J10" s="28">
        <v>0</v>
      </c>
      <c r="K10" s="28" t="str">
        <f>LOWER(DEC2HEX((J10)))</f>
        <v>0</v>
      </c>
      <c r="L10" s="28">
        <f>J10*(2^C10)</f>
        <v>0</v>
      </c>
      <c r="M10" s="42"/>
      <c r="N10" s="42"/>
    </row>
    <row r="11" spans="1:14" ht="14.6">
      <c r="A11" s="28"/>
      <c r="B11" s="28"/>
      <c r="C11" s="28">
        <v>1</v>
      </c>
      <c r="D11" s="28">
        <v>15</v>
      </c>
      <c r="E11" s="28">
        <f>D11+1-C11</f>
        <v>15</v>
      </c>
      <c r="F11" s="28" t="str">
        <f>CONCATENATE(E11,"'h",K11)</f>
        <v>15'h0</v>
      </c>
      <c r="G11" s="28" t="s">
        <v>67</v>
      </c>
      <c r="H11" s="42" t="s">
        <v>19</v>
      </c>
      <c r="I11" s="42" t="s">
        <v>482</v>
      </c>
      <c r="J11" s="28">
        <v>0</v>
      </c>
      <c r="K11" s="28" t="str">
        <f>LOWER(DEC2HEX((J11)))</f>
        <v>0</v>
      </c>
      <c r="L11" s="28">
        <f>J11*(2^C11)</f>
        <v>0</v>
      </c>
      <c r="M11" s="42"/>
      <c r="N11" s="42"/>
    </row>
    <row r="12" spans="1:14" ht="29.15">
      <c r="A12" s="42"/>
      <c r="B12" s="42"/>
      <c r="C12" s="28">
        <v>0</v>
      </c>
      <c r="D12" s="28">
        <v>0</v>
      </c>
      <c r="E12" s="28">
        <f>D12+1-C12</f>
        <v>1</v>
      </c>
      <c r="F12" s="28" t="str">
        <f>CONCATENATE(E12,"'h",K12)</f>
        <v>1'h0</v>
      </c>
      <c r="G12" s="60" t="s">
        <v>62</v>
      </c>
      <c r="H12" s="60" t="s">
        <v>807</v>
      </c>
      <c r="I12" s="60" t="s">
        <v>808</v>
      </c>
      <c r="J12" s="28">
        <v>0</v>
      </c>
      <c r="K12" s="28" t="str">
        <f>LOWER(DEC2HEX((J12)))</f>
        <v>0</v>
      </c>
      <c r="L12" s="28">
        <f>J12*(2^C12)</f>
        <v>0</v>
      </c>
      <c r="M12" s="42"/>
      <c r="N12" s="42"/>
    </row>
    <row r="13" spans="1:14" ht="14.6">
      <c r="A13" s="23"/>
      <c r="B13" s="24" t="s">
        <v>70</v>
      </c>
      <c r="C13" s="23"/>
      <c r="D13" s="23"/>
      <c r="E13" s="23">
        <f>SUM(E14:E23)</f>
        <v>32</v>
      </c>
      <c r="F13" s="44" t="str">
        <f>CONCATENATE("32'h",K13)</f>
        <v>32'h00000000</v>
      </c>
      <c r="G13" s="44"/>
      <c r="H13" s="45" t="s">
        <v>809</v>
      </c>
      <c r="I13" s="45"/>
      <c r="J13" s="23"/>
      <c r="K13" s="23" t="str">
        <f>LOWER(DEC2HEX(L13,8))</f>
        <v>00000000</v>
      </c>
      <c r="L13" s="23">
        <f>SUM(L14:L23)</f>
        <v>0</v>
      </c>
      <c r="M13" s="42"/>
      <c r="N13" s="42"/>
    </row>
    <row r="14" spans="1:14" ht="14.6">
      <c r="A14" s="28"/>
      <c r="B14" s="28"/>
      <c r="C14" s="28">
        <v>23</v>
      </c>
      <c r="D14" s="28">
        <v>31</v>
      </c>
      <c r="E14" s="28">
        <f t="shared" ref="E14:E23" si="0">D14+1-C14</f>
        <v>9</v>
      </c>
      <c r="F14" s="28" t="str">
        <f t="shared" ref="F14:F23" si="1">CONCATENATE(E14,"'h",K14)</f>
        <v>9'h0</v>
      </c>
      <c r="G14" s="28" t="s">
        <v>67</v>
      </c>
      <c r="H14" s="42" t="s">
        <v>19</v>
      </c>
      <c r="I14" s="42" t="s">
        <v>482</v>
      </c>
      <c r="J14" s="28">
        <v>0</v>
      </c>
      <c r="K14" s="28" t="str">
        <f t="shared" ref="K14:K23" si="2">LOWER(DEC2HEX((J14)))</f>
        <v>0</v>
      </c>
      <c r="L14" s="28">
        <f t="shared" ref="L14:L23" si="3">J14*(2^C14)</f>
        <v>0</v>
      </c>
      <c r="M14" s="42"/>
      <c r="N14" s="42"/>
    </row>
    <row r="15" spans="1:14" ht="14.6">
      <c r="A15" s="28"/>
      <c r="B15" s="28"/>
      <c r="C15" s="28">
        <v>22</v>
      </c>
      <c r="D15" s="28">
        <v>22</v>
      </c>
      <c r="E15" s="28">
        <f t="shared" si="0"/>
        <v>1</v>
      </c>
      <c r="F15" s="28" t="str">
        <f t="shared" si="1"/>
        <v>1'h0</v>
      </c>
      <c r="G15" s="60" t="s">
        <v>62</v>
      </c>
      <c r="H15" s="60" t="s">
        <v>810</v>
      </c>
      <c r="I15" s="60" t="s">
        <v>811</v>
      </c>
      <c r="J15" s="28">
        <v>0</v>
      </c>
      <c r="K15" s="28" t="str">
        <f t="shared" si="2"/>
        <v>0</v>
      </c>
      <c r="L15" s="28">
        <f t="shared" si="3"/>
        <v>0</v>
      </c>
      <c r="M15" s="42"/>
      <c r="N15" s="42"/>
    </row>
    <row r="16" spans="1:14" ht="14.6">
      <c r="A16" s="28"/>
      <c r="B16" s="28"/>
      <c r="C16" s="28">
        <v>21</v>
      </c>
      <c r="D16" s="28">
        <v>21</v>
      </c>
      <c r="E16" s="28">
        <f t="shared" si="0"/>
        <v>1</v>
      </c>
      <c r="F16" s="28" t="str">
        <f t="shared" si="1"/>
        <v>1'h0</v>
      </c>
      <c r="G16" s="60" t="s">
        <v>62</v>
      </c>
      <c r="H16" s="60" t="s">
        <v>812</v>
      </c>
      <c r="I16" s="60" t="s">
        <v>813</v>
      </c>
      <c r="J16" s="28">
        <v>0</v>
      </c>
      <c r="K16" s="28" t="str">
        <f t="shared" si="2"/>
        <v>0</v>
      </c>
      <c r="L16" s="28">
        <f t="shared" si="3"/>
        <v>0</v>
      </c>
      <c r="M16" s="42"/>
      <c r="N16" s="42"/>
    </row>
    <row r="17" spans="1:14" ht="58.3">
      <c r="A17" s="28"/>
      <c r="B17" s="28"/>
      <c r="C17" s="28">
        <v>20</v>
      </c>
      <c r="D17" s="28">
        <v>20</v>
      </c>
      <c r="E17" s="28">
        <f t="shared" si="0"/>
        <v>1</v>
      </c>
      <c r="F17" s="28" t="str">
        <f t="shared" si="1"/>
        <v>1'h0</v>
      </c>
      <c r="G17" s="60" t="s">
        <v>62</v>
      </c>
      <c r="H17" s="60" t="s">
        <v>814</v>
      </c>
      <c r="I17" s="60" t="s">
        <v>815</v>
      </c>
      <c r="J17" s="28">
        <v>0</v>
      </c>
      <c r="K17" s="28" t="str">
        <f t="shared" si="2"/>
        <v>0</v>
      </c>
      <c r="L17" s="28">
        <f t="shared" si="3"/>
        <v>0</v>
      </c>
      <c r="M17" s="42"/>
      <c r="N17" s="42"/>
    </row>
    <row r="18" spans="1:14" ht="58.3">
      <c r="A18" s="28"/>
      <c r="B18" s="28"/>
      <c r="C18" s="28">
        <v>19</v>
      </c>
      <c r="D18" s="28">
        <v>19</v>
      </c>
      <c r="E18" s="28">
        <f t="shared" si="0"/>
        <v>1</v>
      </c>
      <c r="F18" s="28" t="str">
        <f t="shared" si="1"/>
        <v>1'h0</v>
      </c>
      <c r="G18" s="60" t="s">
        <v>62</v>
      </c>
      <c r="H18" s="60" t="s">
        <v>816</v>
      </c>
      <c r="I18" s="60" t="s">
        <v>817</v>
      </c>
      <c r="J18" s="28">
        <v>0</v>
      </c>
      <c r="K18" s="28" t="str">
        <f t="shared" si="2"/>
        <v>0</v>
      </c>
      <c r="L18" s="28">
        <f t="shared" si="3"/>
        <v>0</v>
      </c>
      <c r="M18" s="42"/>
      <c r="N18" s="42"/>
    </row>
    <row r="19" spans="1:14" ht="58.3">
      <c r="A19" s="28"/>
      <c r="B19" s="28"/>
      <c r="C19" s="28">
        <v>18</v>
      </c>
      <c r="D19" s="28">
        <v>18</v>
      </c>
      <c r="E19" s="28">
        <f t="shared" si="0"/>
        <v>1</v>
      </c>
      <c r="F19" s="28" t="str">
        <f t="shared" si="1"/>
        <v>1'h0</v>
      </c>
      <c r="G19" s="60" t="s">
        <v>62</v>
      </c>
      <c r="H19" s="60" t="s">
        <v>818</v>
      </c>
      <c r="I19" s="60" t="s">
        <v>819</v>
      </c>
      <c r="J19" s="28">
        <v>0</v>
      </c>
      <c r="K19" s="28" t="str">
        <f t="shared" si="2"/>
        <v>0</v>
      </c>
      <c r="L19" s="28">
        <f t="shared" si="3"/>
        <v>0</v>
      </c>
      <c r="M19" s="42"/>
      <c r="N19" s="42"/>
    </row>
    <row r="20" spans="1:14" ht="58.3">
      <c r="A20" s="42"/>
      <c r="B20" s="42"/>
      <c r="C20" s="28">
        <v>17</v>
      </c>
      <c r="D20" s="28">
        <v>17</v>
      </c>
      <c r="E20" s="28">
        <f t="shared" si="0"/>
        <v>1</v>
      </c>
      <c r="F20" s="28" t="str">
        <f t="shared" si="1"/>
        <v>1'h0</v>
      </c>
      <c r="G20" s="60" t="s">
        <v>62</v>
      </c>
      <c r="H20" s="60" t="s">
        <v>820</v>
      </c>
      <c r="I20" s="60" t="s">
        <v>821</v>
      </c>
      <c r="J20" s="28">
        <v>0</v>
      </c>
      <c r="K20" s="28" t="str">
        <f t="shared" si="2"/>
        <v>0</v>
      </c>
      <c r="L20" s="28">
        <f t="shared" si="3"/>
        <v>0</v>
      </c>
      <c r="M20" s="42"/>
      <c r="N20" s="42"/>
    </row>
    <row r="21" spans="1:14" ht="29.15">
      <c r="A21" s="42"/>
      <c r="B21" s="42"/>
      <c r="C21" s="28">
        <v>16</v>
      </c>
      <c r="D21" s="28">
        <v>16</v>
      </c>
      <c r="E21" s="28">
        <f t="shared" si="0"/>
        <v>1</v>
      </c>
      <c r="F21" s="28" t="str">
        <f t="shared" si="1"/>
        <v>1'h0</v>
      </c>
      <c r="G21" s="60" t="s">
        <v>481</v>
      </c>
      <c r="H21" s="60" t="s">
        <v>822</v>
      </c>
      <c r="I21" s="61" t="s">
        <v>823</v>
      </c>
      <c r="J21" s="28">
        <v>0</v>
      </c>
      <c r="K21" s="28" t="str">
        <f t="shared" si="2"/>
        <v>0</v>
      </c>
      <c r="L21" s="28">
        <f t="shared" si="3"/>
        <v>0</v>
      </c>
      <c r="M21" s="42"/>
      <c r="N21" s="42"/>
    </row>
    <row r="22" spans="1:14" ht="14.6">
      <c r="A22" s="42"/>
      <c r="B22" s="42"/>
      <c r="C22" s="28">
        <v>9</v>
      </c>
      <c r="D22" s="28">
        <v>15</v>
      </c>
      <c r="E22" s="28">
        <f t="shared" si="0"/>
        <v>7</v>
      </c>
      <c r="F22" s="28" t="str">
        <f t="shared" si="1"/>
        <v>7'h0</v>
      </c>
      <c r="G22" s="28" t="s">
        <v>67</v>
      </c>
      <c r="H22" s="42" t="s">
        <v>19</v>
      </c>
      <c r="I22" s="42" t="s">
        <v>482</v>
      </c>
      <c r="J22" s="28">
        <v>0</v>
      </c>
      <c r="K22" s="28" t="str">
        <f t="shared" si="2"/>
        <v>0</v>
      </c>
      <c r="L22" s="28">
        <f t="shared" si="3"/>
        <v>0</v>
      </c>
      <c r="M22" s="42"/>
      <c r="N22" s="42"/>
    </row>
    <row r="23" spans="1:14" ht="145.75">
      <c r="A23" s="42"/>
      <c r="B23" s="42"/>
      <c r="C23" s="28">
        <v>0</v>
      </c>
      <c r="D23" s="28">
        <v>8</v>
      </c>
      <c r="E23" s="28">
        <f t="shared" si="0"/>
        <v>9</v>
      </c>
      <c r="F23" s="28" t="str">
        <f t="shared" si="1"/>
        <v>9'h0</v>
      </c>
      <c r="G23" s="60" t="s">
        <v>62</v>
      </c>
      <c r="H23" s="42" t="s">
        <v>824</v>
      </c>
      <c r="I23" s="60" t="s">
        <v>4369</v>
      </c>
      <c r="J23" s="28">
        <v>0</v>
      </c>
      <c r="K23" s="28" t="str">
        <f t="shared" si="2"/>
        <v>0</v>
      </c>
      <c r="L23" s="28">
        <f t="shared" si="3"/>
        <v>0</v>
      </c>
      <c r="M23" s="42"/>
      <c r="N23" s="42"/>
    </row>
    <row r="24" spans="1:14" ht="14.6">
      <c r="A24" s="23"/>
      <c r="B24" s="24" t="s">
        <v>89</v>
      </c>
      <c r="C24" s="23"/>
      <c r="D24" s="23"/>
      <c r="E24" s="23">
        <f>SUM(E25:E29)</f>
        <v>32</v>
      </c>
      <c r="F24" s="44" t="str">
        <f>CONCATENATE("32'h",K24)</f>
        <v>32'h10481211</v>
      </c>
      <c r="G24" s="44"/>
      <c r="H24" s="45" t="s">
        <v>825</v>
      </c>
      <c r="I24" s="45"/>
      <c r="J24" s="23"/>
      <c r="K24" s="23" t="str">
        <f>LOWER(DEC2HEX(L24,8))</f>
        <v>10481211</v>
      </c>
      <c r="L24" s="23">
        <f>SUM(L25:L29)</f>
        <v>273158673</v>
      </c>
      <c r="M24" s="42"/>
      <c r="N24" s="42"/>
    </row>
    <row r="25" spans="1:14" ht="14.6">
      <c r="A25" s="28"/>
      <c r="B25" s="28"/>
      <c r="C25" s="28">
        <v>28</v>
      </c>
      <c r="D25" s="28">
        <v>31</v>
      </c>
      <c r="E25" s="28">
        <f>D25+1-C25</f>
        <v>4</v>
      </c>
      <c r="F25" s="28" t="str">
        <f>CONCATENATE(E25,"'h",K25)</f>
        <v>4'h1</v>
      </c>
      <c r="G25" s="60" t="s">
        <v>62</v>
      </c>
      <c r="H25" s="62" t="s">
        <v>826</v>
      </c>
      <c r="I25" s="62" t="s">
        <v>827</v>
      </c>
      <c r="J25" s="28">
        <v>1</v>
      </c>
      <c r="K25" s="28" t="str">
        <f>LOWER(DEC2HEX((J25)))</f>
        <v>1</v>
      </c>
      <c r="L25" s="28">
        <f>J25*(2^C25)</f>
        <v>268435456</v>
      </c>
      <c r="M25" s="42"/>
      <c r="N25" s="42"/>
    </row>
    <row r="26" spans="1:14" ht="14.6">
      <c r="A26" s="42"/>
      <c r="B26" s="42"/>
      <c r="C26" s="28">
        <v>18</v>
      </c>
      <c r="D26" s="28">
        <v>27</v>
      </c>
      <c r="E26" s="28">
        <f>D26+1-C26</f>
        <v>10</v>
      </c>
      <c r="F26" s="28" t="str">
        <f>CONCATENATE(E26,"'h",K26)</f>
        <v>10'h12</v>
      </c>
      <c r="G26" s="60" t="s">
        <v>62</v>
      </c>
      <c r="H26" s="62" t="s">
        <v>828</v>
      </c>
      <c r="I26" s="62" t="s">
        <v>829</v>
      </c>
      <c r="J26" s="28">
        <v>18</v>
      </c>
      <c r="K26" s="28" t="str">
        <f>LOWER(DEC2HEX((J26)))</f>
        <v>12</v>
      </c>
      <c r="L26" s="28">
        <f>J26*(2^C26)</f>
        <v>4718592</v>
      </c>
      <c r="M26" s="42"/>
      <c r="N26" s="42"/>
    </row>
    <row r="27" spans="1:14" ht="14.6">
      <c r="A27" s="42"/>
      <c r="B27" s="42"/>
      <c r="C27" s="28">
        <v>8</v>
      </c>
      <c r="D27" s="28">
        <v>17</v>
      </c>
      <c r="E27" s="28">
        <f>D27+1-C27</f>
        <v>10</v>
      </c>
      <c r="F27" s="28" t="str">
        <f>CONCATENATE(E27,"'h",K27)</f>
        <v>10'h12</v>
      </c>
      <c r="G27" s="60" t="s">
        <v>62</v>
      </c>
      <c r="H27" s="62" t="s">
        <v>830</v>
      </c>
      <c r="I27" s="62" t="s">
        <v>831</v>
      </c>
      <c r="J27" s="28">
        <v>18</v>
      </c>
      <c r="K27" s="28" t="str">
        <f>LOWER(DEC2HEX((J27)))</f>
        <v>12</v>
      </c>
      <c r="L27" s="28">
        <f>J27*(2^C27)</f>
        <v>4608</v>
      </c>
      <c r="M27" s="42"/>
      <c r="N27" s="42"/>
    </row>
    <row r="28" spans="1:14" ht="14.6">
      <c r="A28" s="28"/>
      <c r="B28" s="28"/>
      <c r="C28" s="28">
        <v>4</v>
      </c>
      <c r="D28" s="28">
        <v>7</v>
      </c>
      <c r="E28" s="28">
        <f>D28+1-C28</f>
        <v>4</v>
      </c>
      <c r="F28" s="28" t="str">
        <f>CONCATENATE(E28,"'h",K28)</f>
        <v>4'h1</v>
      </c>
      <c r="G28" s="60" t="s">
        <v>62</v>
      </c>
      <c r="H28" s="62" t="s">
        <v>832</v>
      </c>
      <c r="I28" s="62" t="s">
        <v>833</v>
      </c>
      <c r="J28" s="28">
        <v>1</v>
      </c>
      <c r="K28" s="28" t="str">
        <f>LOWER(DEC2HEX((J28)))</f>
        <v>1</v>
      </c>
      <c r="L28" s="28">
        <f>J28*(2^C28)</f>
        <v>16</v>
      </c>
      <c r="M28" s="42"/>
      <c r="N28" s="42"/>
    </row>
    <row r="29" spans="1:14" ht="14.6">
      <c r="A29" s="42"/>
      <c r="B29" s="42"/>
      <c r="C29" s="28">
        <v>0</v>
      </c>
      <c r="D29" s="28">
        <v>3</v>
      </c>
      <c r="E29" s="28">
        <f>D29+1-C29</f>
        <v>4</v>
      </c>
      <c r="F29" s="28" t="str">
        <f>CONCATENATE(E29,"'h",K29)</f>
        <v>4'h1</v>
      </c>
      <c r="G29" s="60" t="s">
        <v>62</v>
      </c>
      <c r="H29" s="62" t="s">
        <v>834</v>
      </c>
      <c r="I29" s="62" t="s">
        <v>835</v>
      </c>
      <c r="J29" s="28">
        <v>1</v>
      </c>
      <c r="K29" s="28" t="str">
        <f>LOWER(DEC2HEX((J29)))</f>
        <v>1</v>
      </c>
      <c r="L29" s="28">
        <f>J29*(2^C29)</f>
        <v>1</v>
      </c>
      <c r="M29" s="42"/>
      <c r="N29" s="42"/>
    </row>
    <row r="30" spans="1:14" ht="14.6">
      <c r="A30" s="23"/>
      <c r="B30" s="24" t="s">
        <v>91</v>
      </c>
      <c r="C30" s="23"/>
      <c r="D30" s="23"/>
      <c r="E30" s="23">
        <f>SUM(E31:E32)</f>
        <v>32</v>
      </c>
      <c r="F30" s="44" t="str">
        <f>CONCATENATE("32'h",K30)</f>
        <v>32'h00000002</v>
      </c>
      <c r="G30" s="44"/>
      <c r="H30" s="45" t="s">
        <v>836</v>
      </c>
      <c r="I30" s="45"/>
      <c r="J30" s="23"/>
      <c r="K30" s="23" t="str">
        <f>LOWER(DEC2HEX(L30,8))</f>
        <v>00000002</v>
      </c>
      <c r="L30" s="23">
        <f>SUM(L31:L32)</f>
        <v>2</v>
      </c>
      <c r="M30" s="42"/>
      <c r="N30" s="42"/>
    </row>
    <row r="31" spans="1:14" ht="14.6">
      <c r="A31" s="42"/>
      <c r="B31" s="42"/>
      <c r="C31" s="28">
        <v>4</v>
      </c>
      <c r="D31" s="28">
        <v>31</v>
      </c>
      <c r="E31" s="28">
        <f>D31+1-C31</f>
        <v>28</v>
      </c>
      <c r="F31" s="28" t="str">
        <f>CONCATENATE(E31,"'h",K31)</f>
        <v>28'h0</v>
      </c>
      <c r="G31" s="28" t="s">
        <v>67</v>
      </c>
      <c r="H31" s="42" t="s">
        <v>19</v>
      </c>
      <c r="I31" s="42" t="s">
        <v>482</v>
      </c>
      <c r="J31" s="28">
        <v>0</v>
      </c>
      <c r="K31" s="28" t="str">
        <f>LOWER(DEC2HEX((J31)))</f>
        <v>0</v>
      </c>
      <c r="L31" s="28">
        <f>J31*(2^C31)</f>
        <v>0</v>
      </c>
      <c r="M31" s="42"/>
      <c r="N31" s="42"/>
    </row>
    <row r="32" spans="1:14" ht="131.15">
      <c r="A32" s="42"/>
      <c r="B32" s="42"/>
      <c r="C32" s="28">
        <v>0</v>
      </c>
      <c r="D32" s="28">
        <v>3</v>
      </c>
      <c r="E32" s="28">
        <f>D32+1-C32</f>
        <v>4</v>
      </c>
      <c r="F32" s="28" t="str">
        <f>CONCATENATE(E32,"'h",K32)</f>
        <v>4'h2</v>
      </c>
      <c r="G32" s="60" t="s">
        <v>62</v>
      </c>
      <c r="H32" s="42" t="s">
        <v>837</v>
      </c>
      <c r="I32" s="60" t="s">
        <v>838</v>
      </c>
      <c r="J32" s="28">
        <v>2</v>
      </c>
      <c r="K32" s="28" t="str">
        <f>LOWER(DEC2HEX((J32)))</f>
        <v>2</v>
      </c>
      <c r="L32" s="28">
        <f>J32*(2^C32)</f>
        <v>2</v>
      </c>
      <c r="M32" s="42"/>
      <c r="N32" s="42"/>
    </row>
    <row r="33" spans="1:14" ht="14.6">
      <c r="A33" s="23"/>
      <c r="B33" s="24" t="s">
        <v>93</v>
      </c>
      <c r="C33" s="23"/>
      <c r="D33" s="23"/>
      <c r="E33" s="23">
        <f>SUM(E34:E34)</f>
        <v>32</v>
      </c>
      <c r="F33" s="44" t="str">
        <f>CONCATENATE("32'h",K33)</f>
        <v>32'h00000000</v>
      </c>
      <c r="G33" s="44"/>
      <c r="H33" s="45" t="s">
        <v>839</v>
      </c>
      <c r="I33" s="45"/>
      <c r="J33" s="23"/>
      <c r="K33" s="23" t="str">
        <f>LOWER(DEC2HEX(L33,8))</f>
        <v>00000000</v>
      </c>
      <c r="L33" s="23">
        <f>SUM(L34:L34)</f>
        <v>0</v>
      </c>
      <c r="M33" s="42"/>
      <c r="N33" s="42"/>
    </row>
    <row r="34" spans="1:14" ht="14.6">
      <c r="A34" s="42"/>
      <c r="B34" s="42"/>
      <c r="C34" s="28">
        <v>0</v>
      </c>
      <c r="D34" s="28">
        <v>31</v>
      </c>
      <c r="E34" s="28">
        <f>D34+1-C34</f>
        <v>32</v>
      </c>
      <c r="F34" s="28" t="str">
        <f>CONCATENATE(E34,"'h",K34)</f>
        <v>32'h0</v>
      </c>
      <c r="G34" s="60" t="s">
        <v>1630</v>
      </c>
      <c r="H34" s="42" t="s">
        <v>840</v>
      </c>
      <c r="I34" s="60" t="s">
        <v>841</v>
      </c>
      <c r="J34" s="28">
        <v>0</v>
      </c>
      <c r="K34" s="28" t="str">
        <f>LOWER(DEC2HEX((J34)))</f>
        <v>0</v>
      </c>
      <c r="L34" s="28">
        <f>J34*(2^C34)</f>
        <v>0</v>
      </c>
      <c r="M34" s="42"/>
      <c r="N34" s="42"/>
    </row>
    <row r="35" spans="1:14" ht="14.6">
      <c r="A35" s="23"/>
      <c r="B35" s="24" t="s">
        <v>95</v>
      </c>
      <c r="C35" s="23"/>
      <c r="D35" s="23"/>
      <c r="E35" s="23">
        <f>SUM(E36:E37)</f>
        <v>32</v>
      </c>
      <c r="F35" s="44" t="str">
        <f>CONCATENATE("32'h",K35)</f>
        <v>32'h00000000</v>
      </c>
      <c r="G35" s="44"/>
      <c r="H35" s="45" t="s">
        <v>842</v>
      </c>
      <c r="I35" s="45"/>
      <c r="J35" s="23"/>
      <c r="K35" s="23" t="str">
        <f>LOWER(DEC2HEX(L35,8))</f>
        <v>00000000</v>
      </c>
      <c r="L35" s="23">
        <f>SUM(L36:L37)</f>
        <v>0</v>
      </c>
      <c r="M35" s="42"/>
      <c r="N35" s="42"/>
    </row>
    <row r="36" spans="1:14" ht="14.6">
      <c r="A36" s="28"/>
      <c r="B36" s="28"/>
      <c r="C36" s="28">
        <v>1</v>
      </c>
      <c r="D36" s="28">
        <v>31</v>
      </c>
      <c r="E36" s="28">
        <f>D36+1-C36</f>
        <v>31</v>
      </c>
      <c r="F36" s="28" t="str">
        <f>CONCATENATE(E36,"'h",K36)</f>
        <v>31'h0</v>
      </c>
      <c r="G36" s="28" t="s">
        <v>67</v>
      </c>
      <c r="H36" s="42" t="s">
        <v>19</v>
      </c>
      <c r="I36" s="42" t="s">
        <v>482</v>
      </c>
      <c r="J36" s="28">
        <v>0</v>
      </c>
      <c r="K36" s="28" t="str">
        <f>LOWER(DEC2HEX((J36)))</f>
        <v>0</v>
      </c>
      <c r="L36" s="28">
        <f>J36*(2^C36)</f>
        <v>0</v>
      </c>
      <c r="M36" s="42"/>
      <c r="N36" s="42"/>
    </row>
    <row r="37" spans="1:14" ht="72.900000000000006">
      <c r="A37" s="28"/>
      <c r="B37" s="28"/>
      <c r="C37" s="28">
        <v>0</v>
      </c>
      <c r="D37" s="28">
        <v>0</v>
      </c>
      <c r="E37" s="28">
        <f>D37+1-C37</f>
        <v>1</v>
      </c>
      <c r="F37" s="28" t="str">
        <f>CONCATENATE(E37,"'h",K37)</f>
        <v>1'h0</v>
      </c>
      <c r="G37" s="28" t="s">
        <v>423</v>
      </c>
      <c r="H37" s="42" t="s">
        <v>843</v>
      </c>
      <c r="I37" s="60" t="s">
        <v>844</v>
      </c>
      <c r="J37" s="28">
        <v>0</v>
      </c>
      <c r="K37" s="28" t="str">
        <f>LOWER(DEC2HEX((J37)))</f>
        <v>0</v>
      </c>
      <c r="L37" s="28">
        <f>J37*(2^C37)</f>
        <v>0</v>
      </c>
      <c r="M37" s="42"/>
      <c r="N37" s="42"/>
    </row>
    <row r="38" spans="1:14" ht="14.6">
      <c r="A38" s="23"/>
      <c r="B38" s="24" t="s">
        <v>98</v>
      </c>
      <c r="C38" s="23"/>
      <c r="D38" s="23"/>
      <c r="E38" s="23">
        <f>SUM(E39:E40)</f>
        <v>32</v>
      </c>
      <c r="F38" s="44" t="str">
        <f>CONCATENATE("32'h",K38)</f>
        <v>32'h00000000</v>
      </c>
      <c r="G38" s="44"/>
      <c r="H38" s="45" t="s">
        <v>845</v>
      </c>
      <c r="I38" s="45"/>
      <c r="J38" s="23"/>
      <c r="K38" s="23" t="str">
        <f>LOWER(DEC2HEX(L38,8))</f>
        <v>00000000</v>
      </c>
      <c r="L38" s="23">
        <f>SUM(L39:L40)</f>
        <v>0</v>
      </c>
      <c r="M38" s="42"/>
      <c r="N38" s="42"/>
    </row>
    <row r="39" spans="1:14" ht="14.6">
      <c r="A39" s="28"/>
      <c r="B39" s="28"/>
      <c r="C39" s="28">
        <v>1</v>
      </c>
      <c r="D39" s="28">
        <v>31</v>
      </c>
      <c r="E39" s="28">
        <f>D39+1-C39</f>
        <v>31</v>
      </c>
      <c r="F39" s="28" t="str">
        <f>CONCATENATE(E39,"'h",K39)</f>
        <v>31'h0</v>
      </c>
      <c r="G39" s="28" t="s">
        <v>67</v>
      </c>
      <c r="H39" s="42" t="s">
        <v>19</v>
      </c>
      <c r="I39" s="42" t="s">
        <v>482</v>
      </c>
      <c r="J39" s="28">
        <v>0</v>
      </c>
      <c r="K39" s="28" t="str">
        <f>LOWER(DEC2HEX((J39)))</f>
        <v>0</v>
      </c>
      <c r="L39" s="28">
        <f>J39*(2^C39)</f>
        <v>0</v>
      </c>
      <c r="M39" s="42"/>
      <c r="N39" s="42"/>
    </row>
    <row r="40" spans="1:14" ht="72.900000000000006">
      <c r="A40" s="28"/>
      <c r="B40" s="28"/>
      <c r="C40" s="28">
        <v>0</v>
      </c>
      <c r="D40" s="28">
        <v>0</v>
      </c>
      <c r="E40" s="28">
        <f>D40+1-C40</f>
        <v>1</v>
      </c>
      <c r="F40" s="28" t="str">
        <f>CONCATENATE(E40,"'h",K40)</f>
        <v>1'h0</v>
      </c>
      <c r="G40" s="28" t="s">
        <v>62</v>
      </c>
      <c r="H40" s="42" t="s">
        <v>846</v>
      </c>
      <c r="I40" s="60" t="s">
        <v>847</v>
      </c>
      <c r="J40" s="28">
        <v>0</v>
      </c>
      <c r="K40" s="28" t="str">
        <f>LOWER(DEC2HEX((J40)))</f>
        <v>0</v>
      </c>
      <c r="L40" s="28">
        <f>J40*(2^C40)</f>
        <v>0</v>
      </c>
      <c r="M40" s="42"/>
      <c r="N40" s="42"/>
    </row>
    <row r="41" spans="1:14" ht="14.6">
      <c r="A41" s="23"/>
      <c r="B41" s="24" t="s">
        <v>113</v>
      </c>
      <c r="C41" s="23"/>
      <c r="D41" s="23"/>
      <c r="E41" s="23">
        <f>SUM(E42:E43)</f>
        <v>32</v>
      </c>
      <c r="F41" s="44" t="str">
        <f>CONCATENATE("32'h",K41)</f>
        <v>32'h00000000</v>
      </c>
      <c r="G41" s="44"/>
      <c r="H41" s="45" t="s">
        <v>848</v>
      </c>
      <c r="I41" s="45"/>
      <c r="J41" s="23"/>
      <c r="K41" s="23" t="str">
        <f>LOWER(DEC2HEX(L41,8))</f>
        <v>00000000</v>
      </c>
      <c r="L41" s="23">
        <f>SUM(L42:L43)</f>
        <v>0</v>
      </c>
      <c r="M41" s="42"/>
      <c r="N41" s="42"/>
    </row>
    <row r="42" spans="1:14" ht="14.6">
      <c r="A42" s="28"/>
      <c r="B42" s="28"/>
      <c r="C42" s="28">
        <v>8</v>
      </c>
      <c r="D42" s="28">
        <v>31</v>
      </c>
      <c r="E42" s="28">
        <f>D42+1-C42</f>
        <v>24</v>
      </c>
      <c r="F42" s="28" t="str">
        <f>CONCATENATE(E42,"'h",K42)</f>
        <v>24'h0</v>
      </c>
      <c r="G42" s="28" t="s">
        <v>67</v>
      </c>
      <c r="H42" s="42" t="s">
        <v>19</v>
      </c>
      <c r="I42" s="42" t="s">
        <v>482</v>
      </c>
      <c r="J42" s="28">
        <v>0</v>
      </c>
      <c r="K42" s="28" t="str">
        <f>LOWER(DEC2HEX((J42)))</f>
        <v>0</v>
      </c>
      <c r="L42" s="28">
        <f>J42*(2^C42)</f>
        <v>0</v>
      </c>
      <c r="M42" s="42"/>
      <c r="N42" s="42"/>
    </row>
    <row r="43" spans="1:14" ht="14.6">
      <c r="A43" s="42"/>
      <c r="B43" s="42"/>
      <c r="C43" s="28">
        <v>0</v>
      </c>
      <c r="D43" s="28">
        <v>7</v>
      </c>
      <c r="E43" s="28">
        <f>D43+1-C43</f>
        <v>8</v>
      </c>
      <c r="F43" s="28" t="str">
        <f>CONCATENATE(E43,"'h",K43)</f>
        <v>8'h0</v>
      </c>
      <c r="G43" s="60" t="s">
        <v>1630</v>
      </c>
      <c r="H43" s="42" t="s">
        <v>849</v>
      </c>
      <c r="I43" s="60" t="s">
        <v>3316</v>
      </c>
      <c r="J43" s="28">
        <v>0</v>
      </c>
      <c r="K43" s="28" t="str">
        <f>LOWER(DEC2HEX((J43)))</f>
        <v>0</v>
      </c>
      <c r="L43" s="28">
        <f>J43*(2^C43)</f>
        <v>0</v>
      </c>
      <c r="M43" s="42"/>
      <c r="N43" s="42"/>
    </row>
    <row r="44" spans="1:14" ht="14.6">
      <c r="A44" s="23"/>
      <c r="B44" s="24" t="s">
        <v>854</v>
      </c>
      <c r="C44" s="23"/>
      <c r="D44" s="23"/>
      <c r="E44" s="23">
        <f>SUM(E45:E45)</f>
        <v>32</v>
      </c>
      <c r="F44" s="44" t="str">
        <f>CONCATENATE("32'h",K44)</f>
        <v>32'h00000000</v>
      </c>
      <c r="G44" s="44"/>
      <c r="H44" s="45" t="s">
        <v>856</v>
      </c>
      <c r="I44" s="45"/>
      <c r="J44" s="23"/>
      <c r="K44" s="23" t="str">
        <f>LOWER(DEC2HEX(L44,8))</f>
        <v>00000000</v>
      </c>
      <c r="L44" s="23">
        <f>SUM(L45:L45)</f>
        <v>0</v>
      </c>
      <c r="M44" s="42"/>
      <c r="N44" s="42"/>
    </row>
    <row r="45" spans="1:14" ht="14.6">
      <c r="A45" s="42"/>
      <c r="B45" s="42"/>
      <c r="C45" s="28">
        <v>0</v>
      </c>
      <c r="D45" s="28">
        <v>31</v>
      </c>
      <c r="E45" s="28">
        <f>D45+1-C45</f>
        <v>32</v>
      </c>
      <c r="F45" s="28" t="str">
        <f>CONCATENATE(E45,"'h",K45)</f>
        <v>32'h0</v>
      </c>
      <c r="G45" s="60" t="s">
        <v>860</v>
      </c>
      <c r="H45" s="42" t="s">
        <v>858</v>
      </c>
      <c r="I45" s="60"/>
      <c r="J45" s="28">
        <v>0</v>
      </c>
      <c r="K45" s="28" t="str">
        <f>LOWER(DEC2HEX((J45)))</f>
        <v>0</v>
      </c>
      <c r="L45" s="28">
        <f>J45*(2^C45)</f>
        <v>0</v>
      </c>
      <c r="M45" s="42"/>
      <c r="N45" s="42"/>
    </row>
    <row r="46" spans="1:14" ht="14.6">
      <c r="A46" s="23"/>
      <c r="B46" s="24" t="s">
        <v>855</v>
      </c>
      <c r="C46" s="23"/>
      <c r="D46" s="23"/>
      <c r="E46" s="23">
        <f>SUM(E47:E47)</f>
        <v>32</v>
      </c>
      <c r="F46" s="44" t="str">
        <f>CONCATENATE("32'h",K46)</f>
        <v>32'h00000000</v>
      </c>
      <c r="G46" s="44"/>
      <c r="H46" s="45" t="s">
        <v>857</v>
      </c>
      <c r="I46" s="45"/>
      <c r="J46" s="23"/>
      <c r="K46" s="23" t="str">
        <f>LOWER(DEC2HEX(L46,8))</f>
        <v>00000000</v>
      </c>
      <c r="L46" s="23">
        <f>SUM(L47:L47)</f>
        <v>0</v>
      </c>
      <c r="M46" s="42"/>
      <c r="N46" s="42"/>
    </row>
    <row r="47" spans="1:14" ht="14.6">
      <c r="A47" s="42"/>
      <c r="B47" s="42"/>
      <c r="C47" s="28">
        <v>0</v>
      </c>
      <c r="D47" s="28">
        <v>31</v>
      </c>
      <c r="E47" s="28">
        <f>D47+1-C47</f>
        <v>32</v>
      </c>
      <c r="F47" s="28" t="str">
        <f>CONCATENATE(E47,"'h",K47)</f>
        <v>32'h0</v>
      </c>
      <c r="G47" s="60" t="s">
        <v>861</v>
      </c>
      <c r="H47" s="42" t="s">
        <v>859</v>
      </c>
      <c r="I47" s="60"/>
      <c r="J47" s="28">
        <v>0</v>
      </c>
      <c r="K47" s="28" t="str">
        <f>LOWER(DEC2HEX((J47)))</f>
        <v>0</v>
      </c>
      <c r="L47" s="28">
        <f>J47*(2^C47)</f>
        <v>0</v>
      </c>
      <c r="M47" s="42"/>
      <c r="N47" s="42"/>
    </row>
    <row r="48" spans="1:14" ht="14.6">
      <c r="A48" s="42"/>
      <c r="B48" s="24" t="s">
        <v>531</v>
      </c>
      <c r="C48" s="23"/>
      <c r="D48" s="23"/>
      <c r="E48" s="23">
        <f>SUM(E49:E50)</f>
        <v>32</v>
      </c>
      <c r="F48" s="44" t="str">
        <f>CONCATENATE("32'h",K48)</f>
        <v>32'h00000018</v>
      </c>
      <c r="G48" s="44"/>
      <c r="H48" s="45" t="s">
        <v>1600</v>
      </c>
      <c r="I48" s="45"/>
      <c r="J48" s="23"/>
      <c r="K48" s="23" t="str">
        <f>LOWER(DEC2HEX(L48,8))</f>
        <v>00000018</v>
      </c>
      <c r="L48" s="23">
        <f>SUM(L49:L50)</f>
        <v>24</v>
      </c>
      <c r="M48" s="42"/>
      <c r="N48" s="42"/>
    </row>
    <row r="49" spans="1:14" ht="14.6">
      <c r="A49" s="42"/>
      <c r="B49" s="42"/>
      <c r="C49" s="28">
        <v>7</v>
      </c>
      <c r="D49" s="28">
        <v>31</v>
      </c>
      <c r="E49" s="28">
        <f>D49+1-C49</f>
        <v>25</v>
      </c>
      <c r="F49" s="28" t="str">
        <f>CONCATENATE(E49,"'h",K49)</f>
        <v>25'h0</v>
      </c>
      <c r="G49" s="28" t="s">
        <v>67</v>
      </c>
      <c r="H49" s="42" t="s">
        <v>19</v>
      </c>
      <c r="I49" s="42" t="s">
        <v>482</v>
      </c>
      <c r="J49" s="28">
        <v>0</v>
      </c>
      <c r="K49" s="28" t="str">
        <f>LOWER(DEC2HEX((J49)))</f>
        <v>0</v>
      </c>
      <c r="L49" s="28">
        <f>J49*(2^C49)</f>
        <v>0</v>
      </c>
      <c r="M49" s="42"/>
      <c r="N49" s="42"/>
    </row>
    <row r="50" spans="1:14" ht="14.6">
      <c r="A50" s="42"/>
      <c r="B50" s="42"/>
      <c r="C50" s="28">
        <v>0</v>
      </c>
      <c r="D50" s="28">
        <v>6</v>
      </c>
      <c r="E50" s="28">
        <f>D50+1-C50</f>
        <v>7</v>
      </c>
      <c r="F50" s="28" t="str">
        <f>CONCATENATE(E50,"'h",K50)</f>
        <v>7'h18</v>
      </c>
      <c r="G50" s="60" t="s">
        <v>1601</v>
      </c>
      <c r="H50" s="42" t="s">
        <v>1602</v>
      </c>
      <c r="I50" s="60"/>
      <c r="J50" s="28">
        <v>24</v>
      </c>
      <c r="K50" s="28" t="str">
        <f>LOWER(DEC2HEX((J50)))</f>
        <v>18</v>
      </c>
      <c r="L50" s="28">
        <f>J50*(2^C50)</f>
        <v>24</v>
      </c>
      <c r="M50" s="42"/>
      <c r="N50" s="42"/>
    </row>
    <row r="51" spans="1:14" ht="14.6">
      <c r="A51" s="23"/>
      <c r="B51" s="24" t="s">
        <v>4308</v>
      </c>
      <c r="C51" s="23"/>
      <c r="D51" s="23"/>
      <c r="E51" s="23">
        <f>SUM(E52:E52)</f>
        <v>32</v>
      </c>
      <c r="F51" s="44" t="str">
        <f>CONCATENATE("32'h",K51)</f>
        <v>32'h00000000</v>
      </c>
      <c r="G51" s="44"/>
      <c r="H51" s="45" t="s">
        <v>4309</v>
      </c>
      <c r="I51" s="45"/>
      <c r="J51" s="23"/>
      <c r="K51" s="23" t="str">
        <f>LOWER(DEC2HEX(L51,8))</f>
        <v>00000000</v>
      </c>
      <c r="L51" s="23">
        <f>SUM(L52:L52)</f>
        <v>0</v>
      </c>
      <c r="M51" s="42"/>
      <c r="N51" s="42"/>
    </row>
    <row r="52" spans="1:14" ht="14.6">
      <c r="A52" s="28"/>
      <c r="B52" s="28"/>
      <c r="C52" s="28">
        <v>0</v>
      </c>
      <c r="D52" s="28">
        <v>31</v>
      </c>
      <c r="E52" s="28">
        <f>D52+1-C52</f>
        <v>32</v>
      </c>
      <c r="F52" s="28" t="str">
        <f>CONCATENATE(E52,"'h",K52)</f>
        <v>32'h0</v>
      </c>
      <c r="G52" s="28" t="s">
        <v>1630</v>
      </c>
      <c r="H52" s="62" t="s">
        <v>850</v>
      </c>
      <c r="I52" s="42" t="s">
        <v>851</v>
      </c>
      <c r="J52" s="28">
        <v>0</v>
      </c>
      <c r="K52" s="28" t="str">
        <f>LOWER(DEC2HEX((J52)))</f>
        <v>0</v>
      </c>
      <c r="L52" s="28">
        <f>J52*(2^C52)</f>
        <v>0</v>
      </c>
      <c r="M52" s="42"/>
      <c r="N52" s="42"/>
    </row>
    <row r="53" spans="1:14" ht="14.6">
      <c r="A53" s="23"/>
      <c r="B53" s="24" t="s">
        <v>852</v>
      </c>
      <c r="C53" s="23"/>
      <c r="D53" s="23"/>
      <c r="E53" s="23">
        <f>SUM(E54:E54)</f>
        <v>32</v>
      </c>
      <c r="F53" s="44" t="str">
        <f>CONCATENATE("32'h",K53)</f>
        <v>32'h00000000</v>
      </c>
      <c r="G53" s="44"/>
      <c r="H53" s="45" t="s">
        <v>4310</v>
      </c>
      <c r="I53" s="45"/>
      <c r="J53" s="23"/>
      <c r="K53" s="23" t="str">
        <f>LOWER(DEC2HEX(L53,8))</f>
        <v>00000000</v>
      </c>
      <c r="L53" s="23">
        <f>SUM(L54:L54)</f>
        <v>0</v>
      </c>
      <c r="M53" s="42"/>
      <c r="N53" s="42"/>
    </row>
    <row r="54" spans="1:14" ht="102">
      <c r="A54" s="28"/>
      <c r="B54" s="28"/>
      <c r="C54" s="28">
        <v>0</v>
      </c>
      <c r="D54" s="28">
        <v>31</v>
      </c>
      <c r="E54" s="28">
        <f>D54+1-C54</f>
        <v>32</v>
      </c>
      <c r="F54" s="28" t="str">
        <f>CONCATENATE(E54,"'h",K54)</f>
        <v>32'h0</v>
      </c>
      <c r="G54" s="28" t="s">
        <v>1630</v>
      </c>
      <c r="H54" s="62" t="s">
        <v>853</v>
      </c>
      <c r="I54" s="40" t="s">
        <v>1624</v>
      </c>
      <c r="J54" s="28">
        <v>0</v>
      </c>
      <c r="K54" s="28" t="str">
        <f>LOWER(DEC2HEX((J54)))</f>
        <v>0</v>
      </c>
      <c r="L54" s="28">
        <f>J54*(2^C54)</f>
        <v>0</v>
      </c>
      <c r="M54" s="42"/>
      <c r="N54" s="42"/>
    </row>
  </sheetData>
  <phoneticPr fontId="24" type="noConversion"/>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16"/>
  <sheetViews>
    <sheetView topLeftCell="A268" zoomScale="85" zoomScaleNormal="85" workbookViewId="0">
      <selection activeCell="L290" sqref="L290"/>
    </sheetView>
  </sheetViews>
  <sheetFormatPr defaultColWidth="9" defaultRowHeight="14.15"/>
  <cols>
    <col min="1" max="5" width="9" style="43" bestFit="1" customWidth="1"/>
    <col min="6" max="6" width="12" style="43" customWidth="1"/>
    <col min="7" max="7" width="10" style="43" customWidth="1"/>
    <col min="8" max="8" width="22.765625" style="43" customWidth="1"/>
    <col min="9" max="9" width="44.15234375" style="43" customWidth="1"/>
    <col min="10" max="10" width="11.84375" style="43" bestFit="1" customWidth="1"/>
    <col min="11" max="256" width="9" style="43"/>
    <col min="257" max="261" width="9" style="43" bestFit="1" customWidth="1"/>
    <col min="262" max="262" width="12" style="43" customWidth="1"/>
    <col min="263" max="263" width="10" style="43" customWidth="1"/>
    <col min="264" max="264" width="22.765625" style="43" customWidth="1"/>
    <col min="265" max="265" width="44.15234375" style="43" customWidth="1"/>
    <col min="266" max="266" width="11.84375" style="43" bestFit="1" customWidth="1"/>
    <col min="267" max="512" width="9" style="43"/>
    <col min="513" max="517" width="9" style="43" bestFit="1" customWidth="1"/>
    <col min="518" max="518" width="12" style="43" customWidth="1"/>
    <col min="519" max="519" width="10" style="43" customWidth="1"/>
    <col min="520" max="520" width="22.765625" style="43" customWidth="1"/>
    <col min="521" max="521" width="44.15234375" style="43" customWidth="1"/>
    <col min="522" max="522" width="11.84375" style="43" bestFit="1" customWidth="1"/>
    <col min="523" max="768" width="9" style="43"/>
    <col min="769" max="773" width="9" style="43" bestFit="1" customWidth="1"/>
    <col min="774" max="774" width="12" style="43" customWidth="1"/>
    <col min="775" max="775" width="10" style="43" customWidth="1"/>
    <col min="776" max="776" width="22.765625" style="43" customWidth="1"/>
    <col min="777" max="777" width="44.15234375" style="43" customWidth="1"/>
    <col min="778" max="778" width="11.84375" style="43" bestFit="1" customWidth="1"/>
    <col min="779" max="1024" width="9" style="43"/>
    <col min="1025" max="1029" width="9" style="43" bestFit="1" customWidth="1"/>
    <col min="1030" max="1030" width="12" style="43" customWidth="1"/>
    <col min="1031" max="1031" width="10" style="43" customWidth="1"/>
    <col min="1032" max="1032" width="22.765625" style="43" customWidth="1"/>
    <col min="1033" max="1033" width="44.15234375" style="43" customWidth="1"/>
    <col min="1034" max="1034" width="11.84375" style="43" bestFit="1" customWidth="1"/>
    <col min="1035" max="1280" width="9" style="43"/>
    <col min="1281" max="1285" width="9" style="43" bestFit="1" customWidth="1"/>
    <col min="1286" max="1286" width="12" style="43" customWidth="1"/>
    <col min="1287" max="1287" width="10" style="43" customWidth="1"/>
    <col min="1288" max="1288" width="22.765625" style="43" customWidth="1"/>
    <col min="1289" max="1289" width="44.15234375" style="43" customWidth="1"/>
    <col min="1290" max="1290" width="11.84375" style="43" bestFit="1" customWidth="1"/>
    <col min="1291" max="1536" width="9" style="43"/>
    <col min="1537" max="1541" width="9" style="43" bestFit="1" customWidth="1"/>
    <col min="1542" max="1542" width="12" style="43" customWidth="1"/>
    <col min="1543" max="1543" width="10" style="43" customWidth="1"/>
    <col min="1544" max="1544" width="22.765625" style="43" customWidth="1"/>
    <col min="1545" max="1545" width="44.15234375" style="43" customWidth="1"/>
    <col min="1546" max="1546" width="11.84375" style="43" bestFit="1" customWidth="1"/>
    <col min="1547" max="1792" width="9" style="43"/>
    <col min="1793" max="1797" width="9" style="43" bestFit="1" customWidth="1"/>
    <col min="1798" max="1798" width="12" style="43" customWidth="1"/>
    <col min="1799" max="1799" width="10" style="43" customWidth="1"/>
    <col min="1800" max="1800" width="22.765625" style="43" customWidth="1"/>
    <col min="1801" max="1801" width="44.15234375" style="43" customWidth="1"/>
    <col min="1802" max="1802" width="11.84375" style="43" bestFit="1" customWidth="1"/>
    <col min="1803" max="2048" width="9" style="43"/>
    <col min="2049" max="2053" width="9" style="43" bestFit="1" customWidth="1"/>
    <col min="2054" max="2054" width="12" style="43" customWidth="1"/>
    <col min="2055" max="2055" width="10" style="43" customWidth="1"/>
    <col min="2056" max="2056" width="22.765625" style="43" customWidth="1"/>
    <col min="2057" max="2057" width="44.15234375" style="43" customWidth="1"/>
    <col min="2058" max="2058" width="11.84375" style="43" bestFit="1" customWidth="1"/>
    <col min="2059" max="2304" width="9" style="43"/>
    <col min="2305" max="2309" width="9" style="43" bestFit="1" customWidth="1"/>
    <col min="2310" max="2310" width="12" style="43" customWidth="1"/>
    <col min="2311" max="2311" width="10" style="43" customWidth="1"/>
    <col min="2312" max="2312" width="22.765625" style="43" customWidth="1"/>
    <col min="2313" max="2313" width="44.15234375" style="43" customWidth="1"/>
    <col min="2314" max="2314" width="11.84375" style="43" bestFit="1" customWidth="1"/>
    <col min="2315" max="2560" width="9" style="43"/>
    <col min="2561" max="2565" width="9" style="43" bestFit="1" customWidth="1"/>
    <col min="2566" max="2566" width="12" style="43" customWidth="1"/>
    <col min="2567" max="2567" width="10" style="43" customWidth="1"/>
    <col min="2568" max="2568" width="22.765625" style="43" customWidth="1"/>
    <col min="2569" max="2569" width="44.15234375" style="43" customWidth="1"/>
    <col min="2570" max="2570" width="11.84375" style="43" bestFit="1" customWidth="1"/>
    <col min="2571" max="2816" width="9" style="43"/>
    <col min="2817" max="2821" width="9" style="43" bestFit="1" customWidth="1"/>
    <col min="2822" max="2822" width="12" style="43" customWidth="1"/>
    <col min="2823" max="2823" width="10" style="43" customWidth="1"/>
    <col min="2824" max="2824" width="22.765625" style="43" customWidth="1"/>
    <col min="2825" max="2825" width="44.15234375" style="43" customWidth="1"/>
    <col min="2826" max="2826" width="11.84375" style="43" bestFit="1" customWidth="1"/>
    <col min="2827" max="3072" width="9" style="43"/>
    <col min="3073" max="3077" width="9" style="43" bestFit="1" customWidth="1"/>
    <col min="3078" max="3078" width="12" style="43" customWidth="1"/>
    <col min="3079" max="3079" width="10" style="43" customWidth="1"/>
    <col min="3080" max="3080" width="22.765625" style="43" customWidth="1"/>
    <col min="3081" max="3081" width="44.15234375" style="43" customWidth="1"/>
    <col min="3082" max="3082" width="11.84375" style="43" bestFit="1" customWidth="1"/>
    <col min="3083" max="3328" width="9" style="43"/>
    <col min="3329" max="3333" width="9" style="43" bestFit="1" customWidth="1"/>
    <col min="3334" max="3334" width="12" style="43" customWidth="1"/>
    <col min="3335" max="3335" width="10" style="43" customWidth="1"/>
    <col min="3336" max="3336" width="22.765625" style="43" customWidth="1"/>
    <col min="3337" max="3337" width="44.15234375" style="43" customWidth="1"/>
    <col min="3338" max="3338" width="11.84375" style="43" bestFit="1" customWidth="1"/>
    <col min="3339" max="3584" width="9" style="43"/>
    <col min="3585" max="3589" width="9" style="43" bestFit="1" customWidth="1"/>
    <col min="3590" max="3590" width="12" style="43" customWidth="1"/>
    <col min="3591" max="3591" width="10" style="43" customWidth="1"/>
    <col min="3592" max="3592" width="22.765625" style="43" customWidth="1"/>
    <col min="3593" max="3593" width="44.15234375" style="43" customWidth="1"/>
    <col min="3594" max="3594" width="11.84375" style="43" bestFit="1" customWidth="1"/>
    <col min="3595" max="3840" width="9" style="43"/>
    <col min="3841" max="3845" width="9" style="43" bestFit="1" customWidth="1"/>
    <col min="3846" max="3846" width="12" style="43" customWidth="1"/>
    <col min="3847" max="3847" width="10" style="43" customWidth="1"/>
    <col min="3848" max="3848" width="22.765625" style="43" customWidth="1"/>
    <col min="3849" max="3849" width="44.15234375" style="43" customWidth="1"/>
    <col min="3850" max="3850" width="11.84375" style="43" bestFit="1" customWidth="1"/>
    <col min="3851" max="4096" width="9" style="43"/>
    <col min="4097" max="4101" width="9" style="43" bestFit="1" customWidth="1"/>
    <col min="4102" max="4102" width="12" style="43" customWidth="1"/>
    <col min="4103" max="4103" width="10" style="43" customWidth="1"/>
    <col min="4104" max="4104" width="22.765625" style="43" customWidth="1"/>
    <col min="4105" max="4105" width="44.15234375" style="43" customWidth="1"/>
    <col min="4106" max="4106" width="11.84375" style="43" bestFit="1" customWidth="1"/>
    <col min="4107" max="4352" width="9" style="43"/>
    <col min="4353" max="4357" width="9" style="43" bestFit="1" customWidth="1"/>
    <col min="4358" max="4358" width="12" style="43" customWidth="1"/>
    <col min="4359" max="4359" width="10" style="43" customWidth="1"/>
    <col min="4360" max="4360" width="22.765625" style="43" customWidth="1"/>
    <col min="4361" max="4361" width="44.15234375" style="43" customWidth="1"/>
    <col min="4362" max="4362" width="11.84375" style="43" bestFit="1" customWidth="1"/>
    <col min="4363" max="4608" width="9" style="43"/>
    <col min="4609" max="4613" width="9" style="43" bestFit="1" customWidth="1"/>
    <col min="4614" max="4614" width="12" style="43" customWidth="1"/>
    <col min="4615" max="4615" width="10" style="43" customWidth="1"/>
    <col min="4616" max="4616" width="22.765625" style="43" customWidth="1"/>
    <col min="4617" max="4617" width="44.15234375" style="43" customWidth="1"/>
    <col min="4618" max="4618" width="11.84375" style="43" bestFit="1" customWidth="1"/>
    <col min="4619" max="4864" width="9" style="43"/>
    <col min="4865" max="4869" width="9" style="43" bestFit="1" customWidth="1"/>
    <col min="4870" max="4870" width="12" style="43" customWidth="1"/>
    <col min="4871" max="4871" width="10" style="43" customWidth="1"/>
    <col min="4872" max="4872" width="22.765625" style="43" customWidth="1"/>
    <col min="4873" max="4873" width="44.15234375" style="43" customWidth="1"/>
    <col min="4874" max="4874" width="11.84375" style="43" bestFit="1" customWidth="1"/>
    <col min="4875" max="5120" width="9" style="43"/>
    <col min="5121" max="5125" width="9" style="43" bestFit="1" customWidth="1"/>
    <col min="5126" max="5126" width="12" style="43" customWidth="1"/>
    <col min="5127" max="5127" width="10" style="43" customWidth="1"/>
    <col min="5128" max="5128" width="22.765625" style="43" customWidth="1"/>
    <col min="5129" max="5129" width="44.15234375" style="43" customWidth="1"/>
    <col min="5130" max="5130" width="11.84375" style="43" bestFit="1" customWidth="1"/>
    <col min="5131" max="5376" width="9" style="43"/>
    <col min="5377" max="5381" width="9" style="43" bestFit="1" customWidth="1"/>
    <col min="5382" max="5382" width="12" style="43" customWidth="1"/>
    <col min="5383" max="5383" width="10" style="43" customWidth="1"/>
    <col min="5384" max="5384" width="22.765625" style="43" customWidth="1"/>
    <col min="5385" max="5385" width="44.15234375" style="43" customWidth="1"/>
    <col min="5386" max="5386" width="11.84375" style="43" bestFit="1" customWidth="1"/>
    <col min="5387" max="5632" width="9" style="43"/>
    <col min="5633" max="5637" width="9" style="43" bestFit="1" customWidth="1"/>
    <col min="5638" max="5638" width="12" style="43" customWidth="1"/>
    <col min="5639" max="5639" width="10" style="43" customWidth="1"/>
    <col min="5640" max="5640" width="22.765625" style="43" customWidth="1"/>
    <col min="5641" max="5641" width="44.15234375" style="43" customWidth="1"/>
    <col min="5642" max="5642" width="11.84375" style="43" bestFit="1" customWidth="1"/>
    <col min="5643" max="5888" width="9" style="43"/>
    <col min="5889" max="5893" width="9" style="43" bestFit="1" customWidth="1"/>
    <col min="5894" max="5894" width="12" style="43" customWidth="1"/>
    <col min="5895" max="5895" width="10" style="43" customWidth="1"/>
    <col min="5896" max="5896" width="22.765625" style="43" customWidth="1"/>
    <col min="5897" max="5897" width="44.15234375" style="43" customWidth="1"/>
    <col min="5898" max="5898" width="11.84375" style="43" bestFit="1" customWidth="1"/>
    <col min="5899" max="6144" width="9" style="43"/>
    <col min="6145" max="6149" width="9" style="43" bestFit="1" customWidth="1"/>
    <col min="6150" max="6150" width="12" style="43" customWidth="1"/>
    <col min="6151" max="6151" width="10" style="43" customWidth="1"/>
    <col min="6152" max="6152" width="22.765625" style="43" customWidth="1"/>
    <col min="6153" max="6153" width="44.15234375" style="43" customWidth="1"/>
    <col min="6154" max="6154" width="11.84375" style="43" bestFit="1" customWidth="1"/>
    <col min="6155" max="6400" width="9" style="43"/>
    <col min="6401" max="6405" width="9" style="43" bestFit="1" customWidth="1"/>
    <col min="6406" max="6406" width="12" style="43" customWidth="1"/>
    <col min="6407" max="6407" width="10" style="43" customWidth="1"/>
    <col min="6408" max="6408" width="22.765625" style="43" customWidth="1"/>
    <col min="6409" max="6409" width="44.15234375" style="43" customWidth="1"/>
    <col min="6410" max="6410" width="11.84375" style="43" bestFit="1" customWidth="1"/>
    <col min="6411" max="6656" width="9" style="43"/>
    <col min="6657" max="6661" width="9" style="43" bestFit="1" customWidth="1"/>
    <col min="6662" max="6662" width="12" style="43" customWidth="1"/>
    <col min="6663" max="6663" width="10" style="43" customWidth="1"/>
    <col min="6664" max="6664" width="22.765625" style="43" customWidth="1"/>
    <col min="6665" max="6665" width="44.15234375" style="43" customWidth="1"/>
    <col min="6666" max="6666" width="11.84375" style="43" bestFit="1" customWidth="1"/>
    <col min="6667" max="6912" width="9" style="43"/>
    <col min="6913" max="6917" width="9" style="43" bestFit="1" customWidth="1"/>
    <col min="6918" max="6918" width="12" style="43" customWidth="1"/>
    <col min="6919" max="6919" width="10" style="43" customWidth="1"/>
    <col min="6920" max="6920" width="22.765625" style="43" customWidth="1"/>
    <col min="6921" max="6921" width="44.15234375" style="43" customWidth="1"/>
    <col min="6922" max="6922" width="11.84375" style="43" bestFit="1" customWidth="1"/>
    <col min="6923" max="7168" width="9" style="43"/>
    <col min="7169" max="7173" width="9" style="43" bestFit="1" customWidth="1"/>
    <col min="7174" max="7174" width="12" style="43" customWidth="1"/>
    <col min="7175" max="7175" width="10" style="43" customWidth="1"/>
    <col min="7176" max="7176" width="22.765625" style="43" customWidth="1"/>
    <col min="7177" max="7177" width="44.15234375" style="43" customWidth="1"/>
    <col min="7178" max="7178" width="11.84375" style="43" bestFit="1" customWidth="1"/>
    <col min="7179" max="7424" width="9" style="43"/>
    <col min="7425" max="7429" width="9" style="43" bestFit="1" customWidth="1"/>
    <col min="7430" max="7430" width="12" style="43" customWidth="1"/>
    <col min="7431" max="7431" width="10" style="43" customWidth="1"/>
    <col min="7432" max="7432" width="22.765625" style="43" customWidth="1"/>
    <col min="7433" max="7433" width="44.15234375" style="43" customWidth="1"/>
    <col min="7434" max="7434" width="11.84375" style="43" bestFit="1" customWidth="1"/>
    <col min="7435" max="7680" width="9" style="43"/>
    <col min="7681" max="7685" width="9" style="43" bestFit="1" customWidth="1"/>
    <col min="7686" max="7686" width="12" style="43" customWidth="1"/>
    <col min="7687" max="7687" width="10" style="43" customWidth="1"/>
    <col min="7688" max="7688" width="22.765625" style="43" customWidth="1"/>
    <col min="7689" max="7689" width="44.15234375" style="43" customWidth="1"/>
    <col min="7690" max="7690" width="11.84375" style="43" bestFit="1" customWidth="1"/>
    <col min="7691" max="7936" width="9" style="43"/>
    <col min="7937" max="7941" width="9" style="43" bestFit="1" customWidth="1"/>
    <col min="7942" max="7942" width="12" style="43" customWidth="1"/>
    <col min="7943" max="7943" width="10" style="43" customWidth="1"/>
    <col min="7944" max="7944" width="22.765625" style="43" customWidth="1"/>
    <col min="7945" max="7945" width="44.15234375" style="43" customWidth="1"/>
    <col min="7946" max="7946" width="11.84375" style="43" bestFit="1" customWidth="1"/>
    <col min="7947" max="8192" width="9" style="43"/>
    <col min="8193" max="8197" width="9" style="43" bestFit="1" customWidth="1"/>
    <col min="8198" max="8198" width="12" style="43" customWidth="1"/>
    <col min="8199" max="8199" width="10" style="43" customWidth="1"/>
    <col min="8200" max="8200" width="22.765625" style="43" customWidth="1"/>
    <col min="8201" max="8201" width="44.15234375" style="43" customWidth="1"/>
    <col min="8202" max="8202" width="11.84375" style="43" bestFit="1" customWidth="1"/>
    <col min="8203" max="8448" width="9" style="43"/>
    <col min="8449" max="8453" width="9" style="43" bestFit="1" customWidth="1"/>
    <col min="8454" max="8454" width="12" style="43" customWidth="1"/>
    <col min="8455" max="8455" width="10" style="43" customWidth="1"/>
    <col min="8456" max="8456" width="22.765625" style="43" customWidth="1"/>
    <col min="8457" max="8457" width="44.15234375" style="43" customWidth="1"/>
    <col min="8458" max="8458" width="11.84375" style="43" bestFit="1" customWidth="1"/>
    <col min="8459" max="8704" width="9" style="43"/>
    <col min="8705" max="8709" width="9" style="43" bestFit="1" customWidth="1"/>
    <col min="8710" max="8710" width="12" style="43" customWidth="1"/>
    <col min="8711" max="8711" width="10" style="43" customWidth="1"/>
    <col min="8712" max="8712" width="22.765625" style="43" customWidth="1"/>
    <col min="8713" max="8713" width="44.15234375" style="43" customWidth="1"/>
    <col min="8714" max="8714" width="11.84375" style="43" bestFit="1" customWidth="1"/>
    <col min="8715" max="8960" width="9" style="43"/>
    <col min="8961" max="8965" width="9" style="43" bestFit="1" customWidth="1"/>
    <col min="8966" max="8966" width="12" style="43" customWidth="1"/>
    <col min="8967" max="8967" width="10" style="43" customWidth="1"/>
    <col min="8968" max="8968" width="22.765625" style="43" customWidth="1"/>
    <col min="8969" max="8969" width="44.15234375" style="43" customWidth="1"/>
    <col min="8970" max="8970" width="11.84375" style="43" bestFit="1" customWidth="1"/>
    <col min="8971" max="9216" width="9" style="43"/>
    <col min="9217" max="9221" width="9" style="43" bestFit="1" customWidth="1"/>
    <col min="9222" max="9222" width="12" style="43" customWidth="1"/>
    <col min="9223" max="9223" width="10" style="43" customWidth="1"/>
    <col min="9224" max="9224" width="22.765625" style="43" customWidth="1"/>
    <col min="9225" max="9225" width="44.15234375" style="43" customWidth="1"/>
    <col min="9226" max="9226" width="11.84375" style="43" bestFit="1" customWidth="1"/>
    <col min="9227" max="9472" width="9" style="43"/>
    <col min="9473" max="9477" width="9" style="43" bestFit="1" customWidth="1"/>
    <col min="9478" max="9478" width="12" style="43" customWidth="1"/>
    <col min="9479" max="9479" width="10" style="43" customWidth="1"/>
    <col min="9480" max="9480" width="22.765625" style="43" customWidth="1"/>
    <col min="9481" max="9481" width="44.15234375" style="43" customWidth="1"/>
    <col min="9482" max="9482" width="11.84375" style="43" bestFit="1" customWidth="1"/>
    <col min="9483" max="9728" width="9" style="43"/>
    <col min="9729" max="9733" width="9" style="43" bestFit="1" customWidth="1"/>
    <col min="9734" max="9734" width="12" style="43" customWidth="1"/>
    <col min="9735" max="9735" width="10" style="43" customWidth="1"/>
    <col min="9736" max="9736" width="22.765625" style="43" customWidth="1"/>
    <col min="9737" max="9737" width="44.15234375" style="43" customWidth="1"/>
    <col min="9738" max="9738" width="11.84375" style="43" bestFit="1" customWidth="1"/>
    <col min="9739" max="9984" width="9" style="43"/>
    <col min="9985" max="9989" width="9" style="43" bestFit="1" customWidth="1"/>
    <col min="9990" max="9990" width="12" style="43" customWidth="1"/>
    <col min="9991" max="9991" width="10" style="43" customWidth="1"/>
    <col min="9992" max="9992" width="22.765625" style="43" customWidth="1"/>
    <col min="9993" max="9993" width="44.15234375" style="43" customWidth="1"/>
    <col min="9994" max="9994" width="11.84375" style="43" bestFit="1" customWidth="1"/>
    <col min="9995" max="10240" width="9" style="43"/>
    <col min="10241" max="10245" width="9" style="43" bestFit="1" customWidth="1"/>
    <col min="10246" max="10246" width="12" style="43" customWidth="1"/>
    <col min="10247" max="10247" width="10" style="43" customWidth="1"/>
    <col min="10248" max="10248" width="22.765625" style="43" customWidth="1"/>
    <col min="10249" max="10249" width="44.15234375" style="43" customWidth="1"/>
    <col min="10250" max="10250" width="11.84375" style="43" bestFit="1" customWidth="1"/>
    <col min="10251" max="10496" width="9" style="43"/>
    <col min="10497" max="10501" width="9" style="43" bestFit="1" customWidth="1"/>
    <col min="10502" max="10502" width="12" style="43" customWidth="1"/>
    <col min="10503" max="10503" width="10" style="43" customWidth="1"/>
    <col min="10504" max="10504" width="22.765625" style="43" customWidth="1"/>
    <col min="10505" max="10505" width="44.15234375" style="43" customWidth="1"/>
    <col min="10506" max="10506" width="11.84375" style="43" bestFit="1" customWidth="1"/>
    <col min="10507" max="10752" width="9" style="43"/>
    <col min="10753" max="10757" width="9" style="43" bestFit="1" customWidth="1"/>
    <col min="10758" max="10758" width="12" style="43" customWidth="1"/>
    <col min="10759" max="10759" width="10" style="43" customWidth="1"/>
    <col min="10760" max="10760" width="22.765625" style="43" customWidth="1"/>
    <col min="10761" max="10761" width="44.15234375" style="43" customWidth="1"/>
    <col min="10762" max="10762" width="11.84375" style="43" bestFit="1" customWidth="1"/>
    <col min="10763" max="11008" width="9" style="43"/>
    <col min="11009" max="11013" width="9" style="43" bestFit="1" customWidth="1"/>
    <col min="11014" max="11014" width="12" style="43" customWidth="1"/>
    <col min="11015" max="11015" width="10" style="43" customWidth="1"/>
    <col min="11016" max="11016" width="22.765625" style="43" customWidth="1"/>
    <col min="11017" max="11017" width="44.15234375" style="43" customWidth="1"/>
    <col min="11018" max="11018" width="11.84375" style="43" bestFit="1" customWidth="1"/>
    <col min="11019" max="11264" width="9" style="43"/>
    <col min="11265" max="11269" width="9" style="43" bestFit="1" customWidth="1"/>
    <col min="11270" max="11270" width="12" style="43" customWidth="1"/>
    <col min="11271" max="11271" width="10" style="43" customWidth="1"/>
    <col min="11272" max="11272" width="22.765625" style="43" customWidth="1"/>
    <col min="11273" max="11273" width="44.15234375" style="43" customWidth="1"/>
    <col min="11274" max="11274" width="11.84375" style="43" bestFit="1" customWidth="1"/>
    <col min="11275" max="11520" width="9" style="43"/>
    <col min="11521" max="11525" width="9" style="43" bestFit="1" customWidth="1"/>
    <col min="11526" max="11526" width="12" style="43" customWidth="1"/>
    <col min="11527" max="11527" width="10" style="43" customWidth="1"/>
    <col min="11528" max="11528" width="22.765625" style="43" customWidth="1"/>
    <col min="11529" max="11529" width="44.15234375" style="43" customWidth="1"/>
    <col min="11530" max="11530" width="11.84375" style="43" bestFit="1" customWidth="1"/>
    <col min="11531" max="11776" width="9" style="43"/>
    <col min="11777" max="11781" width="9" style="43" bestFit="1" customWidth="1"/>
    <col min="11782" max="11782" width="12" style="43" customWidth="1"/>
    <col min="11783" max="11783" width="10" style="43" customWidth="1"/>
    <col min="11784" max="11784" width="22.765625" style="43" customWidth="1"/>
    <col min="11785" max="11785" width="44.15234375" style="43" customWidth="1"/>
    <col min="11786" max="11786" width="11.84375" style="43" bestFit="1" customWidth="1"/>
    <col min="11787" max="12032" width="9" style="43"/>
    <col min="12033" max="12037" width="9" style="43" bestFit="1" customWidth="1"/>
    <col min="12038" max="12038" width="12" style="43" customWidth="1"/>
    <col min="12039" max="12039" width="10" style="43" customWidth="1"/>
    <col min="12040" max="12040" width="22.765625" style="43" customWidth="1"/>
    <col min="12041" max="12041" width="44.15234375" style="43" customWidth="1"/>
    <col min="12042" max="12042" width="11.84375" style="43" bestFit="1" customWidth="1"/>
    <col min="12043" max="12288" width="9" style="43"/>
    <col min="12289" max="12293" width="9" style="43" bestFit="1" customWidth="1"/>
    <col min="12294" max="12294" width="12" style="43" customWidth="1"/>
    <col min="12295" max="12295" width="10" style="43" customWidth="1"/>
    <col min="12296" max="12296" width="22.765625" style="43" customWidth="1"/>
    <col min="12297" max="12297" width="44.15234375" style="43" customWidth="1"/>
    <col min="12298" max="12298" width="11.84375" style="43" bestFit="1" customWidth="1"/>
    <col min="12299" max="12544" width="9" style="43"/>
    <col min="12545" max="12549" width="9" style="43" bestFit="1" customWidth="1"/>
    <col min="12550" max="12550" width="12" style="43" customWidth="1"/>
    <col min="12551" max="12551" width="10" style="43" customWidth="1"/>
    <col min="12552" max="12552" width="22.765625" style="43" customWidth="1"/>
    <col min="12553" max="12553" width="44.15234375" style="43" customWidth="1"/>
    <col min="12554" max="12554" width="11.84375" style="43" bestFit="1" customWidth="1"/>
    <col min="12555" max="12800" width="9" style="43"/>
    <col min="12801" max="12805" width="9" style="43" bestFit="1" customWidth="1"/>
    <col min="12806" max="12806" width="12" style="43" customWidth="1"/>
    <col min="12807" max="12807" width="10" style="43" customWidth="1"/>
    <col min="12808" max="12808" width="22.765625" style="43" customWidth="1"/>
    <col min="12809" max="12809" width="44.15234375" style="43" customWidth="1"/>
    <col min="12810" max="12810" width="11.84375" style="43" bestFit="1" customWidth="1"/>
    <col min="12811" max="13056" width="9" style="43"/>
    <col min="13057" max="13061" width="9" style="43" bestFit="1" customWidth="1"/>
    <col min="13062" max="13062" width="12" style="43" customWidth="1"/>
    <col min="13063" max="13063" width="10" style="43" customWidth="1"/>
    <col min="13064" max="13064" width="22.765625" style="43" customWidth="1"/>
    <col min="13065" max="13065" width="44.15234375" style="43" customWidth="1"/>
    <col min="13066" max="13066" width="11.84375" style="43" bestFit="1" customWidth="1"/>
    <col min="13067" max="13312" width="9" style="43"/>
    <col min="13313" max="13317" width="9" style="43" bestFit="1" customWidth="1"/>
    <col min="13318" max="13318" width="12" style="43" customWidth="1"/>
    <col min="13319" max="13319" width="10" style="43" customWidth="1"/>
    <col min="13320" max="13320" width="22.765625" style="43" customWidth="1"/>
    <col min="13321" max="13321" width="44.15234375" style="43" customWidth="1"/>
    <col min="13322" max="13322" width="11.84375" style="43" bestFit="1" customWidth="1"/>
    <col min="13323" max="13568" width="9" style="43"/>
    <col min="13569" max="13573" width="9" style="43" bestFit="1" customWidth="1"/>
    <col min="13574" max="13574" width="12" style="43" customWidth="1"/>
    <col min="13575" max="13575" width="10" style="43" customWidth="1"/>
    <col min="13576" max="13576" width="22.765625" style="43" customWidth="1"/>
    <col min="13577" max="13577" width="44.15234375" style="43" customWidth="1"/>
    <col min="13578" max="13578" width="11.84375" style="43" bestFit="1" customWidth="1"/>
    <col min="13579" max="13824" width="9" style="43"/>
    <col min="13825" max="13829" width="9" style="43" bestFit="1" customWidth="1"/>
    <col min="13830" max="13830" width="12" style="43" customWidth="1"/>
    <col min="13831" max="13831" width="10" style="43" customWidth="1"/>
    <col min="13832" max="13832" width="22.765625" style="43" customWidth="1"/>
    <col min="13833" max="13833" width="44.15234375" style="43" customWidth="1"/>
    <col min="13834" max="13834" width="11.84375" style="43" bestFit="1" customWidth="1"/>
    <col min="13835" max="14080" width="9" style="43"/>
    <col min="14081" max="14085" width="9" style="43" bestFit="1" customWidth="1"/>
    <col min="14086" max="14086" width="12" style="43" customWidth="1"/>
    <col min="14087" max="14087" width="10" style="43" customWidth="1"/>
    <col min="14088" max="14088" width="22.765625" style="43" customWidth="1"/>
    <col min="14089" max="14089" width="44.15234375" style="43" customWidth="1"/>
    <col min="14090" max="14090" width="11.84375" style="43" bestFit="1" customWidth="1"/>
    <col min="14091" max="14336" width="9" style="43"/>
    <col min="14337" max="14341" width="9" style="43" bestFit="1" customWidth="1"/>
    <col min="14342" max="14342" width="12" style="43" customWidth="1"/>
    <col min="14343" max="14343" width="10" style="43" customWidth="1"/>
    <col min="14344" max="14344" width="22.765625" style="43" customWidth="1"/>
    <col min="14345" max="14345" width="44.15234375" style="43" customWidth="1"/>
    <col min="14346" max="14346" width="11.84375" style="43" bestFit="1" customWidth="1"/>
    <col min="14347" max="14592" width="9" style="43"/>
    <col min="14593" max="14597" width="9" style="43" bestFit="1" customWidth="1"/>
    <col min="14598" max="14598" width="12" style="43" customWidth="1"/>
    <col min="14599" max="14599" width="10" style="43" customWidth="1"/>
    <col min="14600" max="14600" width="22.765625" style="43" customWidth="1"/>
    <col min="14601" max="14601" width="44.15234375" style="43" customWidth="1"/>
    <col min="14602" max="14602" width="11.84375" style="43" bestFit="1" customWidth="1"/>
    <col min="14603" max="14848" width="9" style="43"/>
    <col min="14849" max="14853" width="9" style="43" bestFit="1" customWidth="1"/>
    <col min="14854" max="14854" width="12" style="43" customWidth="1"/>
    <col min="14855" max="14855" width="10" style="43" customWidth="1"/>
    <col min="14856" max="14856" width="22.765625" style="43" customWidth="1"/>
    <col min="14857" max="14857" width="44.15234375" style="43" customWidth="1"/>
    <col min="14858" max="14858" width="11.84375" style="43" bestFit="1" customWidth="1"/>
    <col min="14859" max="15104" width="9" style="43"/>
    <col min="15105" max="15109" width="9" style="43" bestFit="1" customWidth="1"/>
    <col min="15110" max="15110" width="12" style="43" customWidth="1"/>
    <col min="15111" max="15111" width="10" style="43" customWidth="1"/>
    <col min="15112" max="15112" width="22.765625" style="43" customWidth="1"/>
    <col min="15113" max="15113" width="44.15234375" style="43" customWidth="1"/>
    <col min="15114" max="15114" width="11.84375" style="43" bestFit="1" customWidth="1"/>
    <col min="15115" max="15360" width="9" style="43"/>
    <col min="15361" max="15365" width="9" style="43" bestFit="1" customWidth="1"/>
    <col min="15366" max="15366" width="12" style="43" customWidth="1"/>
    <col min="15367" max="15367" width="10" style="43" customWidth="1"/>
    <col min="15368" max="15368" width="22.765625" style="43" customWidth="1"/>
    <col min="15369" max="15369" width="44.15234375" style="43" customWidth="1"/>
    <col min="15370" max="15370" width="11.84375" style="43" bestFit="1" customWidth="1"/>
    <col min="15371" max="15616" width="9" style="43"/>
    <col min="15617" max="15621" width="9" style="43" bestFit="1" customWidth="1"/>
    <col min="15622" max="15622" width="12" style="43" customWidth="1"/>
    <col min="15623" max="15623" width="10" style="43" customWidth="1"/>
    <col min="15624" max="15624" width="22.765625" style="43" customWidth="1"/>
    <col min="15625" max="15625" width="44.15234375" style="43" customWidth="1"/>
    <col min="15626" max="15626" width="11.84375" style="43" bestFit="1" customWidth="1"/>
    <col min="15627" max="15872" width="9" style="43"/>
    <col min="15873" max="15877" width="9" style="43" bestFit="1" customWidth="1"/>
    <col min="15878" max="15878" width="12" style="43" customWidth="1"/>
    <col min="15879" max="15879" width="10" style="43" customWidth="1"/>
    <col min="15880" max="15880" width="22.765625" style="43" customWidth="1"/>
    <col min="15881" max="15881" width="44.15234375" style="43" customWidth="1"/>
    <col min="15882" max="15882" width="11.84375" style="43" bestFit="1" customWidth="1"/>
    <col min="15883" max="16128" width="9" style="43"/>
    <col min="16129" max="16133" width="9" style="43" bestFit="1" customWidth="1"/>
    <col min="16134" max="16134" width="12" style="43" customWidth="1"/>
    <col min="16135" max="16135" width="10" style="43" customWidth="1"/>
    <col min="16136" max="16136" width="22.765625" style="43" customWidth="1"/>
    <col min="16137" max="16137" width="44.15234375" style="43" customWidth="1"/>
    <col min="16138" max="16138" width="11.84375" style="43" bestFit="1" customWidth="1"/>
    <col min="16139" max="16384" width="9" style="43"/>
  </cols>
  <sheetData>
    <row r="1" spans="1:18" customFormat="1" ht="43.75">
      <c r="A1" s="37" t="s">
        <v>19</v>
      </c>
      <c r="B1" s="38" t="s">
        <v>47</v>
      </c>
      <c r="C1" s="37" t="s">
        <v>48</v>
      </c>
      <c r="D1" s="37" t="s">
        <v>49</v>
      </c>
      <c r="E1" s="37" t="s">
        <v>50</v>
      </c>
      <c r="F1" s="37" t="s">
        <v>51</v>
      </c>
      <c r="G1" s="37" t="s">
        <v>52</v>
      </c>
      <c r="H1" s="37" t="s">
        <v>53</v>
      </c>
      <c r="I1" s="37" t="s">
        <v>54</v>
      </c>
      <c r="J1" s="37" t="s">
        <v>55</v>
      </c>
      <c r="K1" s="37" t="s">
        <v>56</v>
      </c>
      <c r="L1" s="37" t="s">
        <v>57</v>
      </c>
      <c r="M1" s="37" t="s">
        <v>58</v>
      </c>
      <c r="N1" s="37" t="s">
        <v>59</v>
      </c>
      <c r="R1" s="1"/>
    </row>
    <row r="2" spans="1:18" customFormat="1" ht="14.6">
      <c r="A2" s="23"/>
      <c r="B2" s="24" t="s">
        <v>421</v>
      </c>
      <c r="C2" s="23"/>
      <c r="D2" s="23"/>
      <c r="E2" s="23">
        <f>SUM(E3:E10)</f>
        <v>32</v>
      </c>
      <c r="F2" s="44" t="str">
        <f>CONCATENATE("32'h",K2)</f>
        <v>32'h03020100</v>
      </c>
      <c r="G2" s="44"/>
      <c r="H2" s="26" t="s">
        <v>2007</v>
      </c>
      <c r="I2" s="26"/>
      <c r="J2" s="23"/>
      <c r="K2" s="23" t="str">
        <f>LOWER(DEC2HEX(L2,8))</f>
        <v>03020100</v>
      </c>
      <c r="L2" s="23">
        <f>SUM(L3:L10)</f>
        <v>50462976</v>
      </c>
      <c r="M2" s="29"/>
      <c r="R2" s="1"/>
    </row>
    <row r="3" spans="1:18" customFormat="1" ht="102">
      <c r="A3" s="29"/>
      <c r="B3" s="29"/>
      <c r="C3" s="28">
        <v>29</v>
      </c>
      <c r="D3" s="28">
        <v>31</v>
      </c>
      <c r="E3" s="28">
        <f t="shared" ref="E3:E10" si="0">D3+1-C3</f>
        <v>3</v>
      </c>
      <c r="F3" s="31" t="str">
        <f t="shared" ref="F3:F10" si="1">CONCATENATE(E3,"'h",K3)</f>
        <v>3'h0</v>
      </c>
      <c r="G3" s="31" t="s">
        <v>62</v>
      </c>
      <c r="H3" s="3" t="s">
        <v>2008</v>
      </c>
      <c r="I3" s="33" t="s">
        <v>2009</v>
      </c>
      <c r="J3" s="28">
        <v>0</v>
      </c>
      <c r="K3" s="31" t="str">
        <f t="shared" ref="K3:K10" si="2">LOWER(DEC2HEX((J3)))</f>
        <v>0</v>
      </c>
      <c r="L3" s="31">
        <f t="shared" ref="L3:L10" si="3">J3*(2^C3)</f>
        <v>0</v>
      </c>
      <c r="M3" s="29"/>
      <c r="R3" s="1"/>
    </row>
    <row r="4" spans="1:18" customFormat="1" ht="29.15">
      <c r="A4" s="29"/>
      <c r="B4" s="29"/>
      <c r="C4" s="28">
        <v>24</v>
      </c>
      <c r="D4" s="28">
        <v>28</v>
      </c>
      <c r="E4" s="28">
        <f t="shared" si="0"/>
        <v>5</v>
      </c>
      <c r="F4" s="31" t="str">
        <f t="shared" si="1"/>
        <v>5'h3</v>
      </c>
      <c r="G4" s="31" t="s">
        <v>62</v>
      </c>
      <c r="H4" s="3" t="s">
        <v>2010</v>
      </c>
      <c r="I4" s="33" t="s">
        <v>2011</v>
      </c>
      <c r="J4" s="28">
        <v>3</v>
      </c>
      <c r="K4" s="31" t="str">
        <f t="shared" si="2"/>
        <v>3</v>
      </c>
      <c r="L4" s="31">
        <f t="shared" si="3"/>
        <v>50331648</v>
      </c>
      <c r="M4" s="29"/>
      <c r="R4" s="1"/>
    </row>
    <row r="5" spans="1:18" customFormat="1" ht="29.15">
      <c r="A5" s="29"/>
      <c r="B5" s="29"/>
      <c r="C5" s="28">
        <v>21</v>
      </c>
      <c r="D5" s="28">
        <v>23</v>
      </c>
      <c r="E5" s="28">
        <f t="shared" si="0"/>
        <v>3</v>
      </c>
      <c r="F5" s="31" t="str">
        <f t="shared" si="1"/>
        <v>3'h0</v>
      </c>
      <c r="G5" s="31" t="s">
        <v>62</v>
      </c>
      <c r="H5" s="3" t="s">
        <v>2012</v>
      </c>
      <c r="I5" s="33" t="s">
        <v>2013</v>
      </c>
      <c r="J5" s="28">
        <v>0</v>
      </c>
      <c r="K5" s="31" t="str">
        <f t="shared" si="2"/>
        <v>0</v>
      </c>
      <c r="L5" s="31">
        <f t="shared" si="3"/>
        <v>0</v>
      </c>
      <c r="M5" s="29"/>
      <c r="R5" s="1"/>
    </row>
    <row r="6" spans="1:18" customFormat="1" ht="29.15">
      <c r="A6" s="29"/>
      <c r="B6" s="29"/>
      <c r="C6" s="28">
        <v>16</v>
      </c>
      <c r="D6" s="28">
        <v>20</v>
      </c>
      <c r="E6" s="28">
        <f t="shared" si="0"/>
        <v>5</v>
      </c>
      <c r="F6" s="31" t="str">
        <f t="shared" si="1"/>
        <v>5'h2</v>
      </c>
      <c r="G6" s="31" t="s">
        <v>62</v>
      </c>
      <c r="H6" s="3" t="s">
        <v>2014</v>
      </c>
      <c r="I6" s="33" t="s">
        <v>2015</v>
      </c>
      <c r="J6" s="28">
        <v>2</v>
      </c>
      <c r="K6" s="31" t="str">
        <f t="shared" si="2"/>
        <v>2</v>
      </c>
      <c r="L6" s="31">
        <f t="shared" si="3"/>
        <v>131072</v>
      </c>
      <c r="M6" s="29"/>
      <c r="R6" s="1"/>
    </row>
    <row r="7" spans="1:18" customFormat="1" ht="29.15">
      <c r="A7" s="29"/>
      <c r="B7" s="29"/>
      <c r="C7" s="28">
        <v>13</v>
      </c>
      <c r="D7" s="28">
        <v>15</v>
      </c>
      <c r="E7" s="28">
        <f t="shared" si="0"/>
        <v>3</v>
      </c>
      <c r="F7" s="31" t="str">
        <f t="shared" si="1"/>
        <v>3'h0</v>
      </c>
      <c r="G7" s="31" t="s">
        <v>62</v>
      </c>
      <c r="H7" s="3" t="s">
        <v>2016</v>
      </c>
      <c r="I7" s="33" t="s">
        <v>2017</v>
      </c>
      <c r="J7" s="28">
        <v>0</v>
      </c>
      <c r="K7" s="31" t="str">
        <f t="shared" si="2"/>
        <v>0</v>
      </c>
      <c r="L7" s="31">
        <f t="shared" si="3"/>
        <v>0</v>
      </c>
      <c r="M7" s="29"/>
      <c r="R7" s="1"/>
    </row>
    <row r="8" spans="1:18" customFormat="1" ht="29.15">
      <c r="A8" s="29"/>
      <c r="B8" s="29"/>
      <c r="C8" s="28">
        <v>8</v>
      </c>
      <c r="D8" s="28">
        <v>12</v>
      </c>
      <c r="E8" s="28">
        <f t="shared" si="0"/>
        <v>5</v>
      </c>
      <c r="F8" s="31" t="str">
        <f t="shared" si="1"/>
        <v>5'h1</v>
      </c>
      <c r="G8" s="31" t="s">
        <v>62</v>
      </c>
      <c r="H8" s="3" t="s">
        <v>2018</v>
      </c>
      <c r="I8" s="33" t="s">
        <v>2019</v>
      </c>
      <c r="J8" s="28">
        <v>1</v>
      </c>
      <c r="K8" s="31" t="str">
        <f t="shared" si="2"/>
        <v>1</v>
      </c>
      <c r="L8" s="31">
        <f t="shared" si="3"/>
        <v>256</v>
      </c>
      <c r="M8" s="29"/>
      <c r="R8" s="1"/>
    </row>
    <row r="9" spans="1:18" customFormat="1" ht="29.15">
      <c r="A9" s="29"/>
      <c r="B9" s="29"/>
      <c r="C9" s="28">
        <v>5</v>
      </c>
      <c r="D9" s="28">
        <v>7</v>
      </c>
      <c r="E9" s="28">
        <f t="shared" si="0"/>
        <v>3</v>
      </c>
      <c r="F9" s="31" t="str">
        <f t="shared" si="1"/>
        <v>3'h0</v>
      </c>
      <c r="G9" s="31" t="s">
        <v>62</v>
      </c>
      <c r="H9" s="3" t="s">
        <v>2020</v>
      </c>
      <c r="I9" s="33" t="s">
        <v>2021</v>
      </c>
      <c r="J9" s="28">
        <v>0</v>
      </c>
      <c r="K9" s="31" t="str">
        <f t="shared" si="2"/>
        <v>0</v>
      </c>
      <c r="L9" s="31">
        <f t="shared" si="3"/>
        <v>0</v>
      </c>
      <c r="M9" s="29"/>
      <c r="R9" s="1"/>
    </row>
    <row r="10" spans="1:18" customFormat="1" ht="29.15">
      <c r="A10" s="29"/>
      <c r="B10" s="29"/>
      <c r="C10" s="28">
        <v>0</v>
      </c>
      <c r="D10" s="28">
        <v>4</v>
      </c>
      <c r="E10" s="28">
        <f t="shared" si="0"/>
        <v>5</v>
      </c>
      <c r="F10" s="31" t="str">
        <f t="shared" si="1"/>
        <v>5'h0</v>
      </c>
      <c r="G10" s="31" t="s">
        <v>62</v>
      </c>
      <c r="H10" s="3" t="s">
        <v>2022</v>
      </c>
      <c r="I10" s="33" t="s">
        <v>2023</v>
      </c>
      <c r="J10" s="28">
        <v>0</v>
      </c>
      <c r="K10" s="31" t="str">
        <f t="shared" si="2"/>
        <v>0</v>
      </c>
      <c r="L10" s="31">
        <f t="shared" si="3"/>
        <v>0</v>
      </c>
      <c r="M10" s="29"/>
      <c r="R10" s="1"/>
    </row>
    <row r="11" spans="1:18" ht="14.6">
      <c r="A11" s="23"/>
      <c r="B11" s="24" t="s">
        <v>64</v>
      </c>
      <c r="C11" s="23"/>
      <c r="D11" s="23"/>
      <c r="E11" s="23">
        <f>SUM(E12:E16)</f>
        <v>32</v>
      </c>
      <c r="F11" s="44" t="str">
        <f>CONCATENATE("32'h",K11)</f>
        <v>32'h2ee00104</v>
      </c>
      <c r="G11" s="44"/>
      <c r="H11" s="26" t="s">
        <v>2024</v>
      </c>
      <c r="I11" s="26"/>
      <c r="J11" s="23"/>
      <c r="K11" s="23" t="str">
        <f>LOWER(DEC2HEX(L11,8))</f>
        <v>2ee00104</v>
      </c>
      <c r="L11" s="23">
        <f>SUM(L12:L16)</f>
        <v>786432260</v>
      </c>
      <c r="M11" s="23"/>
    </row>
    <row r="12" spans="1:18" ht="14.6">
      <c r="A12" s="20"/>
      <c r="B12" s="20"/>
      <c r="C12" s="28">
        <v>20</v>
      </c>
      <c r="D12" s="28">
        <v>31</v>
      </c>
      <c r="E12" s="28">
        <f>D12+1-C12</f>
        <v>12</v>
      </c>
      <c r="F12" s="28" t="str">
        <f>CONCATENATE(E12,"'h",K12)</f>
        <v>12'h2ee</v>
      </c>
      <c r="G12" s="28" t="s">
        <v>2025</v>
      </c>
      <c r="H12" s="32" t="s">
        <v>2026</v>
      </c>
      <c r="I12" s="33" t="s">
        <v>2027</v>
      </c>
      <c r="J12" s="28">
        <v>750</v>
      </c>
      <c r="K12" s="28" t="str">
        <f>LOWER(DEC2HEX((J12)))</f>
        <v>2ee</v>
      </c>
      <c r="L12" s="28">
        <f>J12*(2^C12)</f>
        <v>786432000</v>
      </c>
      <c r="M12" s="29"/>
    </row>
    <row r="13" spans="1:18" ht="14.6">
      <c r="A13" s="20"/>
      <c r="B13" s="20"/>
      <c r="C13" s="28">
        <v>16</v>
      </c>
      <c r="D13" s="28">
        <v>19</v>
      </c>
      <c r="E13" s="28">
        <f>D13+1-C13</f>
        <v>4</v>
      </c>
      <c r="F13" s="28" t="str">
        <f>CONCATENATE(E13,"'h",K13)</f>
        <v>4'h0</v>
      </c>
      <c r="G13" s="28" t="s">
        <v>2025</v>
      </c>
      <c r="H13" s="32" t="s">
        <v>2028</v>
      </c>
      <c r="I13" s="33"/>
      <c r="J13" s="28">
        <v>0</v>
      </c>
      <c r="K13" s="28" t="str">
        <f>LOWER(DEC2HEX((J13)))</f>
        <v>0</v>
      </c>
      <c r="L13" s="28">
        <f>J13*(2^C13)</f>
        <v>0</v>
      </c>
      <c r="M13" s="29"/>
    </row>
    <row r="14" spans="1:18" ht="14.6">
      <c r="A14" s="20"/>
      <c r="B14" s="27"/>
      <c r="C14" s="28">
        <v>12</v>
      </c>
      <c r="D14" s="28">
        <v>15</v>
      </c>
      <c r="E14" s="28">
        <f>D14+1-C14</f>
        <v>4</v>
      </c>
      <c r="F14" s="28" t="str">
        <f>CONCATENATE(E14,"'h",K14)</f>
        <v>4'h0</v>
      </c>
      <c r="G14" s="28" t="s">
        <v>62</v>
      </c>
      <c r="H14" s="32" t="s">
        <v>1525</v>
      </c>
      <c r="I14" s="40" t="s">
        <v>2029</v>
      </c>
      <c r="J14" s="28">
        <v>0</v>
      </c>
      <c r="K14" s="28" t="str">
        <f>LOWER(DEC2HEX((J14)))</f>
        <v>0</v>
      </c>
      <c r="L14" s="28">
        <f>J14*(2^C14)</f>
        <v>0</v>
      </c>
      <c r="M14" s="29"/>
    </row>
    <row r="15" spans="1:18" ht="29.15">
      <c r="A15" s="20"/>
      <c r="B15" s="27"/>
      <c r="C15" s="28">
        <v>8</v>
      </c>
      <c r="D15" s="28">
        <v>11</v>
      </c>
      <c r="E15" s="28">
        <f>D15+1-C15</f>
        <v>4</v>
      </c>
      <c r="F15" s="28" t="str">
        <f>CONCATENATE(E15,"'h",K15)</f>
        <v>4'h1</v>
      </c>
      <c r="G15" s="28" t="s">
        <v>2030</v>
      </c>
      <c r="H15" s="32" t="s">
        <v>1526</v>
      </c>
      <c r="I15" s="40" t="s">
        <v>2031</v>
      </c>
      <c r="J15" s="28">
        <v>1</v>
      </c>
      <c r="K15" s="28" t="str">
        <f>LOWER(DEC2HEX((J15)))</f>
        <v>1</v>
      </c>
      <c r="L15" s="28">
        <f>J15*(2^C15)</f>
        <v>256</v>
      </c>
      <c r="M15" s="29"/>
    </row>
    <row r="16" spans="1:18" ht="29.15">
      <c r="A16" s="20"/>
      <c r="B16" s="27"/>
      <c r="C16" s="28">
        <v>0</v>
      </c>
      <c r="D16" s="28">
        <v>7</v>
      </c>
      <c r="E16" s="28">
        <f>D16+1-C16</f>
        <v>8</v>
      </c>
      <c r="F16" s="28" t="str">
        <f>CONCATENATE(E16,"'h",K16)</f>
        <v>8'h4</v>
      </c>
      <c r="G16" s="28" t="s">
        <v>62</v>
      </c>
      <c r="H16" s="39" t="s">
        <v>1527</v>
      </c>
      <c r="I16" s="40" t="s">
        <v>2032</v>
      </c>
      <c r="J16" s="28">
        <v>4</v>
      </c>
      <c r="K16" s="28" t="str">
        <f>LOWER(DEC2HEX((J16)))</f>
        <v>4</v>
      </c>
      <c r="L16" s="28">
        <f>J16*(2^C16)</f>
        <v>4</v>
      </c>
      <c r="M16" s="29"/>
    </row>
    <row r="17" spans="1:13" ht="14.6">
      <c r="A17" s="23"/>
      <c r="B17" s="24" t="s">
        <v>2033</v>
      </c>
      <c r="C17" s="23"/>
      <c r="D17" s="23"/>
      <c r="E17" s="23">
        <f>SUM(E18:E28)</f>
        <v>32</v>
      </c>
      <c r="F17" s="44" t="str">
        <f>CONCATENATE("32'h",K17)</f>
        <v>32'h08c800af</v>
      </c>
      <c r="G17" s="44"/>
      <c r="H17" s="26" t="s">
        <v>2034</v>
      </c>
      <c r="I17" s="26"/>
      <c r="J17" s="23"/>
      <c r="K17" s="23" t="str">
        <f>LOWER(DEC2HEX(L17,8))</f>
        <v>08c800af</v>
      </c>
      <c r="L17" s="23">
        <f>SUM(L18:L28)</f>
        <v>147325103</v>
      </c>
      <c r="M17" s="23"/>
    </row>
    <row r="18" spans="1:13" ht="72.900000000000006">
      <c r="A18" s="20"/>
      <c r="B18" s="27"/>
      <c r="C18" s="28">
        <v>20</v>
      </c>
      <c r="D18" s="28">
        <v>31</v>
      </c>
      <c r="E18" s="28">
        <f t="shared" ref="E18:E28" si="4">D18+1-C18</f>
        <v>12</v>
      </c>
      <c r="F18" s="28" t="str">
        <f t="shared" ref="F18:F28" si="5">CONCATENATE(E18,"'h",K18)</f>
        <v>12'h8c</v>
      </c>
      <c r="G18" s="28" t="s">
        <v>2030</v>
      </c>
      <c r="H18" s="39" t="s">
        <v>2035</v>
      </c>
      <c r="I18" s="40" t="s">
        <v>2036</v>
      </c>
      <c r="J18" s="28">
        <v>140</v>
      </c>
      <c r="K18" s="28" t="str">
        <f t="shared" ref="K18:K28" si="6">LOWER(DEC2HEX((J18)))</f>
        <v>8c</v>
      </c>
      <c r="L18" s="28">
        <f t="shared" ref="L18:L28" si="7">J18*(2^C18)</f>
        <v>146800640</v>
      </c>
      <c r="M18" s="29"/>
    </row>
    <row r="19" spans="1:13" ht="58.3">
      <c r="A19" s="20"/>
      <c r="B19" s="27"/>
      <c r="C19" s="28">
        <v>19</v>
      </c>
      <c r="D19" s="28">
        <v>19</v>
      </c>
      <c r="E19" s="28">
        <f t="shared" si="4"/>
        <v>1</v>
      </c>
      <c r="F19" s="28" t="str">
        <f t="shared" si="5"/>
        <v>1'h1</v>
      </c>
      <c r="G19" s="28" t="s">
        <v>2037</v>
      </c>
      <c r="H19" s="39" t="s">
        <v>2038</v>
      </c>
      <c r="I19" s="40" t="s">
        <v>2039</v>
      </c>
      <c r="J19" s="28">
        <v>1</v>
      </c>
      <c r="K19" s="28" t="str">
        <f t="shared" si="6"/>
        <v>1</v>
      </c>
      <c r="L19" s="28">
        <f t="shared" si="7"/>
        <v>524288</v>
      </c>
      <c r="M19" s="29"/>
    </row>
    <row r="20" spans="1:13" ht="14.6">
      <c r="A20" s="20"/>
      <c r="B20" s="27"/>
      <c r="C20" s="28">
        <v>8</v>
      </c>
      <c r="D20" s="28">
        <v>18</v>
      </c>
      <c r="E20" s="28">
        <f t="shared" si="4"/>
        <v>11</v>
      </c>
      <c r="F20" s="28" t="str">
        <f>CONCATENATE(E20,"'h",K20)</f>
        <v>11'h0</v>
      </c>
      <c r="G20" s="28" t="s">
        <v>2040</v>
      </c>
      <c r="H20" s="39" t="s">
        <v>2041</v>
      </c>
      <c r="I20" s="40"/>
      <c r="J20" s="28">
        <v>0</v>
      </c>
      <c r="K20" s="28" t="str">
        <f t="shared" si="6"/>
        <v>0</v>
      </c>
      <c r="L20" s="28">
        <f t="shared" si="7"/>
        <v>0</v>
      </c>
      <c r="M20" s="29"/>
    </row>
    <row r="21" spans="1:13" ht="29.15">
      <c r="A21" s="20"/>
      <c r="B21" s="27"/>
      <c r="C21" s="28">
        <v>7</v>
      </c>
      <c r="D21" s="28">
        <v>7</v>
      </c>
      <c r="E21" s="28">
        <f t="shared" si="4"/>
        <v>1</v>
      </c>
      <c r="F21" s="28" t="str">
        <f>CONCATENATE(E21,"'h",K21)</f>
        <v>1'h1</v>
      </c>
      <c r="G21" s="28" t="s">
        <v>2040</v>
      </c>
      <c r="H21" s="39" t="s">
        <v>2042</v>
      </c>
      <c r="I21" s="40"/>
      <c r="J21" s="28">
        <v>1</v>
      </c>
      <c r="K21" s="28" t="str">
        <f t="shared" si="6"/>
        <v>1</v>
      </c>
      <c r="L21" s="28">
        <f t="shared" si="7"/>
        <v>128</v>
      </c>
      <c r="M21" s="29"/>
    </row>
    <row r="22" spans="1:13" ht="58.3">
      <c r="A22" s="20"/>
      <c r="B22" s="27"/>
      <c r="C22" s="28">
        <v>6</v>
      </c>
      <c r="D22" s="28">
        <v>6</v>
      </c>
      <c r="E22" s="28">
        <f t="shared" si="4"/>
        <v>1</v>
      </c>
      <c r="F22" s="28" t="str">
        <f>CONCATENATE(E22,"'h",K22)</f>
        <v>1'h0</v>
      </c>
      <c r="G22" s="28" t="s">
        <v>2040</v>
      </c>
      <c r="H22" s="39" t="s">
        <v>2043</v>
      </c>
      <c r="I22" s="40" t="s">
        <v>2044</v>
      </c>
      <c r="J22" s="28">
        <v>0</v>
      </c>
      <c r="K22" s="28" t="str">
        <f t="shared" si="6"/>
        <v>0</v>
      </c>
      <c r="L22" s="28">
        <f t="shared" si="7"/>
        <v>0</v>
      </c>
      <c r="M22" s="29"/>
    </row>
    <row r="23" spans="1:13" ht="58.3">
      <c r="A23" s="20"/>
      <c r="B23" s="27"/>
      <c r="C23" s="28">
        <v>5</v>
      </c>
      <c r="D23" s="28">
        <v>5</v>
      </c>
      <c r="E23" s="28">
        <f>D23+1-C23</f>
        <v>1</v>
      </c>
      <c r="F23" s="28" t="str">
        <f>CONCATENATE(E23,"'h",K23)</f>
        <v>1'h1</v>
      </c>
      <c r="G23" s="28" t="s">
        <v>2025</v>
      </c>
      <c r="H23" s="39" t="s">
        <v>2045</v>
      </c>
      <c r="I23" s="40" t="s">
        <v>2046</v>
      </c>
      <c r="J23" s="28">
        <v>1</v>
      </c>
      <c r="K23" s="28" t="str">
        <f>LOWER(DEC2HEX((J23)))</f>
        <v>1</v>
      </c>
      <c r="L23" s="28">
        <f>J23*(2^C23)</f>
        <v>32</v>
      </c>
      <c r="M23" s="29"/>
    </row>
    <row r="24" spans="1:13" ht="29.15">
      <c r="A24" s="20"/>
      <c r="B24" s="27"/>
      <c r="C24" s="28">
        <v>4</v>
      </c>
      <c r="D24" s="28">
        <v>4</v>
      </c>
      <c r="E24" s="28">
        <f t="shared" si="4"/>
        <v>1</v>
      </c>
      <c r="F24" s="28" t="str">
        <f t="shared" si="5"/>
        <v>1'h0</v>
      </c>
      <c r="G24" s="28" t="s">
        <v>2030</v>
      </c>
      <c r="H24" s="39" t="s">
        <v>2047</v>
      </c>
      <c r="I24" s="40" t="s">
        <v>2048</v>
      </c>
      <c r="J24" s="28">
        <v>0</v>
      </c>
      <c r="K24" s="28" t="str">
        <f t="shared" si="6"/>
        <v>0</v>
      </c>
      <c r="L24" s="28">
        <f t="shared" si="7"/>
        <v>0</v>
      </c>
      <c r="M24" s="29"/>
    </row>
    <row r="25" spans="1:13" ht="58.3">
      <c r="A25" s="20"/>
      <c r="B25" s="27"/>
      <c r="C25" s="28">
        <v>3</v>
      </c>
      <c r="D25" s="28">
        <v>3</v>
      </c>
      <c r="E25" s="28">
        <f t="shared" si="4"/>
        <v>1</v>
      </c>
      <c r="F25" s="28" t="str">
        <f t="shared" si="5"/>
        <v>1'h1</v>
      </c>
      <c r="G25" s="28" t="s">
        <v>2030</v>
      </c>
      <c r="H25" s="39" t="s">
        <v>2049</v>
      </c>
      <c r="I25" s="40" t="s">
        <v>2050</v>
      </c>
      <c r="J25" s="28">
        <v>1</v>
      </c>
      <c r="K25" s="28" t="str">
        <f t="shared" si="6"/>
        <v>1</v>
      </c>
      <c r="L25" s="28">
        <f t="shared" si="7"/>
        <v>8</v>
      </c>
      <c r="M25" s="29"/>
    </row>
    <row r="26" spans="1:13" ht="58.3">
      <c r="A26" s="20"/>
      <c r="B26" s="27"/>
      <c r="C26" s="28">
        <v>2</v>
      </c>
      <c r="D26" s="28">
        <v>2</v>
      </c>
      <c r="E26" s="28">
        <f t="shared" si="4"/>
        <v>1</v>
      </c>
      <c r="F26" s="28" t="str">
        <f t="shared" si="5"/>
        <v>1'h1</v>
      </c>
      <c r="G26" s="28" t="s">
        <v>2025</v>
      </c>
      <c r="H26" s="39" t="s">
        <v>2051</v>
      </c>
      <c r="I26" s="40" t="s">
        <v>2052</v>
      </c>
      <c r="J26" s="28">
        <v>1</v>
      </c>
      <c r="K26" s="28" t="str">
        <f t="shared" si="6"/>
        <v>1</v>
      </c>
      <c r="L26" s="28">
        <f t="shared" si="7"/>
        <v>4</v>
      </c>
      <c r="M26" s="29"/>
    </row>
    <row r="27" spans="1:13" ht="58.3">
      <c r="A27" s="20"/>
      <c r="B27" s="27"/>
      <c r="C27" s="28">
        <v>1</v>
      </c>
      <c r="D27" s="28">
        <v>1</v>
      </c>
      <c r="E27" s="28">
        <f t="shared" si="4"/>
        <v>1</v>
      </c>
      <c r="F27" s="28" t="str">
        <f t="shared" si="5"/>
        <v>1'h1</v>
      </c>
      <c r="G27" s="28" t="s">
        <v>2030</v>
      </c>
      <c r="H27" s="39" t="s">
        <v>2053</v>
      </c>
      <c r="I27" s="40" t="s">
        <v>2054</v>
      </c>
      <c r="J27" s="28">
        <v>1</v>
      </c>
      <c r="K27" s="28" t="str">
        <f t="shared" si="6"/>
        <v>1</v>
      </c>
      <c r="L27" s="28">
        <f t="shared" si="7"/>
        <v>2</v>
      </c>
      <c r="M27" s="29"/>
    </row>
    <row r="28" spans="1:13" ht="72.900000000000006">
      <c r="A28" s="20"/>
      <c r="B28" s="27"/>
      <c r="C28" s="28">
        <v>0</v>
      </c>
      <c r="D28" s="28">
        <v>0</v>
      </c>
      <c r="E28" s="28">
        <f t="shared" si="4"/>
        <v>1</v>
      </c>
      <c r="F28" s="28" t="str">
        <f t="shared" si="5"/>
        <v>1'h1</v>
      </c>
      <c r="G28" s="28" t="s">
        <v>2025</v>
      </c>
      <c r="H28" s="39" t="s">
        <v>2055</v>
      </c>
      <c r="I28" s="40" t="s">
        <v>2056</v>
      </c>
      <c r="J28" s="28">
        <v>1</v>
      </c>
      <c r="K28" s="28" t="str">
        <f t="shared" si="6"/>
        <v>1</v>
      </c>
      <c r="L28" s="28">
        <f t="shared" si="7"/>
        <v>1</v>
      </c>
      <c r="M28" s="29"/>
    </row>
    <row r="29" spans="1:13" ht="14.6">
      <c r="A29" s="23"/>
      <c r="B29" s="24" t="s">
        <v>2057</v>
      </c>
      <c r="C29" s="23"/>
      <c r="D29" s="23"/>
      <c r="E29" s="23">
        <f>SUM(E30:E32)</f>
        <v>32</v>
      </c>
      <c r="F29" s="44" t="str">
        <f>CONCATENATE("32'h",K29)</f>
        <v>32'h0000001a</v>
      </c>
      <c r="G29" s="44"/>
      <c r="H29" s="26" t="s">
        <v>2058</v>
      </c>
      <c r="I29" s="26"/>
      <c r="J29" s="23"/>
      <c r="K29" s="23" t="str">
        <f>LOWER(DEC2HEX(L29,8))</f>
        <v>0000001a</v>
      </c>
      <c r="L29" s="23">
        <f>SUM(L30:L32)</f>
        <v>26</v>
      </c>
      <c r="M29" s="23"/>
    </row>
    <row r="30" spans="1:13" ht="14.6">
      <c r="A30" s="20"/>
      <c r="B30" s="27"/>
      <c r="C30" s="28">
        <v>5</v>
      </c>
      <c r="D30" s="28">
        <v>31</v>
      </c>
      <c r="E30" s="28">
        <f>D30+1-C30</f>
        <v>27</v>
      </c>
      <c r="F30" s="28" t="str">
        <f>CONCATENATE(E30,"'h",K30)</f>
        <v>27'h0</v>
      </c>
      <c r="G30" s="28" t="s">
        <v>2059</v>
      </c>
      <c r="H30" s="39" t="s">
        <v>2041</v>
      </c>
      <c r="I30" s="40"/>
      <c r="J30" s="28">
        <v>0</v>
      </c>
      <c r="K30" s="28" t="str">
        <f>LOWER(DEC2HEX((J30)))</f>
        <v>0</v>
      </c>
      <c r="L30" s="28">
        <f>J30*(2^C30)</f>
        <v>0</v>
      </c>
      <c r="M30" s="29"/>
    </row>
    <row r="31" spans="1:13" ht="29.15">
      <c r="A31" s="20"/>
      <c r="B31" s="27"/>
      <c r="C31" s="28">
        <v>4</v>
      </c>
      <c r="D31" s="28">
        <v>4</v>
      </c>
      <c r="E31" s="28">
        <f>D31+1-C31</f>
        <v>1</v>
      </c>
      <c r="F31" s="28" t="str">
        <f>CONCATENATE(E31,"'h",K31)</f>
        <v>1'h1</v>
      </c>
      <c r="G31" s="28" t="s">
        <v>2037</v>
      </c>
      <c r="H31" s="39" t="s">
        <v>2060</v>
      </c>
      <c r="I31" s="40" t="s">
        <v>2061</v>
      </c>
      <c r="J31" s="28">
        <v>1</v>
      </c>
      <c r="K31" s="28" t="str">
        <f>LOWER(DEC2HEX((J31)))</f>
        <v>1</v>
      </c>
      <c r="L31" s="28">
        <f>J31*(2^C31)</f>
        <v>16</v>
      </c>
      <c r="M31" s="29"/>
    </row>
    <row r="32" spans="1:13" ht="43.75">
      <c r="A32" s="20"/>
      <c r="B32" s="27"/>
      <c r="C32" s="28">
        <v>0</v>
      </c>
      <c r="D32" s="28">
        <v>3</v>
      </c>
      <c r="E32" s="28">
        <f>D32+1-C32</f>
        <v>4</v>
      </c>
      <c r="F32" s="28" t="str">
        <f>CONCATENATE(E32,"'h",K32)</f>
        <v>4'ha</v>
      </c>
      <c r="G32" s="28" t="s">
        <v>2030</v>
      </c>
      <c r="H32" s="39" t="s">
        <v>2062</v>
      </c>
      <c r="I32" s="40" t="s">
        <v>2063</v>
      </c>
      <c r="J32" s="28">
        <v>10</v>
      </c>
      <c r="K32" s="28" t="str">
        <f>LOWER(DEC2HEX((J32)))</f>
        <v>a</v>
      </c>
      <c r="L32" s="28">
        <f>J32*(2^C32)</f>
        <v>10</v>
      </c>
      <c r="M32" s="29"/>
    </row>
    <row r="33" spans="1:13" ht="14.6">
      <c r="A33" s="23"/>
      <c r="B33" s="24" t="s">
        <v>85</v>
      </c>
      <c r="C33" s="23"/>
      <c r="D33" s="23"/>
      <c r="E33" s="23">
        <f>SUM(E34:E40)</f>
        <v>32</v>
      </c>
      <c r="F33" s="44" t="str">
        <f>CONCATENATE("32'h",K33)</f>
        <v>32'h00000004</v>
      </c>
      <c r="G33" s="44"/>
      <c r="H33" s="26" t="s">
        <v>2064</v>
      </c>
      <c r="I33" s="26"/>
      <c r="J33" s="23"/>
      <c r="K33" s="23" t="str">
        <f>LOWER(DEC2HEX(L33,8))</f>
        <v>00000004</v>
      </c>
      <c r="L33" s="23">
        <f>SUM(L34:L40)</f>
        <v>4</v>
      </c>
      <c r="M33" s="23"/>
    </row>
    <row r="34" spans="1:13" ht="14.6">
      <c r="A34" s="20"/>
      <c r="B34" s="27"/>
      <c r="C34" s="28">
        <v>17</v>
      </c>
      <c r="D34" s="28">
        <v>31</v>
      </c>
      <c r="E34" s="28">
        <f t="shared" ref="E34:E40" si="8">D34+1-C34</f>
        <v>15</v>
      </c>
      <c r="F34" s="28" t="str">
        <f t="shared" ref="F34:F40" si="9">CONCATENATE(E34,"'h",K34)</f>
        <v>15'h0</v>
      </c>
      <c r="G34" s="28" t="s">
        <v>2065</v>
      </c>
      <c r="H34" s="39" t="s">
        <v>2066</v>
      </c>
      <c r="I34" s="40"/>
      <c r="J34" s="28">
        <v>0</v>
      </c>
      <c r="K34" s="28" t="str">
        <f t="shared" ref="K34:K40" si="10">LOWER(DEC2HEX((J34)))</f>
        <v>0</v>
      </c>
      <c r="L34" s="28">
        <f t="shared" ref="L34:L40" si="11">J34*(2^C34)</f>
        <v>0</v>
      </c>
      <c r="M34" s="29"/>
    </row>
    <row r="35" spans="1:13" ht="14.6">
      <c r="A35" s="20"/>
      <c r="B35" s="27"/>
      <c r="C35" s="28">
        <v>16</v>
      </c>
      <c r="D35" s="28">
        <v>16</v>
      </c>
      <c r="E35" s="28">
        <f>D35+1-C35</f>
        <v>1</v>
      </c>
      <c r="F35" s="28" t="str">
        <f>CONCATENATE(E35,"'h",K35)</f>
        <v>1'h0</v>
      </c>
      <c r="G35" s="28" t="s">
        <v>2067</v>
      </c>
      <c r="H35" s="39" t="s">
        <v>2068</v>
      </c>
      <c r="I35" s="40" t="s">
        <v>2069</v>
      </c>
      <c r="J35" s="28">
        <v>0</v>
      </c>
      <c r="K35" s="28" t="str">
        <f>LOWER(DEC2HEX((J35)))</f>
        <v>0</v>
      </c>
      <c r="L35" s="28">
        <f>J35*(2^C35)</f>
        <v>0</v>
      </c>
      <c r="M35" s="29"/>
    </row>
    <row r="36" spans="1:13" ht="14.6">
      <c r="A36" s="20"/>
      <c r="B36" s="27"/>
      <c r="C36" s="28">
        <v>15</v>
      </c>
      <c r="D36" s="28">
        <v>15</v>
      </c>
      <c r="E36" s="28">
        <f t="shared" si="8"/>
        <v>1</v>
      </c>
      <c r="F36" s="28" t="str">
        <f t="shared" si="9"/>
        <v>1'h0</v>
      </c>
      <c r="G36" s="28" t="s">
        <v>2065</v>
      </c>
      <c r="H36" s="32" t="s">
        <v>2070</v>
      </c>
      <c r="I36" s="40"/>
      <c r="J36" s="28">
        <v>0</v>
      </c>
      <c r="K36" s="28" t="str">
        <f t="shared" si="10"/>
        <v>0</v>
      </c>
      <c r="L36" s="28">
        <f t="shared" si="11"/>
        <v>0</v>
      </c>
      <c r="M36" s="29"/>
    </row>
    <row r="37" spans="1:13" ht="72.900000000000006">
      <c r="A37" s="20"/>
      <c r="B37" s="27"/>
      <c r="C37" s="28">
        <v>14</v>
      </c>
      <c r="D37" s="28">
        <v>14</v>
      </c>
      <c r="E37" s="28">
        <f t="shared" si="8"/>
        <v>1</v>
      </c>
      <c r="F37" s="28" t="str">
        <f t="shared" si="9"/>
        <v>1'h0</v>
      </c>
      <c r="G37" s="28" t="s">
        <v>62</v>
      </c>
      <c r="H37" s="39" t="s">
        <v>1528</v>
      </c>
      <c r="I37" s="40" t="s">
        <v>2071</v>
      </c>
      <c r="J37" s="28">
        <v>0</v>
      </c>
      <c r="K37" s="28" t="str">
        <f t="shared" si="10"/>
        <v>0</v>
      </c>
      <c r="L37" s="28">
        <f t="shared" si="11"/>
        <v>0</v>
      </c>
      <c r="M37" s="29"/>
    </row>
    <row r="38" spans="1:13" ht="43.75">
      <c r="A38" s="20"/>
      <c r="B38" s="27"/>
      <c r="C38" s="28">
        <v>11</v>
      </c>
      <c r="D38" s="28">
        <v>13</v>
      </c>
      <c r="E38" s="28">
        <f t="shared" si="8"/>
        <v>3</v>
      </c>
      <c r="F38" s="28" t="str">
        <f t="shared" si="9"/>
        <v>3'h0</v>
      </c>
      <c r="G38" s="28" t="s">
        <v>62</v>
      </c>
      <c r="H38" s="39" t="s">
        <v>1483</v>
      </c>
      <c r="I38" s="40" t="s">
        <v>2072</v>
      </c>
      <c r="J38" s="28">
        <v>0</v>
      </c>
      <c r="K38" s="28" t="str">
        <f t="shared" si="10"/>
        <v>0</v>
      </c>
      <c r="L38" s="28">
        <f t="shared" si="11"/>
        <v>0</v>
      </c>
      <c r="M38" s="29"/>
    </row>
    <row r="39" spans="1:13" ht="14.6">
      <c r="A39" s="20"/>
      <c r="B39" s="27"/>
      <c r="C39" s="28">
        <v>8</v>
      </c>
      <c r="D39" s="28">
        <v>10</v>
      </c>
      <c r="E39" s="28">
        <f t="shared" si="8"/>
        <v>3</v>
      </c>
      <c r="F39" s="28" t="str">
        <f t="shared" si="9"/>
        <v>3'h0</v>
      </c>
      <c r="G39" s="28" t="s">
        <v>62</v>
      </c>
      <c r="H39" s="39" t="s">
        <v>2073</v>
      </c>
      <c r="I39" s="40" t="s">
        <v>2074</v>
      </c>
      <c r="J39" s="28">
        <v>0</v>
      </c>
      <c r="K39" s="28" t="str">
        <f t="shared" si="10"/>
        <v>0</v>
      </c>
      <c r="L39" s="28">
        <f t="shared" si="11"/>
        <v>0</v>
      </c>
      <c r="M39" s="29"/>
    </row>
    <row r="40" spans="1:13" ht="14.6">
      <c r="A40" s="20"/>
      <c r="B40" s="27"/>
      <c r="C40" s="28">
        <v>0</v>
      </c>
      <c r="D40" s="28">
        <v>7</v>
      </c>
      <c r="E40" s="28">
        <f t="shared" si="8"/>
        <v>8</v>
      </c>
      <c r="F40" s="28" t="str">
        <f t="shared" si="9"/>
        <v>8'h4</v>
      </c>
      <c r="G40" s="28" t="s">
        <v>62</v>
      </c>
      <c r="H40" s="39" t="s">
        <v>1529</v>
      </c>
      <c r="I40" s="40" t="s">
        <v>1530</v>
      </c>
      <c r="J40" s="28">
        <v>4</v>
      </c>
      <c r="K40" s="28" t="str">
        <f t="shared" si="10"/>
        <v>4</v>
      </c>
      <c r="L40" s="28">
        <f t="shared" si="11"/>
        <v>4</v>
      </c>
      <c r="M40" s="29"/>
    </row>
    <row r="41" spans="1:13" ht="14.6">
      <c r="A41" s="23"/>
      <c r="B41" s="24" t="s">
        <v>89</v>
      </c>
      <c r="C41" s="23"/>
      <c r="D41" s="23"/>
      <c r="E41" s="23">
        <f>SUM(E42:E44)</f>
        <v>32</v>
      </c>
      <c r="F41" s="44" t="str">
        <f>CONCATENATE("32'h",K41)</f>
        <v>32'h00004040</v>
      </c>
      <c r="G41" s="44"/>
      <c r="H41" s="26" t="s">
        <v>2075</v>
      </c>
      <c r="I41" s="26"/>
      <c r="J41" s="23"/>
      <c r="K41" s="23" t="str">
        <f>LOWER(DEC2HEX(L41,8))</f>
        <v>00004040</v>
      </c>
      <c r="L41" s="23">
        <f>SUM(L42:L44)</f>
        <v>16448</v>
      </c>
      <c r="M41" s="23"/>
    </row>
    <row r="42" spans="1:13" ht="14.6">
      <c r="A42" s="20"/>
      <c r="B42" s="27"/>
      <c r="C42" s="28">
        <v>16</v>
      </c>
      <c r="D42" s="28">
        <v>31</v>
      </c>
      <c r="E42" s="28">
        <f>D42+1-C42</f>
        <v>16</v>
      </c>
      <c r="F42" s="28" t="str">
        <f>CONCATENATE(E42,"'h",K42)</f>
        <v>16'h0</v>
      </c>
      <c r="G42" s="28" t="s">
        <v>2067</v>
      </c>
      <c r="H42" s="39" t="s">
        <v>2066</v>
      </c>
      <c r="I42" s="40"/>
      <c r="J42" s="28">
        <v>0</v>
      </c>
      <c r="K42" s="28" t="str">
        <f>LOWER(DEC2HEX((J42)))</f>
        <v>0</v>
      </c>
      <c r="L42" s="28">
        <f>J42*(2^C42)</f>
        <v>0</v>
      </c>
      <c r="M42" s="29"/>
    </row>
    <row r="43" spans="1:13" ht="14.6">
      <c r="A43" s="20"/>
      <c r="B43" s="27"/>
      <c r="C43" s="28">
        <v>8</v>
      </c>
      <c r="D43" s="28">
        <v>15</v>
      </c>
      <c r="E43" s="28">
        <f>D43+1-C43</f>
        <v>8</v>
      </c>
      <c r="F43" s="28" t="str">
        <f>CONCATENATE(E43,"'h",K43)</f>
        <v>8'h40</v>
      </c>
      <c r="G43" s="28" t="s">
        <v>62</v>
      </c>
      <c r="H43" s="39" t="s">
        <v>1531</v>
      </c>
      <c r="I43" s="40" t="s">
        <v>1532</v>
      </c>
      <c r="J43" s="28">
        <v>64</v>
      </c>
      <c r="K43" s="28" t="str">
        <f>LOWER(DEC2HEX((J43)))</f>
        <v>40</v>
      </c>
      <c r="L43" s="28">
        <f>J43*(2^C43)</f>
        <v>16384</v>
      </c>
      <c r="M43" s="29"/>
    </row>
    <row r="44" spans="1:13" ht="14.6">
      <c r="A44" s="20"/>
      <c r="B44" s="27"/>
      <c r="C44" s="28">
        <v>0</v>
      </c>
      <c r="D44" s="28">
        <v>7</v>
      </c>
      <c r="E44" s="28">
        <f>D44+1-C44</f>
        <v>8</v>
      </c>
      <c r="F44" s="28" t="str">
        <f>CONCATENATE(E44,"'h",K44)</f>
        <v>8'h40</v>
      </c>
      <c r="G44" s="28" t="s">
        <v>62</v>
      </c>
      <c r="H44" s="39" t="s">
        <v>1533</v>
      </c>
      <c r="I44" s="40" t="s">
        <v>2076</v>
      </c>
      <c r="J44" s="28">
        <v>64</v>
      </c>
      <c r="K44" s="28" t="str">
        <f>LOWER(DEC2HEX((J44)))</f>
        <v>40</v>
      </c>
      <c r="L44" s="28">
        <f>J44*(2^C44)</f>
        <v>64</v>
      </c>
      <c r="M44" s="29"/>
    </row>
    <row r="45" spans="1:13" ht="14.6">
      <c r="A45" s="23"/>
      <c r="B45" s="24" t="s">
        <v>91</v>
      </c>
      <c r="C45" s="23"/>
      <c r="D45" s="23"/>
      <c r="E45" s="23">
        <f>SUM(E46:E52)</f>
        <v>32</v>
      </c>
      <c r="F45" s="44" t="str">
        <f>CONCATENATE("32'h",K45)</f>
        <v>32'h00000000</v>
      </c>
      <c r="G45" s="44"/>
      <c r="H45" s="26" t="s">
        <v>2077</v>
      </c>
      <c r="I45" s="26"/>
      <c r="J45" s="23"/>
      <c r="K45" s="23" t="str">
        <f>LOWER(DEC2HEX(L45,8))</f>
        <v>00000000</v>
      </c>
      <c r="L45" s="23">
        <f>SUM(L46:L52)</f>
        <v>0</v>
      </c>
      <c r="M45" s="23"/>
    </row>
    <row r="46" spans="1:13" ht="29.15">
      <c r="A46" s="20"/>
      <c r="B46" s="27"/>
      <c r="C46" s="28">
        <v>24</v>
      </c>
      <c r="D46" s="28">
        <v>31</v>
      </c>
      <c r="E46" s="28">
        <f t="shared" ref="E46:E52" si="12">D46+1-C46</f>
        <v>8</v>
      </c>
      <c r="F46" s="28" t="str">
        <f t="shared" ref="F46:F52" si="13">CONCATENATE(E46,"'h",K46)</f>
        <v>8'h0</v>
      </c>
      <c r="G46" s="28" t="s">
        <v>67</v>
      </c>
      <c r="H46" s="39" t="s">
        <v>1495</v>
      </c>
      <c r="I46" s="40" t="s">
        <v>1534</v>
      </c>
      <c r="J46" s="28">
        <v>0</v>
      </c>
      <c r="K46" s="28" t="str">
        <f t="shared" ref="K46:K52" si="14">LOWER(DEC2HEX((J46)))</f>
        <v>0</v>
      </c>
      <c r="L46" s="28">
        <f t="shared" ref="L46:L52" si="15">J46*(2^C46)</f>
        <v>0</v>
      </c>
      <c r="M46" s="29"/>
    </row>
    <row r="47" spans="1:13" ht="29.15">
      <c r="A47" s="20"/>
      <c r="B47" s="27"/>
      <c r="C47" s="28">
        <v>16</v>
      </c>
      <c r="D47" s="28">
        <v>23</v>
      </c>
      <c r="E47" s="28">
        <f t="shared" si="12"/>
        <v>8</v>
      </c>
      <c r="F47" s="28" t="str">
        <f t="shared" si="13"/>
        <v>8'h0</v>
      </c>
      <c r="G47" s="28" t="s">
        <v>67</v>
      </c>
      <c r="H47" s="39" t="s">
        <v>1497</v>
      </c>
      <c r="I47" s="40" t="s">
        <v>1535</v>
      </c>
      <c r="J47" s="28">
        <v>0</v>
      </c>
      <c r="K47" s="28" t="str">
        <f t="shared" si="14"/>
        <v>0</v>
      </c>
      <c r="L47" s="28">
        <f t="shared" si="15"/>
        <v>0</v>
      </c>
      <c r="M47" s="29"/>
    </row>
    <row r="48" spans="1:13" ht="14.6">
      <c r="A48" s="20"/>
      <c r="B48" s="27"/>
      <c r="C48" s="28">
        <v>8</v>
      </c>
      <c r="D48" s="28">
        <v>15</v>
      </c>
      <c r="E48" s="28">
        <f t="shared" si="12"/>
        <v>8</v>
      </c>
      <c r="F48" s="28" t="str">
        <f t="shared" si="13"/>
        <v>8'h0</v>
      </c>
      <c r="G48" s="28" t="s">
        <v>67</v>
      </c>
      <c r="H48" s="39" t="s">
        <v>1536</v>
      </c>
      <c r="I48" s="40" t="s">
        <v>2078</v>
      </c>
      <c r="J48" s="28">
        <v>0</v>
      </c>
      <c r="K48" s="28" t="str">
        <f t="shared" si="14"/>
        <v>0</v>
      </c>
      <c r="L48" s="28">
        <f t="shared" si="15"/>
        <v>0</v>
      </c>
      <c r="M48" s="29"/>
    </row>
    <row r="49" spans="1:13" ht="14.6">
      <c r="A49" s="20"/>
      <c r="B49" s="27"/>
      <c r="C49" s="28">
        <v>3</v>
      </c>
      <c r="D49" s="28">
        <v>7</v>
      </c>
      <c r="E49" s="28">
        <f t="shared" si="12"/>
        <v>5</v>
      </c>
      <c r="F49" s="28" t="str">
        <f t="shared" si="13"/>
        <v>5'h0</v>
      </c>
      <c r="G49" s="28" t="s">
        <v>67</v>
      </c>
      <c r="H49" s="39" t="s">
        <v>1537</v>
      </c>
      <c r="I49" s="40" t="s">
        <v>2079</v>
      </c>
      <c r="J49" s="28">
        <v>0</v>
      </c>
      <c r="K49" s="28" t="str">
        <f t="shared" si="14"/>
        <v>0</v>
      </c>
      <c r="L49" s="28">
        <f t="shared" si="15"/>
        <v>0</v>
      </c>
      <c r="M49" s="29"/>
    </row>
    <row r="50" spans="1:13" ht="14.6">
      <c r="A50" s="20"/>
      <c r="B50" s="27"/>
      <c r="C50" s="28">
        <v>2</v>
      </c>
      <c r="D50" s="28">
        <v>2</v>
      </c>
      <c r="E50" s="28">
        <f t="shared" si="12"/>
        <v>1</v>
      </c>
      <c r="F50" s="28" t="str">
        <f t="shared" si="13"/>
        <v>1'h0</v>
      </c>
      <c r="G50" s="28" t="s">
        <v>67</v>
      </c>
      <c r="H50" s="39" t="s">
        <v>1502</v>
      </c>
      <c r="I50" s="40" t="s">
        <v>1503</v>
      </c>
      <c r="J50" s="28">
        <v>0</v>
      </c>
      <c r="K50" s="28" t="str">
        <f t="shared" si="14"/>
        <v>0</v>
      </c>
      <c r="L50" s="28">
        <f t="shared" si="15"/>
        <v>0</v>
      </c>
      <c r="M50" s="29"/>
    </row>
    <row r="51" spans="1:13" ht="29.15">
      <c r="A51" s="20"/>
      <c r="B51" s="27"/>
      <c r="C51" s="28">
        <v>1</v>
      </c>
      <c r="D51" s="28">
        <v>1</v>
      </c>
      <c r="E51" s="28">
        <f t="shared" si="12"/>
        <v>1</v>
      </c>
      <c r="F51" s="28" t="str">
        <f t="shared" si="13"/>
        <v>1'h0</v>
      </c>
      <c r="G51" s="28" t="s">
        <v>67</v>
      </c>
      <c r="H51" s="39" t="s">
        <v>1504</v>
      </c>
      <c r="I51" s="40" t="s">
        <v>2080</v>
      </c>
      <c r="J51" s="28">
        <v>0</v>
      </c>
      <c r="K51" s="28" t="str">
        <f t="shared" si="14"/>
        <v>0</v>
      </c>
      <c r="L51" s="28">
        <f t="shared" si="15"/>
        <v>0</v>
      </c>
      <c r="M51" s="29"/>
    </row>
    <row r="52" spans="1:13" ht="14.6">
      <c r="A52" s="20"/>
      <c r="B52" s="27"/>
      <c r="C52" s="28">
        <v>0</v>
      </c>
      <c r="D52" s="28">
        <v>0</v>
      </c>
      <c r="E52" s="28">
        <f t="shared" si="12"/>
        <v>1</v>
      </c>
      <c r="F52" s="28" t="str">
        <f t="shared" si="13"/>
        <v>1'h0</v>
      </c>
      <c r="G52" s="28" t="s">
        <v>67</v>
      </c>
      <c r="H52" s="39" t="s">
        <v>1538</v>
      </c>
      <c r="I52" s="40" t="s">
        <v>2081</v>
      </c>
      <c r="J52" s="28">
        <v>0</v>
      </c>
      <c r="K52" s="28" t="str">
        <f t="shared" si="14"/>
        <v>0</v>
      </c>
      <c r="L52" s="28">
        <f t="shared" si="15"/>
        <v>0</v>
      </c>
      <c r="M52" s="29"/>
    </row>
    <row r="53" spans="1:13" ht="14.6">
      <c r="A53" s="23"/>
      <c r="B53" s="24" t="s">
        <v>93</v>
      </c>
      <c r="C53" s="23"/>
      <c r="D53" s="23"/>
      <c r="E53" s="23">
        <f>SUM(E54:E56)</f>
        <v>32</v>
      </c>
      <c r="F53" s="44" t="str">
        <f>CONCATENATE("32'h",K53)</f>
        <v>32'h00000000</v>
      </c>
      <c r="G53" s="44"/>
      <c r="H53" s="26" t="s">
        <v>2082</v>
      </c>
      <c r="I53" s="26"/>
      <c r="J53" s="23"/>
      <c r="K53" s="23" t="str">
        <f>LOWER(DEC2HEX(L53,8))</f>
        <v>00000000</v>
      </c>
      <c r="L53" s="23">
        <f>SUM(L54:L56)</f>
        <v>0</v>
      </c>
      <c r="M53" s="23"/>
    </row>
    <row r="54" spans="1:13" ht="14.6">
      <c r="A54" s="20"/>
      <c r="B54" s="27"/>
      <c r="C54" s="28">
        <v>16</v>
      </c>
      <c r="D54" s="28">
        <v>31</v>
      </c>
      <c r="E54" s="28">
        <f>D54+1-C54</f>
        <v>16</v>
      </c>
      <c r="F54" s="28" t="str">
        <f>CONCATENATE(E54,"'h",K54)</f>
        <v>16'h0</v>
      </c>
      <c r="G54" s="28" t="s">
        <v>2037</v>
      </c>
      <c r="H54" s="39" t="s">
        <v>2070</v>
      </c>
      <c r="I54" s="40"/>
      <c r="J54" s="28">
        <v>0</v>
      </c>
      <c r="K54" s="28" t="str">
        <f>LOWER(DEC2HEX((J54)))</f>
        <v>0</v>
      </c>
      <c r="L54" s="28">
        <f>J54*(2^C54)</f>
        <v>0</v>
      </c>
      <c r="M54" s="29"/>
    </row>
    <row r="55" spans="1:13" ht="29.15">
      <c r="A55" s="20"/>
      <c r="B55" s="27"/>
      <c r="C55" s="28">
        <v>8</v>
      </c>
      <c r="D55" s="28">
        <v>15</v>
      </c>
      <c r="E55" s="28">
        <f>D55+1-C55</f>
        <v>8</v>
      </c>
      <c r="F55" s="28" t="str">
        <f>CONCATENATE(E55,"'h",K55)</f>
        <v>8'h0</v>
      </c>
      <c r="G55" s="28" t="s">
        <v>67</v>
      </c>
      <c r="H55" s="39" t="s">
        <v>1539</v>
      </c>
      <c r="I55" s="40" t="s">
        <v>1540</v>
      </c>
      <c r="J55" s="28">
        <v>0</v>
      </c>
      <c r="K55" s="28" t="str">
        <f>LOWER(DEC2HEX((J55)))</f>
        <v>0</v>
      </c>
      <c r="L55" s="28">
        <f>J55*(2^C55)</f>
        <v>0</v>
      </c>
      <c r="M55" s="29"/>
    </row>
    <row r="56" spans="1:13" ht="29.15">
      <c r="A56" s="20"/>
      <c r="B56" s="27"/>
      <c r="C56" s="28">
        <v>0</v>
      </c>
      <c r="D56" s="28">
        <v>7</v>
      </c>
      <c r="E56" s="28">
        <f>D56+1-C56</f>
        <v>8</v>
      </c>
      <c r="F56" s="28" t="str">
        <f>CONCATENATE(E56,"'h",K56)</f>
        <v>8'h0</v>
      </c>
      <c r="G56" s="28" t="s">
        <v>67</v>
      </c>
      <c r="H56" s="39" t="s">
        <v>1510</v>
      </c>
      <c r="I56" s="40" t="s">
        <v>1541</v>
      </c>
      <c r="J56" s="28">
        <v>0</v>
      </c>
      <c r="K56" s="28" t="str">
        <f>LOWER(DEC2HEX((J56)))</f>
        <v>0</v>
      </c>
      <c r="L56" s="28">
        <f>J56*(2^C56)</f>
        <v>0</v>
      </c>
      <c r="M56" s="29"/>
    </row>
    <row r="57" spans="1:13" ht="14.6">
      <c r="A57" s="23"/>
      <c r="B57" s="24" t="s">
        <v>95</v>
      </c>
      <c r="C57" s="23"/>
      <c r="D57" s="23"/>
      <c r="E57" s="23">
        <f>SUM(E58:E59)</f>
        <v>32</v>
      </c>
      <c r="F57" s="44" t="str">
        <f>CONCATENATE("32'h",K57)</f>
        <v>32'h00000000</v>
      </c>
      <c r="G57" s="44"/>
      <c r="H57" s="26" t="s">
        <v>2083</v>
      </c>
      <c r="I57" s="26"/>
      <c r="J57" s="23"/>
      <c r="K57" s="23" t="str">
        <f>LOWER(DEC2HEX(L57,8))</f>
        <v>00000000</v>
      </c>
      <c r="L57" s="23">
        <f>SUM(L58:L59)</f>
        <v>0</v>
      </c>
      <c r="M57" s="23"/>
    </row>
    <row r="58" spans="1:13" ht="14.6">
      <c r="A58" s="20"/>
      <c r="B58" s="27"/>
      <c r="C58" s="28">
        <v>1</v>
      </c>
      <c r="D58" s="28">
        <v>31</v>
      </c>
      <c r="E58" s="28">
        <f>D58+1-C58</f>
        <v>31</v>
      </c>
      <c r="F58" s="28" t="str">
        <f>CONCATENATE(E58,"'h",K58)</f>
        <v>31'h0</v>
      </c>
      <c r="G58" s="28" t="s">
        <v>2037</v>
      </c>
      <c r="H58" s="39" t="s">
        <v>2041</v>
      </c>
      <c r="I58" s="40"/>
      <c r="J58" s="28">
        <v>0</v>
      </c>
      <c r="K58" s="28" t="str">
        <f>LOWER(DEC2HEX((J58)))</f>
        <v>0</v>
      </c>
      <c r="L58" s="28">
        <f>J58*(2^C58)</f>
        <v>0</v>
      </c>
      <c r="M58" s="29"/>
    </row>
    <row r="59" spans="1:13" ht="14.6">
      <c r="A59" s="20"/>
      <c r="B59" s="27"/>
      <c r="C59" s="28">
        <v>0</v>
      </c>
      <c r="D59" s="28">
        <v>0</v>
      </c>
      <c r="E59" s="28">
        <f>D59+1-C59</f>
        <v>1</v>
      </c>
      <c r="F59" s="28" t="str">
        <f>CONCATENATE(E59,"'h",K59)</f>
        <v>1'h0</v>
      </c>
      <c r="G59" s="28" t="s">
        <v>67</v>
      </c>
      <c r="H59" s="39" t="s">
        <v>1514</v>
      </c>
      <c r="I59" s="40" t="s">
        <v>2084</v>
      </c>
      <c r="J59" s="28">
        <v>0</v>
      </c>
      <c r="K59" s="28" t="str">
        <f>LOWER(DEC2HEX((J59)))</f>
        <v>0</v>
      </c>
      <c r="L59" s="28">
        <f>J59*(2^C59)</f>
        <v>0</v>
      </c>
      <c r="M59" s="29"/>
    </row>
    <row r="60" spans="1:13" ht="14.6">
      <c r="A60" s="23"/>
      <c r="B60" s="24" t="s">
        <v>98</v>
      </c>
      <c r="C60" s="23"/>
      <c r="D60" s="23"/>
      <c r="E60" s="23">
        <f>SUM(E61:E62)</f>
        <v>32</v>
      </c>
      <c r="F60" s="44" t="str">
        <f>CONCATENATE("32'h",K60)</f>
        <v>32'h00000000</v>
      </c>
      <c r="G60" s="44"/>
      <c r="H60" s="26" t="s">
        <v>2085</v>
      </c>
      <c r="I60" s="26"/>
      <c r="J60" s="23"/>
      <c r="K60" s="23" t="str">
        <f>LOWER(DEC2HEX(L60,8))</f>
        <v>00000000</v>
      </c>
      <c r="L60" s="23">
        <f>SUM(L61:L62)</f>
        <v>0</v>
      </c>
      <c r="M60" s="23"/>
    </row>
    <row r="61" spans="1:13" ht="14.6">
      <c r="A61" s="20"/>
      <c r="B61" s="27"/>
      <c r="C61" s="28">
        <v>1</v>
      </c>
      <c r="D61" s="28">
        <v>31</v>
      </c>
      <c r="E61" s="28">
        <f>D61+1-C61</f>
        <v>31</v>
      </c>
      <c r="F61" s="28" t="str">
        <f>CONCATENATE(E61,"'h",K61)</f>
        <v>31'h0</v>
      </c>
      <c r="G61" s="28" t="s">
        <v>2086</v>
      </c>
      <c r="H61" s="39" t="s">
        <v>2070</v>
      </c>
      <c r="I61" s="40"/>
      <c r="J61" s="28">
        <v>0</v>
      </c>
      <c r="K61" s="28" t="str">
        <f>LOWER(DEC2HEX((J61)))</f>
        <v>0</v>
      </c>
      <c r="L61" s="28">
        <f>J61*(2^C61)</f>
        <v>0</v>
      </c>
      <c r="M61" s="29"/>
    </row>
    <row r="62" spans="1:13" ht="87.45">
      <c r="A62" s="20"/>
      <c r="B62" s="27"/>
      <c r="C62" s="28">
        <v>0</v>
      </c>
      <c r="D62" s="28">
        <v>0</v>
      </c>
      <c r="E62" s="28">
        <f>D62+1-C62</f>
        <v>1</v>
      </c>
      <c r="F62" s="28" t="str">
        <f>CONCATENATE(E62,"'h",K62)</f>
        <v>1'h0</v>
      </c>
      <c r="G62" s="28" t="s">
        <v>2087</v>
      </c>
      <c r="H62" s="39" t="s">
        <v>2088</v>
      </c>
      <c r="I62" s="40" t="s">
        <v>1542</v>
      </c>
      <c r="J62" s="28">
        <v>0</v>
      </c>
      <c r="K62" s="28" t="str">
        <f>LOWER(DEC2HEX((J62)))</f>
        <v>0</v>
      </c>
      <c r="L62" s="28">
        <f>J62*(2^C62)</f>
        <v>0</v>
      </c>
      <c r="M62" s="29"/>
    </row>
    <row r="63" spans="1:13" ht="14.6">
      <c r="A63" s="23"/>
      <c r="B63" s="24" t="s">
        <v>113</v>
      </c>
      <c r="C63" s="23"/>
      <c r="D63" s="23"/>
      <c r="E63" s="23">
        <f>SUM(E64:E65)</f>
        <v>32</v>
      </c>
      <c r="F63" s="44" t="str">
        <f>CONCATENATE("32'h",K63)</f>
        <v>32'h00000000</v>
      </c>
      <c r="G63" s="44"/>
      <c r="H63" s="26" t="s">
        <v>2089</v>
      </c>
      <c r="I63" s="26"/>
      <c r="J63" s="23"/>
      <c r="K63" s="23" t="str">
        <f>LOWER(DEC2HEX(L63,8))</f>
        <v>00000000</v>
      </c>
      <c r="L63" s="23">
        <f>SUM(L64:L65)</f>
        <v>0</v>
      </c>
      <c r="M63" s="23"/>
    </row>
    <row r="64" spans="1:13" ht="14.6">
      <c r="A64" s="20"/>
      <c r="B64" s="27"/>
      <c r="C64" s="28">
        <v>1</v>
      </c>
      <c r="D64" s="28">
        <v>31</v>
      </c>
      <c r="E64" s="28">
        <f>D64+1-C64</f>
        <v>31</v>
      </c>
      <c r="F64" s="28" t="str">
        <f>CONCATENATE(E64,"'h",K64)</f>
        <v>31'h0</v>
      </c>
      <c r="G64" s="28" t="s">
        <v>2037</v>
      </c>
      <c r="H64" s="39" t="s">
        <v>2041</v>
      </c>
      <c r="I64" s="40"/>
      <c r="J64" s="28">
        <v>0</v>
      </c>
      <c r="K64" s="28" t="str">
        <f>LOWER(DEC2HEX((J64)))</f>
        <v>0</v>
      </c>
      <c r="L64" s="28">
        <f>J64*(2^C64)</f>
        <v>0</v>
      </c>
      <c r="M64" s="29"/>
    </row>
    <row r="65" spans="1:14" ht="58.3">
      <c r="A65" s="20"/>
      <c r="B65" s="27"/>
      <c r="C65" s="28">
        <v>0</v>
      </c>
      <c r="D65" s="28">
        <v>0</v>
      </c>
      <c r="E65" s="28">
        <f>D65+1-C65</f>
        <v>1</v>
      </c>
      <c r="F65" s="28" t="str">
        <f>CONCATENATE(E65,"'h",K65)</f>
        <v>1'h0</v>
      </c>
      <c r="G65" s="28" t="s">
        <v>2087</v>
      </c>
      <c r="H65" s="39" t="s">
        <v>1543</v>
      </c>
      <c r="I65" s="40" t="s">
        <v>2090</v>
      </c>
      <c r="J65" s="28">
        <v>0</v>
      </c>
      <c r="K65" s="28" t="str">
        <f>LOWER(DEC2HEX((J65)))</f>
        <v>0</v>
      </c>
      <c r="L65" s="28">
        <f>J65*(2^C65)</f>
        <v>0</v>
      </c>
      <c r="M65" s="29"/>
    </row>
    <row r="66" spans="1:14" ht="14.6">
      <c r="A66" s="23"/>
      <c r="B66" s="24" t="s">
        <v>2091</v>
      </c>
      <c r="C66" s="23"/>
      <c r="D66" s="23"/>
      <c r="E66" s="23">
        <f>SUM(E67:E68)</f>
        <v>32</v>
      </c>
      <c r="F66" s="44" t="str">
        <f>CONCATENATE("32'h",K66)</f>
        <v>32'h00000000</v>
      </c>
      <c r="G66" s="44"/>
      <c r="H66" s="26" t="s">
        <v>2092</v>
      </c>
      <c r="I66" s="26"/>
      <c r="J66" s="23"/>
      <c r="K66" s="23" t="str">
        <f>LOWER(DEC2HEX(L66,8))</f>
        <v>00000000</v>
      </c>
      <c r="L66" s="23">
        <f>SUM(L67:L68)</f>
        <v>0</v>
      </c>
      <c r="M66" s="23"/>
    </row>
    <row r="67" spans="1:14" ht="14.6">
      <c r="A67" s="20"/>
      <c r="B67" s="27"/>
      <c r="C67" s="28">
        <v>3</v>
      </c>
      <c r="D67" s="28">
        <v>31</v>
      </c>
      <c r="E67" s="28">
        <f>D67+1-C67</f>
        <v>29</v>
      </c>
      <c r="F67" s="28" t="str">
        <f>CONCATENATE(E67,"'h",K67)</f>
        <v>29'h0</v>
      </c>
      <c r="G67" s="28" t="s">
        <v>2093</v>
      </c>
      <c r="H67" s="39" t="s">
        <v>2094</v>
      </c>
      <c r="I67" s="40"/>
      <c r="J67" s="28">
        <v>0</v>
      </c>
      <c r="K67" s="28" t="str">
        <f>LOWER(DEC2HEX((J67)))</f>
        <v>0</v>
      </c>
      <c r="L67" s="28">
        <f>J67*(2^C67)</f>
        <v>0</v>
      </c>
      <c r="M67" s="29"/>
    </row>
    <row r="68" spans="1:14" ht="14.6">
      <c r="A68" s="20"/>
      <c r="B68" s="27"/>
      <c r="C68" s="28">
        <v>0</v>
      </c>
      <c r="D68" s="28">
        <v>2</v>
      </c>
      <c r="E68" s="28">
        <f>D68+1-C68</f>
        <v>3</v>
      </c>
      <c r="F68" s="28" t="str">
        <f>CONCATENATE(E68,"'h",K68)</f>
        <v>3'h0</v>
      </c>
      <c r="G68" s="28" t="s">
        <v>471</v>
      </c>
      <c r="H68" s="39" t="s">
        <v>2095</v>
      </c>
      <c r="I68" s="40"/>
      <c r="J68" s="28">
        <v>0</v>
      </c>
      <c r="K68" s="28" t="str">
        <f>LOWER(DEC2HEX((J68)))</f>
        <v>0</v>
      </c>
      <c r="L68" s="28">
        <f>J68*(2^C68)</f>
        <v>0</v>
      </c>
      <c r="M68" s="29"/>
    </row>
    <row r="69" spans="1:14" ht="14.6">
      <c r="A69" s="23"/>
      <c r="B69" s="24" t="s">
        <v>2096</v>
      </c>
      <c r="C69" s="23"/>
      <c r="D69" s="23"/>
      <c r="E69" s="23">
        <f>SUM(E70:E73)</f>
        <v>32</v>
      </c>
      <c r="F69" s="44" t="str">
        <f>CONCATENATE("32'h",K69)</f>
        <v>32'h000003fc</v>
      </c>
      <c r="G69" s="44"/>
      <c r="H69" s="26" t="s">
        <v>2097</v>
      </c>
      <c r="I69" s="26"/>
      <c r="J69" s="23"/>
      <c r="K69" s="23" t="str">
        <f>LOWER(DEC2HEX(L69,8))</f>
        <v>000003fc</v>
      </c>
      <c r="L69" s="23">
        <f>SUM(L70:L73)</f>
        <v>1020</v>
      </c>
      <c r="M69" s="23"/>
    </row>
    <row r="70" spans="1:14" ht="14.6">
      <c r="A70" s="20"/>
      <c r="B70" s="27"/>
      <c r="C70" s="28">
        <v>14</v>
      </c>
      <c r="D70" s="28">
        <v>31</v>
      </c>
      <c r="E70" s="28">
        <f>D70+1-C70</f>
        <v>18</v>
      </c>
      <c r="F70" s="28" t="str">
        <f>CONCATENATE(E70,"'h",K70)</f>
        <v>18'h0</v>
      </c>
      <c r="G70" s="28" t="s">
        <v>2098</v>
      </c>
      <c r="H70" s="39" t="s">
        <v>2099</v>
      </c>
      <c r="I70" s="40"/>
      <c r="J70" s="28">
        <v>0</v>
      </c>
      <c r="K70" s="28" t="str">
        <f>LOWER(DEC2HEX((J70)))</f>
        <v>0</v>
      </c>
      <c r="L70" s="28">
        <f>J70*(2^C70)</f>
        <v>0</v>
      </c>
      <c r="M70" s="29"/>
    </row>
    <row r="71" spans="1:14" ht="29.15">
      <c r="A71" s="20"/>
      <c r="B71" s="27"/>
      <c r="C71" s="28">
        <v>2</v>
      </c>
      <c r="D71" s="28">
        <v>13</v>
      </c>
      <c r="E71" s="28">
        <f>D71+1-C71</f>
        <v>12</v>
      </c>
      <c r="F71" s="28" t="str">
        <f>CONCATENATE(E71,"'h",K71)</f>
        <v>12'hff</v>
      </c>
      <c r="G71" s="28" t="s">
        <v>2100</v>
      </c>
      <c r="H71" s="39" t="s">
        <v>2101</v>
      </c>
      <c r="I71" s="40" t="s">
        <v>2102</v>
      </c>
      <c r="J71" s="28">
        <v>255</v>
      </c>
      <c r="K71" s="28" t="str">
        <f>LOWER(DEC2HEX((J71)))</f>
        <v>ff</v>
      </c>
      <c r="L71" s="28">
        <f>J71*(2^C71)</f>
        <v>1020</v>
      </c>
      <c r="M71" s="29"/>
    </row>
    <row r="72" spans="1:14" ht="14.6">
      <c r="A72" s="20"/>
      <c r="B72" s="27"/>
      <c r="C72" s="28">
        <v>1</v>
      </c>
      <c r="D72" s="28">
        <v>1</v>
      </c>
      <c r="E72" s="28">
        <f>D72+1-C72</f>
        <v>1</v>
      </c>
      <c r="F72" s="28" t="str">
        <f>CONCATENATE(E72,"'h",K72)</f>
        <v>1'h0</v>
      </c>
      <c r="G72" s="28" t="s">
        <v>2103</v>
      </c>
      <c r="H72" s="32" t="s">
        <v>477</v>
      </c>
      <c r="I72" s="40"/>
      <c r="J72" s="28">
        <v>0</v>
      </c>
      <c r="K72" s="28" t="str">
        <f>LOWER(DEC2HEX((J72)))</f>
        <v>0</v>
      </c>
      <c r="L72" s="28">
        <f>J72*(2^C72)</f>
        <v>0</v>
      </c>
      <c r="M72" s="29"/>
    </row>
    <row r="73" spans="1:14" ht="29.15">
      <c r="A73" s="20"/>
      <c r="B73" s="27"/>
      <c r="C73" s="28">
        <v>0</v>
      </c>
      <c r="D73" s="28">
        <v>0</v>
      </c>
      <c r="E73" s="28">
        <f>D73+1-C73</f>
        <v>1</v>
      </c>
      <c r="F73" s="28" t="str">
        <f>CONCATENATE(E73,"'h",K73)</f>
        <v>1'h0</v>
      </c>
      <c r="G73" s="28" t="s">
        <v>2104</v>
      </c>
      <c r="H73" s="39" t="s">
        <v>2105</v>
      </c>
      <c r="I73" s="40" t="s">
        <v>2106</v>
      </c>
      <c r="J73" s="28">
        <v>0</v>
      </c>
      <c r="K73" s="28" t="str">
        <f>LOWER(DEC2HEX((J73)))</f>
        <v>0</v>
      </c>
      <c r="L73" s="28">
        <f>J73*(2^C73)</f>
        <v>0</v>
      </c>
      <c r="M73" s="29"/>
    </row>
    <row r="74" spans="1:14" ht="14.6">
      <c r="A74" s="23"/>
      <c r="B74" s="24" t="s">
        <v>2107</v>
      </c>
      <c r="C74" s="23"/>
      <c r="D74" s="23"/>
      <c r="E74" s="23">
        <f>SUM(E75:E76)</f>
        <v>32</v>
      </c>
      <c r="F74" s="44" t="str">
        <f>CONCATENATE("32'h",K74)</f>
        <v>32'h00000000</v>
      </c>
      <c r="G74" s="44"/>
      <c r="H74" s="26" t="s">
        <v>2108</v>
      </c>
      <c r="I74" s="26"/>
      <c r="J74" s="23"/>
      <c r="K74" s="23" t="str">
        <f>LOWER(DEC2HEX(L74,8))</f>
        <v>00000000</v>
      </c>
      <c r="L74" s="23">
        <f>SUM(L75:L76)</f>
        <v>0</v>
      </c>
      <c r="M74" s="23"/>
    </row>
    <row r="75" spans="1:14" customFormat="1" ht="14.6">
      <c r="A75" s="20"/>
      <c r="B75" s="27"/>
      <c r="C75" s="28">
        <v>1</v>
      </c>
      <c r="D75" s="28">
        <v>31</v>
      </c>
      <c r="E75" s="28">
        <f>D75+1-C75</f>
        <v>31</v>
      </c>
      <c r="F75" s="28" t="str">
        <f>CONCATENATE(E75,"'h",K75)</f>
        <v>31'h0</v>
      </c>
      <c r="G75" s="28" t="s">
        <v>2109</v>
      </c>
      <c r="H75" s="39" t="s">
        <v>477</v>
      </c>
      <c r="I75" s="40"/>
      <c r="J75" s="28">
        <v>0</v>
      </c>
      <c r="K75" s="28" t="str">
        <f>LOWER(DEC2HEX((J75)))</f>
        <v>0</v>
      </c>
      <c r="L75" s="28">
        <f>J75*(2^C75)</f>
        <v>0</v>
      </c>
      <c r="M75" s="29"/>
      <c r="N75" s="43"/>
    </row>
    <row r="76" spans="1:14" customFormat="1" ht="72.900000000000006">
      <c r="A76" s="20"/>
      <c r="B76" s="27"/>
      <c r="C76" s="28">
        <v>0</v>
      </c>
      <c r="D76" s="28">
        <v>0</v>
      </c>
      <c r="E76" s="28">
        <f>D76+1-C76</f>
        <v>1</v>
      </c>
      <c r="F76" s="28" t="str">
        <f>CONCATENATE(E76,"'h",K76)</f>
        <v>1'h0</v>
      </c>
      <c r="G76" s="28" t="s">
        <v>2104</v>
      </c>
      <c r="H76" s="39" t="s">
        <v>2110</v>
      </c>
      <c r="I76" s="40" t="s">
        <v>2111</v>
      </c>
      <c r="J76" s="28">
        <v>0</v>
      </c>
      <c r="K76" s="28" t="str">
        <f>LOWER(DEC2HEX((J76)))</f>
        <v>0</v>
      </c>
      <c r="L76" s="28">
        <f>J76*(2^C76)</f>
        <v>0</v>
      </c>
      <c r="M76" s="29"/>
      <c r="N76" s="43"/>
    </row>
    <row r="77" spans="1:14" customFormat="1" ht="14.6">
      <c r="A77" s="23"/>
      <c r="B77" s="24" t="s">
        <v>2112</v>
      </c>
      <c r="C77" s="23"/>
      <c r="D77" s="23"/>
      <c r="E77" s="23">
        <f>SUM(E78:E81)</f>
        <v>32</v>
      </c>
      <c r="F77" s="44" t="str">
        <f>CONCATENATE("32'h",K77)</f>
        <v>32'h08060402</v>
      </c>
      <c r="G77" s="44"/>
      <c r="H77" s="26" t="s">
        <v>2113</v>
      </c>
      <c r="I77" s="26"/>
      <c r="J77" s="23"/>
      <c r="K77" s="23" t="str">
        <f>LOWER(DEC2HEX(L77,8))</f>
        <v>08060402</v>
      </c>
      <c r="L77" s="23">
        <f>SUM(L78:L81)</f>
        <v>134611970</v>
      </c>
      <c r="M77" s="23"/>
      <c r="N77" s="43"/>
    </row>
    <row r="78" spans="1:14" customFormat="1" ht="43.75">
      <c r="A78" s="20"/>
      <c r="B78" s="27"/>
      <c r="C78" s="28">
        <v>24</v>
      </c>
      <c r="D78" s="28">
        <v>31</v>
      </c>
      <c r="E78" s="28">
        <f>D78+1-C78</f>
        <v>8</v>
      </c>
      <c r="F78" s="28" t="str">
        <f>CONCATENATE(E78,"'h",K78)</f>
        <v>8'h8</v>
      </c>
      <c r="G78" s="28" t="s">
        <v>2037</v>
      </c>
      <c r="H78" s="39" t="s">
        <v>2114</v>
      </c>
      <c r="I78" s="40" t="s">
        <v>2115</v>
      </c>
      <c r="J78" s="28">
        <v>8</v>
      </c>
      <c r="K78" s="28" t="str">
        <f>LOWER(DEC2HEX((J78)))</f>
        <v>8</v>
      </c>
      <c r="L78" s="28">
        <f>J78*(2^C78)</f>
        <v>134217728</v>
      </c>
      <c r="M78" s="29"/>
      <c r="N78" s="43"/>
    </row>
    <row r="79" spans="1:14" customFormat="1" ht="43.75">
      <c r="A79" s="20"/>
      <c r="B79" s="27"/>
      <c r="C79" s="28">
        <v>16</v>
      </c>
      <c r="D79" s="28">
        <v>23</v>
      </c>
      <c r="E79" s="28">
        <f>D79+1-C79</f>
        <v>8</v>
      </c>
      <c r="F79" s="28" t="str">
        <f>CONCATENATE(E79,"'h",K79)</f>
        <v>8'h6</v>
      </c>
      <c r="G79" s="28" t="s">
        <v>2030</v>
      </c>
      <c r="H79" s="39" t="s">
        <v>2116</v>
      </c>
      <c r="I79" s="40" t="s">
        <v>2117</v>
      </c>
      <c r="J79" s="28">
        <v>6</v>
      </c>
      <c r="K79" s="28" t="str">
        <f>LOWER(DEC2HEX((J79)))</f>
        <v>6</v>
      </c>
      <c r="L79" s="28">
        <f>J79*(2^C79)</f>
        <v>393216</v>
      </c>
      <c r="M79" s="29"/>
      <c r="N79" s="43"/>
    </row>
    <row r="80" spans="1:14" customFormat="1" ht="43.75">
      <c r="A80" s="20"/>
      <c r="B80" s="27"/>
      <c r="C80" s="28">
        <v>8</v>
      </c>
      <c r="D80" s="28">
        <v>15</v>
      </c>
      <c r="E80" s="28">
        <f>D80+1-C80</f>
        <v>8</v>
      </c>
      <c r="F80" s="28" t="str">
        <f>CONCATENATE(E80,"'h",K80)</f>
        <v>8'h4</v>
      </c>
      <c r="G80" s="28" t="s">
        <v>2030</v>
      </c>
      <c r="H80" s="32" t="s">
        <v>2118</v>
      </c>
      <c r="I80" s="40" t="s">
        <v>2119</v>
      </c>
      <c r="J80" s="28">
        <v>4</v>
      </c>
      <c r="K80" s="28" t="str">
        <f>LOWER(DEC2HEX((J80)))</f>
        <v>4</v>
      </c>
      <c r="L80" s="28">
        <f>J80*(2^C80)</f>
        <v>1024</v>
      </c>
      <c r="M80" s="29"/>
      <c r="N80" s="43"/>
    </row>
    <row r="81" spans="1:14" customFormat="1" ht="43.75">
      <c r="A81" s="20"/>
      <c r="B81" s="27"/>
      <c r="C81" s="28">
        <v>0</v>
      </c>
      <c r="D81" s="28">
        <v>7</v>
      </c>
      <c r="E81" s="28">
        <f>D81+1-C81</f>
        <v>8</v>
      </c>
      <c r="F81" s="28" t="str">
        <f>CONCATENATE(E81,"'h",K81)</f>
        <v>8'h2</v>
      </c>
      <c r="G81" s="28" t="s">
        <v>2030</v>
      </c>
      <c r="H81" s="39" t="s">
        <v>2120</v>
      </c>
      <c r="I81" s="40" t="s">
        <v>2121</v>
      </c>
      <c r="J81" s="28">
        <v>2</v>
      </c>
      <c r="K81" s="28" t="str">
        <f>LOWER(DEC2HEX((J81)))</f>
        <v>2</v>
      </c>
      <c r="L81" s="28">
        <f>J81*(2^C81)</f>
        <v>2</v>
      </c>
      <c r="M81" s="29"/>
      <c r="N81" s="43"/>
    </row>
    <row r="82" spans="1:14" customFormat="1" ht="14.6">
      <c r="A82" s="23"/>
      <c r="B82" s="24" t="s">
        <v>236</v>
      </c>
      <c r="C82" s="23"/>
      <c r="D82" s="23"/>
      <c r="E82" s="23">
        <f>SUM(E83:E85)</f>
        <v>32</v>
      </c>
      <c r="F82" s="44" t="str">
        <f>CONCATENATE("32'h",K82)</f>
        <v>32'h00000000</v>
      </c>
      <c r="G82" s="44"/>
      <c r="H82" s="26" t="s">
        <v>2122</v>
      </c>
      <c r="I82" s="26"/>
      <c r="J82" s="23"/>
      <c r="K82" s="23" t="str">
        <f>LOWER(DEC2HEX(L82,8))</f>
        <v>00000000</v>
      </c>
      <c r="L82" s="23">
        <f>SUM(L83:L85)</f>
        <v>0</v>
      </c>
      <c r="M82" s="23"/>
    </row>
    <row r="83" spans="1:14" customFormat="1" ht="14.6">
      <c r="A83" s="20"/>
      <c r="B83" s="27"/>
      <c r="C83" s="28">
        <v>16</v>
      </c>
      <c r="D83" s="28">
        <v>31</v>
      </c>
      <c r="E83" s="28">
        <f>D83+1-C83</f>
        <v>16</v>
      </c>
      <c r="F83" s="28" t="str">
        <f>CONCATENATE(E83,"'h",K83)</f>
        <v>16'h0</v>
      </c>
      <c r="G83" s="28" t="s">
        <v>2030</v>
      </c>
      <c r="H83" s="39" t="s">
        <v>2041</v>
      </c>
      <c r="I83" s="40"/>
      <c r="J83" s="28">
        <v>0</v>
      </c>
      <c r="K83" s="28" t="str">
        <f>LOWER(DEC2HEX((J83)))</f>
        <v>0</v>
      </c>
      <c r="L83" s="28">
        <f>J83*(2^C83)</f>
        <v>0</v>
      </c>
      <c r="M83" s="29"/>
    </row>
    <row r="84" spans="1:14" customFormat="1" ht="14.6">
      <c r="A84" s="20"/>
      <c r="B84" s="27"/>
      <c r="C84" s="28">
        <v>8</v>
      </c>
      <c r="D84" s="28">
        <v>15</v>
      </c>
      <c r="E84" s="28">
        <f>D84+1-C84</f>
        <v>8</v>
      </c>
      <c r="F84" s="28" t="str">
        <f>CONCATENATE(E84,"'h",K84)</f>
        <v>8'h0</v>
      </c>
      <c r="G84" s="28" t="s">
        <v>2030</v>
      </c>
      <c r="H84" s="39" t="s">
        <v>2123</v>
      </c>
      <c r="I84" s="40" t="s">
        <v>2124</v>
      </c>
      <c r="J84" s="28">
        <v>0</v>
      </c>
      <c r="K84" s="28" t="str">
        <f>LOWER(DEC2HEX((J84)))</f>
        <v>0</v>
      </c>
      <c r="L84" s="28">
        <f>J84*(2^C84)</f>
        <v>0</v>
      </c>
      <c r="M84" s="29"/>
    </row>
    <row r="85" spans="1:14" customFormat="1" ht="58.3">
      <c r="A85" s="20"/>
      <c r="B85" s="27"/>
      <c r="C85" s="28">
        <v>0</v>
      </c>
      <c r="D85" s="28">
        <v>7</v>
      </c>
      <c r="E85" s="28">
        <f>D85+1-C85</f>
        <v>8</v>
      </c>
      <c r="F85" s="28" t="str">
        <f>CONCATENATE(E85,"'h",K85)</f>
        <v>8'h0</v>
      </c>
      <c r="G85" s="28" t="s">
        <v>62</v>
      </c>
      <c r="H85" s="39" t="s">
        <v>2125</v>
      </c>
      <c r="I85" s="40" t="s">
        <v>2126</v>
      </c>
      <c r="J85" s="28">
        <v>0</v>
      </c>
      <c r="K85" s="28" t="str">
        <f>LOWER(DEC2HEX((J85)))</f>
        <v>0</v>
      </c>
      <c r="L85" s="28">
        <f>J85*(2^C85)</f>
        <v>0</v>
      </c>
      <c r="M85" s="29"/>
    </row>
    <row r="86" spans="1:14" customFormat="1" ht="14.6">
      <c r="A86" s="23"/>
      <c r="B86" s="24" t="s">
        <v>2127</v>
      </c>
      <c r="C86" s="23"/>
      <c r="D86" s="23"/>
      <c r="E86" s="23">
        <f>SUM(E87:E89)</f>
        <v>32</v>
      </c>
      <c r="F86" s="44" t="str">
        <f>CONCATENATE("32'h",K86)</f>
        <v>32'h00000003</v>
      </c>
      <c r="G86" s="44"/>
      <c r="H86" s="26" t="s">
        <v>2128</v>
      </c>
      <c r="I86" s="26"/>
      <c r="J86" s="23"/>
      <c r="K86" s="23" t="str">
        <f>LOWER(DEC2HEX(L86,8))</f>
        <v>00000003</v>
      </c>
      <c r="L86" s="23">
        <f>SUM(L87:L89)</f>
        <v>3</v>
      </c>
      <c r="M86" s="23"/>
    </row>
    <row r="87" spans="1:14" customFormat="1" ht="14.6">
      <c r="A87" s="20"/>
      <c r="B87" s="27"/>
      <c r="C87" s="28">
        <v>2</v>
      </c>
      <c r="D87" s="28">
        <v>31</v>
      </c>
      <c r="E87" s="28">
        <f>D87+1-C87</f>
        <v>30</v>
      </c>
      <c r="F87" s="28" t="str">
        <f>CONCATENATE(E87,"'h",K87)</f>
        <v>30'h0</v>
      </c>
      <c r="G87" s="28" t="s">
        <v>2030</v>
      </c>
      <c r="H87" s="39" t="s">
        <v>2041</v>
      </c>
      <c r="I87" s="40"/>
      <c r="J87" s="28">
        <v>0</v>
      </c>
      <c r="K87" s="28" t="str">
        <f>LOWER(DEC2HEX((J87)))</f>
        <v>0</v>
      </c>
      <c r="L87" s="28">
        <f>J87*(2^C87)</f>
        <v>0</v>
      </c>
      <c r="M87" s="29"/>
    </row>
    <row r="88" spans="1:14" customFormat="1" ht="14.6">
      <c r="A88" s="20"/>
      <c r="B88" s="27"/>
      <c r="C88" s="28">
        <v>1</v>
      </c>
      <c r="D88" s="28">
        <v>1</v>
      </c>
      <c r="E88" s="28">
        <f>D88+1-C88</f>
        <v>1</v>
      </c>
      <c r="F88" s="28" t="str">
        <f>CONCATENATE(E88,"'h",K88)</f>
        <v>1'h1</v>
      </c>
      <c r="G88" s="28" t="s">
        <v>2030</v>
      </c>
      <c r="H88" s="39" t="s">
        <v>2129</v>
      </c>
      <c r="I88" s="40" t="s">
        <v>2130</v>
      </c>
      <c r="J88" s="28">
        <v>1</v>
      </c>
      <c r="K88" s="28" t="str">
        <f>LOWER(DEC2HEX((J88)))</f>
        <v>1</v>
      </c>
      <c r="L88" s="28">
        <f>J88*(2^C88)</f>
        <v>2</v>
      </c>
      <c r="M88" s="29"/>
    </row>
    <row r="89" spans="1:14" customFormat="1" ht="14.6">
      <c r="A89" s="20"/>
      <c r="B89" s="27"/>
      <c r="C89" s="28">
        <v>0</v>
      </c>
      <c r="D89" s="28">
        <v>0</v>
      </c>
      <c r="E89" s="28">
        <f>D89+1-C89</f>
        <v>1</v>
      </c>
      <c r="F89" s="28" t="str">
        <f>CONCATENATE(E89,"'h",K89)</f>
        <v>1'h1</v>
      </c>
      <c r="G89" s="28" t="s">
        <v>2030</v>
      </c>
      <c r="H89" s="39" t="s">
        <v>2131</v>
      </c>
      <c r="I89" s="40" t="s">
        <v>2132</v>
      </c>
      <c r="J89" s="28">
        <v>1</v>
      </c>
      <c r="K89" s="28" t="str">
        <f>LOWER(DEC2HEX((J89)))</f>
        <v>1</v>
      </c>
      <c r="L89" s="28">
        <f>J89*(2^C89)</f>
        <v>1</v>
      </c>
      <c r="M89" s="29"/>
    </row>
    <row r="90" spans="1:14" customFormat="1" ht="14.6">
      <c r="A90" s="23"/>
      <c r="B90" s="24" t="s">
        <v>2133</v>
      </c>
      <c r="C90" s="23"/>
      <c r="D90" s="23"/>
      <c r="E90" s="23">
        <f>SUM(E91:E94)</f>
        <v>32</v>
      </c>
      <c r="F90" s="44" t="str">
        <f>CONCATENATE("32'h",K90)</f>
        <v>32'h00000000</v>
      </c>
      <c r="G90" s="44"/>
      <c r="H90" s="26" t="s">
        <v>2134</v>
      </c>
      <c r="I90" s="26"/>
      <c r="J90" s="23"/>
      <c r="K90" s="23" t="str">
        <f>LOWER(DEC2HEX(L90,8))</f>
        <v>00000000</v>
      </c>
      <c r="L90" s="23">
        <f>SUM(L91:L94)</f>
        <v>0</v>
      </c>
      <c r="M90" s="23"/>
    </row>
    <row r="91" spans="1:14" customFormat="1" ht="14.6">
      <c r="A91" s="20"/>
      <c r="B91" s="27"/>
      <c r="C91" s="28">
        <v>17</v>
      </c>
      <c r="D91" s="28">
        <v>31</v>
      </c>
      <c r="E91" s="28">
        <f>D91+1-C91</f>
        <v>15</v>
      </c>
      <c r="F91" s="28" t="str">
        <f>CONCATENATE(E91,"'h",K91)</f>
        <v>15'h0</v>
      </c>
      <c r="G91" s="28" t="s">
        <v>62</v>
      </c>
      <c r="H91" s="39" t="s">
        <v>2041</v>
      </c>
      <c r="I91" s="40"/>
      <c r="J91" s="28">
        <v>0</v>
      </c>
      <c r="K91" s="28" t="str">
        <f>LOWER(DEC2HEX((J91)))</f>
        <v>0</v>
      </c>
      <c r="L91" s="28">
        <f>J91*(2^C91)</f>
        <v>0</v>
      </c>
      <c r="M91" s="29"/>
    </row>
    <row r="92" spans="1:14" customFormat="1" ht="14.6">
      <c r="A92" s="20"/>
      <c r="B92" s="27"/>
      <c r="C92" s="28">
        <v>16</v>
      </c>
      <c r="D92" s="28">
        <v>16</v>
      </c>
      <c r="E92" s="28">
        <f>D92+1-C92</f>
        <v>1</v>
      </c>
      <c r="F92" s="28" t="str">
        <f>CONCATENATE(E92,"'h",K92)</f>
        <v>1'h0</v>
      </c>
      <c r="G92" s="28" t="s">
        <v>62</v>
      </c>
      <c r="H92" s="39" t="s">
        <v>2135</v>
      </c>
      <c r="I92" s="40" t="s">
        <v>2136</v>
      </c>
      <c r="J92" s="28">
        <v>0</v>
      </c>
      <c r="K92" s="28" t="str">
        <f>LOWER(DEC2HEX((J92)))</f>
        <v>0</v>
      </c>
      <c r="L92" s="28">
        <f>J92*(2^C92)</f>
        <v>0</v>
      </c>
      <c r="M92" s="29"/>
    </row>
    <row r="93" spans="1:14" customFormat="1" ht="14.6">
      <c r="A93" s="20"/>
      <c r="B93" s="27"/>
      <c r="C93" s="28">
        <v>8</v>
      </c>
      <c r="D93" s="28">
        <v>15</v>
      </c>
      <c r="E93" s="28">
        <f>D93+1-C93</f>
        <v>8</v>
      </c>
      <c r="F93" s="28" t="str">
        <f>CONCATENATE(E93,"'h",K93)</f>
        <v>8'h0</v>
      </c>
      <c r="G93" s="28" t="s">
        <v>62</v>
      </c>
      <c r="H93" s="39" t="s">
        <v>2137</v>
      </c>
      <c r="I93" s="40"/>
      <c r="J93" s="28">
        <v>0</v>
      </c>
      <c r="K93" s="28" t="str">
        <f>LOWER(DEC2HEX((J93)))</f>
        <v>0</v>
      </c>
      <c r="L93" s="28">
        <f>J93*(2^C93)</f>
        <v>0</v>
      </c>
      <c r="M93" s="29"/>
    </row>
    <row r="94" spans="1:14" customFormat="1" ht="14.6">
      <c r="A94" s="20"/>
      <c r="B94" s="27"/>
      <c r="C94" s="28">
        <v>0</v>
      </c>
      <c r="D94" s="28">
        <v>7</v>
      </c>
      <c r="E94" s="28">
        <f>D94+1-C94</f>
        <v>8</v>
      </c>
      <c r="F94" s="28" t="str">
        <f>CONCATENATE(E94,"'h",K94)</f>
        <v>8'h0</v>
      </c>
      <c r="G94" s="28" t="s">
        <v>62</v>
      </c>
      <c r="H94" s="39" t="s">
        <v>2138</v>
      </c>
      <c r="I94" s="40" t="s">
        <v>2139</v>
      </c>
      <c r="J94" s="28">
        <v>0</v>
      </c>
      <c r="K94" s="28" t="str">
        <f>LOWER(DEC2HEX((J94)))</f>
        <v>0</v>
      </c>
      <c r="L94" s="28">
        <f>J94*(2^C94)</f>
        <v>0</v>
      </c>
      <c r="M94" s="29"/>
    </row>
    <row r="95" spans="1:14" customFormat="1" ht="14.6">
      <c r="A95" s="23"/>
      <c r="B95" s="24" t="s">
        <v>2140</v>
      </c>
      <c r="C95" s="23"/>
      <c r="D95" s="23"/>
      <c r="E95" s="23">
        <f>SUM(E96:E103)</f>
        <v>32</v>
      </c>
      <c r="F95" s="44" t="str">
        <f>CONCATENATE("32'h",K95)</f>
        <v>32'h06543210</v>
      </c>
      <c r="G95" s="44"/>
      <c r="H95" s="26" t="s">
        <v>2141</v>
      </c>
      <c r="I95" s="26"/>
      <c r="J95" s="23"/>
      <c r="K95" s="23" t="str">
        <f>LOWER(DEC2HEX(L95,8))</f>
        <v>06543210</v>
      </c>
      <c r="L95" s="23">
        <f>SUM(L96:L103)</f>
        <v>106181136</v>
      </c>
      <c r="M95" s="29"/>
    </row>
    <row r="96" spans="1:14" customFormat="1" ht="14.6">
      <c r="A96" s="20"/>
      <c r="B96" s="20"/>
      <c r="C96" s="28">
        <v>28</v>
      </c>
      <c r="D96" s="28">
        <v>31</v>
      </c>
      <c r="E96" s="28">
        <f t="shared" ref="E96:E103" si="16">D96+1-C96</f>
        <v>4</v>
      </c>
      <c r="F96" s="31" t="str">
        <f t="shared" ref="F96:F103" si="17">CONCATENATE(E96,"'h",K96)</f>
        <v>4'h0</v>
      </c>
      <c r="G96" s="31" t="s">
        <v>62</v>
      </c>
      <c r="H96" s="3" t="s">
        <v>2137</v>
      </c>
      <c r="I96" s="34"/>
      <c r="J96" s="28">
        <v>0</v>
      </c>
      <c r="K96" s="31" t="str">
        <f t="shared" ref="K96:K157" si="18">LOWER(DEC2HEX((J96)))</f>
        <v>0</v>
      </c>
      <c r="L96" s="31">
        <f t="shared" ref="L96:L103" si="19">J96*(2^C96)</f>
        <v>0</v>
      </c>
      <c r="M96" s="29"/>
    </row>
    <row r="97" spans="1:13" customFormat="1" ht="29.15">
      <c r="A97" s="20"/>
      <c r="B97" s="20"/>
      <c r="C97" s="28">
        <v>24</v>
      </c>
      <c r="D97" s="28">
        <v>27</v>
      </c>
      <c r="E97" s="28">
        <f>D97+1-C97</f>
        <v>4</v>
      </c>
      <c r="F97" s="31" t="str">
        <f>CONCATENATE(E97,"'h",K97)</f>
        <v>4'h6</v>
      </c>
      <c r="G97" s="31" t="s">
        <v>62</v>
      </c>
      <c r="H97" s="3" t="s">
        <v>2142</v>
      </c>
      <c r="I97" s="34" t="s">
        <v>2143</v>
      </c>
      <c r="J97" s="28">
        <v>6</v>
      </c>
      <c r="K97" s="31" t="str">
        <f>LOWER(DEC2HEX((J97)))</f>
        <v>6</v>
      </c>
      <c r="L97" s="31">
        <f>J97*(2^C97)</f>
        <v>100663296</v>
      </c>
      <c r="M97" s="29"/>
    </row>
    <row r="98" spans="1:13" customFormat="1" ht="29.15">
      <c r="A98" s="20"/>
      <c r="B98" s="20"/>
      <c r="C98" s="28">
        <v>20</v>
      </c>
      <c r="D98" s="28">
        <v>23</v>
      </c>
      <c r="E98" s="28">
        <f t="shared" si="16"/>
        <v>4</v>
      </c>
      <c r="F98" s="31" t="str">
        <f t="shared" si="17"/>
        <v>4'h5</v>
      </c>
      <c r="G98" s="31" t="s">
        <v>62</v>
      </c>
      <c r="H98" s="3" t="s">
        <v>2144</v>
      </c>
      <c r="I98" s="34" t="s">
        <v>2145</v>
      </c>
      <c r="J98" s="28">
        <v>5</v>
      </c>
      <c r="K98" s="31" t="str">
        <f t="shared" si="18"/>
        <v>5</v>
      </c>
      <c r="L98" s="31">
        <f t="shared" si="19"/>
        <v>5242880</v>
      </c>
      <c r="M98" s="29"/>
    </row>
    <row r="99" spans="1:13" customFormat="1" ht="29.15">
      <c r="A99" s="20"/>
      <c r="B99" s="20"/>
      <c r="C99" s="28">
        <v>16</v>
      </c>
      <c r="D99" s="28">
        <v>19</v>
      </c>
      <c r="E99" s="28">
        <f t="shared" si="16"/>
        <v>4</v>
      </c>
      <c r="F99" s="31" t="str">
        <f t="shared" si="17"/>
        <v>4'h4</v>
      </c>
      <c r="G99" s="31" t="s">
        <v>62</v>
      </c>
      <c r="H99" s="3" t="s">
        <v>2146</v>
      </c>
      <c r="I99" s="34" t="s">
        <v>2147</v>
      </c>
      <c r="J99" s="28">
        <v>4</v>
      </c>
      <c r="K99" s="31" t="str">
        <f t="shared" si="18"/>
        <v>4</v>
      </c>
      <c r="L99" s="31">
        <f t="shared" si="19"/>
        <v>262144</v>
      </c>
      <c r="M99" s="29"/>
    </row>
    <row r="100" spans="1:13" customFormat="1" ht="29.15">
      <c r="A100" s="30"/>
      <c r="B100" s="30"/>
      <c r="C100" s="31">
        <v>12</v>
      </c>
      <c r="D100" s="31">
        <v>15</v>
      </c>
      <c r="E100" s="31">
        <f t="shared" si="16"/>
        <v>4</v>
      </c>
      <c r="F100" s="31" t="str">
        <f t="shared" si="17"/>
        <v>4'h3</v>
      </c>
      <c r="G100" s="31" t="s">
        <v>62</v>
      </c>
      <c r="H100" s="3" t="s">
        <v>2148</v>
      </c>
      <c r="I100" s="34" t="s">
        <v>2149</v>
      </c>
      <c r="J100" s="31">
        <v>3</v>
      </c>
      <c r="K100" s="31" t="str">
        <f t="shared" si="18"/>
        <v>3</v>
      </c>
      <c r="L100" s="31">
        <f t="shared" si="19"/>
        <v>12288</v>
      </c>
      <c r="M100" s="29"/>
    </row>
    <row r="101" spans="1:13" customFormat="1" ht="29.15">
      <c r="A101" s="30"/>
      <c r="B101" s="30"/>
      <c r="C101" s="31">
        <v>8</v>
      </c>
      <c r="D101" s="31">
        <v>11</v>
      </c>
      <c r="E101" s="31">
        <f t="shared" si="16"/>
        <v>4</v>
      </c>
      <c r="F101" s="31" t="str">
        <f t="shared" si="17"/>
        <v>4'h2</v>
      </c>
      <c r="G101" s="31" t="s">
        <v>62</v>
      </c>
      <c r="H101" s="3" t="s">
        <v>2150</v>
      </c>
      <c r="I101" s="34" t="s">
        <v>2151</v>
      </c>
      <c r="J101" s="31">
        <v>2</v>
      </c>
      <c r="K101" s="31" t="str">
        <f t="shared" si="18"/>
        <v>2</v>
      </c>
      <c r="L101" s="31">
        <f t="shared" si="19"/>
        <v>512</v>
      </c>
      <c r="M101" s="29"/>
    </row>
    <row r="102" spans="1:13" customFormat="1" ht="29.15">
      <c r="A102" s="30"/>
      <c r="B102" s="30"/>
      <c r="C102" s="31">
        <v>4</v>
      </c>
      <c r="D102" s="31">
        <v>7</v>
      </c>
      <c r="E102" s="31">
        <f t="shared" si="16"/>
        <v>4</v>
      </c>
      <c r="F102" s="31" t="str">
        <f t="shared" si="17"/>
        <v>4'h1</v>
      </c>
      <c r="G102" s="31" t="s">
        <v>62</v>
      </c>
      <c r="H102" s="3" t="s">
        <v>2152</v>
      </c>
      <c r="I102" s="34" t="s">
        <v>2153</v>
      </c>
      <c r="J102" s="31">
        <v>1</v>
      </c>
      <c r="K102" s="31" t="str">
        <f t="shared" si="18"/>
        <v>1</v>
      </c>
      <c r="L102" s="31">
        <f t="shared" si="19"/>
        <v>16</v>
      </c>
      <c r="M102" s="29"/>
    </row>
    <row r="103" spans="1:13" customFormat="1" ht="29.15">
      <c r="A103" s="30"/>
      <c r="B103" s="30"/>
      <c r="C103" s="31">
        <v>0</v>
      </c>
      <c r="D103" s="31">
        <v>3</v>
      </c>
      <c r="E103" s="31">
        <f t="shared" si="16"/>
        <v>4</v>
      </c>
      <c r="F103" s="31" t="str">
        <f t="shared" si="17"/>
        <v>4'h0</v>
      </c>
      <c r="G103" s="31" t="s">
        <v>62</v>
      </c>
      <c r="H103" s="3" t="s">
        <v>2154</v>
      </c>
      <c r="I103" s="34" t="s">
        <v>2155</v>
      </c>
      <c r="J103" s="31">
        <v>0</v>
      </c>
      <c r="K103" s="31" t="str">
        <f t="shared" si="18"/>
        <v>0</v>
      </c>
      <c r="L103" s="31">
        <f t="shared" si="19"/>
        <v>0</v>
      </c>
      <c r="M103" s="29"/>
    </row>
    <row r="104" spans="1:13" customFormat="1" ht="14.6">
      <c r="A104" s="23"/>
      <c r="B104" s="24" t="s">
        <v>2156</v>
      </c>
      <c r="C104" s="23"/>
      <c r="D104" s="23"/>
      <c r="E104" s="23">
        <f>SUM(E105:E121)</f>
        <v>32</v>
      </c>
      <c r="F104" s="44" t="str">
        <f>CONCATENATE("32'h",K104)</f>
        <v>32'h00000000</v>
      </c>
      <c r="G104" s="44"/>
      <c r="H104" s="26" t="s">
        <v>2157</v>
      </c>
      <c r="I104" s="26"/>
      <c r="J104" s="23"/>
      <c r="K104" s="23" t="str">
        <f>LOWER(DEC2HEX(L104,8))</f>
        <v>00000000</v>
      </c>
      <c r="L104" s="23">
        <f>SUM(L105:L121)</f>
        <v>0</v>
      </c>
      <c r="M104" s="29"/>
    </row>
    <row r="105" spans="1:13" customFormat="1" ht="14.6">
      <c r="A105" s="20"/>
      <c r="B105" s="20"/>
      <c r="C105" s="28">
        <v>16</v>
      </c>
      <c r="D105" s="28">
        <v>31</v>
      </c>
      <c r="E105" s="28">
        <f>D105+1-C105</f>
        <v>16</v>
      </c>
      <c r="F105" s="31" t="str">
        <f>CONCATENATE(E105,"'h",K105)</f>
        <v>16'h0</v>
      </c>
      <c r="G105" s="31" t="s">
        <v>62</v>
      </c>
      <c r="H105" s="3" t="s">
        <v>2158</v>
      </c>
      <c r="I105" s="34"/>
      <c r="J105" s="31">
        <v>0</v>
      </c>
      <c r="K105" s="31" t="str">
        <f t="shared" si="18"/>
        <v>0</v>
      </c>
      <c r="L105" s="31">
        <f>J105*(2^C105)</f>
        <v>0</v>
      </c>
      <c r="M105" s="29"/>
    </row>
    <row r="106" spans="1:13" customFormat="1" ht="14.6">
      <c r="A106" s="20"/>
      <c r="B106" s="20"/>
      <c r="C106" s="28">
        <v>15</v>
      </c>
      <c r="D106" s="28">
        <v>15</v>
      </c>
      <c r="E106" s="28">
        <f>D106+1-C106</f>
        <v>1</v>
      </c>
      <c r="F106" s="31" t="str">
        <f>CONCATENATE(E106,"'h",K106)</f>
        <v>1'h0</v>
      </c>
      <c r="G106" s="31" t="s">
        <v>62</v>
      </c>
      <c r="H106" s="3" t="s">
        <v>2159</v>
      </c>
      <c r="I106" s="34"/>
      <c r="J106" s="31">
        <v>0</v>
      </c>
      <c r="K106" s="31" t="str">
        <f>LOWER(DEC2HEX((J106)))</f>
        <v>0</v>
      </c>
      <c r="L106" s="31">
        <f>J106*(2^C106)</f>
        <v>0</v>
      </c>
      <c r="M106" s="29"/>
    </row>
    <row r="107" spans="1:13" customFormat="1" ht="14.6">
      <c r="A107" s="20"/>
      <c r="B107" s="20"/>
      <c r="C107" s="28">
        <v>14</v>
      </c>
      <c r="D107" s="28">
        <v>14</v>
      </c>
      <c r="E107" s="28">
        <f t="shared" ref="E107:E121" si="20">D107+1-C107</f>
        <v>1</v>
      </c>
      <c r="F107" s="31" t="str">
        <f t="shared" ref="F107:F121" si="21">CONCATENATE(E107,"'h",K107)</f>
        <v>1'h0</v>
      </c>
      <c r="G107" s="31" t="s">
        <v>62</v>
      </c>
      <c r="H107" s="3" t="s">
        <v>2160</v>
      </c>
      <c r="I107" s="34" t="s">
        <v>2161</v>
      </c>
      <c r="J107" s="31">
        <v>0</v>
      </c>
      <c r="K107" s="31" t="str">
        <f t="shared" ref="K107:K113" si="22">LOWER(DEC2HEX((J107)))</f>
        <v>0</v>
      </c>
      <c r="L107" s="31">
        <f t="shared" ref="L107:L121" si="23">J107*(2^C107)</f>
        <v>0</v>
      </c>
      <c r="M107" s="29"/>
    </row>
    <row r="108" spans="1:13" customFormat="1" ht="14.6">
      <c r="A108" s="20"/>
      <c r="B108" s="20"/>
      <c r="C108" s="28">
        <v>13</v>
      </c>
      <c r="D108" s="28">
        <v>13</v>
      </c>
      <c r="E108" s="28">
        <f t="shared" si="20"/>
        <v>1</v>
      </c>
      <c r="F108" s="31" t="str">
        <f t="shared" si="21"/>
        <v>1'h0</v>
      </c>
      <c r="G108" s="31" t="s">
        <v>62</v>
      </c>
      <c r="H108" s="3" t="s">
        <v>2162</v>
      </c>
      <c r="I108" s="34" t="s">
        <v>2163</v>
      </c>
      <c r="J108" s="31">
        <v>0</v>
      </c>
      <c r="K108" s="31" t="str">
        <f t="shared" si="22"/>
        <v>0</v>
      </c>
      <c r="L108" s="31">
        <f t="shared" si="23"/>
        <v>0</v>
      </c>
      <c r="M108" s="29"/>
    </row>
    <row r="109" spans="1:13" customFormat="1" ht="14.6">
      <c r="A109" s="20"/>
      <c r="B109" s="20"/>
      <c r="C109" s="28">
        <v>12</v>
      </c>
      <c r="D109" s="28">
        <v>12</v>
      </c>
      <c r="E109" s="28">
        <f t="shared" si="20"/>
        <v>1</v>
      </c>
      <c r="F109" s="31" t="str">
        <f t="shared" si="21"/>
        <v>1'h0</v>
      </c>
      <c r="G109" s="31" t="s">
        <v>62</v>
      </c>
      <c r="H109" s="3" t="s">
        <v>2164</v>
      </c>
      <c r="I109" s="34" t="s">
        <v>2165</v>
      </c>
      <c r="J109" s="31">
        <v>0</v>
      </c>
      <c r="K109" s="31" t="str">
        <f t="shared" si="22"/>
        <v>0</v>
      </c>
      <c r="L109" s="31">
        <f t="shared" si="23"/>
        <v>0</v>
      </c>
      <c r="M109" s="29"/>
    </row>
    <row r="110" spans="1:13" customFormat="1" ht="14.6">
      <c r="A110" s="30"/>
      <c r="B110" s="30"/>
      <c r="C110" s="31">
        <v>11</v>
      </c>
      <c r="D110" s="31">
        <v>11</v>
      </c>
      <c r="E110" s="31">
        <f t="shared" si="20"/>
        <v>1</v>
      </c>
      <c r="F110" s="31" t="str">
        <f t="shared" si="21"/>
        <v>1'h0</v>
      </c>
      <c r="G110" s="31" t="s">
        <v>62</v>
      </c>
      <c r="H110" s="3" t="s">
        <v>2166</v>
      </c>
      <c r="I110" s="34" t="s">
        <v>2167</v>
      </c>
      <c r="J110" s="31">
        <v>0</v>
      </c>
      <c r="K110" s="31" t="str">
        <f t="shared" si="22"/>
        <v>0</v>
      </c>
      <c r="L110" s="31">
        <f t="shared" si="23"/>
        <v>0</v>
      </c>
      <c r="M110" s="29"/>
    </row>
    <row r="111" spans="1:13" customFormat="1" ht="14.6">
      <c r="A111" s="30"/>
      <c r="B111" s="30"/>
      <c r="C111" s="31">
        <v>10</v>
      </c>
      <c r="D111" s="31">
        <v>10</v>
      </c>
      <c r="E111" s="31">
        <f t="shared" si="20"/>
        <v>1</v>
      </c>
      <c r="F111" s="31" t="str">
        <f t="shared" si="21"/>
        <v>1'h0</v>
      </c>
      <c r="G111" s="31" t="s">
        <v>62</v>
      </c>
      <c r="H111" s="3" t="s">
        <v>2168</v>
      </c>
      <c r="I111" s="34" t="s">
        <v>2169</v>
      </c>
      <c r="J111" s="31">
        <v>0</v>
      </c>
      <c r="K111" s="31" t="str">
        <f t="shared" si="22"/>
        <v>0</v>
      </c>
      <c r="L111" s="31">
        <f t="shared" si="23"/>
        <v>0</v>
      </c>
      <c r="M111" s="29"/>
    </row>
    <row r="112" spans="1:13" customFormat="1" ht="14.6">
      <c r="A112" s="30"/>
      <c r="B112" s="30"/>
      <c r="C112" s="31">
        <v>9</v>
      </c>
      <c r="D112" s="31">
        <v>9</v>
      </c>
      <c r="E112" s="31">
        <f t="shared" si="20"/>
        <v>1</v>
      </c>
      <c r="F112" s="31" t="str">
        <f t="shared" si="21"/>
        <v>1'h0</v>
      </c>
      <c r="G112" s="31" t="s">
        <v>62</v>
      </c>
      <c r="H112" s="3" t="s">
        <v>2170</v>
      </c>
      <c r="I112" s="34" t="s">
        <v>2171</v>
      </c>
      <c r="J112" s="31">
        <v>0</v>
      </c>
      <c r="K112" s="31" t="str">
        <f t="shared" si="22"/>
        <v>0</v>
      </c>
      <c r="L112" s="31">
        <f t="shared" si="23"/>
        <v>0</v>
      </c>
      <c r="M112" s="29"/>
    </row>
    <row r="113" spans="1:14" customFormat="1" ht="14.6">
      <c r="A113" s="30"/>
      <c r="B113" s="30"/>
      <c r="C113" s="31">
        <v>8</v>
      </c>
      <c r="D113" s="31">
        <v>8</v>
      </c>
      <c r="E113" s="31">
        <f t="shared" si="20"/>
        <v>1</v>
      </c>
      <c r="F113" s="31" t="str">
        <f t="shared" si="21"/>
        <v>1'h0</v>
      </c>
      <c r="G113" s="31" t="s">
        <v>62</v>
      </c>
      <c r="H113" s="3" t="s">
        <v>2172</v>
      </c>
      <c r="I113" s="34" t="s">
        <v>2173</v>
      </c>
      <c r="J113" s="31">
        <v>0</v>
      </c>
      <c r="K113" s="31" t="str">
        <f t="shared" si="22"/>
        <v>0</v>
      </c>
      <c r="L113" s="31">
        <f t="shared" si="23"/>
        <v>0</v>
      </c>
      <c r="M113" s="29"/>
    </row>
    <row r="114" spans="1:14" customFormat="1" ht="14.6">
      <c r="A114" s="20"/>
      <c r="B114" s="20"/>
      <c r="C114" s="28">
        <v>7</v>
      </c>
      <c r="D114" s="28">
        <v>7</v>
      </c>
      <c r="E114" s="28">
        <f t="shared" si="20"/>
        <v>1</v>
      </c>
      <c r="F114" s="31" t="str">
        <f t="shared" si="21"/>
        <v>1'h0</v>
      </c>
      <c r="G114" s="31" t="s">
        <v>62</v>
      </c>
      <c r="H114" s="3" t="s">
        <v>2174</v>
      </c>
      <c r="I114" s="34" t="s">
        <v>2175</v>
      </c>
      <c r="J114" s="31">
        <v>0</v>
      </c>
      <c r="K114" s="31" t="str">
        <f>LOWER(DEC2HEX((J114)))</f>
        <v>0</v>
      </c>
      <c r="L114" s="31">
        <f t="shared" si="23"/>
        <v>0</v>
      </c>
      <c r="M114" s="29"/>
    </row>
    <row r="115" spans="1:14" ht="14.6">
      <c r="A115" s="20"/>
      <c r="B115" s="20"/>
      <c r="C115" s="28">
        <v>6</v>
      </c>
      <c r="D115" s="28">
        <v>6</v>
      </c>
      <c r="E115" s="28">
        <f t="shared" si="20"/>
        <v>1</v>
      </c>
      <c r="F115" s="31" t="str">
        <f t="shared" si="21"/>
        <v>1'h0</v>
      </c>
      <c r="G115" s="31" t="s">
        <v>62</v>
      </c>
      <c r="H115" s="3" t="s">
        <v>2176</v>
      </c>
      <c r="I115" s="34" t="s">
        <v>2177</v>
      </c>
      <c r="J115" s="31">
        <v>0</v>
      </c>
      <c r="K115" s="31" t="str">
        <f t="shared" si="18"/>
        <v>0</v>
      </c>
      <c r="L115" s="31">
        <f t="shared" si="23"/>
        <v>0</v>
      </c>
      <c r="M115" s="29"/>
      <c r="N115"/>
    </row>
    <row r="116" spans="1:14" ht="14.6">
      <c r="A116" s="20"/>
      <c r="B116" s="20"/>
      <c r="C116" s="28">
        <v>5</v>
      </c>
      <c r="D116" s="28">
        <v>5</v>
      </c>
      <c r="E116" s="28">
        <f t="shared" si="20"/>
        <v>1</v>
      </c>
      <c r="F116" s="31" t="str">
        <f t="shared" si="21"/>
        <v>1'h0</v>
      </c>
      <c r="G116" s="31" t="s">
        <v>62</v>
      </c>
      <c r="H116" s="3" t="s">
        <v>2178</v>
      </c>
      <c r="I116" s="34" t="s">
        <v>2179</v>
      </c>
      <c r="J116" s="31">
        <v>0</v>
      </c>
      <c r="K116" s="31" t="str">
        <f t="shared" si="18"/>
        <v>0</v>
      </c>
      <c r="L116" s="31">
        <f t="shared" si="23"/>
        <v>0</v>
      </c>
      <c r="M116" s="29"/>
      <c r="N116"/>
    </row>
    <row r="117" spans="1:14" ht="14.6">
      <c r="A117" s="20"/>
      <c r="B117" s="20"/>
      <c r="C117" s="28">
        <v>4</v>
      </c>
      <c r="D117" s="28">
        <v>4</v>
      </c>
      <c r="E117" s="28">
        <f t="shared" si="20"/>
        <v>1</v>
      </c>
      <c r="F117" s="31" t="str">
        <f t="shared" si="21"/>
        <v>1'h0</v>
      </c>
      <c r="G117" s="31" t="s">
        <v>62</v>
      </c>
      <c r="H117" s="3" t="s">
        <v>2180</v>
      </c>
      <c r="I117" s="34" t="s">
        <v>2181</v>
      </c>
      <c r="J117" s="31">
        <v>0</v>
      </c>
      <c r="K117" s="31" t="str">
        <f t="shared" si="18"/>
        <v>0</v>
      </c>
      <c r="L117" s="31">
        <f t="shared" si="23"/>
        <v>0</v>
      </c>
      <c r="M117" s="29"/>
      <c r="N117"/>
    </row>
    <row r="118" spans="1:14" ht="14.6">
      <c r="A118" s="30"/>
      <c r="B118" s="30"/>
      <c r="C118" s="31">
        <v>3</v>
      </c>
      <c r="D118" s="31">
        <v>3</v>
      </c>
      <c r="E118" s="31">
        <f t="shared" si="20"/>
        <v>1</v>
      </c>
      <c r="F118" s="31" t="str">
        <f t="shared" si="21"/>
        <v>1'h0</v>
      </c>
      <c r="G118" s="31" t="s">
        <v>62</v>
      </c>
      <c r="H118" s="3" t="s">
        <v>2182</v>
      </c>
      <c r="I118" s="34" t="s">
        <v>2183</v>
      </c>
      <c r="J118" s="31">
        <v>0</v>
      </c>
      <c r="K118" s="31" t="str">
        <f t="shared" si="18"/>
        <v>0</v>
      </c>
      <c r="L118" s="31">
        <f t="shared" si="23"/>
        <v>0</v>
      </c>
      <c r="M118" s="29"/>
      <c r="N118"/>
    </row>
    <row r="119" spans="1:14" ht="14.6">
      <c r="A119" s="30"/>
      <c r="B119" s="30"/>
      <c r="C119" s="31">
        <v>2</v>
      </c>
      <c r="D119" s="31">
        <v>2</v>
      </c>
      <c r="E119" s="31">
        <f t="shared" si="20"/>
        <v>1</v>
      </c>
      <c r="F119" s="31" t="str">
        <f t="shared" si="21"/>
        <v>1'h0</v>
      </c>
      <c r="G119" s="31" t="s">
        <v>62</v>
      </c>
      <c r="H119" s="3" t="s">
        <v>2184</v>
      </c>
      <c r="I119" s="34" t="s">
        <v>2185</v>
      </c>
      <c r="J119" s="31">
        <v>0</v>
      </c>
      <c r="K119" s="31" t="str">
        <f t="shared" si="18"/>
        <v>0</v>
      </c>
      <c r="L119" s="31">
        <f t="shared" si="23"/>
        <v>0</v>
      </c>
      <c r="M119" s="29"/>
      <c r="N119"/>
    </row>
    <row r="120" spans="1:14" ht="14.6">
      <c r="A120" s="30"/>
      <c r="B120" s="30"/>
      <c r="C120" s="31">
        <v>1</v>
      </c>
      <c r="D120" s="31">
        <v>1</v>
      </c>
      <c r="E120" s="31">
        <f t="shared" si="20"/>
        <v>1</v>
      </c>
      <c r="F120" s="31" t="str">
        <f t="shared" si="21"/>
        <v>1'h0</v>
      </c>
      <c r="G120" s="31" t="s">
        <v>62</v>
      </c>
      <c r="H120" s="3" t="s">
        <v>2186</v>
      </c>
      <c r="I120" s="34" t="s">
        <v>2187</v>
      </c>
      <c r="J120" s="31">
        <v>0</v>
      </c>
      <c r="K120" s="31" t="str">
        <f t="shared" si="18"/>
        <v>0</v>
      </c>
      <c r="L120" s="31">
        <f t="shared" si="23"/>
        <v>0</v>
      </c>
      <c r="M120" s="29"/>
      <c r="N120"/>
    </row>
    <row r="121" spans="1:14" ht="14.6">
      <c r="A121" s="30"/>
      <c r="B121" s="30"/>
      <c r="C121" s="31">
        <v>0</v>
      </c>
      <c r="D121" s="31">
        <v>0</v>
      </c>
      <c r="E121" s="31">
        <f t="shared" si="20"/>
        <v>1</v>
      </c>
      <c r="F121" s="31" t="str">
        <f t="shared" si="21"/>
        <v>1'h0</v>
      </c>
      <c r="G121" s="31" t="s">
        <v>62</v>
      </c>
      <c r="H121" s="3" t="s">
        <v>2188</v>
      </c>
      <c r="I121" s="34" t="s">
        <v>2189</v>
      </c>
      <c r="J121" s="31">
        <v>0</v>
      </c>
      <c r="K121" s="31" t="str">
        <f t="shared" si="18"/>
        <v>0</v>
      </c>
      <c r="L121" s="31">
        <f t="shared" si="23"/>
        <v>0</v>
      </c>
      <c r="M121" s="29"/>
      <c r="N121"/>
    </row>
    <row r="122" spans="1:14" ht="14.6">
      <c r="A122" s="23"/>
      <c r="B122" s="24" t="s">
        <v>2190</v>
      </c>
      <c r="C122" s="23"/>
      <c r="D122" s="23"/>
      <c r="E122" s="23">
        <f>SUM(E123:E130)</f>
        <v>32</v>
      </c>
      <c r="F122" s="44" t="str">
        <f>CONCATENATE("32'h",K122)</f>
        <v>32'h06543210</v>
      </c>
      <c r="G122" s="44"/>
      <c r="H122" s="26" t="s">
        <v>2191</v>
      </c>
      <c r="I122" s="26"/>
      <c r="J122" s="23"/>
      <c r="K122" s="23" t="str">
        <f>LOWER(DEC2HEX(L122,8))</f>
        <v>06543210</v>
      </c>
      <c r="L122" s="23">
        <f>SUM(L123:L130)</f>
        <v>106181136</v>
      </c>
      <c r="M122" s="23"/>
    </row>
    <row r="123" spans="1:14" ht="14.6">
      <c r="A123" s="20"/>
      <c r="B123" s="27"/>
      <c r="C123" s="28">
        <v>28</v>
      </c>
      <c r="D123" s="28">
        <v>31</v>
      </c>
      <c r="E123" s="31">
        <f t="shared" ref="E123:E130" si="24">D123+1-C123</f>
        <v>4</v>
      </c>
      <c r="F123" s="31" t="str">
        <f t="shared" ref="F123:F130" si="25">CONCATENATE(E123,"'h",K123)</f>
        <v>4'h0</v>
      </c>
      <c r="G123" s="31" t="s">
        <v>62</v>
      </c>
      <c r="H123" s="28" t="s">
        <v>2041</v>
      </c>
      <c r="I123" s="40"/>
      <c r="J123" s="28">
        <v>0</v>
      </c>
      <c r="K123" s="31" t="str">
        <f>LOWER(DEC2HEX((J123)))</f>
        <v>0</v>
      </c>
      <c r="L123" s="31">
        <f t="shared" ref="L123:L130" si="26">J123*(2^C123)</f>
        <v>0</v>
      </c>
      <c r="M123" s="29"/>
    </row>
    <row r="124" spans="1:14" ht="14.6">
      <c r="A124" s="20"/>
      <c r="B124" s="27"/>
      <c r="C124" s="28">
        <v>24</v>
      </c>
      <c r="D124" s="28">
        <v>27</v>
      </c>
      <c r="E124" s="31">
        <f t="shared" si="24"/>
        <v>4</v>
      </c>
      <c r="F124" s="31" t="str">
        <f t="shared" si="25"/>
        <v>4'h6</v>
      </c>
      <c r="G124" s="31" t="s">
        <v>62</v>
      </c>
      <c r="H124" s="28" t="s">
        <v>2192</v>
      </c>
      <c r="I124" s="40" t="s">
        <v>2124</v>
      </c>
      <c r="J124" s="28">
        <v>6</v>
      </c>
      <c r="K124" s="31" t="str">
        <f>LOWER(DEC2HEX((J124)))</f>
        <v>6</v>
      </c>
      <c r="L124" s="31">
        <f t="shared" si="26"/>
        <v>100663296</v>
      </c>
      <c r="M124" s="29"/>
    </row>
    <row r="125" spans="1:14" ht="14.6">
      <c r="A125" s="20"/>
      <c r="B125" s="27"/>
      <c r="C125" s="28">
        <v>20</v>
      </c>
      <c r="D125" s="28">
        <v>23</v>
      </c>
      <c r="E125" s="31">
        <f t="shared" si="24"/>
        <v>4</v>
      </c>
      <c r="F125" s="31" t="str">
        <f t="shared" si="25"/>
        <v>4'h5</v>
      </c>
      <c r="G125" s="31" t="s">
        <v>62</v>
      </c>
      <c r="H125" s="28" t="s">
        <v>2193</v>
      </c>
      <c r="I125" s="40" t="s">
        <v>2124</v>
      </c>
      <c r="J125" s="28">
        <v>5</v>
      </c>
      <c r="K125" s="31" t="str">
        <f t="shared" si="18"/>
        <v>5</v>
      </c>
      <c r="L125" s="31">
        <f t="shared" si="26"/>
        <v>5242880</v>
      </c>
      <c r="M125" s="29"/>
    </row>
    <row r="126" spans="1:14" ht="14.6">
      <c r="A126" s="20"/>
      <c r="B126" s="27"/>
      <c r="C126" s="28">
        <v>16</v>
      </c>
      <c r="D126" s="28">
        <v>19</v>
      </c>
      <c r="E126" s="31">
        <f t="shared" si="24"/>
        <v>4</v>
      </c>
      <c r="F126" s="31" t="str">
        <f t="shared" si="25"/>
        <v>4'h4</v>
      </c>
      <c r="G126" s="31" t="s">
        <v>62</v>
      </c>
      <c r="H126" s="28" t="s">
        <v>2194</v>
      </c>
      <c r="I126" s="40" t="s">
        <v>2124</v>
      </c>
      <c r="J126" s="28">
        <v>4</v>
      </c>
      <c r="K126" s="31" t="str">
        <f t="shared" si="18"/>
        <v>4</v>
      </c>
      <c r="L126" s="31">
        <f t="shared" si="26"/>
        <v>262144</v>
      </c>
      <c r="M126" s="29"/>
    </row>
    <row r="127" spans="1:14" ht="14.6">
      <c r="A127" s="20"/>
      <c r="B127" s="27"/>
      <c r="C127" s="28">
        <v>12</v>
      </c>
      <c r="D127" s="28">
        <v>15</v>
      </c>
      <c r="E127" s="31">
        <f t="shared" si="24"/>
        <v>4</v>
      </c>
      <c r="F127" s="31" t="str">
        <f t="shared" si="25"/>
        <v>4'h3</v>
      </c>
      <c r="G127" s="31" t="s">
        <v>62</v>
      </c>
      <c r="H127" s="28" t="s">
        <v>2195</v>
      </c>
      <c r="I127" s="40" t="s">
        <v>2124</v>
      </c>
      <c r="J127" s="28">
        <v>3</v>
      </c>
      <c r="K127" s="31" t="str">
        <f t="shared" si="18"/>
        <v>3</v>
      </c>
      <c r="L127" s="31">
        <f t="shared" si="26"/>
        <v>12288</v>
      </c>
      <c r="M127" s="29"/>
    </row>
    <row r="128" spans="1:14" ht="14.6">
      <c r="A128" s="20"/>
      <c r="B128" s="27"/>
      <c r="C128" s="28">
        <v>8</v>
      </c>
      <c r="D128" s="28">
        <v>11</v>
      </c>
      <c r="E128" s="31">
        <f t="shared" si="24"/>
        <v>4</v>
      </c>
      <c r="F128" s="31" t="str">
        <f t="shared" si="25"/>
        <v>4'h2</v>
      </c>
      <c r="G128" s="31" t="s">
        <v>62</v>
      </c>
      <c r="H128" s="28" t="s">
        <v>2196</v>
      </c>
      <c r="I128" s="40" t="s">
        <v>2124</v>
      </c>
      <c r="J128" s="28">
        <v>2</v>
      </c>
      <c r="K128" s="31" t="str">
        <f t="shared" si="18"/>
        <v>2</v>
      </c>
      <c r="L128" s="31">
        <f t="shared" si="26"/>
        <v>512</v>
      </c>
      <c r="M128" s="29"/>
    </row>
    <row r="129" spans="1:13" ht="14.6">
      <c r="A129" s="20"/>
      <c r="B129" s="27"/>
      <c r="C129" s="28">
        <v>4</v>
      </c>
      <c r="D129" s="28">
        <v>7</v>
      </c>
      <c r="E129" s="31">
        <f t="shared" si="24"/>
        <v>4</v>
      </c>
      <c r="F129" s="31" t="str">
        <f t="shared" si="25"/>
        <v>4'h1</v>
      </c>
      <c r="G129" s="31" t="s">
        <v>62</v>
      </c>
      <c r="H129" s="28" t="s">
        <v>2197</v>
      </c>
      <c r="I129" s="40" t="s">
        <v>2198</v>
      </c>
      <c r="J129" s="28">
        <v>1</v>
      </c>
      <c r="K129" s="31" t="str">
        <f t="shared" si="18"/>
        <v>1</v>
      </c>
      <c r="L129" s="31">
        <f t="shared" si="26"/>
        <v>16</v>
      </c>
      <c r="M129" s="29"/>
    </row>
    <row r="130" spans="1:13" ht="14.6">
      <c r="A130" s="20"/>
      <c r="B130" s="27"/>
      <c r="C130" s="28">
        <v>0</v>
      </c>
      <c r="D130" s="28">
        <v>3</v>
      </c>
      <c r="E130" s="31">
        <f t="shared" si="24"/>
        <v>4</v>
      </c>
      <c r="F130" s="31" t="str">
        <f t="shared" si="25"/>
        <v>4'h0</v>
      </c>
      <c r="G130" s="31" t="s">
        <v>62</v>
      </c>
      <c r="H130" s="28" t="s">
        <v>2199</v>
      </c>
      <c r="I130" s="40" t="s">
        <v>2200</v>
      </c>
      <c r="J130" s="28">
        <v>0</v>
      </c>
      <c r="K130" s="31" t="str">
        <f t="shared" si="18"/>
        <v>0</v>
      </c>
      <c r="L130" s="31">
        <f t="shared" si="26"/>
        <v>0</v>
      </c>
      <c r="M130" s="29"/>
    </row>
    <row r="131" spans="1:13" ht="14.6">
      <c r="A131" s="23"/>
      <c r="B131" s="24" t="s">
        <v>2201</v>
      </c>
      <c r="C131" s="23"/>
      <c r="D131" s="23"/>
      <c r="E131" s="23">
        <f>SUM(E132:E139)</f>
        <v>32</v>
      </c>
      <c r="F131" s="44" t="str">
        <f>CONCATENATE("32'h",K131)</f>
        <v>32'h00000000</v>
      </c>
      <c r="G131" s="44"/>
      <c r="H131" s="26" t="s">
        <v>2202</v>
      </c>
      <c r="I131" s="26"/>
      <c r="J131" s="23"/>
      <c r="K131" s="23" t="str">
        <f>LOWER(DEC2HEX(L131,8))</f>
        <v>00000000</v>
      </c>
      <c r="L131" s="23">
        <f>SUM(L132:L139)</f>
        <v>0</v>
      </c>
      <c r="M131" s="23"/>
    </row>
    <row r="132" spans="1:13" ht="14.6">
      <c r="A132" s="20"/>
      <c r="B132" s="27"/>
      <c r="C132" s="28">
        <v>7</v>
      </c>
      <c r="D132" s="28">
        <v>31</v>
      </c>
      <c r="E132" s="31">
        <f t="shared" ref="E132:E139" si="27">D132+1-C132</f>
        <v>25</v>
      </c>
      <c r="F132" s="31" t="str">
        <f t="shared" ref="F132:F139" si="28">CONCATENATE(E132,"'h",K132)</f>
        <v>25'h0</v>
      </c>
      <c r="G132" s="31" t="s">
        <v>62</v>
      </c>
      <c r="H132" s="28" t="s">
        <v>2041</v>
      </c>
      <c r="I132" s="40"/>
      <c r="J132" s="28">
        <v>0</v>
      </c>
      <c r="K132" s="31" t="str">
        <f t="shared" ref="K132:K139" si="29">LOWER(DEC2HEX((J132)))</f>
        <v>0</v>
      </c>
      <c r="L132" s="31">
        <f t="shared" ref="L132:L139" si="30">J132*(2^C132)</f>
        <v>0</v>
      </c>
      <c r="M132" s="29"/>
    </row>
    <row r="133" spans="1:13" ht="14.6">
      <c r="A133" s="20"/>
      <c r="B133" s="27"/>
      <c r="C133" s="28">
        <v>6</v>
      </c>
      <c r="D133" s="28">
        <v>6</v>
      </c>
      <c r="E133" s="31">
        <f>D133+1-C133</f>
        <v>1</v>
      </c>
      <c r="F133" s="31" t="str">
        <f>CONCATENATE(E133,"'h",K133)</f>
        <v>1'h0</v>
      </c>
      <c r="G133" s="31" t="s">
        <v>62</v>
      </c>
      <c r="H133" s="28" t="s">
        <v>2203</v>
      </c>
      <c r="I133" s="40" t="s">
        <v>2124</v>
      </c>
      <c r="J133" s="28">
        <v>0</v>
      </c>
      <c r="K133" s="31" t="str">
        <f>LOWER(DEC2HEX((J133)))</f>
        <v>0</v>
      </c>
      <c r="L133" s="31">
        <f>J133*(2^C133)</f>
        <v>0</v>
      </c>
      <c r="M133" s="29"/>
    </row>
    <row r="134" spans="1:13" ht="14.6">
      <c r="A134" s="20"/>
      <c r="B134" s="27"/>
      <c r="C134" s="28">
        <v>5</v>
      </c>
      <c r="D134" s="28">
        <v>5</v>
      </c>
      <c r="E134" s="31">
        <f t="shared" si="27"/>
        <v>1</v>
      </c>
      <c r="F134" s="31" t="str">
        <f t="shared" si="28"/>
        <v>1'h0</v>
      </c>
      <c r="G134" s="31" t="s">
        <v>62</v>
      </c>
      <c r="H134" s="28" t="s">
        <v>2204</v>
      </c>
      <c r="I134" s="40" t="s">
        <v>2124</v>
      </c>
      <c r="J134" s="28">
        <v>0</v>
      </c>
      <c r="K134" s="31" t="str">
        <f t="shared" si="29"/>
        <v>0</v>
      </c>
      <c r="L134" s="31">
        <f t="shared" si="30"/>
        <v>0</v>
      </c>
      <c r="M134" s="29"/>
    </row>
    <row r="135" spans="1:13" ht="14.6">
      <c r="A135" s="20"/>
      <c r="B135" s="27"/>
      <c r="C135" s="28">
        <v>4</v>
      </c>
      <c r="D135" s="28">
        <v>4</v>
      </c>
      <c r="E135" s="31">
        <f t="shared" si="27"/>
        <v>1</v>
      </c>
      <c r="F135" s="31" t="str">
        <f t="shared" si="28"/>
        <v>1'h0</v>
      </c>
      <c r="G135" s="31" t="s">
        <v>62</v>
      </c>
      <c r="H135" s="28" t="s">
        <v>2205</v>
      </c>
      <c r="I135" s="40" t="s">
        <v>2124</v>
      </c>
      <c r="J135" s="28">
        <v>0</v>
      </c>
      <c r="K135" s="31" t="str">
        <f t="shared" si="29"/>
        <v>0</v>
      </c>
      <c r="L135" s="31">
        <f t="shared" si="30"/>
        <v>0</v>
      </c>
      <c r="M135" s="29"/>
    </row>
    <row r="136" spans="1:13" ht="14.6">
      <c r="A136" s="20"/>
      <c r="B136" s="27"/>
      <c r="C136" s="28">
        <v>3</v>
      </c>
      <c r="D136" s="28">
        <v>3</v>
      </c>
      <c r="E136" s="31">
        <f t="shared" si="27"/>
        <v>1</v>
      </c>
      <c r="F136" s="31" t="str">
        <f t="shared" si="28"/>
        <v>1'h0</v>
      </c>
      <c r="G136" s="31" t="s">
        <v>62</v>
      </c>
      <c r="H136" s="28" t="s">
        <v>2206</v>
      </c>
      <c r="I136" s="40" t="s">
        <v>2124</v>
      </c>
      <c r="J136" s="28">
        <v>0</v>
      </c>
      <c r="K136" s="31" t="str">
        <f t="shared" si="29"/>
        <v>0</v>
      </c>
      <c r="L136" s="31">
        <f t="shared" si="30"/>
        <v>0</v>
      </c>
      <c r="M136" s="29"/>
    </row>
    <row r="137" spans="1:13" ht="14.6">
      <c r="A137" s="20"/>
      <c r="B137" s="27"/>
      <c r="C137" s="28">
        <v>2</v>
      </c>
      <c r="D137" s="28">
        <v>2</v>
      </c>
      <c r="E137" s="31">
        <f t="shared" si="27"/>
        <v>1</v>
      </c>
      <c r="F137" s="31" t="str">
        <f t="shared" si="28"/>
        <v>1'h0</v>
      </c>
      <c r="G137" s="31" t="s">
        <v>62</v>
      </c>
      <c r="H137" s="28" t="s">
        <v>2207</v>
      </c>
      <c r="I137" s="40" t="s">
        <v>2208</v>
      </c>
      <c r="J137" s="28">
        <v>0</v>
      </c>
      <c r="K137" s="31" t="str">
        <f t="shared" si="29"/>
        <v>0</v>
      </c>
      <c r="L137" s="31">
        <f t="shared" si="30"/>
        <v>0</v>
      </c>
      <c r="M137" s="29"/>
    </row>
    <row r="138" spans="1:13" ht="14.6">
      <c r="A138" s="20"/>
      <c r="B138" s="27"/>
      <c r="C138" s="28">
        <v>1</v>
      </c>
      <c r="D138" s="28">
        <v>1</v>
      </c>
      <c r="E138" s="31">
        <f t="shared" si="27"/>
        <v>1</v>
      </c>
      <c r="F138" s="31" t="str">
        <f t="shared" si="28"/>
        <v>1'h0</v>
      </c>
      <c r="G138" s="31" t="s">
        <v>62</v>
      </c>
      <c r="H138" s="28" t="s">
        <v>2209</v>
      </c>
      <c r="I138" s="40" t="s">
        <v>2210</v>
      </c>
      <c r="J138" s="28">
        <v>0</v>
      </c>
      <c r="K138" s="31" t="str">
        <f t="shared" si="29"/>
        <v>0</v>
      </c>
      <c r="L138" s="31">
        <f t="shared" si="30"/>
        <v>0</v>
      </c>
      <c r="M138" s="29"/>
    </row>
    <row r="139" spans="1:13" ht="14.6">
      <c r="A139" s="20"/>
      <c r="B139" s="27"/>
      <c r="C139" s="28">
        <v>0</v>
      </c>
      <c r="D139" s="28">
        <v>0</v>
      </c>
      <c r="E139" s="31">
        <f t="shared" si="27"/>
        <v>1</v>
      </c>
      <c r="F139" s="31" t="str">
        <f t="shared" si="28"/>
        <v>1'h0</v>
      </c>
      <c r="G139" s="31" t="s">
        <v>62</v>
      </c>
      <c r="H139" s="28" t="s">
        <v>2211</v>
      </c>
      <c r="I139" s="40" t="s">
        <v>2212</v>
      </c>
      <c r="J139" s="28">
        <v>0</v>
      </c>
      <c r="K139" s="31" t="str">
        <f t="shared" si="29"/>
        <v>0</v>
      </c>
      <c r="L139" s="31">
        <f t="shared" si="30"/>
        <v>0</v>
      </c>
      <c r="M139" s="29"/>
    </row>
    <row r="140" spans="1:13" ht="14.6">
      <c r="A140" s="23"/>
      <c r="B140" s="24" t="s">
        <v>2213</v>
      </c>
      <c r="C140" s="23"/>
      <c r="D140" s="23"/>
      <c r="E140" s="23">
        <f>SUM(E141:E144)</f>
        <v>32</v>
      </c>
      <c r="F140" s="44" t="str">
        <f>CONCATENATE("32'h",K140)</f>
        <v>32'h00003f3f</v>
      </c>
      <c r="G140" s="44"/>
      <c r="H140" s="26" t="s">
        <v>2214</v>
      </c>
      <c r="I140" s="26"/>
      <c r="J140" s="23"/>
      <c r="K140" s="23" t="str">
        <f>LOWER(DEC2HEX(L140,8))</f>
        <v>00003f3f</v>
      </c>
      <c r="L140" s="23">
        <f>SUM(L141:L144)</f>
        <v>16191</v>
      </c>
      <c r="M140" s="23"/>
    </row>
    <row r="141" spans="1:13" ht="14.6">
      <c r="A141" s="20"/>
      <c r="B141" s="27"/>
      <c r="C141" s="28">
        <v>24</v>
      </c>
      <c r="D141" s="28">
        <v>31</v>
      </c>
      <c r="E141" s="31">
        <f>D141+1-C141</f>
        <v>8</v>
      </c>
      <c r="F141" s="31" t="str">
        <f>CONCATENATE(E141,"'h",K141)</f>
        <v>8'h0</v>
      </c>
      <c r="G141" s="31" t="s">
        <v>62</v>
      </c>
      <c r="H141" s="28" t="s">
        <v>2215</v>
      </c>
      <c r="I141" s="40" t="s">
        <v>2124</v>
      </c>
      <c r="J141" s="28">
        <v>0</v>
      </c>
      <c r="K141" s="31" t="str">
        <f t="shared" si="18"/>
        <v>0</v>
      </c>
      <c r="L141" s="31">
        <f>J141*(2^C141)</f>
        <v>0</v>
      </c>
      <c r="M141" s="29"/>
    </row>
    <row r="142" spans="1:13" ht="14.6">
      <c r="A142" s="20"/>
      <c r="B142" s="27"/>
      <c r="C142" s="28">
        <v>16</v>
      </c>
      <c r="D142" s="28">
        <v>23</v>
      </c>
      <c r="E142" s="31">
        <f>D142+1-C142</f>
        <v>8</v>
      </c>
      <c r="F142" s="31" t="str">
        <f>CONCATENATE(E142,"'h",K142)</f>
        <v>8'h0</v>
      </c>
      <c r="G142" s="31" t="s">
        <v>62</v>
      </c>
      <c r="H142" s="28" t="s">
        <v>2216</v>
      </c>
      <c r="I142" s="40" t="s">
        <v>2124</v>
      </c>
      <c r="J142" s="28">
        <v>0</v>
      </c>
      <c r="K142" s="31" t="str">
        <f t="shared" si="18"/>
        <v>0</v>
      </c>
      <c r="L142" s="31">
        <f>J142*(2^C142)</f>
        <v>0</v>
      </c>
      <c r="M142" s="29"/>
    </row>
    <row r="143" spans="1:13" ht="14.6">
      <c r="A143" s="20"/>
      <c r="B143" s="27"/>
      <c r="C143" s="28">
        <v>8</v>
      </c>
      <c r="D143" s="28">
        <v>15</v>
      </c>
      <c r="E143" s="31">
        <f>D143+1-C143</f>
        <v>8</v>
      </c>
      <c r="F143" s="31" t="str">
        <f>CONCATENATE(E143,"'h",K143)</f>
        <v>8'h3f</v>
      </c>
      <c r="G143" s="31" t="s">
        <v>62</v>
      </c>
      <c r="H143" s="28" t="s">
        <v>2217</v>
      </c>
      <c r="I143" s="40" t="s">
        <v>2218</v>
      </c>
      <c r="J143" s="28">
        <v>63</v>
      </c>
      <c r="K143" s="31" t="str">
        <f t="shared" si="18"/>
        <v>3f</v>
      </c>
      <c r="L143" s="31">
        <f>J143*(2^C143)</f>
        <v>16128</v>
      </c>
      <c r="M143" s="29"/>
    </row>
    <row r="144" spans="1:13" ht="14.6">
      <c r="A144" s="20"/>
      <c r="B144" s="27"/>
      <c r="C144" s="28">
        <v>0</v>
      </c>
      <c r="D144" s="28">
        <v>7</v>
      </c>
      <c r="E144" s="31">
        <f>D144+1-C144</f>
        <v>8</v>
      </c>
      <c r="F144" s="31" t="str">
        <f>CONCATENATE(E144,"'h",K144)</f>
        <v>8'h3f</v>
      </c>
      <c r="G144" s="31" t="s">
        <v>62</v>
      </c>
      <c r="H144" s="28" t="s">
        <v>2219</v>
      </c>
      <c r="I144" s="40" t="s">
        <v>2220</v>
      </c>
      <c r="J144" s="28">
        <v>63</v>
      </c>
      <c r="K144" s="31" t="str">
        <f t="shared" si="18"/>
        <v>3f</v>
      </c>
      <c r="L144" s="31">
        <f>J144*(2^C144)</f>
        <v>63</v>
      </c>
      <c r="M144" s="29"/>
    </row>
    <row r="145" spans="1:18" ht="14.6">
      <c r="A145" s="23"/>
      <c r="B145" s="24" t="s">
        <v>2221</v>
      </c>
      <c r="C145" s="23"/>
      <c r="D145" s="23"/>
      <c r="E145" s="23">
        <f>SUM(E146:E149)</f>
        <v>32</v>
      </c>
      <c r="F145" s="44" t="str">
        <f>CONCATENATE("32'h",K145)</f>
        <v>32'h00000000</v>
      </c>
      <c r="G145" s="44"/>
      <c r="H145" s="26" t="s">
        <v>2222</v>
      </c>
      <c r="I145" s="26"/>
      <c r="J145" s="23"/>
      <c r="K145" s="23" t="str">
        <f>LOWER(DEC2HEX(L145,8))</f>
        <v>00000000</v>
      </c>
      <c r="L145" s="23">
        <f>SUM(L146:L149)</f>
        <v>0</v>
      </c>
      <c r="M145" s="23"/>
    </row>
    <row r="146" spans="1:18" ht="14.6">
      <c r="A146" s="20"/>
      <c r="B146" s="27"/>
      <c r="C146" s="28">
        <v>24</v>
      </c>
      <c r="D146" s="28">
        <v>31</v>
      </c>
      <c r="E146" s="31">
        <f>D146+1-C146</f>
        <v>8</v>
      </c>
      <c r="F146" s="31" t="str">
        <f>CONCATENATE(E146,"'h",K146)</f>
        <v>8'h0</v>
      </c>
      <c r="G146" s="31" t="s">
        <v>62</v>
      </c>
      <c r="H146" s="28" t="s">
        <v>2041</v>
      </c>
      <c r="I146" s="40"/>
      <c r="J146" s="28">
        <v>0</v>
      </c>
      <c r="K146" s="31" t="str">
        <f t="shared" si="18"/>
        <v>0</v>
      </c>
      <c r="L146" s="31">
        <f>J146*(2^C146)</f>
        <v>0</v>
      </c>
      <c r="M146" s="29"/>
    </row>
    <row r="147" spans="1:18" ht="14.6">
      <c r="A147" s="20"/>
      <c r="B147" s="27"/>
      <c r="C147" s="28">
        <v>16</v>
      </c>
      <c r="D147" s="28">
        <v>23</v>
      </c>
      <c r="E147" s="31">
        <f>D147+1-C147</f>
        <v>8</v>
      </c>
      <c r="F147" s="31" t="str">
        <f>CONCATENATE(E147,"'h",K147)</f>
        <v>8'h0</v>
      </c>
      <c r="G147" s="31" t="s">
        <v>62</v>
      </c>
      <c r="H147" s="28" t="s">
        <v>2223</v>
      </c>
      <c r="I147" s="40" t="s">
        <v>2124</v>
      </c>
      <c r="J147" s="28">
        <v>0</v>
      </c>
      <c r="K147" s="31" t="str">
        <f>LOWER(DEC2HEX((J147)))</f>
        <v>0</v>
      </c>
      <c r="L147" s="31">
        <f>J147*(2^C147)</f>
        <v>0</v>
      </c>
      <c r="M147" s="29"/>
    </row>
    <row r="148" spans="1:18" ht="14.6">
      <c r="A148" s="20"/>
      <c r="B148" s="27"/>
      <c r="C148" s="28">
        <v>8</v>
      </c>
      <c r="D148" s="28">
        <v>15</v>
      </c>
      <c r="E148" s="31">
        <f>D148+1-C148</f>
        <v>8</v>
      </c>
      <c r="F148" s="31" t="str">
        <f>CONCATENATE(E148,"'h",K148)</f>
        <v>8'h0</v>
      </c>
      <c r="G148" s="31" t="s">
        <v>62</v>
      </c>
      <c r="H148" s="28" t="s">
        <v>2224</v>
      </c>
      <c r="I148" s="40" t="s">
        <v>2124</v>
      </c>
      <c r="J148" s="28">
        <v>0</v>
      </c>
      <c r="K148" s="31" t="str">
        <f t="shared" si="18"/>
        <v>0</v>
      </c>
      <c r="L148" s="31">
        <f>J148*(2^C148)</f>
        <v>0</v>
      </c>
      <c r="M148" s="29"/>
    </row>
    <row r="149" spans="1:18" ht="14.6">
      <c r="A149" s="20"/>
      <c r="B149" s="27"/>
      <c r="C149" s="28">
        <v>0</v>
      </c>
      <c r="D149" s="28">
        <v>7</v>
      </c>
      <c r="E149" s="31">
        <f>D149+1-C149</f>
        <v>8</v>
      </c>
      <c r="F149" s="31" t="str">
        <f>CONCATENATE(E149,"'h",K149)</f>
        <v>8'h0</v>
      </c>
      <c r="G149" s="31" t="s">
        <v>62</v>
      </c>
      <c r="H149" s="28" t="s">
        <v>2225</v>
      </c>
      <c r="I149" s="40" t="s">
        <v>2226</v>
      </c>
      <c r="J149" s="28">
        <v>0</v>
      </c>
      <c r="K149" s="31" t="str">
        <f t="shared" si="18"/>
        <v>0</v>
      </c>
      <c r="L149" s="31">
        <f>J149*(2^C149)</f>
        <v>0</v>
      </c>
      <c r="M149" s="29"/>
    </row>
    <row r="150" spans="1:18" ht="14.6">
      <c r="A150" s="23"/>
      <c r="B150" s="24" t="s">
        <v>2227</v>
      </c>
      <c r="C150" s="23"/>
      <c r="D150" s="23"/>
      <c r="E150" s="23">
        <f>SUM(E151:E153)</f>
        <v>32</v>
      </c>
      <c r="F150" s="44" t="str">
        <f>CONCATENATE("32'h",K150)</f>
        <v>32'h00000000</v>
      </c>
      <c r="G150" s="44"/>
      <c r="H150" s="26" t="s">
        <v>2228</v>
      </c>
      <c r="I150" s="26"/>
      <c r="J150" s="23"/>
      <c r="K150" s="23" t="str">
        <f>LOWER(DEC2HEX(L150,8))</f>
        <v>00000000</v>
      </c>
      <c r="L150" s="23">
        <f>SUM(L151:L153)</f>
        <v>0</v>
      </c>
      <c r="M150" s="23"/>
    </row>
    <row r="151" spans="1:18" customFormat="1" ht="14.6">
      <c r="A151" s="20"/>
      <c r="B151" s="27"/>
      <c r="C151" s="28">
        <v>16</v>
      </c>
      <c r="D151" s="28">
        <v>31</v>
      </c>
      <c r="E151" s="31">
        <f>D151+1-C151</f>
        <v>16</v>
      </c>
      <c r="F151" s="31" t="str">
        <f>CONCATENATE(E151,"'h",K151)</f>
        <v>16'h0</v>
      </c>
      <c r="G151" s="31" t="s">
        <v>2030</v>
      </c>
      <c r="H151" s="28" t="s">
        <v>477</v>
      </c>
      <c r="I151" s="40"/>
      <c r="J151" s="28">
        <v>0</v>
      </c>
      <c r="K151" s="31" t="str">
        <f t="shared" si="18"/>
        <v>0</v>
      </c>
      <c r="L151" s="31">
        <f>J151*(2^C151)</f>
        <v>0</v>
      </c>
      <c r="M151" s="29"/>
      <c r="N151" s="43"/>
    </row>
    <row r="152" spans="1:18" customFormat="1" ht="14.6">
      <c r="A152" s="20"/>
      <c r="B152" s="27"/>
      <c r="C152" s="28">
        <v>8</v>
      </c>
      <c r="D152" s="28">
        <v>15</v>
      </c>
      <c r="E152" s="31">
        <f>D152+1-C152</f>
        <v>8</v>
      </c>
      <c r="F152" s="31" t="str">
        <f>CONCATENATE(E152,"'h",K152)</f>
        <v>8'h0</v>
      </c>
      <c r="G152" s="31" t="s">
        <v>2030</v>
      </c>
      <c r="H152" s="28" t="s">
        <v>2229</v>
      </c>
      <c r="I152" s="40"/>
      <c r="J152" s="28">
        <v>0</v>
      </c>
      <c r="K152" s="31" t="str">
        <f>LOWER(DEC2HEX((J152)))</f>
        <v>0</v>
      </c>
      <c r="L152" s="31">
        <f>J152*(2^C152)</f>
        <v>0</v>
      </c>
      <c r="M152" s="29"/>
      <c r="N152" s="43"/>
    </row>
    <row r="153" spans="1:18" customFormat="1" ht="14.6">
      <c r="A153" s="20"/>
      <c r="B153" s="27"/>
      <c r="C153" s="28">
        <v>0</v>
      </c>
      <c r="D153" s="28">
        <v>7</v>
      </c>
      <c r="E153" s="31">
        <f>D153+1-C153</f>
        <v>8</v>
      </c>
      <c r="F153" s="31" t="str">
        <f>CONCATENATE(E153,"'h",K153)</f>
        <v>8'h0</v>
      </c>
      <c r="G153" s="31" t="s">
        <v>2030</v>
      </c>
      <c r="H153" s="28" t="s">
        <v>2230</v>
      </c>
      <c r="I153" s="40"/>
      <c r="J153" s="28">
        <v>0</v>
      </c>
      <c r="K153" s="31" t="str">
        <f t="shared" si="18"/>
        <v>0</v>
      </c>
      <c r="L153" s="31">
        <f>J153*(2^C153)</f>
        <v>0</v>
      </c>
      <c r="M153" s="29"/>
      <c r="N153" s="43"/>
    </row>
    <row r="154" spans="1:18" customFormat="1" ht="14.6">
      <c r="A154" s="23"/>
      <c r="B154" s="24" t="s">
        <v>2231</v>
      </c>
      <c r="C154" s="23"/>
      <c r="D154" s="23"/>
      <c r="E154" s="23">
        <f>SUM(E155:E157)</f>
        <v>32</v>
      </c>
      <c r="F154" s="44" t="str">
        <f>CONCATENATE("32'h",K154)</f>
        <v>32'h00000000</v>
      </c>
      <c r="G154" s="44"/>
      <c r="H154" s="26" t="s">
        <v>2232</v>
      </c>
      <c r="I154" s="26"/>
      <c r="J154" s="23"/>
      <c r="K154" s="23" t="str">
        <f>LOWER(DEC2HEX(L154,8))</f>
        <v>00000000</v>
      </c>
      <c r="L154" s="23">
        <f>SUM(L155:L157)</f>
        <v>0</v>
      </c>
      <c r="M154" s="23"/>
      <c r="N154" s="43"/>
    </row>
    <row r="155" spans="1:18" customFormat="1" ht="14.6">
      <c r="A155" s="20"/>
      <c r="B155" s="27"/>
      <c r="C155" s="28">
        <v>16</v>
      </c>
      <c r="D155" s="28">
        <v>31</v>
      </c>
      <c r="E155" s="31">
        <f>D155+1-C155</f>
        <v>16</v>
      </c>
      <c r="F155" s="31" t="str">
        <f>CONCATENATE(E155,"'h",K155)</f>
        <v>16'h0</v>
      </c>
      <c r="G155" s="31" t="s">
        <v>2233</v>
      </c>
      <c r="H155" s="28" t="s">
        <v>2234</v>
      </c>
      <c r="I155" s="40"/>
      <c r="J155" s="28">
        <v>0</v>
      </c>
      <c r="K155" s="31" t="str">
        <f t="shared" si="18"/>
        <v>0</v>
      </c>
      <c r="L155" s="31">
        <f>J155*(2^C155)</f>
        <v>0</v>
      </c>
      <c r="M155" s="29"/>
      <c r="N155" s="43"/>
    </row>
    <row r="156" spans="1:18" customFormat="1" ht="14.6">
      <c r="A156" s="20"/>
      <c r="B156" s="27"/>
      <c r="C156" s="28">
        <v>8</v>
      </c>
      <c r="D156" s="28">
        <v>15</v>
      </c>
      <c r="E156" s="31">
        <f>D156+1-C156</f>
        <v>8</v>
      </c>
      <c r="F156" s="31" t="str">
        <f>CONCATENATE(E156,"'h",K156)</f>
        <v>8'h0</v>
      </c>
      <c r="G156" s="31" t="s">
        <v>444</v>
      </c>
      <c r="H156" s="28" t="s">
        <v>2235</v>
      </c>
      <c r="I156" s="40"/>
      <c r="J156" s="28">
        <v>0</v>
      </c>
      <c r="K156" s="31" t="str">
        <f>LOWER(DEC2HEX((J156)))</f>
        <v>0</v>
      </c>
      <c r="L156" s="31">
        <f>J156*(2^C156)</f>
        <v>0</v>
      </c>
      <c r="M156" s="29"/>
      <c r="N156" s="43"/>
    </row>
    <row r="157" spans="1:18" customFormat="1" ht="189.45">
      <c r="A157" s="20"/>
      <c r="B157" s="27"/>
      <c r="C157" s="28">
        <v>0</v>
      </c>
      <c r="D157" s="28">
        <v>7</v>
      </c>
      <c r="E157" s="31">
        <f>D157+1-C157</f>
        <v>8</v>
      </c>
      <c r="F157" s="31" t="str">
        <f>CONCATENATE(E157,"'h",K157)</f>
        <v>8'h0</v>
      </c>
      <c r="G157" s="31" t="s">
        <v>2236</v>
      </c>
      <c r="H157" s="28" t="s">
        <v>2237</v>
      </c>
      <c r="I157" s="40" t="s">
        <v>2238</v>
      </c>
      <c r="J157" s="28">
        <v>0</v>
      </c>
      <c r="K157" s="31" t="str">
        <f t="shared" si="18"/>
        <v>0</v>
      </c>
      <c r="L157" s="31">
        <f>J157*(2^C157)</f>
        <v>0</v>
      </c>
      <c r="M157" s="29"/>
      <c r="N157" s="43"/>
      <c r="R157" s="1"/>
    </row>
    <row r="158" spans="1:18" customFormat="1" ht="14.6">
      <c r="A158" s="23"/>
      <c r="B158" s="24" t="s">
        <v>2239</v>
      </c>
      <c r="C158" s="23"/>
      <c r="D158" s="23"/>
      <c r="E158" s="23">
        <f>SUM(E159:E160)</f>
        <v>32</v>
      </c>
      <c r="F158" s="44" t="str">
        <f>CONCATENATE("32'h",K158)</f>
        <v>32'h00000000</v>
      </c>
      <c r="G158" s="44"/>
      <c r="H158" s="26" t="s">
        <v>2240</v>
      </c>
      <c r="I158" s="26"/>
      <c r="J158" s="23"/>
      <c r="K158" s="23" t="str">
        <f>LOWER(DEC2HEX(L158,8))</f>
        <v>00000000</v>
      </c>
      <c r="L158" s="23">
        <f>SUM(L159:L160)</f>
        <v>0</v>
      </c>
      <c r="M158" s="29"/>
      <c r="R158" s="1"/>
    </row>
    <row r="159" spans="1:18" customFormat="1" ht="14.6">
      <c r="A159" s="30"/>
      <c r="B159" s="30"/>
      <c r="C159" s="31">
        <v>28</v>
      </c>
      <c r="D159" s="31">
        <v>31</v>
      </c>
      <c r="E159" s="31">
        <f>D159+1-C159</f>
        <v>4</v>
      </c>
      <c r="F159" s="31" t="str">
        <f>CONCATENATE(E159,"'h",K159)</f>
        <v>4'h0</v>
      </c>
      <c r="G159" s="28" t="s">
        <v>2030</v>
      </c>
      <c r="H159" s="3" t="s">
        <v>2041</v>
      </c>
      <c r="I159" s="3"/>
      <c r="J159" s="31">
        <v>0</v>
      </c>
      <c r="K159" s="31" t="str">
        <f>LOWER(DEC2HEX((J159)))</f>
        <v>0</v>
      </c>
      <c r="L159" s="31">
        <f>J159*(2^C159)</f>
        <v>0</v>
      </c>
      <c r="M159" s="29"/>
      <c r="R159" s="1"/>
    </row>
    <row r="160" spans="1:18" customFormat="1" ht="14.6">
      <c r="A160" s="30"/>
      <c r="B160" s="30"/>
      <c r="C160" s="31">
        <v>0</v>
      </c>
      <c r="D160" s="31">
        <v>27</v>
      </c>
      <c r="E160" s="31">
        <f>D160+1-C160</f>
        <v>28</v>
      </c>
      <c r="F160" s="31" t="str">
        <f>CONCATENATE(E160,"'h",K160)</f>
        <v>28'h0</v>
      </c>
      <c r="G160" s="31" t="s">
        <v>2236</v>
      </c>
      <c r="H160" s="3" t="s">
        <v>2241</v>
      </c>
      <c r="I160" s="3" t="s">
        <v>2242</v>
      </c>
      <c r="J160" s="31">
        <v>0</v>
      </c>
      <c r="K160" s="31" t="str">
        <f>LOWER(DEC2HEX((J160)))</f>
        <v>0</v>
      </c>
      <c r="L160" s="31">
        <f>J160*(2^C160)</f>
        <v>0</v>
      </c>
      <c r="M160" s="29"/>
      <c r="R160" s="1"/>
    </row>
    <row r="161" spans="1:18" customFormat="1" ht="14.6">
      <c r="A161" s="23"/>
      <c r="B161" s="24" t="s">
        <v>2243</v>
      </c>
      <c r="C161" s="23"/>
      <c r="D161" s="23"/>
      <c r="E161" s="23">
        <f>SUM(E162:E163)</f>
        <v>32</v>
      </c>
      <c r="F161" s="44" t="str">
        <f>CONCATENATE("32'h",K161)</f>
        <v>32'h00000000</v>
      </c>
      <c r="G161" s="44"/>
      <c r="H161" s="26" t="s">
        <v>2244</v>
      </c>
      <c r="I161" s="26"/>
      <c r="J161" s="23"/>
      <c r="K161" s="23" t="str">
        <f>LOWER(DEC2HEX(L161,8))</f>
        <v>00000000</v>
      </c>
      <c r="L161" s="23">
        <f>SUM(L162:L163)</f>
        <v>0</v>
      </c>
      <c r="M161" s="29"/>
      <c r="R161" s="1"/>
    </row>
    <row r="162" spans="1:18" customFormat="1" ht="14.6">
      <c r="A162" s="30"/>
      <c r="B162" s="30"/>
      <c r="C162" s="31">
        <v>28</v>
      </c>
      <c r="D162" s="31">
        <v>31</v>
      </c>
      <c r="E162" s="31">
        <f>D162+1-C162</f>
        <v>4</v>
      </c>
      <c r="F162" s="31" t="str">
        <f>CONCATENATE(E162,"'h",K162)</f>
        <v>4'h0</v>
      </c>
      <c r="G162" s="28" t="s">
        <v>2030</v>
      </c>
      <c r="H162" s="3" t="s">
        <v>2041</v>
      </c>
      <c r="I162" s="3"/>
      <c r="J162" s="31">
        <v>0</v>
      </c>
      <c r="K162" s="31" t="str">
        <f>LOWER(DEC2HEX((J162)))</f>
        <v>0</v>
      </c>
      <c r="L162" s="31">
        <f>J162*(2^C162)</f>
        <v>0</v>
      </c>
      <c r="M162" s="29"/>
      <c r="R162" s="1"/>
    </row>
    <row r="163" spans="1:18" customFormat="1" ht="14.6">
      <c r="A163" s="30"/>
      <c r="B163" s="30"/>
      <c r="C163" s="31">
        <v>0</v>
      </c>
      <c r="D163" s="31">
        <v>27</v>
      </c>
      <c r="E163" s="31">
        <f>D163+1-C163</f>
        <v>28</v>
      </c>
      <c r="F163" s="31" t="str">
        <f>CONCATENATE(E163,"'h",K163)</f>
        <v>28'h0</v>
      </c>
      <c r="G163" s="31" t="s">
        <v>2236</v>
      </c>
      <c r="H163" s="3" t="s">
        <v>2245</v>
      </c>
      <c r="I163" s="3" t="s">
        <v>2246</v>
      </c>
      <c r="J163" s="31">
        <v>0</v>
      </c>
      <c r="K163" s="31" t="str">
        <f>LOWER(DEC2HEX((J163)))</f>
        <v>0</v>
      </c>
      <c r="L163" s="31">
        <f>J163*(2^C163)</f>
        <v>0</v>
      </c>
      <c r="M163" s="29"/>
      <c r="R163" s="1"/>
    </row>
    <row r="164" spans="1:18" customFormat="1" ht="14.6">
      <c r="A164" s="23"/>
      <c r="B164" s="24" t="s">
        <v>2247</v>
      </c>
      <c r="C164" s="23"/>
      <c r="D164" s="23"/>
      <c r="E164" s="23">
        <f>SUM(E165:E166)</f>
        <v>32</v>
      </c>
      <c r="F164" s="44" t="str">
        <f>CONCATENATE("32'h",K164)</f>
        <v>32'h00000000</v>
      </c>
      <c r="G164" s="44"/>
      <c r="H164" s="26" t="s">
        <v>2248</v>
      </c>
      <c r="I164" s="26"/>
      <c r="J164" s="23"/>
      <c r="K164" s="23" t="str">
        <f>LOWER(DEC2HEX(L164,8))</f>
        <v>00000000</v>
      </c>
      <c r="L164" s="23">
        <f>SUM(L165:L166)</f>
        <v>0</v>
      </c>
      <c r="M164" s="29"/>
      <c r="R164" s="1"/>
    </row>
    <row r="165" spans="1:18" customFormat="1" ht="14.6">
      <c r="A165" s="30"/>
      <c r="B165" s="30"/>
      <c r="C165" s="31">
        <v>16</v>
      </c>
      <c r="D165" s="31">
        <v>31</v>
      </c>
      <c r="E165" s="31">
        <f>D165+1-C165</f>
        <v>16</v>
      </c>
      <c r="F165" s="31" t="str">
        <f>CONCATENATE(E165,"'h",K165)</f>
        <v>16'h0</v>
      </c>
      <c r="G165" s="28" t="s">
        <v>2249</v>
      </c>
      <c r="H165" s="3" t="s">
        <v>2250</v>
      </c>
      <c r="I165" s="3" t="s">
        <v>2251</v>
      </c>
      <c r="J165" s="31">
        <v>0</v>
      </c>
      <c r="K165" s="31" t="str">
        <f>LOWER(DEC2HEX((J165)))</f>
        <v>0</v>
      </c>
      <c r="L165" s="31">
        <f>J165*(2^C165)</f>
        <v>0</v>
      </c>
      <c r="M165" s="29"/>
      <c r="R165" s="1"/>
    </row>
    <row r="166" spans="1:18" customFormat="1" ht="14.6">
      <c r="A166" s="30"/>
      <c r="B166" s="30"/>
      <c r="C166" s="31">
        <v>0</v>
      </c>
      <c r="D166" s="31">
        <v>15</v>
      </c>
      <c r="E166" s="31">
        <f>D166+1-C166</f>
        <v>16</v>
      </c>
      <c r="F166" s="31" t="str">
        <f>CONCATENATE(E166,"'h",K166)</f>
        <v>16'h0</v>
      </c>
      <c r="G166" s="31" t="s">
        <v>2030</v>
      </c>
      <c r="H166" s="3" t="s">
        <v>2252</v>
      </c>
      <c r="I166" s="3" t="s">
        <v>2253</v>
      </c>
      <c r="J166" s="31">
        <v>0</v>
      </c>
      <c r="K166" s="31" t="str">
        <f>LOWER(DEC2HEX((J166)))</f>
        <v>0</v>
      </c>
      <c r="L166" s="31">
        <f>J166*(2^C166)</f>
        <v>0</v>
      </c>
      <c r="M166" s="29"/>
      <c r="R166" s="1"/>
    </row>
    <row r="167" spans="1:18" customFormat="1" ht="14.6">
      <c r="A167" s="23"/>
      <c r="B167" s="24" t="s">
        <v>2254</v>
      </c>
      <c r="C167" s="23"/>
      <c r="D167" s="23"/>
      <c r="E167" s="23">
        <f>SUM(E168:E169)</f>
        <v>32</v>
      </c>
      <c r="F167" s="44" t="str">
        <f>CONCATENATE("32'h",K167)</f>
        <v>32'h00000000</v>
      </c>
      <c r="G167" s="44"/>
      <c r="H167" s="26" t="s">
        <v>2255</v>
      </c>
      <c r="I167" s="26"/>
      <c r="J167" s="23"/>
      <c r="K167" s="23" t="str">
        <f>LOWER(DEC2HEX(L167,8))</f>
        <v>00000000</v>
      </c>
      <c r="L167" s="23">
        <f>SUM(L168:L169)</f>
        <v>0</v>
      </c>
      <c r="M167" s="29"/>
      <c r="R167" s="1"/>
    </row>
    <row r="168" spans="1:18" customFormat="1" ht="14.6">
      <c r="A168" s="30"/>
      <c r="B168" s="30"/>
      <c r="C168" s="31">
        <v>16</v>
      </c>
      <c r="D168" s="31">
        <v>31</v>
      </c>
      <c r="E168" s="31">
        <f>D168+1-C168</f>
        <v>16</v>
      </c>
      <c r="F168" s="31" t="str">
        <f>CONCATENATE(E168,"'h",K168)</f>
        <v>16'h0</v>
      </c>
      <c r="G168" s="28" t="s">
        <v>2030</v>
      </c>
      <c r="H168" s="3" t="s">
        <v>2256</v>
      </c>
      <c r="I168" s="3" t="s">
        <v>2257</v>
      </c>
      <c r="J168" s="31">
        <v>0</v>
      </c>
      <c r="K168" s="31" t="str">
        <f>LOWER(DEC2HEX((J168)))</f>
        <v>0</v>
      </c>
      <c r="L168" s="31">
        <f>J168*(2^C168)</f>
        <v>0</v>
      </c>
      <c r="M168" s="29"/>
      <c r="R168" s="1"/>
    </row>
    <row r="169" spans="1:18" customFormat="1" ht="14.6">
      <c r="A169" s="30"/>
      <c r="B169" s="30"/>
      <c r="C169" s="31">
        <v>0</v>
      </c>
      <c r="D169" s="31">
        <v>15</v>
      </c>
      <c r="E169" s="31">
        <f>D169+1-C169</f>
        <v>16</v>
      </c>
      <c r="F169" s="31" t="str">
        <f>CONCATENATE(E169,"'h",K169)</f>
        <v>16'h0</v>
      </c>
      <c r="G169" s="31" t="s">
        <v>2030</v>
      </c>
      <c r="H169" s="3" t="s">
        <v>2258</v>
      </c>
      <c r="I169" s="3" t="s">
        <v>2259</v>
      </c>
      <c r="J169" s="31">
        <v>0</v>
      </c>
      <c r="K169" s="31" t="str">
        <f>LOWER(DEC2HEX((J169)))</f>
        <v>0</v>
      </c>
      <c r="L169" s="31">
        <f>J169*(2^C169)</f>
        <v>0</v>
      </c>
      <c r="M169" s="29"/>
      <c r="R169" s="1"/>
    </row>
    <row r="170" spans="1:18" customFormat="1" ht="14.6">
      <c r="A170" s="23"/>
      <c r="B170" s="24" t="s">
        <v>2260</v>
      </c>
      <c r="C170" s="23"/>
      <c r="D170" s="23"/>
      <c r="E170" s="23">
        <f>SUM(E171:E172)</f>
        <v>32</v>
      </c>
      <c r="F170" s="44" t="str">
        <f>CONCATENATE("32'h",K170)</f>
        <v>32'h00000000</v>
      </c>
      <c r="G170" s="44"/>
      <c r="H170" s="26" t="s">
        <v>2261</v>
      </c>
      <c r="I170" s="26"/>
      <c r="J170" s="23"/>
      <c r="K170" s="23" t="str">
        <f>LOWER(DEC2HEX(L170,8))</f>
        <v>00000000</v>
      </c>
      <c r="L170" s="23">
        <f>SUM(L171:L172)</f>
        <v>0</v>
      </c>
      <c r="M170" s="29"/>
      <c r="R170" s="1"/>
    </row>
    <row r="171" spans="1:18" customFormat="1" ht="14.6">
      <c r="A171" s="30"/>
      <c r="B171" s="30"/>
      <c r="C171" s="31">
        <v>16</v>
      </c>
      <c r="D171" s="31">
        <v>31</v>
      </c>
      <c r="E171" s="31">
        <f>D171+1-C171</f>
        <v>16</v>
      </c>
      <c r="F171" s="31" t="str">
        <f>CONCATENATE(E171,"'h",K171)</f>
        <v>16'h0</v>
      </c>
      <c r="G171" s="28" t="s">
        <v>2030</v>
      </c>
      <c r="H171" s="3" t="s">
        <v>2262</v>
      </c>
      <c r="I171" s="3" t="s">
        <v>1633</v>
      </c>
      <c r="J171" s="31">
        <v>0</v>
      </c>
      <c r="K171" s="31" t="str">
        <f>LOWER(DEC2HEX((J171)))</f>
        <v>0</v>
      </c>
      <c r="L171" s="31">
        <f>J171*(2^C171)</f>
        <v>0</v>
      </c>
      <c r="M171" s="29"/>
      <c r="R171" s="1"/>
    </row>
    <row r="172" spans="1:18" customFormat="1" ht="14.6">
      <c r="A172" s="30"/>
      <c r="B172" s="30"/>
      <c r="C172" s="31">
        <v>0</v>
      </c>
      <c r="D172" s="31">
        <v>15</v>
      </c>
      <c r="E172" s="31">
        <f>D172+1-C172</f>
        <v>16</v>
      </c>
      <c r="F172" s="31" t="str">
        <f>CONCATENATE(E172,"'h",K172)</f>
        <v>16'h0</v>
      </c>
      <c r="G172" s="31" t="s">
        <v>2030</v>
      </c>
      <c r="H172" s="3" t="s">
        <v>2263</v>
      </c>
      <c r="I172" s="3" t="s">
        <v>2264</v>
      </c>
      <c r="J172" s="31">
        <v>0</v>
      </c>
      <c r="K172" s="31" t="str">
        <f>LOWER(DEC2HEX((J172)))</f>
        <v>0</v>
      </c>
      <c r="L172" s="31">
        <f>J172*(2^C172)</f>
        <v>0</v>
      </c>
      <c r="M172" s="29"/>
      <c r="R172" s="1"/>
    </row>
    <row r="173" spans="1:18" customFormat="1" ht="14.6">
      <c r="A173" s="23"/>
      <c r="B173" s="24" t="s">
        <v>2265</v>
      </c>
      <c r="C173" s="23"/>
      <c r="D173" s="23"/>
      <c r="E173" s="23">
        <f>SUM(E174:E175)</f>
        <v>32</v>
      </c>
      <c r="F173" s="44" t="str">
        <f>CONCATENATE("32'h",K173)</f>
        <v>32'h00000000</v>
      </c>
      <c r="G173" s="44"/>
      <c r="H173" s="26" t="s">
        <v>2266</v>
      </c>
      <c r="I173" s="26"/>
      <c r="J173" s="23"/>
      <c r="K173" s="23" t="str">
        <f>LOWER(DEC2HEX(L173,8))</f>
        <v>00000000</v>
      </c>
      <c r="L173" s="23">
        <f>SUM(L174:L175)</f>
        <v>0</v>
      </c>
      <c r="M173" s="29"/>
      <c r="R173" s="1"/>
    </row>
    <row r="174" spans="1:18" customFormat="1" ht="14.6">
      <c r="A174" s="30"/>
      <c r="B174" s="30"/>
      <c r="C174" s="31">
        <v>16</v>
      </c>
      <c r="D174" s="31">
        <v>31</v>
      </c>
      <c r="E174" s="31">
        <f>D174+1-C174</f>
        <v>16</v>
      </c>
      <c r="F174" s="31" t="str">
        <f>CONCATENATE(E174,"'h",K174)</f>
        <v>16'h0</v>
      </c>
      <c r="G174" s="28" t="s">
        <v>2030</v>
      </c>
      <c r="H174" s="3" t="s">
        <v>2267</v>
      </c>
      <c r="I174" s="3" t="s">
        <v>2268</v>
      </c>
      <c r="J174" s="31">
        <v>0</v>
      </c>
      <c r="K174" s="31" t="str">
        <f>LOWER(DEC2HEX((J174)))</f>
        <v>0</v>
      </c>
      <c r="L174" s="31">
        <f>J174*(2^C174)</f>
        <v>0</v>
      </c>
      <c r="M174" s="29"/>
      <c r="R174" s="1"/>
    </row>
    <row r="175" spans="1:18" customFormat="1" ht="14.6">
      <c r="A175" s="30"/>
      <c r="B175" s="30"/>
      <c r="C175" s="31">
        <v>0</v>
      </c>
      <c r="D175" s="31">
        <v>15</v>
      </c>
      <c r="E175" s="31">
        <f>D175+1-C175</f>
        <v>16</v>
      </c>
      <c r="F175" s="31" t="str">
        <f>CONCATENATE(E175,"'h",K175)</f>
        <v>16'h0</v>
      </c>
      <c r="G175" s="31" t="s">
        <v>2030</v>
      </c>
      <c r="H175" s="3" t="s">
        <v>2269</v>
      </c>
      <c r="I175" s="3" t="s">
        <v>2270</v>
      </c>
      <c r="J175" s="31">
        <v>0</v>
      </c>
      <c r="K175" s="31" t="str">
        <f>LOWER(DEC2HEX((J175)))</f>
        <v>0</v>
      </c>
      <c r="L175" s="31">
        <f>J175*(2^C175)</f>
        <v>0</v>
      </c>
      <c r="M175" s="29"/>
      <c r="R175" s="1"/>
    </row>
    <row r="176" spans="1:18" customFormat="1" ht="14.6">
      <c r="A176" s="23"/>
      <c r="B176" s="24" t="s">
        <v>2271</v>
      </c>
      <c r="C176" s="23"/>
      <c r="D176" s="23"/>
      <c r="E176" s="23">
        <f>SUM(E177:E178)</f>
        <v>32</v>
      </c>
      <c r="F176" s="44" t="str">
        <f>CONCATENATE("32'h",K176)</f>
        <v>32'h00000000</v>
      </c>
      <c r="G176" s="44"/>
      <c r="H176" s="26" t="s">
        <v>2272</v>
      </c>
      <c r="I176" s="26"/>
      <c r="J176" s="23"/>
      <c r="K176" s="23" t="str">
        <f>LOWER(DEC2HEX(L176,8))</f>
        <v>00000000</v>
      </c>
      <c r="L176" s="23">
        <f>SUM(L177:L178)</f>
        <v>0</v>
      </c>
      <c r="M176" s="29"/>
      <c r="R176" s="1"/>
    </row>
    <row r="177" spans="1:18" customFormat="1" ht="14.6">
      <c r="A177" s="30"/>
      <c r="B177" s="30"/>
      <c r="C177" s="31">
        <v>16</v>
      </c>
      <c r="D177" s="31">
        <v>31</v>
      </c>
      <c r="E177" s="31">
        <f>D177+1-C177</f>
        <v>16</v>
      </c>
      <c r="F177" s="31" t="str">
        <f>CONCATENATE(E177,"'h",K177)</f>
        <v>16'h0</v>
      </c>
      <c r="G177" s="28" t="s">
        <v>2030</v>
      </c>
      <c r="H177" s="3" t="s">
        <v>2273</v>
      </c>
      <c r="I177" s="3" t="s">
        <v>2274</v>
      </c>
      <c r="J177" s="31">
        <v>0</v>
      </c>
      <c r="K177" s="31" t="str">
        <f>LOWER(DEC2HEX((J177)))</f>
        <v>0</v>
      </c>
      <c r="L177" s="31">
        <f>J177*(2^C177)</f>
        <v>0</v>
      </c>
      <c r="M177" s="29"/>
      <c r="R177" s="1"/>
    </row>
    <row r="178" spans="1:18" customFormat="1" ht="14.6">
      <c r="A178" s="30"/>
      <c r="B178" s="30"/>
      <c r="C178" s="31">
        <v>0</v>
      </c>
      <c r="D178" s="31">
        <v>15</v>
      </c>
      <c r="E178" s="31">
        <f>D178+1-C178</f>
        <v>16</v>
      </c>
      <c r="F178" s="31" t="str">
        <f>CONCATENATE(E178,"'h",K178)</f>
        <v>16'h0</v>
      </c>
      <c r="G178" s="31" t="s">
        <v>2030</v>
      </c>
      <c r="H178" s="3" t="s">
        <v>2275</v>
      </c>
      <c r="I178" s="3" t="s">
        <v>2276</v>
      </c>
      <c r="J178" s="31">
        <v>0</v>
      </c>
      <c r="K178" s="31" t="str">
        <f>LOWER(DEC2HEX((J178)))</f>
        <v>0</v>
      </c>
      <c r="L178" s="31">
        <f>J178*(2^C178)</f>
        <v>0</v>
      </c>
      <c r="M178" s="29"/>
      <c r="R178" s="1"/>
    </row>
    <row r="179" spans="1:18" customFormat="1" ht="14.6">
      <c r="A179" s="23"/>
      <c r="B179" s="24" t="s">
        <v>2277</v>
      </c>
      <c r="C179" s="23"/>
      <c r="D179" s="23"/>
      <c r="E179" s="23">
        <f>SUM(E180:E181)</f>
        <v>32</v>
      </c>
      <c r="F179" s="44" t="str">
        <f>CONCATENATE("32'h",K179)</f>
        <v>32'h00000000</v>
      </c>
      <c r="G179" s="44"/>
      <c r="H179" s="26" t="s">
        <v>2278</v>
      </c>
      <c r="I179" s="26"/>
      <c r="J179" s="23"/>
      <c r="K179" s="23" t="str">
        <f>LOWER(DEC2HEX(L179,8))</f>
        <v>00000000</v>
      </c>
      <c r="L179" s="23">
        <f>SUM(L180:L181)</f>
        <v>0</v>
      </c>
      <c r="M179" s="29"/>
      <c r="R179" s="1"/>
    </row>
    <row r="180" spans="1:18" customFormat="1" ht="14.6">
      <c r="A180" s="30"/>
      <c r="B180" s="30"/>
      <c r="C180" s="31">
        <v>16</v>
      </c>
      <c r="D180" s="31">
        <v>31</v>
      </c>
      <c r="E180" s="31">
        <f>D180+1-C180</f>
        <v>16</v>
      </c>
      <c r="F180" s="31" t="str">
        <f>CONCATENATE(E180,"'h",K180)</f>
        <v>16'h0</v>
      </c>
      <c r="G180" s="28" t="s">
        <v>2279</v>
      </c>
      <c r="H180" s="3" t="s">
        <v>2280</v>
      </c>
      <c r="I180" s="3" t="s">
        <v>2281</v>
      </c>
      <c r="J180" s="31">
        <v>0</v>
      </c>
      <c r="K180" s="31" t="str">
        <f>LOWER(DEC2HEX((J180)))</f>
        <v>0</v>
      </c>
      <c r="L180" s="31">
        <f>J180*(2^C180)</f>
        <v>0</v>
      </c>
      <c r="M180" s="29"/>
      <c r="R180" s="1"/>
    </row>
    <row r="181" spans="1:18" customFormat="1" ht="14.6">
      <c r="A181" s="30"/>
      <c r="B181" s="30"/>
      <c r="C181" s="31">
        <v>0</v>
      </c>
      <c r="D181" s="31">
        <v>15</v>
      </c>
      <c r="E181" s="31">
        <f>D181+1-C181</f>
        <v>16</v>
      </c>
      <c r="F181" s="31" t="str">
        <f>CONCATENATE(E181,"'h",K181)</f>
        <v>16'h0</v>
      </c>
      <c r="G181" s="31" t="s">
        <v>2279</v>
      </c>
      <c r="H181" s="3" t="s">
        <v>2282</v>
      </c>
      <c r="I181" s="3" t="s">
        <v>2283</v>
      </c>
      <c r="J181" s="31">
        <v>0</v>
      </c>
      <c r="K181" s="31" t="str">
        <f>LOWER(DEC2HEX((J181)))</f>
        <v>0</v>
      </c>
      <c r="L181" s="31">
        <f>J181*(2^C181)</f>
        <v>0</v>
      </c>
      <c r="M181" s="29"/>
      <c r="R181" s="1"/>
    </row>
    <row r="182" spans="1:18" customFormat="1" ht="14.6">
      <c r="A182" s="23"/>
      <c r="B182" s="24" t="s">
        <v>2284</v>
      </c>
      <c r="C182" s="23"/>
      <c r="D182" s="23"/>
      <c r="E182" s="23">
        <f>SUM(E183:E184)</f>
        <v>32</v>
      </c>
      <c r="F182" s="44" t="str">
        <f>CONCATENATE("32'h",K182)</f>
        <v>32'h00000000</v>
      </c>
      <c r="G182" s="44"/>
      <c r="H182" s="26" t="s">
        <v>2285</v>
      </c>
      <c r="I182" s="26"/>
      <c r="J182" s="23"/>
      <c r="K182" s="23" t="str">
        <f>LOWER(DEC2HEX(L182,8))</f>
        <v>00000000</v>
      </c>
      <c r="L182" s="23">
        <f>SUM(L183:L184)</f>
        <v>0</v>
      </c>
      <c r="M182" s="29"/>
      <c r="R182" s="1"/>
    </row>
    <row r="183" spans="1:18" customFormat="1" ht="14.6">
      <c r="A183" s="30"/>
      <c r="B183" s="30"/>
      <c r="C183" s="31">
        <v>16</v>
      </c>
      <c r="D183" s="31">
        <v>31</v>
      </c>
      <c r="E183" s="31">
        <f>D183+1-C183</f>
        <v>16</v>
      </c>
      <c r="F183" s="31" t="str">
        <f>CONCATENATE(E183,"'h",K183)</f>
        <v>16'h0</v>
      </c>
      <c r="G183" s="28" t="s">
        <v>2279</v>
      </c>
      <c r="H183" s="3" t="s">
        <v>2286</v>
      </c>
      <c r="I183" s="3" t="s">
        <v>2287</v>
      </c>
      <c r="J183" s="31">
        <v>0</v>
      </c>
      <c r="K183" s="31" t="str">
        <f>LOWER(DEC2HEX((J183)))</f>
        <v>0</v>
      </c>
      <c r="L183" s="31">
        <f>J183*(2^C183)</f>
        <v>0</v>
      </c>
      <c r="M183" s="29"/>
      <c r="R183" s="1"/>
    </row>
    <row r="184" spans="1:18" customFormat="1" ht="14.6">
      <c r="A184" s="30"/>
      <c r="B184" s="30"/>
      <c r="C184" s="31">
        <v>0</v>
      </c>
      <c r="D184" s="31">
        <v>15</v>
      </c>
      <c r="E184" s="31">
        <f>D184+1-C184</f>
        <v>16</v>
      </c>
      <c r="F184" s="31" t="str">
        <f>CONCATENATE(E184,"'h",K184)</f>
        <v>16'h0</v>
      </c>
      <c r="G184" s="31" t="s">
        <v>2279</v>
      </c>
      <c r="H184" s="3" t="s">
        <v>2288</v>
      </c>
      <c r="I184" s="3" t="s">
        <v>2289</v>
      </c>
      <c r="J184" s="31">
        <v>0</v>
      </c>
      <c r="K184" s="31" t="str">
        <f>LOWER(DEC2HEX((J184)))</f>
        <v>0</v>
      </c>
      <c r="L184" s="31">
        <f>J184*(2^C184)</f>
        <v>0</v>
      </c>
      <c r="M184" s="29"/>
      <c r="R184" s="1"/>
    </row>
    <row r="185" spans="1:18" customFormat="1" ht="14.6">
      <c r="A185" s="23"/>
      <c r="B185" s="24" t="s">
        <v>2290</v>
      </c>
      <c r="C185" s="23"/>
      <c r="D185" s="23"/>
      <c r="E185" s="23">
        <f>SUM(E186:E187)</f>
        <v>32</v>
      </c>
      <c r="F185" s="44" t="str">
        <f>CONCATENATE("32'h",K185)</f>
        <v>32'h00000000</v>
      </c>
      <c r="G185" s="44"/>
      <c r="H185" s="26" t="s">
        <v>2291</v>
      </c>
      <c r="I185" s="26"/>
      <c r="J185" s="23"/>
      <c r="K185" s="23" t="str">
        <f>LOWER(DEC2HEX(L185,8))</f>
        <v>00000000</v>
      </c>
      <c r="L185" s="23">
        <f>SUM(L186:L187)</f>
        <v>0</v>
      </c>
      <c r="M185" s="29"/>
      <c r="R185" s="1"/>
    </row>
    <row r="186" spans="1:18" customFormat="1" ht="14.6">
      <c r="A186" s="30"/>
      <c r="B186" s="30"/>
      <c r="C186" s="31">
        <v>16</v>
      </c>
      <c r="D186" s="31">
        <v>31</v>
      </c>
      <c r="E186" s="31">
        <f>D186+1-C186</f>
        <v>16</v>
      </c>
      <c r="F186" s="31" t="str">
        <f>CONCATENATE(E186,"'h",K186)</f>
        <v>16'h0</v>
      </c>
      <c r="G186" s="28" t="s">
        <v>2279</v>
      </c>
      <c r="H186" s="3" t="s">
        <v>2292</v>
      </c>
      <c r="I186" s="3" t="s">
        <v>2293</v>
      </c>
      <c r="J186" s="31">
        <v>0</v>
      </c>
      <c r="K186" s="31" t="str">
        <f>LOWER(DEC2HEX((J186)))</f>
        <v>0</v>
      </c>
      <c r="L186" s="31">
        <f>J186*(2^C186)</f>
        <v>0</v>
      </c>
      <c r="M186" s="29"/>
      <c r="R186" s="1"/>
    </row>
    <row r="187" spans="1:18" customFormat="1" ht="14.6">
      <c r="A187" s="30"/>
      <c r="B187" s="30"/>
      <c r="C187" s="31">
        <v>0</v>
      </c>
      <c r="D187" s="31">
        <v>15</v>
      </c>
      <c r="E187" s="31">
        <f>D187+1-C187</f>
        <v>16</v>
      </c>
      <c r="F187" s="31" t="str">
        <f>CONCATENATE(E187,"'h",K187)</f>
        <v>16'h0</v>
      </c>
      <c r="G187" s="31" t="s">
        <v>2294</v>
      </c>
      <c r="H187" s="3" t="s">
        <v>2295</v>
      </c>
      <c r="I187" s="3" t="s">
        <v>2296</v>
      </c>
      <c r="J187" s="31">
        <v>0</v>
      </c>
      <c r="K187" s="31" t="str">
        <f>LOWER(DEC2HEX((J187)))</f>
        <v>0</v>
      </c>
      <c r="L187" s="31">
        <f>J187*(2^C187)</f>
        <v>0</v>
      </c>
      <c r="M187" s="29"/>
      <c r="R187" s="1"/>
    </row>
    <row r="188" spans="1:18" customFormat="1" ht="14.6">
      <c r="A188" s="23"/>
      <c r="B188" s="24" t="s">
        <v>2297</v>
      </c>
      <c r="C188" s="23"/>
      <c r="D188" s="23"/>
      <c r="E188" s="23">
        <f>SUM(E189:E190)</f>
        <v>32</v>
      </c>
      <c r="F188" s="44" t="str">
        <f>CONCATENATE("32'h",K188)</f>
        <v>32'h00000000</v>
      </c>
      <c r="G188" s="44"/>
      <c r="H188" s="26" t="s">
        <v>2298</v>
      </c>
      <c r="I188" s="26"/>
      <c r="J188" s="23"/>
      <c r="K188" s="23" t="str">
        <f>LOWER(DEC2HEX(L188,8))</f>
        <v>00000000</v>
      </c>
      <c r="L188" s="23">
        <f>SUM(L189:L190)</f>
        <v>0</v>
      </c>
      <c r="M188" s="29"/>
      <c r="R188" s="1"/>
    </row>
    <row r="189" spans="1:18" customFormat="1" ht="14.6">
      <c r="A189" s="30"/>
      <c r="B189" s="30"/>
      <c r="C189" s="31">
        <v>16</v>
      </c>
      <c r="D189" s="31">
        <v>31</v>
      </c>
      <c r="E189" s="31">
        <f>D189+1-C189</f>
        <v>16</v>
      </c>
      <c r="F189" s="31" t="str">
        <f>CONCATENATE(E189,"'h",K189)</f>
        <v>16'h0</v>
      </c>
      <c r="G189" s="28" t="s">
        <v>2279</v>
      </c>
      <c r="H189" s="3" t="s">
        <v>2299</v>
      </c>
      <c r="I189" s="3" t="s">
        <v>2300</v>
      </c>
      <c r="J189" s="31">
        <v>0</v>
      </c>
      <c r="K189" s="31" t="str">
        <f>LOWER(DEC2HEX((J189)))</f>
        <v>0</v>
      </c>
      <c r="L189" s="31">
        <f>J189*(2^C189)</f>
        <v>0</v>
      </c>
      <c r="M189" s="29"/>
      <c r="R189" s="1"/>
    </row>
    <row r="190" spans="1:18" customFormat="1" ht="14.6">
      <c r="A190" s="30"/>
      <c r="B190" s="30"/>
      <c r="C190" s="31">
        <v>0</v>
      </c>
      <c r="D190" s="31">
        <v>15</v>
      </c>
      <c r="E190" s="31">
        <f>D190+1-C190</f>
        <v>16</v>
      </c>
      <c r="F190" s="31" t="str">
        <f>CONCATENATE(E190,"'h",K190)</f>
        <v>16'h0</v>
      </c>
      <c r="G190" s="31" t="s">
        <v>2279</v>
      </c>
      <c r="H190" s="3" t="s">
        <v>2301</v>
      </c>
      <c r="I190" s="3" t="s">
        <v>2302</v>
      </c>
      <c r="J190" s="31">
        <v>0</v>
      </c>
      <c r="K190" s="31" t="str">
        <f>LOWER(DEC2HEX((J190)))</f>
        <v>0</v>
      </c>
      <c r="L190" s="31">
        <f>J190*(2^C190)</f>
        <v>0</v>
      </c>
      <c r="M190" s="29"/>
      <c r="R190" s="1"/>
    </row>
    <row r="191" spans="1:18" customFormat="1" ht="14.6">
      <c r="A191" s="23"/>
      <c r="B191" s="24" t="s">
        <v>2303</v>
      </c>
      <c r="C191" s="23"/>
      <c r="D191" s="23"/>
      <c r="E191" s="23">
        <f>SUM(E192:E193)</f>
        <v>32</v>
      </c>
      <c r="F191" s="44" t="str">
        <f>CONCATENATE("32'h",K191)</f>
        <v>32'h00000000</v>
      </c>
      <c r="G191" s="44"/>
      <c r="H191" s="26" t="s">
        <v>2304</v>
      </c>
      <c r="I191" s="26"/>
      <c r="J191" s="23"/>
      <c r="K191" s="23" t="str">
        <f>LOWER(DEC2HEX(L191,8))</f>
        <v>00000000</v>
      </c>
      <c r="L191" s="23">
        <f>SUM(L192:L193)</f>
        <v>0</v>
      </c>
      <c r="M191" s="29"/>
      <c r="R191" s="1"/>
    </row>
    <row r="192" spans="1:18" customFormat="1" ht="14.6">
      <c r="A192" s="30"/>
      <c r="B192" s="30"/>
      <c r="C192" s="31">
        <v>16</v>
      </c>
      <c r="D192" s="31">
        <v>31</v>
      </c>
      <c r="E192" s="31">
        <f>D192+1-C192</f>
        <v>16</v>
      </c>
      <c r="F192" s="31" t="str">
        <f>CONCATENATE(E192,"'h",K192)</f>
        <v>16'h0</v>
      </c>
      <c r="G192" s="28" t="s">
        <v>2305</v>
      </c>
      <c r="H192" s="3" t="s">
        <v>2306</v>
      </c>
      <c r="I192" s="3" t="s">
        <v>2307</v>
      </c>
      <c r="J192" s="31">
        <v>0</v>
      </c>
      <c r="K192" s="31" t="str">
        <f>LOWER(DEC2HEX((J192)))</f>
        <v>0</v>
      </c>
      <c r="L192" s="31">
        <f>J192*(2^C192)</f>
        <v>0</v>
      </c>
      <c r="M192" s="29"/>
      <c r="R192" s="1"/>
    </row>
    <row r="193" spans="1:18" customFormat="1" ht="14.6">
      <c r="A193" s="30"/>
      <c r="B193" s="30"/>
      <c r="C193" s="31">
        <v>0</v>
      </c>
      <c r="D193" s="31">
        <v>15</v>
      </c>
      <c r="E193" s="31">
        <f>D193+1-C193</f>
        <v>16</v>
      </c>
      <c r="F193" s="31" t="str">
        <f>CONCATENATE(E193,"'h",K193)</f>
        <v>16'h0</v>
      </c>
      <c r="G193" s="31" t="s">
        <v>2308</v>
      </c>
      <c r="H193" s="3" t="s">
        <v>2309</v>
      </c>
      <c r="I193" s="3" t="s">
        <v>2310</v>
      </c>
      <c r="J193" s="31">
        <v>0</v>
      </c>
      <c r="K193" s="31" t="str">
        <f>LOWER(DEC2HEX((J193)))</f>
        <v>0</v>
      </c>
      <c r="L193" s="31">
        <f>J193*(2^C193)</f>
        <v>0</v>
      </c>
      <c r="M193" s="29"/>
      <c r="R193" s="1"/>
    </row>
    <row r="194" spans="1:18" customFormat="1" ht="14.6">
      <c r="A194" s="23"/>
      <c r="B194" s="24" t="s">
        <v>2311</v>
      </c>
      <c r="C194" s="23"/>
      <c r="D194" s="23"/>
      <c r="E194" s="23">
        <f>SUM(E195:E196)</f>
        <v>32</v>
      </c>
      <c r="F194" s="44" t="str">
        <f>CONCATENATE("32'h",K194)</f>
        <v>32'h00000000</v>
      </c>
      <c r="G194" s="44"/>
      <c r="H194" s="26" t="s">
        <v>2312</v>
      </c>
      <c r="I194" s="26"/>
      <c r="J194" s="23"/>
      <c r="K194" s="23" t="str">
        <f>LOWER(DEC2HEX(L194,8))</f>
        <v>00000000</v>
      </c>
      <c r="L194" s="23">
        <f>SUM(L195:L196)</f>
        <v>0</v>
      </c>
      <c r="M194" s="29"/>
      <c r="R194" s="1"/>
    </row>
    <row r="195" spans="1:18" customFormat="1" ht="14.6">
      <c r="A195" s="30"/>
      <c r="B195" s="30"/>
      <c r="C195" s="31">
        <v>16</v>
      </c>
      <c r="D195" s="31">
        <v>31</v>
      </c>
      <c r="E195" s="31">
        <f>D195+1-C195</f>
        <v>16</v>
      </c>
      <c r="F195" s="31" t="str">
        <f>CONCATENATE(E195,"'h",K195)</f>
        <v>16'h0</v>
      </c>
      <c r="G195" s="28" t="s">
        <v>2279</v>
      </c>
      <c r="H195" s="3" t="s">
        <v>2313</v>
      </c>
      <c r="I195" s="3" t="s">
        <v>2314</v>
      </c>
      <c r="J195" s="31">
        <v>0</v>
      </c>
      <c r="K195" s="31" t="str">
        <f>LOWER(DEC2HEX((J195)))</f>
        <v>0</v>
      </c>
      <c r="L195" s="31">
        <f>J195*(2^C195)</f>
        <v>0</v>
      </c>
      <c r="M195" s="29"/>
      <c r="R195" s="1"/>
    </row>
    <row r="196" spans="1:18" customFormat="1" ht="14.6">
      <c r="A196" s="30"/>
      <c r="B196" s="30"/>
      <c r="C196" s="31">
        <v>0</v>
      </c>
      <c r="D196" s="31">
        <v>15</v>
      </c>
      <c r="E196" s="31">
        <f>D196+1-C196</f>
        <v>16</v>
      </c>
      <c r="F196" s="31" t="str">
        <f>CONCATENATE(E196,"'h",K196)</f>
        <v>16'h0</v>
      </c>
      <c r="G196" s="31" t="s">
        <v>2315</v>
      </c>
      <c r="H196" s="3" t="s">
        <v>2316</v>
      </c>
      <c r="I196" s="3" t="s">
        <v>2317</v>
      </c>
      <c r="J196" s="31">
        <v>0</v>
      </c>
      <c r="K196" s="31" t="str">
        <f>LOWER(DEC2HEX((J196)))</f>
        <v>0</v>
      </c>
      <c r="L196" s="31">
        <f>J196*(2^C196)</f>
        <v>0</v>
      </c>
      <c r="M196" s="29"/>
      <c r="R196" s="1"/>
    </row>
    <row r="197" spans="1:18" customFormat="1" ht="14.6">
      <c r="A197" s="23"/>
      <c r="B197" s="24" t="s">
        <v>2318</v>
      </c>
      <c r="C197" s="23"/>
      <c r="D197" s="23"/>
      <c r="E197" s="23">
        <f>SUM(E198:E199)</f>
        <v>32</v>
      </c>
      <c r="F197" s="44" t="str">
        <f>CONCATENATE("32'h",K197)</f>
        <v>32'h00000000</v>
      </c>
      <c r="G197" s="44"/>
      <c r="H197" s="26" t="s">
        <v>2319</v>
      </c>
      <c r="I197" s="26"/>
      <c r="J197" s="23"/>
      <c r="K197" s="23" t="str">
        <f>LOWER(DEC2HEX(L197,8))</f>
        <v>00000000</v>
      </c>
      <c r="L197" s="23">
        <f>SUM(L198:L199)</f>
        <v>0</v>
      </c>
      <c r="M197" s="29"/>
      <c r="R197" s="1"/>
    </row>
    <row r="198" spans="1:18" customFormat="1" ht="14.6">
      <c r="A198" s="30"/>
      <c r="B198" s="30"/>
      <c r="C198" s="31">
        <v>16</v>
      </c>
      <c r="D198" s="31">
        <v>31</v>
      </c>
      <c r="E198" s="31">
        <f>D198+1-C198</f>
        <v>16</v>
      </c>
      <c r="F198" s="31" t="str">
        <f>CONCATENATE(E198,"'h",K198)</f>
        <v>16'h0</v>
      </c>
      <c r="G198" s="28" t="s">
        <v>2030</v>
      </c>
      <c r="H198" s="3" t="s">
        <v>2320</v>
      </c>
      <c r="I198" s="3" t="s">
        <v>2321</v>
      </c>
      <c r="J198" s="31">
        <v>0</v>
      </c>
      <c r="K198" s="31" t="str">
        <f>LOWER(DEC2HEX((J198)))</f>
        <v>0</v>
      </c>
      <c r="L198" s="31">
        <f>J198*(2^C198)</f>
        <v>0</v>
      </c>
      <c r="M198" s="29"/>
      <c r="R198" s="1"/>
    </row>
    <row r="199" spans="1:18" customFormat="1" ht="14.6">
      <c r="A199" s="30"/>
      <c r="B199" s="30"/>
      <c r="C199" s="31">
        <v>0</v>
      </c>
      <c r="D199" s="31">
        <v>15</v>
      </c>
      <c r="E199" s="31">
        <f>D199+1-C199</f>
        <v>16</v>
      </c>
      <c r="F199" s="31" t="str">
        <f>CONCATENATE(E199,"'h",K199)</f>
        <v>16'h0</v>
      </c>
      <c r="G199" s="31" t="s">
        <v>2030</v>
      </c>
      <c r="H199" s="3" t="s">
        <v>2322</v>
      </c>
      <c r="I199" s="3" t="s">
        <v>2323</v>
      </c>
      <c r="J199" s="31">
        <v>0</v>
      </c>
      <c r="K199" s="31" t="str">
        <f>LOWER(DEC2HEX((J199)))</f>
        <v>0</v>
      </c>
      <c r="L199" s="31">
        <f>J199*(2^C199)</f>
        <v>0</v>
      </c>
      <c r="M199" s="29"/>
      <c r="R199" s="1"/>
    </row>
    <row r="200" spans="1:18" customFormat="1" ht="14.6">
      <c r="A200" s="23"/>
      <c r="B200" s="24" t="s">
        <v>2324</v>
      </c>
      <c r="C200" s="23"/>
      <c r="D200" s="23"/>
      <c r="E200" s="23">
        <f>SUM(E201:E202)</f>
        <v>32</v>
      </c>
      <c r="F200" s="44" t="str">
        <f>CONCATENATE("32'h",K200)</f>
        <v>32'h00000000</v>
      </c>
      <c r="G200" s="44"/>
      <c r="H200" s="26" t="s">
        <v>2325</v>
      </c>
      <c r="I200" s="26"/>
      <c r="J200" s="23"/>
      <c r="K200" s="23" t="str">
        <f>LOWER(DEC2HEX(L200,8))</f>
        <v>00000000</v>
      </c>
      <c r="L200" s="23">
        <f>SUM(L201:L202)</f>
        <v>0</v>
      </c>
      <c r="M200" s="29"/>
      <c r="R200" s="1"/>
    </row>
    <row r="201" spans="1:18" customFormat="1" ht="14.6">
      <c r="A201" s="30"/>
      <c r="B201" s="30"/>
      <c r="C201" s="31">
        <v>16</v>
      </c>
      <c r="D201" s="31">
        <v>31</v>
      </c>
      <c r="E201" s="31">
        <f>D201+1-C201</f>
        <v>16</v>
      </c>
      <c r="F201" s="31" t="str">
        <f>CONCATENATE(E201,"'h",K201)</f>
        <v>16'h0</v>
      </c>
      <c r="G201" s="28" t="s">
        <v>2030</v>
      </c>
      <c r="H201" s="3" t="s">
        <v>2326</v>
      </c>
      <c r="I201" s="3" t="s">
        <v>2327</v>
      </c>
      <c r="J201" s="31">
        <v>0</v>
      </c>
      <c r="K201" s="31" t="str">
        <f>LOWER(DEC2HEX((J201)))</f>
        <v>0</v>
      </c>
      <c r="L201" s="31">
        <f>J201*(2^C201)</f>
        <v>0</v>
      </c>
      <c r="M201" s="29"/>
      <c r="R201" s="1"/>
    </row>
    <row r="202" spans="1:18" customFormat="1" ht="14.6">
      <c r="A202" s="30"/>
      <c r="B202" s="30"/>
      <c r="C202" s="31">
        <v>0</v>
      </c>
      <c r="D202" s="31">
        <v>15</v>
      </c>
      <c r="E202" s="31">
        <f>D202+1-C202</f>
        <v>16</v>
      </c>
      <c r="F202" s="31" t="str">
        <f>CONCATENATE(E202,"'h",K202)</f>
        <v>16'h0</v>
      </c>
      <c r="G202" s="31" t="s">
        <v>2030</v>
      </c>
      <c r="H202" s="3" t="s">
        <v>2328</v>
      </c>
      <c r="I202" s="3" t="s">
        <v>2329</v>
      </c>
      <c r="J202" s="31">
        <v>0</v>
      </c>
      <c r="K202" s="31" t="str">
        <f>LOWER(DEC2HEX((J202)))</f>
        <v>0</v>
      </c>
      <c r="L202" s="31">
        <f>J202*(2^C202)</f>
        <v>0</v>
      </c>
      <c r="M202" s="29"/>
      <c r="R202" s="1"/>
    </row>
    <row r="203" spans="1:18" customFormat="1" ht="14.6">
      <c r="A203" s="23"/>
      <c r="B203" s="24" t="s">
        <v>2330</v>
      </c>
      <c r="C203" s="23"/>
      <c r="D203" s="23"/>
      <c r="E203" s="23">
        <f>SUM(E204:E205)</f>
        <v>32</v>
      </c>
      <c r="F203" s="44" t="str">
        <f>CONCATENATE("32'h",K203)</f>
        <v>32'h00000000</v>
      </c>
      <c r="G203" s="44"/>
      <c r="H203" s="26" t="s">
        <v>2331</v>
      </c>
      <c r="I203" s="26"/>
      <c r="J203" s="23"/>
      <c r="K203" s="23" t="str">
        <f>LOWER(DEC2HEX(L203,8))</f>
        <v>00000000</v>
      </c>
      <c r="L203" s="23">
        <f>SUM(L204:L205)</f>
        <v>0</v>
      </c>
      <c r="M203" s="29"/>
      <c r="R203" s="1"/>
    </row>
    <row r="204" spans="1:18" customFormat="1" ht="14.6">
      <c r="A204" s="30"/>
      <c r="B204" s="30"/>
      <c r="C204" s="31">
        <v>16</v>
      </c>
      <c r="D204" s="31">
        <v>31</v>
      </c>
      <c r="E204" s="31">
        <f>D204+1-C204</f>
        <v>16</v>
      </c>
      <c r="F204" s="31" t="str">
        <f>CONCATENATE(E204,"'h",K204)</f>
        <v>16'h0</v>
      </c>
      <c r="G204" s="28" t="s">
        <v>2030</v>
      </c>
      <c r="H204" s="3" t="s">
        <v>2332</v>
      </c>
      <c r="I204" s="3" t="s">
        <v>2333</v>
      </c>
      <c r="J204" s="31">
        <v>0</v>
      </c>
      <c r="K204" s="31" t="str">
        <f>LOWER(DEC2HEX((J204)))</f>
        <v>0</v>
      </c>
      <c r="L204" s="31">
        <f>J204*(2^C204)</f>
        <v>0</v>
      </c>
      <c r="M204" s="29"/>
      <c r="R204" s="1"/>
    </row>
    <row r="205" spans="1:18" customFormat="1" ht="14.6">
      <c r="A205" s="30"/>
      <c r="B205" s="30"/>
      <c r="C205" s="31">
        <v>0</v>
      </c>
      <c r="D205" s="31">
        <v>15</v>
      </c>
      <c r="E205" s="31">
        <f>D205+1-C205</f>
        <v>16</v>
      </c>
      <c r="F205" s="31" t="str">
        <f>CONCATENATE(E205,"'h",K205)</f>
        <v>16'h0</v>
      </c>
      <c r="G205" s="31" t="s">
        <v>2030</v>
      </c>
      <c r="H205" s="3" t="s">
        <v>2334</v>
      </c>
      <c r="I205" s="3" t="s">
        <v>2335</v>
      </c>
      <c r="J205" s="31">
        <v>0</v>
      </c>
      <c r="K205" s="31" t="str">
        <f>LOWER(DEC2HEX((J205)))</f>
        <v>0</v>
      </c>
      <c r="L205" s="31">
        <f>J205*(2^C205)</f>
        <v>0</v>
      </c>
      <c r="M205" s="29"/>
      <c r="R205" s="1"/>
    </row>
    <row r="206" spans="1:18" customFormat="1" ht="14.6">
      <c r="A206" s="23"/>
      <c r="B206" s="24" t="s">
        <v>2336</v>
      </c>
      <c r="C206" s="23"/>
      <c r="D206" s="23"/>
      <c r="E206" s="23">
        <f>SUM(E207:E208)</f>
        <v>32</v>
      </c>
      <c r="F206" s="44" t="str">
        <f>CONCATENATE("32'h",K206)</f>
        <v>32'h00000000</v>
      </c>
      <c r="G206" s="44"/>
      <c r="H206" s="26" t="s">
        <v>2337</v>
      </c>
      <c r="I206" s="26"/>
      <c r="J206" s="23"/>
      <c r="K206" s="23" t="str">
        <f>LOWER(DEC2HEX(L206,8))</f>
        <v>00000000</v>
      </c>
      <c r="L206" s="23">
        <f>SUM(L207:L208)</f>
        <v>0</v>
      </c>
      <c r="M206" s="29"/>
      <c r="R206" s="1"/>
    </row>
    <row r="207" spans="1:18" customFormat="1" ht="14.6">
      <c r="A207" s="30"/>
      <c r="B207" s="30"/>
      <c r="C207" s="31">
        <v>16</v>
      </c>
      <c r="D207" s="31">
        <v>31</v>
      </c>
      <c r="E207" s="31">
        <f>D207+1-C207</f>
        <v>16</v>
      </c>
      <c r="F207" s="31" t="str">
        <f>CONCATENATE(E207,"'h",K207)</f>
        <v>16'h0</v>
      </c>
      <c r="G207" s="28" t="s">
        <v>2030</v>
      </c>
      <c r="H207" s="3" t="s">
        <v>2338</v>
      </c>
      <c r="I207" s="3" t="s">
        <v>2339</v>
      </c>
      <c r="J207" s="31">
        <v>0</v>
      </c>
      <c r="K207" s="31" t="str">
        <f>LOWER(DEC2HEX((J207)))</f>
        <v>0</v>
      </c>
      <c r="L207" s="31">
        <f>J207*(2^C207)</f>
        <v>0</v>
      </c>
      <c r="M207" s="29"/>
      <c r="R207" s="1"/>
    </row>
    <row r="208" spans="1:18" customFormat="1" ht="14.6">
      <c r="A208" s="30"/>
      <c r="B208" s="30"/>
      <c r="C208" s="31">
        <v>0</v>
      </c>
      <c r="D208" s="31">
        <v>15</v>
      </c>
      <c r="E208" s="31">
        <f>D208+1-C208</f>
        <v>16</v>
      </c>
      <c r="F208" s="31" t="str">
        <f>CONCATENATE(E208,"'h",K208)</f>
        <v>16'h0</v>
      </c>
      <c r="G208" s="31" t="s">
        <v>2030</v>
      </c>
      <c r="H208" s="3" t="s">
        <v>2340</v>
      </c>
      <c r="I208" s="3" t="s">
        <v>2341</v>
      </c>
      <c r="J208" s="31">
        <v>0</v>
      </c>
      <c r="K208" s="31" t="str">
        <f>LOWER(DEC2HEX((J208)))</f>
        <v>0</v>
      </c>
      <c r="L208" s="31">
        <f>J208*(2^C208)</f>
        <v>0</v>
      </c>
      <c r="M208" s="29"/>
      <c r="R208" s="1"/>
    </row>
    <row r="209" spans="1:18" customFormat="1" ht="14.6">
      <c r="A209" s="23"/>
      <c r="B209" s="24" t="s">
        <v>2342</v>
      </c>
      <c r="C209" s="23"/>
      <c r="D209" s="23"/>
      <c r="E209" s="23">
        <f>SUM(E210:E211)</f>
        <v>32</v>
      </c>
      <c r="F209" s="44" t="str">
        <f>CONCATENATE("32'h",K209)</f>
        <v>32'h00000000</v>
      </c>
      <c r="G209" s="44"/>
      <c r="H209" s="26" t="s">
        <v>2343</v>
      </c>
      <c r="I209" s="26"/>
      <c r="J209" s="23"/>
      <c r="K209" s="23" t="str">
        <f>LOWER(DEC2HEX(L209,8))</f>
        <v>00000000</v>
      </c>
      <c r="L209" s="23">
        <f>SUM(L210:L211)</f>
        <v>0</v>
      </c>
      <c r="M209" s="29"/>
      <c r="R209" s="1"/>
    </row>
    <row r="210" spans="1:18" customFormat="1" ht="14.6">
      <c r="A210" s="30"/>
      <c r="B210" s="30"/>
      <c r="C210" s="31">
        <v>16</v>
      </c>
      <c r="D210" s="31">
        <v>31</v>
      </c>
      <c r="E210" s="31">
        <f>D210+1-C210</f>
        <v>16</v>
      </c>
      <c r="F210" s="31" t="str">
        <f>CONCATENATE(E210,"'h",K210)</f>
        <v>16'h0</v>
      </c>
      <c r="G210" s="28" t="s">
        <v>2030</v>
      </c>
      <c r="H210" s="3" t="s">
        <v>2344</v>
      </c>
      <c r="I210" s="3" t="s">
        <v>2345</v>
      </c>
      <c r="J210" s="31">
        <v>0</v>
      </c>
      <c r="K210" s="31" t="str">
        <f>LOWER(DEC2HEX((J210)))</f>
        <v>0</v>
      </c>
      <c r="L210" s="31">
        <f>J210*(2^C210)</f>
        <v>0</v>
      </c>
      <c r="M210" s="29"/>
      <c r="R210" s="1"/>
    </row>
    <row r="211" spans="1:18" customFormat="1" ht="14.6">
      <c r="A211" s="30"/>
      <c r="B211" s="30"/>
      <c r="C211" s="31">
        <v>0</v>
      </c>
      <c r="D211" s="31">
        <v>15</v>
      </c>
      <c r="E211" s="31">
        <f>D211+1-C211</f>
        <v>16</v>
      </c>
      <c r="F211" s="31" t="str">
        <f>CONCATENATE(E211,"'h",K211)</f>
        <v>16'h0</v>
      </c>
      <c r="G211" s="31" t="s">
        <v>2030</v>
      </c>
      <c r="H211" s="3" t="s">
        <v>2346</v>
      </c>
      <c r="I211" s="3" t="s">
        <v>2347</v>
      </c>
      <c r="J211" s="31">
        <v>0</v>
      </c>
      <c r="K211" s="31" t="str">
        <f>LOWER(DEC2HEX((J211)))</f>
        <v>0</v>
      </c>
      <c r="L211" s="31">
        <f>J211*(2^C211)</f>
        <v>0</v>
      </c>
      <c r="M211" s="29"/>
      <c r="R211" s="1"/>
    </row>
    <row r="212" spans="1:18" customFormat="1" ht="14.6">
      <c r="A212" s="23"/>
      <c r="B212" s="24" t="s">
        <v>2348</v>
      </c>
      <c r="C212" s="23"/>
      <c r="D212" s="23"/>
      <c r="E212" s="23">
        <f>SUM(E213:E214)</f>
        <v>32</v>
      </c>
      <c r="F212" s="44" t="str">
        <f>CONCATENATE("32'h",K212)</f>
        <v>32'h00000000</v>
      </c>
      <c r="G212" s="44"/>
      <c r="H212" s="26" t="s">
        <v>2349</v>
      </c>
      <c r="I212" s="26"/>
      <c r="J212" s="23"/>
      <c r="K212" s="23" t="str">
        <f>LOWER(DEC2HEX(L212,8))</f>
        <v>00000000</v>
      </c>
      <c r="L212" s="23">
        <f>SUM(L213:L214)</f>
        <v>0</v>
      </c>
      <c r="M212" s="29"/>
      <c r="R212" s="1"/>
    </row>
    <row r="213" spans="1:18" customFormat="1" ht="14.6">
      <c r="A213" s="30"/>
      <c r="B213" s="30"/>
      <c r="C213" s="31">
        <v>16</v>
      </c>
      <c r="D213" s="31">
        <v>31</v>
      </c>
      <c r="E213" s="31">
        <f>D213+1-C213</f>
        <v>16</v>
      </c>
      <c r="F213" s="31" t="str">
        <f>CONCATENATE(E213,"'h",K213)</f>
        <v>16'h0</v>
      </c>
      <c r="G213" s="28" t="s">
        <v>2030</v>
      </c>
      <c r="H213" s="3" t="s">
        <v>2350</v>
      </c>
      <c r="I213" s="3" t="s">
        <v>2351</v>
      </c>
      <c r="J213" s="31">
        <v>0</v>
      </c>
      <c r="K213" s="31" t="str">
        <f>LOWER(DEC2HEX((J213)))</f>
        <v>0</v>
      </c>
      <c r="L213" s="31">
        <f>J213*(2^C213)</f>
        <v>0</v>
      </c>
      <c r="M213" s="29"/>
      <c r="R213" s="1"/>
    </row>
    <row r="214" spans="1:18" customFormat="1" ht="14.6">
      <c r="A214" s="30"/>
      <c r="B214" s="30"/>
      <c r="C214" s="31">
        <v>0</v>
      </c>
      <c r="D214" s="31">
        <v>15</v>
      </c>
      <c r="E214" s="31">
        <f>D214+1-C214</f>
        <v>16</v>
      </c>
      <c r="F214" s="31" t="str">
        <f>CONCATENATE(E214,"'h",K214)</f>
        <v>16'h0</v>
      </c>
      <c r="G214" s="31" t="s">
        <v>2030</v>
      </c>
      <c r="H214" s="3" t="s">
        <v>2352</v>
      </c>
      <c r="I214" s="3" t="s">
        <v>2353</v>
      </c>
      <c r="J214" s="31">
        <v>0</v>
      </c>
      <c r="K214" s="31" t="str">
        <f>LOWER(DEC2HEX((J214)))</f>
        <v>0</v>
      </c>
      <c r="L214" s="31">
        <f>J214*(2^C214)</f>
        <v>0</v>
      </c>
      <c r="M214" s="29"/>
      <c r="R214" s="1"/>
    </row>
    <row r="215" spans="1:18" customFormat="1" ht="14.6">
      <c r="A215" s="23"/>
      <c r="B215" s="24" t="s">
        <v>2354</v>
      </c>
      <c r="C215" s="23"/>
      <c r="D215" s="23"/>
      <c r="E215" s="23">
        <f>SUM(E216:E217)</f>
        <v>32</v>
      </c>
      <c r="F215" s="44" t="str">
        <f>CONCATENATE("32'h",K215)</f>
        <v>32'h00000000</v>
      </c>
      <c r="G215" s="44"/>
      <c r="H215" s="26" t="s">
        <v>2355</v>
      </c>
      <c r="I215" s="26"/>
      <c r="J215" s="23"/>
      <c r="K215" s="23" t="str">
        <f>LOWER(DEC2HEX(L215,8))</f>
        <v>00000000</v>
      </c>
      <c r="L215" s="23">
        <f>SUM(L216:L217)</f>
        <v>0</v>
      </c>
      <c r="M215" s="29"/>
      <c r="R215" s="1"/>
    </row>
    <row r="216" spans="1:18" customFormat="1" ht="14.6">
      <c r="A216" s="30"/>
      <c r="B216" s="30"/>
      <c r="C216" s="31">
        <v>16</v>
      </c>
      <c r="D216" s="31">
        <v>31</v>
      </c>
      <c r="E216" s="31">
        <f>D216+1-C216</f>
        <v>16</v>
      </c>
      <c r="F216" s="31" t="str">
        <f>CONCATENATE(E216,"'h",K216)</f>
        <v>16'h0</v>
      </c>
      <c r="G216" s="28" t="s">
        <v>2030</v>
      </c>
      <c r="H216" s="3" t="s">
        <v>2356</v>
      </c>
      <c r="I216" s="3" t="s">
        <v>2357</v>
      </c>
      <c r="J216" s="31">
        <v>0</v>
      </c>
      <c r="K216" s="31" t="str">
        <f>LOWER(DEC2HEX((J216)))</f>
        <v>0</v>
      </c>
      <c r="L216" s="31">
        <f>J216*(2^C216)</f>
        <v>0</v>
      </c>
      <c r="M216" s="29"/>
      <c r="R216" s="1"/>
    </row>
    <row r="217" spans="1:18" customFormat="1" ht="14.6">
      <c r="A217" s="30"/>
      <c r="B217" s="30"/>
      <c r="C217" s="31">
        <v>0</v>
      </c>
      <c r="D217" s="31">
        <v>15</v>
      </c>
      <c r="E217" s="31">
        <f>D217+1-C217</f>
        <v>16</v>
      </c>
      <c r="F217" s="31" t="str">
        <f>CONCATENATE(E217,"'h",K217)</f>
        <v>16'h0</v>
      </c>
      <c r="G217" s="31" t="s">
        <v>2030</v>
      </c>
      <c r="H217" s="3" t="s">
        <v>2358</v>
      </c>
      <c r="I217" s="3" t="s">
        <v>2359</v>
      </c>
      <c r="J217" s="31">
        <v>0</v>
      </c>
      <c r="K217" s="31" t="str">
        <f>LOWER(DEC2HEX((J217)))</f>
        <v>0</v>
      </c>
      <c r="L217" s="31">
        <f>J217*(2^C217)</f>
        <v>0</v>
      </c>
      <c r="M217" s="29"/>
      <c r="R217" s="1"/>
    </row>
    <row r="218" spans="1:18" customFormat="1" ht="14.6">
      <c r="A218" s="23"/>
      <c r="B218" s="24" t="s">
        <v>2360</v>
      </c>
      <c r="C218" s="23"/>
      <c r="D218" s="23"/>
      <c r="E218" s="23">
        <f>SUM(E219:E220)</f>
        <v>32</v>
      </c>
      <c r="F218" s="44" t="str">
        <f>CONCATENATE("32'h",K218)</f>
        <v>32'h00000000</v>
      </c>
      <c r="G218" s="44"/>
      <c r="H218" s="26" t="s">
        <v>2361</v>
      </c>
      <c r="I218" s="26"/>
      <c r="J218" s="23"/>
      <c r="K218" s="23" t="str">
        <f>LOWER(DEC2HEX(L218,8))</f>
        <v>00000000</v>
      </c>
      <c r="L218" s="23">
        <f>SUM(L219:L220)</f>
        <v>0</v>
      </c>
      <c r="M218" s="29"/>
      <c r="R218" s="1"/>
    </row>
    <row r="219" spans="1:18" customFormat="1" ht="14.6">
      <c r="A219" s="30"/>
      <c r="B219" s="30"/>
      <c r="C219" s="31">
        <v>16</v>
      </c>
      <c r="D219" s="31">
        <v>31</v>
      </c>
      <c r="E219" s="31">
        <f>D219+1-C219</f>
        <v>16</v>
      </c>
      <c r="F219" s="31" t="str">
        <f>CONCATENATE(E219,"'h",K219)</f>
        <v>16'h0</v>
      </c>
      <c r="G219" s="28" t="s">
        <v>2362</v>
      </c>
      <c r="H219" s="3" t="s">
        <v>2363</v>
      </c>
      <c r="I219" s="3" t="s">
        <v>2364</v>
      </c>
      <c r="J219" s="31">
        <v>0</v>
      </c>
      <c r="K219" s="31" t="str">
        <f>LOWER(DEC2HEX((J219)))</f>
        <v>0</v>
      </c>
      <c r="L219" s="31">
        <f>J219*(2^C219)</f>
        <v>0</v>
      </c>
      <c r="M219" s="29"/>
      <c r="R219" s="1"/>
    </row>
    <row r="220" spans="1:18" customFormat="1" ht="14.6">
      <c r="A220" s="30"/>
      <c r="B220" s="30"/>
      <c r="C220" s="31">
        <v>0</v>
      </c>
      <c r="D220" s="31">
        <v>15</v>
      </c>
      <c r="E220" s="31">
        <f>D220+1-C220</f>
        <v>16</v>
      </c>
      <c r="F220" s="31" t="str">
        <f>CONCATENATE(E220,"'h",K220)</f>
        <v>16'h0</v>
      </c>
      <c r="G220" s="31" t="s">
        <v>2279</v>
      </c>
      <c r="H220" s="3" t="s">
        <v>2365</v>
      </c>
      <c r="I220" s="3" t="s">
        <v>2366</v>
      </c>
      <c r="J220" s="31">
        <v>0</v>
      </c>
      <c r="K220" s="31" t="str">
        <f>LOWER(DEC2HEX((J220)))</f>
        <v>0</v>
      </c>
      <c r="L220" s="31">
        <f>J220*(2^C220)</f>
        <v>0</v>
      </c>
      <c r="M220" s="29"/>
      <c r="R220" s="1"/>
    </row>
    <row r="221" spans="1:18" customFormat="1" ht="14.6">
      <c r="A221" s="23"/>
      <c r="B221" s="24" t="s">
        <v>2367</v>
      </c>
      <c r="C221" s="23"/>
      <c r="D221" s="23"/>
      <c r="E221" s="23">
        <f>SUM(E222:E223)</f>
        <v>32</v>
      </c>
      <c r="F221" s="44" t="str">
        <f>CONCATENATE("32'h",K221)</f>
        <v>32'h00000000</v>
      </c>
      <c r="G221" s="44"/>
      <c r="H221" s="26" t="s">
        <v>2368</v>
      </c>
      <c r="I221" s="26"/>
      <c r="J221" s="23"/>
      <c r="K221" s="23" t="str">
        <f>LOWER(DEC2HEX(L221,8))</f>
        <v>00000000</v>
      </c>
      <c r="L221" s="23">
        <f>SUM(L222:L223)</f>
        <v>0</v>
      </c>
      <c r="M221" s="29"/>
      <c r="R221" s="1"/>
    </row>
    <row r="222" spans="1:18" customFormat="1" ht="14.6">
      <c r="A222" s="30"/>
      <c r="B222" s="30"/>
      <c r="C222" s="31">
        <v>16</v>
      </c>
      <c r="D222" s="31">
        <v>31</v>
      </c>
      <c r="E222" s="31">
        <f>D222+1-C222</f>
        <v>16</v>
      </c>
      <c r="F222" s="31" t="str">
        <f>CONCATENATE(E222,"'h",K222)</f>
        <v>16'h0</v>
      </c>
      <c r="G222" s="28" t="s">
        <v>2369</v>
      </c>
      <c r="H222" s="3" t="s">
        <v>2370</v>
      </c>
      <c r="I222" s="3" t="s">
        <v>2371</v>
      </c>
      <c r="J222" s="31">
        <v>0</v>
      </c>
      <c r="K222" s="31" t="str">
        <f>LOWER(DEC2HEX((J222)))</f>
        <v>0</v>
      </c>
      <c r="L222" s="31">
        <f>J222*(2^C222)</f>
        <v>0</v>
      </c>
      <c r="M222" s="29"/>
      <c r="R222" s="1"/>
    </row>
    <row r="223" spans="1:18" customFormat="1" ht="14.6">
      <c r="A223" s="30"/>
      <c r="B223" s="30"/>
      <c r="C223" s="31">
        <v>0</v>
      </c>
      <c r="D223" s="31">
        <v>15</v>
      </c>
      <c r="E223" s="31">
        <f>D223+1-C223</f>
        <v>16</v>
      </c>
      <c r="F223" s="31" t="str">
        <f>CONCATENATE(E223,"'h",K223)</f>
        <v>16'h0</v>
      </c>
      <c r="G223" s="31" t="s">
        <v>2372</v>
      </c>
      <c r="H223" s="3" t="s">
        <v>2373</v>
      </c>
      <c r="I223" s="3" t="s">
        <v>2374</v>
      </c>
      <c r="J223" s="31">
        <v>0</v>
      </c>
      <c r="K223" s="31" t="str">
        <f>LOWER(DEC2HEX((J223)))</f>
        <v>0</v>
      </c>
      <c r="L223" s="31">
        <f>J223*(2^C223)</f>
        <v>0</v>
      </c>
      <c r="M223" s="29"/>
      <c r="R223" s="1"/>
    </row>
    <row r="224" spans="1:18" customFormat="1" ht="14.6">
      <c r="A224" s="23"/>
      <c r="B224" s="24" t="s">
        <v>2375</v>
      </c>
      <c r="C224" s="23"/>
      <c r="D224" s="23"/>
      <c r="E224" s="23">
        <f>SUM(E225:E226)</f>
        <v>32</v>
      </c>
      <c r="F224" s="44" t="str">
        <f>CONCATENATE("32'h",K224)</f>
        <v>32'h00000000</v>
      </c>
      <c r="G224" s="44"/>
      <c r="H224" s="26" t="s">
        <v>2376</v>
      </c>
      <c r="I224" s="26"/>
      <c r="J224" s="23"/>
      <c r="K224" s="23" t="str">
        <f>LOWER(DEC2HEX(L224,8))</f>
        <v>00000000</v>
      </c>
      <c r="L224" s="23">
        <f>SUM(L225:L226)</f>
        <v>0</v>
      </c>
      <c r="M224" s="29"/>
      <c r="R224" s="1"/>
    </row>
    <row r="225" spans="1:18" customFormat="1" ht="14.6">
      <c r="A225" s="30"/>
      <c r="B225" s="30"/>
      <c r="C225" s="31">
        <v>16</v>
      </c>
      <c r="D225" s="31">
        <v>31</v>
      </c>
      <c r="E225" s="31">
        <f>D225+1-C225</f>
        <v>16</v>
      </c>
      <c r="F225" s="31" t="str">
        <f>CONCATENATE(E225,"'h",K225)</f>
        <v>16'h0</v>
      </c>
      <c r="G225" s="28" t="s">
        <v>2030</v>
      </c>
      <c r="H225" s="3" t="s">
        <v>2377</v>
      </c>
      <c r="I225" s="3" t="s">
        <v>2378</v>
      </c>
      <c r="J225" s="31">
        <v>0</v>
      </c>
      <c r="K225" s="31" t="str">
        <f>LOWER(DEC2HEX((J225)))</f>
        <v>0</v>
      </c>
      <c r="L225" s="31">
        <f>J225*(2^C225)</f>
        <v>0</v>
      </c>
      <c r="M225" s="29"/>
      <c r="R225" s="1"/>
    </row>
    <row r="226" spans="1:18" customFormat="1" ht="14.6">
      <c r="A226" s="30"/>
      <c r="B226" s="30"/>
      <c r="C226" s="31">
        <v>0</v>
      </c>
      <c r="D226" s="31">
        <v>15</v>
      </c>
      <c r="E226" s="31">
        <f>D226+1-C226</f>
        <v>16</v>
      </c>
      <c r="F226" s="31" t="str">
        <f>CONCATENATE(E226,"'h",K226)</f>
        <v>16'h0</v>
      </c>
      <c r="G226" s="31" t="s">
        <v>2030</v>
      </c>
      <c r="H226" s="3" t="s">
        <v>2379</v>
      </c>
      <c r="I226" s="3" t="s">
        <v>2380</v>
      </c>
      <c r="J226" s="31">
        <v>0</v>
      </c>
      <c r="K226" s="31" t="str">
        <f>LOWER(DEC2HEX((J226)))</f>
        <v>0</v>
      </c>
      <c r="L226" s="31">
        <f>J226*(2^C226)</f>
        <v>0</v>
      </c>
      <c r="M226" s="29"/>
      <c r="R226" s="1"/>
    </row>
    <row r="227" spans="1:18" customFormat="1" ht="14.6">
      <c r="A227" s="23"/>
      <c r="B227" s="24" t="s">
        <v>2381</v>
      </c>
      <c r="C227" s="23"/>
      <c r="D227" s="23"/>
      <c r="E227" s="23">
        <f>SUM(E228:E229)</f>
        <v>32</v>
      </c>
      <c r="F227" s="44" t="str">
        <f>CONCATENATE("32'h",K227)</f>
        <v>32'h00000000</v>
      </c>
      <c r="G227" s="44"/>
      <c r="H227" s="26" t="s">
        <v>2382</v>
      </c>
      <c r="I227" s="26"/>
      <c r="J227" s="23"/>
      <c r="K227" s="23" t="str">
        <f>LOWER(DEC2HEX(L227,8))</f>
        <v>00000000</v>
      </c>
      <c r="L227" s="23">
        <f>SUM(L228:L229)</f>
        <v>0</v>
      </c>
      <c r="M227" s="29"/>
      <c r="R227" s="1"/>
    </row>
    <row r="228" spans="1:18" customFormat="1" ht="14.6">
      <c r="A228" s="30"/>
      <c r="B228" s="30"/>
      <c r="C228" s="31">
        <v>16</v>
      </c>
      <c r="D228" s="31">
        <v>31</v>
      </c>
      <c r="E228" s="31">
        <f>D228+1-C228</f>
        <v>16</v>
      </c>
      <c r="F228" s="31" t="str">
        <f>CONCATENATE(E228,"'h",K228)</f>
        <v>16'h0</v>
      </c>
      <c r="G228" s="28" t="s">
        <v>2030</v>
      </c>
      <c r="H228" s="3" t="s">
        <v>2383</v>
      </c>
      <c r="I228" s="3" t="s">
        <v>2384</v>
      </c>
      <c r="J228" s="31">
        <v>0</v>
      </c>
      <c r="K228" s="31" t="str">
        <f>LOWER(DEC2HEX((J228)))</f>
        <v>0</v>
      </c>
      <c r="L228" s="31">
        <f>J228*(2^C228)</f>
        <v>0</v>
      </c>
      <c r="M228" s="29"/>
      <c r="R228" s="1"/>
    </row>
    <row r="229" spans="1:18" customFormat="1" ht="14.6">
      <c r="A229" s="30"/>
      <c r="B229" s="30"/>
      <c r="C229" s="31">
        <v>0</v>
      </c>
      <c r="D229" s="31">
        <v>15</v>
      </c>
      <c r="E229" s="31">
        <f>D229+1-C229</f>
        <v>16</v>
      </c>
      <c r="F229" s="31" t="str">
        <f>CONCATENATE(E229,"'h",K229)</f>
        <v>16'h0</v>
      </c>
      <c r="G229" s="31" t="s">
        <v>2030</v>
      </c>
      <c r="H229" s="3" t="s">
        <v>2385</v>
      </c>
      <c r="I229" s="3" t="s">
        <v>2386</v>
      </c>
      <c r="J229" s="31">
        <v>0</v>
      </c>
      <c r="K229" s="31" t="str">
        <f>LOWER(DEC2HEX((J229)))</f>
        <v>0</v>
      </c>
      <c r="L229" s="31">
        <f>J229*(2^C229)</f>
        <v>0</v>
      </c>
      <c r="M229" s="29"/>
      <c r="R229" s="1"/>
    </row>
    <row r="230" spans="1:18" customFormat="1" ht="14.6">
      <c r="A230" s="23"/>
      <c r="B230" s="24" t="s">
        <v>2387</v>
      </c>
      <c r="C230" s="23"/>
      <c r="D230" s="23"/>
      <c r="E230" s="23">
        <f>SUM(E231:E232)</f>
        <v>32</v>
      </c>
      <c r="F230" s="44" t="str">
        <f>CONCATENATE("32'h",K230)</f>
        <v>32'h00000000</v>
      </c>
      <c r="G230" s="44"/>
      <c r="H230" s="26" t="s">
        <v>2388</v>
      </c>
      <c r="I230" s="26"/>
      <c r="J230" s="23"/>
      <c r="K230" s="23" t="str">
        <f>LOWER(DEC2HEX(L230,8))</f>
        <v>00000000</v>
      </c>
      <c r="L230" s="23">
        <f>SUM(L231:L232)</f>
        <v>0</v>
      </c>
      <c r="M230" s="29"/>
      <c r="R230" s="1"/>
    </row>
    <row r="231" spans="1:18" customFormat="1" ht="14.6">
      <c r="A231" s="30"/>
      <c r="B231" s="30"/>
      <c r="C231" s="31">
        <v>16</v>
      </c>
      <c r="D231" s="31">
        <v>31</v>
      </c>
      <c r="E231" s="31">
        <f>D231+1-C231</f>
        <v>16</v>
      </c>
      <c r="F231" s="31" t="str">
        <f>CONCATENATE(E231,"'h",K231)</f>
        <v>16'h0</v>
      </c>
      <c r="G231" s="28" t="s">
        <v>2279</v>
      </c>
      <c r="H231" s="3" t="s">
        <v>2389</v>
      </c>
      <c r="I231" s="3" t="s">
        <v>2390</v>
      </c>
      <c r="J231" s="31">
        <v>0</v>
      </c>
      <c r="K231" s="31" t="str">
        <f>LOWER(DEC2HEX((J231)))</f>
        <v>0</v>
      </c>
      <c r="L231" s="31">
        <f>J231*(2^C231)</f>
        <v>0</v>
      </c>
      <c r="M231" s="29"/>
      <c r="R231" s="1"/>
    </row>
    <row r="232" spans="1:18" customFormat="1" ht="14.6">
      <c r="A232" s="30"/>
      <c r="B232" s="30"/>
      <c r="C232" s="31">
        <v>0</v>
      </c>
      <c r="D232" s="31">
        <v>15</v>
      </c>
      <c r="E232" s="31">
        <f>D232+1-C232</f>
        <v>16</v>
      </c>
      <c r="F232" s="31" t="str">
        <f>CONCATENATE(E232,"'h",K232)</f>
        <v>16'h0</v>
      </c>
      <c r="G232" s="31" t="s">
        <v>2391</v>
      </c>
      <c r="H232" s="3" t="s">
        <v>2392</v>
      </c>
      <c r="I232" s="3" t="s">
        <v>2393</v>
      </c>
      <c r="J232" s="31">
        <v>0</v>
      </c>
      <c r="K232" s="31" t="str">
        <f>LOWER(DEC2HEX((J232)))</f>
        <v>0</v>
      </c>
      <c r="L232" s="31">
        <f>J232*(2^C232)</f>
        <v>0</v>
      </c>
      <c r="M232" s="29"/>
      <c r="R232" s="1"/>
    </row>
    <row r="233" spans="1:18" customFormat="1" ht="14.6">
      <c r="A233" s="23"/>
      <c r="B233" s="24" t="s">
        <v>2394</v>
      </c>
      <c r="C233" s="23"/>
      <c r="D233" s="23"/>
      <c r="E233" s="23">
        <f>SUM(E234:E235)</f>
        <v>32</v>
      </c>
      <c r="F233" s="44" t="str">
        <f>CONCATENATE("32'h",K233)</f>
        <v>32'h00000000</v>
      </c>
      <c r="G233" s="44"/>
      <c r="H233" s="26" t="s">
        <v>2395</v>
      </c>
      <c r="I233" s="26"/>
      <c r="J233" s="23"/>
      <c r="K233" s="23" t="str">
        <f>LOWER(DEC2HEX(L233,8))</f>
        <v>00000000</v>
      </c>
      <c r="L233" s="23">
        <f>SUM(L234:L235)</f>
        <v>0</v>
      </c>
      <c r="M233" s="29"/>
      <c r="R233" s="1"/>
    </row>
    <row r="234" spans="1:18" customFormat="1" ht="14.6">
      <c r="A234" s="30"/>
      <c r="B234" s="30"/>
      <c r="C234" s="31">
        <v>16</v>
      </c>
      <c r="D234" s="31">
        <v>31</v>
      </c>
      <c r="E234" s="31">
        <f>D234+1-C234</f>
        <v>16</v>
      </c>
      <c r="F234" s="31" t="str">
        <f>CONCATENATE(E234,"'h",K234)</f>
        <v>16'h0</v>
      </c>
      <c r="G234" s="28" t="s">
        <v>2396</v>
      </c>
      <c r="H234" s="3" t="s">
        <v>2397</v>
      </c>
      <c r="I234" s="3" t="s">
        <v>2398</v>
      </c>
      <c r="J234" s="31">
        <v>0</v>
      </c>
      <c r="K234" s="31" t="str">
        <f>LOWER(DEC2HEX((J234)))</f>
        <v>0</v>
      </c>
      <c r="L234" s="31">
        <f>J234*(2^C234)</f>
        <v>0</v>
      </c>
      <c r="M234" s="29"/>
      <c r="R234" s="1"/>
    </row>
    <row r="235" spans="1:18" customFormat="1" ht="14.6">
      <c r="A235" s="30"/>
      <c r="B235" s="30"/>
      <c r="C235" s="31">
        <v>0</v>
      </c>
      <c r="D235" s="31">
        <v>15</v>
      </c>
      <c r="E235" s="31">
        <f>D235+1-C235</f>
        <v>16</v>
      </c>
      <c r="F235" s="31" t="str">
        <f>CONCATENATE(E235,"'h",K235)</f>
        <v>16'h0</v>
      </c>
      <c r="G235" s="31" t="s">
        <v>2294</v>
      </c>
      <c r="H235" s="3" t="s">
        <v>2399</v>
      </c>
      <c r="I235" s="3" t="s">
        <v>2400</v>
      </c>
      <c r="J235" s="31">
        <v>0</v>
      </c>
      <c r="K235" s="31" t="str">
        <f>LOWER(DEC2HEX((J235)))</f>
        <v>0</v>
      </c>
      <c r="L235" s="31">
        <f>J235*(2^C235)</f>
        <v>0</v>
      </c>
      <c r="M235" s="29"/>
      <c r="R235" s="1"/>
    </row>
    <row r="236" spans="1:18" customFormat="1" ht="14.6">
      <c r="A236" s="23"/>
      <c r="B236" s="24" t="s">
        <v>2401</v>
      </c>
      <c r="C236" s="23"/>
      <c r="D236" s="23"/>
      <c r="E236" s="23">
        <f>SUM(E237:E238)</f>
        <v>32</v>
      </c>
      <c r="F236" s="44" t="str">
        <f>CONCATENATE("32'h",K236)</f>
        <v>32'h00000000</v>
      </c>
      <c r="G236" s="44"/>
      <c r="H236" s="26" t="s">
        <v>2402</v>
      </c>
      <c r="I236" s="26"/>
      <c r="J236" s="23"/>
      <c r="K236" s="23" t="str">
        <f>LOWER(DEC2HEX(L236,8))</f>
        <v>00000000</v>
      </c>
      <c r="L236" s="23">
        <f>SUM(L237:L238)</f>
        <v>0</v>
      </c>
      <c r="M236" s="29"/>
      <c r="R236" s="1"/>
    </row>
    <row r="237" spans="1:18" customFormat="1" ht="14.6">
      <c r="A237" s="30"/>
      <c r="B237" s="30"/>
      <c r="C237" s="31">
        <v>16</v>
      </c>
      <c r="D237" s="31">
        <v>31</v>
      </c>
      <c r="E237" s="31">
        <f>D237+1-C237</f>
        <v>16</v>
      </c>
      <c r="F237" s="31" t="str">
        <f>CONCATENATE(E237,"'h",K237)</f>
        <v>16'h0</v>
      </c>
      <c r="G237" s="28" t="s">
        <v>2030</v>
      </c>
      <c r="H237" s="3" t="s">
        <v>2403</v>
      </c>
      <c r="I237" s="3" t="s">
        <v>2404</v>
      </c>
      <c r="J237" s="31">
        <v>0</v>
      </c>
      <c r="K237" s="31" t="str">
        <f>LOWER(DEC2HEX((J237)))</f>
        <v>0</v>
      </c>
      <c r="L237" s="31">
        <f>J237*(2^C237)</f>
        <v>0</v>
      </c>
      <c r="M237" s="29"/>
      <c r="R237" s="1"/>
    </row>
    <row r="238" spans="1:18" customFormat="1" ht="14.6">
      <c r="A238" s="30"/>
      <c r="B238" s="30"/>
      <c r="C238" s="31">
        <v>0</v>
      </c>
      <c r="D238" s="31">
        <v>15</v>
      </c>
      <c r="E238" s="31">
        <f>D238+1-C238</f>
        <v>16</v>
      </c>
      <c r="F238" s="31" t="str">
        <f>CONCATENATE(E238,"'h",K238)</f>
        <v>16'h0</v>
      </c>
      <c r="G238" s="31" t="s">
        <v>2294</v>
      </c>
      <c r="H238" s="3" t="s">
        <v>2405</v>
      </c>
      <c r="I238" s="3" t="s">
        <v>2406</v>
      </c>
      <c r="J238" s="31">
        <v>0</v>
      </c>
      <c r="K238" s="31" t="str">
        <f>LOWER(DEC2HEX((J238)))</f>
        <v>0</v>
      </c>
      <c r="L238" s="31">
        <f>J238*(2^C238)</f>
        <v>0</v>
      </c>
      <c r="M238" s="29"/>
      <c r="R238" s="1"/>
    </row>
    <row r="239" spans="1:18" customFormat="1" ht="14.6">
      <c r="A239" s="23"/>
      <c r="B239" s="24" t="s">
        <v>2407</v>
      </c>
      <c r="C239" s="23"/>
      <c r="D239" s="23"/>
      <c r="E239" s="23">
        <f>SUM(E240:E241)</f>
        <v>32</v>
      </c>
      <c r="F239" s="44" t="str">
        <f>CONCATENATE("32'h",K239)</f>
        <v>32'h00000000</v>
      </c>
      <c r="G239" s="44"/>
      <c r="H239" s="26" t="s">
        <v>2408</v>
      </c>
      <c r="I239" s="26"/>
      <c r="J239" s="23"/>
      <c r="K239" s="23" t="str">
        <f>LOWER(DEC2HEX(L239,8))</f>
        <v>00000000</v>
      </c>
      <c r="L239" s="23">
        <f>SUM(L240:L241)</f>
        <v>0</v>
      </c>
      <c r="M239" s="29"/>
      <c r="R239" s="1"/>
    </row>
    <row r="240" spans="1:18" customFormat="1" ht="14.6">
      <c r="A240" s="30"/>
      <c r="B240" s="30"/>
      <c r="C240" s="31">
        <v>16</v>
      </c>
      <c r="D240" s="31">
        <v>31</v>
      </c>
      <c r="E240" s="31">
        <f>D240+1-C240</f>
        <v>16</v>
      </c>
      <c r="F240" s="31" t="str">
        <f>CONCATENATE(E240,"'h",K240)</f>
        <v>16'h0</v>
      </c>
      <c r="G240" s="28" t="s">
        <v>2065</v>
      </c>
      <c r="H240" s="3" t="s">
        <v>2409</v>
      </c>
      <c r="I240" s="3" t="s">
        <v>2410</v>
      </c>
      <c r="J240" s="31">
        <v>0</v>
      </c>
      <c r="K240" s="31" t="str">
        <f>LOWER(DEC2HEX((J240)))</f>
        <v>0</v>
      </c>
      <c r="L240" s="31">
        <f>J240*(2^C240)</f>
        <v>0</v>
      </c>
      <c r="M240" s="29"/>
      <c r="R240" s="1"/>
    </row>
    <row r="241" spans="1:18" customFormat="1" ht="14.6">
      <c r="A241" s="30"/>
      <c r="B241" s="30"/>
      <c r="C241" s="31">
        <v>0</v>
      </c>
      <c r="D241" s="31">
        <v>15</v>
      </c>
      <c r="E241" s="31">
        <f>D241+1-C241</f>
        <v>16</v>
      </c>
      <c r="F241" s="31" t="str">
        <f>CONCATENATE(E241,"'h",K241)</f>
        <v>16'h0</v>
      </c>
      <c r="G241" s="31" t="s">
        <v>2279</v>
      </c>
      <c r="H241" s="3" t="s">
        <v>2411</v>
      </c>
      <c r="I241" s="3" t="s">
        <v>2412</v>
      </c>
      <c r="J241" s="31">
        <v>0</v>
      </c>
      <c r="K241" s="31" t="str">
        <f>LOWER(DEC2HEX((J241)))</f>
        <v>0</v>
      </c>
      <c r="L241" s="31">
        <f>J241*(2^C241)</f>
        <v>0</v>
      </c>
      <c r="M241" s="29"/>
      <c r="R241" s="1"/>
    </row>
    <row r="242" spans="1:18" customFormat="1" ht="14.6">
      <c r="A242" s="23"/>
      <c r="B242" s="24" t="s">
        <v>2413</v>
      </c>
      <c r="C242" s="23"/>
      <c r="D242" s="23"/>
      <c r="E242" s="23">
        <f>SUM(E243:E244)</f>
        <v>32</v>
      </c>
      <c r="F242" s="44" t="str">
        <f>CONCATENATE("32'h",K242)</f>
        <v>32'h00000000</v>
      </c>
      <c r="G242" s="44"/>
      <c r="H242" s="26" t="s">
        <v>2414</v>
      </c>
      <c r="I242" s="26"/>
      <c r="J242" s="23"/>
      <c r="K242" s="23" t="str">
        <f>LOWER(DEC2HEX(L242,8))</f>
        <v>00000000</v>
      </c>
      <c r="L242" s="23">
        <f>SUM(L243:L244)</f>
        <v>0</v>
      </c>
      <c r="M242" s="29"/>
      <c r="R242" s="1"/>
    </row>
    <row r="243" spans="1:18" customFormat="1" ht="14.6">
      <c r="A243" s="30"/>
      <c r="B243" s="30"/>
      <c r="C243" s="31">
        <v>16</v>
      </c>
      <c r="D243" s="31">
        <v>31</v>
      </c>
      <c r="E243" s="31">
        <f>D243+1-C243</f>
        <v>16</v>
      </c>
      <c r="F243" s="31" t="str">
        <f>CONCATENATE(E243,"'h",K243)</f>
        <v>16'h0</v>
      </c>
      <c r="G243" s="28" t="s">
        <v>471</v>
      </c>
      <c r="H243" s="3" t="s">
        <v>1634</v>
      </c>
      <c r="I243" s="3" t="s">
        <v>1635</v>
      </c>
      <c r="J243" s="31">
        <v>0</v>
      </c>
      <c r="K243" s="31" t="str">
        <f>LOWER(DEC2HEX((J243)))</f>
        <v>0</v>
      </c>
      <c r="L243" s="31">
        <f>J243*(2^C243)</f>
        <v>0</v>
      </c>
      <c r="M243" s="29"/>
      <c r="R243" s="1"/>
    </row>
    <row r="244" spans="1:18" customFormat="1" ht="14.6">
      <c r="A244" s="30"/>
      <c r="B244" s="30"/>
      <c r="C244" s="31">
        <v>0</v>
      </c>
      <c r="D244" s="31">
        <v>15</v>
      </c>
      <c r="E244" s="31">
        <f>D244+1-C244</f>
        <v>16</v>
      </c>
      <c r="F244" s="31" t="str">
        <f>CONCATENATE(E244,"'h",K244)</f>
        <v>16'h0</v>
      </c>
      <c r="G244" s="31" t="s">
        <v>2415</v>
      </c>
      <c r="H244" s="3" t="s">
        <v>2416</v>
      </c>
      <c r="I244" s="3" t="s">
        <v>1636</v>
      </c>
      <c r="J244" s="31">
        <v>0</v>
      </c>
      <c r="K244" s="31" t="str">
        <f>LOWER(DEC2HEX((J244)))</f>
        <v>0</v>
      </c>
      <c r="L244" s="31">
        <f>J244*(2^C244)</f>
        <v>0</v>
      </c>
      <c r="M244" s="29"/>
      <c r="R244" s="1"/>
    </row>
    <row r="245" spans="1:18" customFormat="1" ht="14.6">
      <c r="A245" s="23"/>
      <c r="B245" s="24" t="s">
        <v>2417</v>
      </c>
      <c r="C245" s="23"/>
      <c r="D245" s="23"/>
      <c r="E245" s="23">
        <f>SUM(E246:E247)</f>
        <v>32</v>
      </c>
      <c r="F245" s="44" t="str">
        <f>CONCATENATE("32'h",K245)</f>
        <v>32'h00000000</v>
      </c>
      <c r="G245" s="44"/>
      <c r="H245" s="26" t="s">
        <v>1637</v>
      </c>
      <c r="I245" s="26"/>
      <c r="J245" s="23"/>
      <c r="K245" s="23" t="str">
        <f>LOWER(DEC2HEX(L245,8))</f>
        <v>00000000</v>
      </c>
      <c r="L245" s="23">
        <f>SUM(L246:L247)</f>
        <v>0</v>
      </c>
      <c r="M245" s="29"/>
      <c r="R245" s="1"/>
    </row>
    <row r="246" spans="1:18" customFormat="1" ht="14.6">
      <c r="A246" s="30"/>
      <c r="B246" s="30"/>
      <c r="C246" s="31">
        <v>16</v>
      </c>
      <c r="D246" s="31">
        <v>31</v>
      </c>
      <c r="E246" s="31">
        <f>D246+1-C246</f>
        <v>16</v>
      </c>
      <c r="F246" s="31" t="str">
        <f>CONCATENATE(E246,"'h",K246)</f>
        <v>16'h0</v>
      </c>
      <c r="G246" s="28" t="s">
        <v>2418</v>
      </c>
      <c r="H246" s="3" t="s">
        <v>2419</v>
      </c>
      <c r="I246" s="3" t="s">
        <v>1638</v>
      </c>
      <c r="J246" s="31">
        <v>0</v>
      </c>
      <c r="K246" s="31" t="str">
        <f>LOWER(DEC2HEX((J246)))</f>
        <v>0</v>
      </c>
      <c r="L246" s="31">
        <f>J246*(2^C246)</f>
        <v>0</v>
      </c>
      <c r="M246" s="29"/>
      <c r="R246" s="1"/>
    </row>
    <row r="247" spans="1:18" customFormat="1" ht="14.6">
      <c r="A247" s="30"/>
      <c r="B247" s="30"/>
      <c r="C247" s="31">
        <v>0</v>
      </c>
      <c r="D247" s="31">
        <v>15</v>
      </c>
      <c r="E247" s="31">
        <f>D247+1-C247</f>
        <v>16</v>
      </c>
      <c r="F247" s="31" t="str">
        <f>CONCATENATE(E247,"'h",K247)</f>
        <v>16'h0</v>
      </c>
      <c r="G247" s="31" t="s">
        <v>2420</v>
      </c>
      <c r="H247" s="3" t="s">
        <v>2421</v>
      </c>
      <c r="I247" s="3" t="s">
        <v>2422</v>
      </c>
      <c r="J247" s="31">
        <v>0</v>
      </c>
      <c r="K247" s="31" t="str">
        <f>LOWER(DEC2HEX((J247)))</f>
        <v>0</v>
      </c>
      <c r="L247" s="31">
        <f>J247*(2^C247)</f>
        <v>0</v>
      </c>
      <c r="M247" s="29"/>
      <c r="R247" s="1"/>
    </row>
    <row r="248" spans="1:18" customFormat="1" ht="14.6">
      <c r="A248" s="23"/>
      <c r="B248" s="24" t="s">
        <v>2423</v>
      </c>
      <c r="C248" s="23"/>
      <c r="D248" s="23"/>
      <c r="E248" s="23">
        <f>SUM(E249:E250)</f>
        <v>32</v>
      </c>
      <c r="F248" s="44" t="str">
        <f>CONCATENATE("32'h",K248)</f>
        <v>32'h00000000</v>
      </c>
      <c r="G248" s="44"/>
      <c r="H248" s="26" t="s">
        <v>2424</v>
      </c>
      <c r="I248" s="26"/>
      <c r="J248" s="23"/>
      <c r="K248" s="23" t="str">
        <f>LOWER(DEC2HEX(L248,8))</f>
        <v>00000000</v>
      </c>
      <c r="L248" s="23">
        <f>SUM(L249:L250)</f>
        <v>0</v>
      </c>
      <c r="M248" s="29"/>
      <c r="R248" s="1"/>
    </row>
    <row r="249" spans="1:18" customFormat="1" ht="14.6">
      <c r="A249" s="30"/>
      <c r="B249" s="30"/>
      <c r="C249" s="31">
        <v>16</v>
      </c>
      <c r="D249" s="31">
        <v>31</v>
      </c>
      <c r="E249" s="31">
        <f>D249+1-C249</f>
        <v>16</v>
      </c>
      <c r="F249" s="31" t="str">
        <f>CONCATENATE(E249,"'h",K249)</f>
        <v>16'h0</v>
      </c>
      <c r="G249" s="28" t="s">
        <v>2420</v>
      </c>
      <c r="H249" s="3" t="s">
        <v>1639</v>
      </c>
      <c r="I249" s="3" t="s">
        <v>2425</v>
      </c>
      <c r="J249" s="31">
        <v>0</v>
      </c>
      <c r="K249" s="31" t="str">
        <f>LOWER(DEC2HEX((J249)))</f>
        <v>0</v>
      </c>
      <c r="L249" s="31">
        <f>J249*(2^C249)</f>
        <v>0</v>
      </c>
      <c r="M249" s="29"/>
      <c r="R249" s="1"/>
    </row>
    <row r="250" spans="1:18" customFormat="1" ht="14.6">
      <c r="A250" s="30"/>
      <c r="B250" s="30"/>
      <c r="C250" s="31">
        <v>0</v>
      </c>
      <c r="D250" s="31">
        <v>15</v>
      </c>
      <c r="E250" s="31">
        <f>D250+1-C250</f>
        <v>16</v>
      </c>
      <c r="F250" s="31" t="str">
        <f>CONCATENATE(E250,"'h",K250)</f>
        <v>16'h0</v>
      </c>
      <c r="G250" s="31" t="s">
        <v>2420</v>
      </c>
      <c r="H250" s="3" t="s">
        <v>2426</v>
      </c>
      <c r="I250" s="3" t="s">
        <v>2427</v>
      </c>
      <c r="J250" s="31">
        <v>0</v>
      </c>
      <c r="K250" s="31" t="str">
        <f>LOWER(DEC2HEX((J250)))</f>
        <v>0</v>
      </c>
      <c r="L250" s="31">
        <f>J250*(2^C250)</f>
        <v>0</v>
      </c>
      <c r="M250" s="29"/>
      <c r="R250" s="1"/>
    </row>
    <row r="251" spans="1:18" customFormat="1" ht="14.6">
      <c r="A251" s="23"/>
      <c r="B251" s="24" t="s">
        <v>1640</v>
      </c>
      <c r="C251" s="23"/>
      <c r="D251" s="23"/>
      <c r="E251" s="23">
        <f>SUM(E252:E253)</f>
        <v>32</v>
      </c>
      <c r="F251" s="44" t="str">
        <f>CONCATENATE("32'h",K251)</f>
        <v>32'h00000000</v>
      </c>
      <c r="G251" s="44"/>
      <c r="H251" s="26" t="s">
        <v>2428</v>
      </c>
      <c r="I251" s="26"/>
      <c r="J251" s="23"/>
      <c r="K251" s="23" t="str">
        <f>LOWER(DEC2HEX(L251,8))</f>
        <v>00000000</v>
      </c>
      <c r="L251" s="23">
        <f>SUM(L252:L253)</f>
        <v>0</v>
      </c>
      <c r="M251" s="29"/>
      <c r="R251" s="1"/>
    </row>
    <row r="252" spans="1:18" customFormat="1" ht="14.6">
      <c r="A252" s="30"/>
      <c r="B252" s="30"/>
      <c r="C252" s="31">
        <v>16</v>
      </c>
      <c r="D252" s="31">
        <v>31</v>
      </c>
      <c r="E252" s="31">
        <f>D252+1-C252</f>
        <v>16</v>
      </c>
      <c r="F252" s="31" t="str">
        <f>CONCATENATE(E252,"'h",K252)</f>
        <v>16'h0</v>
      </c>
      <c r="G252" s="28" t="s">
        <v>471</v>
      </c>
      <c r="H252" s="3" t="s">
        <v>1641</v>
      </c>
      <c r="I252" s="3" t="s">
        <v>2429</v>
      </c>
      <c r="J252" s="31">
        <v>0</v>
      </c>
      <c r="K252" s="31" t="str">
        <f>LOWER(DEC2HEX((J252)))</f>
        <v>0</v>
      </c>
      <c r="L252" s="31">
        <f>J252*(2^C252)</f>
        <v>0</v>
      </c>
      <c r="M252" s="29"/>
      <c r="R252" s="1"/>
    </row>
    <row r="253" spans="1:18" customFormat="1" ht="14.6">
      <c r="A253" s="30"/>
      <c r="B253" s="30"/>
      <c r="C253" s="31">
        <v>0</v>
      </c>
      <c r="D253" s="31">
        <v>15</v>
      </c>
      <c r="E253" s="31">
        <f>D253+1-C253</f>
        <v>16</v>
      </c>
      <c r="F253" s="31" t="str">
        <f>CONCATENATE(E253,"'h",K253)</f>
        <v>16'h0</v>
      </c>
      <c r="G253" s="31" t="s">
        <v>2430</v>
      </c>
      <c r="H253" s="3" t="s">
        <v>2431</v>
      </c>
      <c r="I253" s="3" t="s">
        <v>2432</v>
      </c>
      <c r="J253" s="31">
        <v>0</v>
      </c>
      <c r="K253" s="31" t="str">
        <f>LOWER(DEC2HEX((J253)))</f>
        <v>0</v>
      </c>
      <c r="L253" s="31">
        <f>J253*(2^C253)</f>
        <v>0</v>
      </c>
      <c r="M253" s="29"/>
      <c r="R253" s="1"/>
    </row>
    <row r="254" spans="1:18" customFormat="1" ht="14.6">
      <c r="A254" s="23"/>
      <c r="B254" s="24" t="s">
        <v>2433</v>
      </c>
      <c r="C254" s="23"/>
      <c r="D254" s="23"/>
      <c r="E254" s="23">
        <f>SUM(E255:E256)</f>
        <v>32</v>
      </c>
      <c r="F254" s="44" t="str">
        <f>CONCATENATE("32'h",K254)</f>
        <v>32'h00000000</v>
      </c>
      <c r="G254" s="44"/>
      <c r="H254" s="26" t="s">
        <v>1642</v>
      </c>
      <c r="I254" s="26"/>
      <c r="J254" s="23"/>
      <c r="K254" s="23" t="str">
        <f>LOWER(DEC2HEX(L254,8))</f>
        <v>00000000</v>
      </c>
      <c r="L254" s="23">
        <f>SUM(L255:L256)</f>
        <v>0</v>
      </c>
      <c r="M254" s="29"/>
      <c r="R254" s="1"/>
    </row>
    <row r="255" spans="1:18" customFormat="1" ht="14.6">
      <c r="A255" s="30"/>
      <c r="B255" s="30"/>
      <c r="C255" s="31">
        <v>16</v>
      </c>
      <c r="D255" s="31">
        <v>31</v>
      </c>
      <c r="E255" s="31">
        <f>D255+1-C255</f>
        <v>16</v>
      </c>
      <c r="F255" s="31" t="str">
        <f>CONCATENATE(E255,"'h",K255)</f>
        <v>16'h0</v>
      </c>
      <c r="G255" s="28" t="s">
        <v>2418</v>
      </c>
      <c r="H255" s="3" t="s">
        <v>1643</v>
      </c>
      <c r="I255" s="3" t="s">
        <v>1644</v>
      </c>
      <c r="J255" s="31">
        <v>0</v>
      </c>
      <c r="K255" s="31" t="str">
        <f>LOWER(DEC2HEX((J255)))</f>
        <v>0</v>
      </c>
      <c r="L255" s="31">
        <f>J255*(2^C255)</f>
        <v>0</v>
      </c>
      <c r="M255" s="29"/>
      <c r="R255" s="1"/>
    </row>
    <row r="256" spans="1:18" customFormat="1" ht="14.6">
      <c r="A256" s="30"/>
      <c r="B256" s="30"/>
      <c r="C256" s="31">
        <v>0</v>
      </c>
      <c r="D256" s="31">
        <v>15</v>
      </c>
      <c r="E256" s="31">
        <f>D256+1-C256</f>
        <v>16</v>
      </c>
      <c r="F256" s="31" t="str">
        <f>CONCATENATE(E256,"'h",K256)</f>
        <v>16'h0</v>
      </c>
      <c r="G256" s="31" t="s">
        <v>471</v>
      </c>
      <c r="H256" s="3" t="s">
        <v>2434</v>
      </c>
      <c r="I256" s="3" t="s">
        <v>1645</v>
      </c>
      <c r="J256" s="31">
        <v>0</v>
      </c>
      <c r="K256" s="31" t="str">
        <f>LOWER(DEC2HEX((J256)))</f>
        <v>0</v>
      </c>
      <c r="L256" s="31">
        <f>J256*(2^C256)</f>
        <v>0</v>
      </c>
      <c r="M256" s="29"/>
      <c r="R256" s="1"/>
    </row>
    <row r="257" spans="1:18" customFormat="1" ht="14.6">
      <c r="A257" s="23"/>
      <c r="B257" s="24" t="s">
        <v>1646</v>
      </c>
      <c r="C257" s="23"/>
      <c r="D257" s="23"/>
      <c r="E257" s="23">
        <f>SUM(E258:E259)</f>
        <v>32</v>
      </c>
      <c r="F257" s="44" t="str">
        <f>CONCATENATE("32'h",K257)</f>
        <v>32'h00000000</v>
      </c>
      <c r="G257" s="44"/>
      <c r="H257" s="26" t="s">
        <v>2435</v>
      </c>
      <c r="I257" s="26"/>
      <c r="J257" s="23"/>
      <c r="K257" s="23" t="str">
        <f>LOWER(DEC2HEX(L257,8))</f>
        <v>00000000</v>
      </c>
      <c r="L257" s="23">
        <f>SUM(L258:L259)</f>
        <v>0</v>
      </c>
      <c r="M257" s="29"/>
      <c r="R257" s="1"/>
    </row>
    <row r="258" spans="1:18" customFormat="1" ht="14.6">
      <c r="A258" s="30"/>
      <c r="B258" s="30"/>
      <c r="C258" s="31">
        <v>16</v>
      </c>
      <c r="D258" s="31">
        <v>31</v>
      </c>
      <c r="E258" s="31">
        <f>D258+1-C258</f>
        <v>16</v>
      </c>
      <c r="F258" s="31" t="str">
        <f>CONCATENATE(E258,"'h",K258)</f>
        <v>16'h0</v>
      </c>
      <c r="G258" s="28" t="s">
        <v>471</v>
      </c>
      <c r="H258" s="3" t="s">
        <v>1647</v>
      </c>
      <c r="I258" s="3" t="s">
        <v>1648</v>
      </c>
      <c r="J258" s="31">
        <v>0</v>
      </c>
      <c r="K258" s="31" t="str">
        <f>LOWER(DEC2HEX((J258)))</f>
        <v>0</v>
      </c>
      <c r="L258" s="31">
        <f>J258*(2^C258)</f>
        <v>0</v>
      </c>
      <c r="M258" s="29"/>
      <c r="R258" s="1"/>
    </row>
    <row r="259" spans="1:18" customFormat="1" ht="14.6">
      <c r="A259" s="30"/>
      <c r="B259" s="30"/>
      <c r="C259" s="31">
        <v>0</v>
      </c>
      <c r="D259" s="31">
        <v>15</v>
      </c>
      <c r="E259" s="31">
        <f>D259+1-C259</f>
        <v>16</v>
      </c>
      <c r="F259" s="31" t="str">
        <f>CONCATENATE(E259,"'h",K259)</f>
        <v>16'h0</v>
      </c>
      <c r="G259" s="31" t="s">
        <v>471</v>
      </c>
      <c r="H259" s="3" t="s">
        <v>2436</v>
      </c>
      <c r="I259" s="3" t="s">
        <v>1649</v>
      </c>
      <c r="J259" s="31">
        <v>0</v>
      </c>
      <c r="K259" s="31" t="str">
        <f>LOWER(DEC2HEX((J259)))</f>
        <v>0</v>
      </c>
      <c r="L259" s="31">
        <f>J259*(2^C259)</f>
        <v>0</v>
      </c>
      <c r="M259" s="29"/>
      <c r="R259" s="1"/>
    </row>
    <row r="260" spans="1:18" customFormat="1" ht="14.6">
      <c r="A260" s="23"/>
      <c r="B260" s="24" t="s">
        <v>2437</v>
      </c>
      <c r="C260" s="23"/>
      <c r="D260" s="23"/>
      <c r="E260" s="23">
        <f>SUM(E261:E262)</f>
        <v>32</v>
      </c>
      <c r="F260" s="44" t="str">
        <f>CONCATENATE("32'h",K260)</f>
        <v>32'h00000000</v>
      </c>
      <c r="G260" s="44"/>
      <c r="H260" s="26" t="s">
        <v>2438</v>
      </c>
      <c r="I260" s="26"/>
      <c r="J260" s="23"/>
      <c r="K260" s="23" t="str">
        <f>LOWER(DEC2HEX(L260,8))</f>
        <v>00000000</v>
      </c>
      <c r="L260" s="23">
        <f>SUM(L261:L262)</f>
        <v>0</v>
      </c>
      <c r="M260" s="29"/>
      <c r="R260" s="1"/>
    </row>
    <row r="261" spans="1:18" customFormat="1" ht="14.6">
      <c r="A261" s="30"/>
      <c r="B261" s="30"/>
      <c r="C261" s="31">
        <v>16</v>
      </c>
      <c r="D261" s="31">
        <v>31</v>
      </c>
      <c r="E261" s="31">
        <f>D261+1-C261</f>
        <v>16</v>
      </c>
      <c r="F261" s="31" t="str">
        <f>CONCATENATE(E261,"'h",K261)</f>
        <v>16'h0</v>
      </c>
      <c r="G261" s="28" t="s">
        <v>471</v>
      </c>
      <c r="H261" s="3" t="s">
        <v>2439</v>
      </c>
      <c r="I261" s="3" t="s">
        <v>2440</v>
      </c>
      <c r="J261" s="31">
        <v>0</v>
      </c>
      <c r="K261" s="31" t="str">
        <f>LOWER(DEC2HEX((J261)))</f>
        <v>0</v>
      </c>
      <c r="L261" s="31">
        <f>J261*(2^C261)</f>
        <v>0</v>
      </c>
      <c r="M261" s="29"/>
      <c r="R261" s="1"/>
    </row>
    <row r="262" spans="1:18" customFormat="1" ht="14.6">
      <c r="A262" s="30"/>
      <c r="B262" s="30"/>
      <c r="C262" s="31">
        <v>0</v>
      </c>
      <c r="D262" s="31">
        <v>15</v>
      </c>
      <c r="E262" s="31">
        <f>D262+1-C262</f>
        <v>16</v>
      </c>
      <c r="F262" s="31" t="str">
        <f>CONCATENATE(E262,"'h",K262)</f>
        <v>16'h0</v>
      </c>
      <c r="G262" s="31" t="s">
        <v>471</v>
      </c>
      <c r="H262" s="3" t="s">
        <v>2441</v>
      </c>
      <c r="I262" s="3" t="s">
        <v>2442</v>
      </c>
      <c r="J262" s="31">
        <v>0</v>
      </c>
      <c r="K262" s="31" t="str">
        <f>LOWER(DEC2HEX((J262)))</f>
        <v>0</v>
      </c>
      <c r="L262" s="31">
        <f>J262*(2^C262)</f>
        <v>0</v>
      </c>
      <c r="M262" s="29"/>
      <c r="R262" s="1"/>
    </row>
    <row r="263" spans="1:18" customFormat="1" ht="14.6">
      <c r="A263" s="23"/>
      <c r="B263" s="24" t="s">
        <v>2443</v>
      </c>
      <c r="C263" s="23"/>
      <c r="D263" s="23"/>
      <c r="E263" s="23">
        <f>SUM(E264:E265)</f>
        <v>32</v>
      </c>
      <c r="F263" s="44" t="str">
        <f>CONCATENATE("32'h",K263)</f>
        <v>32'h00000000</v>
      </c>
      <c r="G263" s="44"/>
      <c r="H263" s="26" t="s">
        <v>2444</v>
      </c>
      <c r="I263" s="26"/>
      <c r="J263" s="23"/>
      <c r="K263" s="23" t="str">
        <f>LOWER(DEC2HEX(L263,8))</f>
        <v>00000000</v>
      </c>
      <c r="L263" s="23">
        <f>SUM(L264:L265)</f>
        <v>0</v>
      </c>
      <c r="M263" s="29"/>
      <c r="R263" s="1"/>
    </row>
    <row r="264" spans="1:18" customFormat="1" ht="14.6">
      <c r="A264" s="30"/>
      <c r="B264" s="30"/>
      <c r="C264" s="31">
        <v>16</v>
      </c>
      <c r="D264" s="31">
        <v>31</v>
      </c>
      <c r="E264" s="31">
        <f>D264+1-C264</f>
        <v>16</v>
      </c>
      <c r="F264" s="31" t="str">
        <f>CONCATENATE(E264,"'h",K264)</f>
        <v>16'h0</v>
      </c>
      <c r="G264" s="28" t="s">
        <v>2445</v>
      </c>
      <c r="H264" s="3" t="s">
        <v>2446</v>
      </c>
      <c r="I264" s="3" t="s">
        <v>1650</v>
      </c>
      <c r="J264" s="31">
        <v>0</v>
      </c>
      <c r="K264" s="31" t="str">
        <f>LOWER(DEC2HEX((J264)))</f>
        <v>0</v>
      </c>
      <c r="L264" s="31">
        <f>J264*(2^C264)</f>
        <v>0</v>
      </c>
      <c r="M264" s="29"/>
      <c r="R264" s="1"/>
    </row>
    <row r="265" spans="1:18" customFormat="1" ht="14.6">
      <c r="A265" s="30"/>
      <c r="B265" s="30"/>
      <c r="C265" s="31">
        <v>0</v>
      </c>
      <c r="D265" s="31">
        <v>15</v>
      </c>
      <c r="E265" s="31">
        <f>D265+1-C265</f>
        <v>16</v>
      </c>
      <c r="F265" s="31" t="str">
        <f>CONCATENATE(E265,"'h",K265)</f>
        <v>16'h0</v>
      </c>
      <c r="G265" s="31" t="s">
        <v>471</v>
      </c>
      <c r="H265" s="3" t="s">
        <v>2447</v>
      </c>
      <c r="I265" s="3" t="s">
        <v>1651</v>
      </c>
      <c r="J265" s="31">
        <v>0</v>
      </c>
      <c r="K265" s="31" t="str">
        <f>LOWER(DEC2HEX((J265)))</f>
        <v>0</v>
      </c>
      <c r="L265" s="31">
        <f>J265*(2^C265)</f>
        <v>0</v>
      </c>
      <c r="M265" s="29"/>
      <c r="R265" s="1"/>
    </row>
    <row r="266" spans="1:18" customFormat="1" ht="14.6">
      <c r="A266" s="23"/>
      <c r="B266" s="24" t="s">
        <v>2448</v>
      </c>
      <c r="C266" s="23"/>
      <c r="D266" s="23"/>
      <c r="E266" s="23">
        <f>SUM(E267:E268)</f>
        <v>32</v>
      </c>
      <c r="F266" s="44" t="str">
        <f>CONCATENATE("32'h",K266)</f>
        <v>32'h00000000</v>
      </c>
      <c r="G266" s="44"/>
      <c r="H266" s="26" t="s">
        <v>2449</v>
      </c>
      <c r="I266" s="26"/>
      <c r="J266" s="23"/>
      <c r="K266" s="23" t="str">
        <f>LOWER(DEC2HEX(L266,8))</f>
        <v>00000000</v>
      </c>
      <c r="L266" s="23">
        <f>SUM(L267:L268)</f>
        <v>0</v>
      </c>
      <c r="M266" s="29"/>
      <c r="R266" s="1"/>
    </row>
    <row r="267" spans="1:18" customFormat="1" ht="14.6">
      <c r="A267" s="30"/>
      <c r="B267" s="30"/>
      <c r="C267" s="31">
        <v>16</v>
      </c>
      <c r="D267" s="31">
        <v>31</v>
      </c>
      <c r="E267" s="31">
        <f>D267+1-C267</f>
        <v>16</v>
      </c>
      <c r="F267" s="31" t="str">
        <f>CONCATENATE(E267,"'h",K267)</f>
        <v>16'h0</v>
      </c>
      <c r="G267" s="28" t="s">
        <v>471</v>
      </c>
      <c r="H267" s="3" t="s">
        <v>1652</v>
      </c>
      <c r="I267" s="3" t="s">
        <v>1653</v>
      </c>
      <c r="J267" s="31">
        <v>0</v>
      </c>
      <c r="K267" s="31" t="str">
        <f>LOWER(DEC2HEX((J267)))</f>
        <v>0</v>
      </c>
      <c r="L267" s="31">
        <f>J267*(2^C267)</f>
        <v>0</v>
      </c>
      <c r="M267" s="29"/>
      <c r="R267" s="1"/>
    </row>
    <row r="268" spans="1:18" customFormat="1" ht="14.6">
      <c r="A268" s="30"/>
      <c r="B268" s="30"/>
      <c r="C268" s="31">
        <v>0</v>
      </c>
      <c r="D268" s="31">
        <v>15</v>
      </c>
      <c r="E268" s="31">
        <f>D268+1-C268</f>
        <v>16</v>
      </c>
      <c r="F268" s="31" t="str">
        <f>CONCATENATE(E268,"'h",K268)</f>
        <v>16'h0</v>
      </c>
      <c r="G268" s="31" t="s">
        <v>471</v>
      </c>
      <c r="H268" s="3" t="s">
        <v>1654</v>
      </c>
      <c r="I268" s="3" t="s">
        <v>1655</v>
      </c>
      <c r="J268" s="31">
        <v>0</v>
      </c>
      <c r="K268" s="31" t="str">
        <f>LOWER(DEC2HEX((J268)))</f>
        <v>0</v>
      </c>
      <c r="L268" s="31">
        <f>J268*(2^C268)</f>
        <v>0</v>
      </c>
      <c r="M268" s="29"/>
      <c r="R268" s="1"/>
    </row>
    <row r="269" spans="1:18" customFormat="1" ht="14.6">
      <c r="A269" s="23"/>
      <c r="B269" s="24" t="s">
        <v>1656</v>
      </c>
      <c r="C269" s="23"/>
      <c r="D269" s="23"/>
      <c r="E269" s="23">
        <f>SUM(E270:E271)</f>
        <v>32</v>
      </c>
      <c r="F269" s="44" t="str">
        <f>CONCATENATE("32'h",K269)</f>
        <v>32'h00000000</v>
      </c>
      <c r="G269" s="44"/>
      <c r="H269" s="26" t="s">
        <v>1657</v>
      </c>
      <c r="I269" s="26"/>
      <c r="J269" s="23"/>
      <c r="K269" s="23" t="str">
        <f>LOWER(DEC2HEX(L269,8))</f>
        <v>00000000</v>
      </c>
      <c r="L269" s="23">
        <f>SUM(L270:L271)</f>
        <v>0</v>
      </c>
      <c r="M269" s="29"/>
      <c r="R269" s="1"/>
    </row>
    <row r="270" spans="1:18" customFormat="1" ht="14.6">
      <c r="A270" s="30"/>
      <c r="B270" s="30"/>
      <c r="C270" s="31">
        <v>16</v>
      </c>
      <c r="D270" s="31">
        <v>31</v>
      </c>
      <c r="E270" s="31">
        <f>D270+1-C270</f>
        <v>16</v>
      </c>
      <c r="F270" s="31" t="str">
        <f>CONCATENATE(E270,"'h",K270)</f>
        <v>16'h0</v>
      </c>
      <c r="G270" s="28" t="s">
        <v>2450</v>
      </c>
      <c r="H270" s="3" t="s">
        <v>2451</v>
      </c>
      <c r="I270" s="3" t="s">
        <v>2452</v>
      </c>
      <c r="J270" s="31">
        <v>0</v>
      </c>
      <c r="K270" s="31" t="str">
        <f>LOWER(DEC2HEX((J270)))</f>
        <v>0</v>
      </c>
      <c r="L270" s="31">
        <f>J270*(2^C270)</f>
        <v>0</v>
      </c>
      <c r="M270" s="29"/>
      <c r="R270" s="1"/>
    </row>
    <row r="271" spans="1:18" customFormat="1" ht="14.6">
      <c r="A271" s="30"/>
      <c r="B271" s="30"/>
      <c r="C271" s="31">
        <v>0</v>
      </c>
      <c r="D271" s="31">
        <v>15</v>
      </c>
      <c r="E271" s="31">
        <f>D271+1-C271</f>
        <v>16</v>
      </c>
      <c r="F271" s="31" t="str">
        <f>CONCATENATE(E271,"'h",K271)</f>
        <v>16'h0</v>
      </c>
      <c r="G271" s="31" t="s">
        <v>471</v>
      </c>
      <c r="H271" s="3" t="s">
        <v>2453</v>
      </c>
      <c r="I271" s="3" t="s">
        <v>2454</v>
      </c>
      <c r="J271" s="31">
        <v>0</v>
      </c>
      <c r="K271" s="31" t="str">
        <f>LOWER(DEC2HEX((J271)))</f>
        <v>0</v>
      </c>
      <c r="L271" s="31">
        <f>J271*(2^C271)</f>
        <v>0</v>
      </c>
      <c r="M271" s="29"/>
      <c r="R271" s="1"/>
    </row>
    <row r="272" spans="1:18" customFormat="1" ht="14.6">
      <c r="A272" s="23"/>
      <c r="B272" s="24" t="s">
        <v>1658</v>
      </c>
      <c r="C272" s="23"/>
      <c r="D272" s="23"/>
      <c r="E272" s="23">
        <f>SUM(E273:E274)</f>
        <v>32</v>
      </c>
      <c r="F272" s="44" t="str">
        <f>CONCATENATE("32'h",K272)</f>
        <v>32'h00000000</v>
      </c>
      <c r="G272" s="44"/>
      <c r="H272" s="26" t="s">
        <v>2455</v>
      </c>
      <c r="I272" s="26"/>
      <c r="J272" s="23"/>
      <c r="K272" s="23" t="str">
        <f>LOWER(DEC2HEX(L272,8))</f>
        <v>00000000</v>
      </c>
      <c r="L272" s="23">
        <f>SUM(L273:L274)</f>
        <v>0</v>
      </c>
      <c r="M272" s="29"/>
      <c r="R272" s="1"/>
    </row>
    <row r="273" spans="1:18" customFormat="1" ht="14.6">
      <c r="A273" s="30"/>
      <c r="B273" s="30"/>
      <c r="C273" s="31">
        <v>16</v>
      </c>
      <c r="D273" s="31">
        <v>31</v>
      </c>
      <c r="E273" s="31">
        <f>D273+1-C273</f>
        <v>16</v>
      </c>
      <c r="F273" s="31" t="str">
        <f>CONCATENATE(E273,"'h",K273)</f>
        <v>16'h0</v>
      </c>
      <c r="G273" s="28" t="s">
        <v>471</v>
      </c>
      <c r="H273" s="3" t="s">
        <v>1659</v>
      </c>
      <c r="I273" s="3" t="s">
        <v>1660</v>
      </c>
      <c r="J273" s="31">
        <v>0</v>
      </c>
      <c r="K273" s="31" t="str">
        <f>LOWER(DEC2HEX((J273)))</f>
        <v>0</v>
      </c>
      <c r="L273" s="31">
        <f>J273*(2^C273)</f>
        <v>0</v>
      </c>
      <c r="M273" s="29"/>
      <c r="R273" s="1"/>
    </row>
    <row r="274" spans="1:18" customFormat="1" ht="14.6">
      <c r="A274" s="30"/>
      <c r="B274" s="30"/>
      <c r="C274" s="31">
        <v>0</v>
      </c>
      <c r="D274" s="31">
        <v>15</v>
      </c>
      <c r="E274" s="31">
        <f>D274+1-C274</f>
        <v>16</v>
      </c>
      <c r="F274" s="31" t="str">
        <f>CONCATENATE(E274,"'h",K274)</f>
        <v>16'h0</v>
      </c>
      <c r="G274" s="31" t="s">
        <v>471</v>
      </c>
      <c r="H274" s="3" t="s">
        <v>1661</v>
      </c>
      <c r="I274" s="3" t="s">
        <v>1662</v>
      </c>
      <c r="J274" s="31">
        <v>0</v>
      </c>
      <c r="K274" s="31" t="str">
        <f>LOWER(DEC2HEX((J274)))</f>
        <v>0</v>
      </c>
      <c r="L274" s="31">
        <f>J274*(2^C274)</f>
        <v>0</v>
      </c>
      <c r="M274" s="29"/>
      <c r="R274" s="1"/>
    </row>
    <row r="275" spans="1:18" customFormat="1" ht="14.6">
      <c r="A275" s="23"/>
      <c r="B275" s="24" t="s">
        <v>2456</v>
      </c>
      <c r="C275" s="23"/>
      <c r="D275" s="23"/>
      <c r="E275" s="23">
        <f>SUM(E276:E277)</f>
        <v>32</v>
      </c>
      <c r="F275" s="44" t="str">
        <f>CONCATENATE("32'h",K275)</f>
        <v>32'h00000000</v>
      </c>
      <c r="G275" s="44"/>
      <c r="H275" s="26" t="s">
        <v>1663</v>
      </c>
      <c r="I275" s="26"/>
      <c r="J275" s="23"/>
      <c r="K275" s="23" t="str">
        <f>LOWER(DEC2HEX(L275,8))</f>
        <v>00000000</v>
      </c>
      <c r="L275" s="23">
        <f>SUM(L276:L277)</f>
        <v>0</v>
      </c>
      <c r="M275" s="29"/>
      <c r="R275" s="1"/>
    </row>
    <row r="276" spans="1:18" customFormat="1" ht="14.6">
      <c r="A276" s="30"/>
      <c r="B276" s="30"/>
      <c r="C276" s="31">
        <v>16</v>
      </c>
      <c r="D276" s="31">
        <v>31</v>
      </c>
      <c r="E276" s="31">
        <f>D276+1-C276</f>
        <v>16</v>
      </c>
      <c r="F276" s="31" t="str">
        <f>CONCATENATE(E276,"'h",K276)</f>
        <v>16'h0</v>
      </c>
      <c r="G276" s="28" t="s">
        <v>471</v>
      </c>
      <c r="H276" s="3" t="s">
        <v>2457</v>
      </c>
      <c r="I276" s="3" t="s">
        <v>1664</v>
      </c>
      <c r="J276" s="31">
        <v>0</v>
      </c>
      <c r="K276" s="31" t="str">
        <f>LOWER(DEC2HEX((J276)))</f>
        <v>0</v>
      </c>
      <c r="L276" s="31">
        <f>J276*(2^C276)</f>
        <v>0</v>
      </c>
      <c r="M276" s="29"/>
      <c r="R276" s="1"/>
    </row>
    <row r="277" spans="1:18" ht="14.6">
      <c r="A277" s="30"/>
      <c r="B277" s="30"/>
      <c r="C277" s="31">
        <v>0</v>
      </c>
      <c r="D277" s="31">
        <v>15</v>
      </c>
      <c r="E277" s="31">
        <f>D277+1-C277</f>
        <v>16</v>
      </c>
      <c r="F277" s="31" t="str">
        <f>CONCATENATE(E277,"'h",K277)</f>
        <v>16'h0</v>
      </c>
      <c r="G277" s="31" t="s">
        <v>471</v>
      </c>
      <c r="H277" s="3" t="s">
        <v>2458</v>
      </c>
      <c r="I277" s="3" t="s">
        <v>1665</v>
      </c>
      <c r="J277" s="31">
        <v>0</v>
      </c>
      <c r="K277" s="31" t="str">
        <f>LOWER(DEC2HEX((J277)))</f>
        <v>0</v>
      </c>
      <c r="L277" s="31">
        <f>J277*(2^C277)</f>
        <v>0</v>
      </c>
      <c r="M277" s="29"/>
      <c r="N277"/>
    </row>
    <row r="278" spans="1:18" ht="14.6">
      <c r="A278" s="23"/>
      <c r="B278" s="24" t="s">
        <v>2459</v>
      </c>
      <c r="C278" s="23"/>
      <c r="D278" s="23"/>
      <c r="E278" s="23">
        <f>SUM(E279:E280)</f>
        <v>32</v>
      </c>
      <c r="F278" s="44" t="str">
        <f>CONCATENATE("32'h",K278)</f>
        <v>32'h00000000</v>
      </c>
      <c r="G278" s="44"/>
      <c r="H278" s="26" t="s">
        <v>2460</v>
      </c>
      <c r="I278" s="26"/>
      <c r="J278" s="23"/>
      <c r="K278" s="23" t="str">
        <f>LOWER(DEC2HEX(L278,8))</f>
        <v>00000000</v>
      </c>
      <c r="L278" s="23">
        <f>SUM(L279:L280)</f>
        <v>0</v>
      </c>
      <c r="M278" s="29"/>
      <c r="N278"/>
    </row>
    <row r="279" spans="1:18" ht="14.6">
      <c r="A279" s="30"/>
      <c r="B279" s="30"/>
      <c r="C279" s="31">
        <v>16</v>
      </c>
      <c r="D279" s="31">
        <v>31</v>
      </c>
      <c r="E279" s="31">
        <f>D279+1-C279</f>
        <v>16</v>
      </c>
      <c r="F279" s="31" t="str">
        <f>CONCATENATE(E279,"'h",K279)</f>
        <v>16'h0</v>
      </c>
      <c r="G279" s="28" t="s">
        <v>2450</v>
      </c>
      <c r="H279" s="3" t="s">
        <v>1666</v>
      </c>
      <c r="I279" s="3" t="s">
        <v>2461</v>
      </c>
      <c r="J279" s="31">
        <v>0</v>
      </c>
      <c r="K279" s="31" t="str">
        <f>LOWER(DEC2HEX((J279)))</f>
        <v>0</v>
      </c>
      <c r="L279" s="31">
        <f>J279*(2^C279)</f>
        <v>0</v>
      </c>
      <c r="M279" s="29"/>
      <c r="N279"/>
    </row>
    <row r="280" spans="1:18" ht="14.6">
      <c r="A280" s="30"/>
      <c r="B280" s="30"/>
      <c r="C280" s="31">
        <v>0</v>
      </c>
      <c r="D280" s="31">
        <v>15</v>
      </c>
      <c r="E280" s="31">
        <f>D280+1-C280</f>
        <v>16</v>
      </c>
      <c r="F280" s="31" t="str">
        <f>CONCATENATE(E280,"'h",K280)</f>
        <v>16'h0</v>
      </c>
      <c r="G280" s="31" t="s">
        <v>2430</v>
      </c>
      <c r="H280" s="3" t="s">
        <v>2462</v>
      </c>
      <c r="I280" s="3" t="s">
        <v>2463</v>
      </c>
      <c r="J280" s="31">
        <v>0</v>
      </c>
      <c r="K280" s="31" t="str">
        <f>LOWER(DEC2HEX((J280)))</f>
        <v>0</v>
      </c>
      <c r="L280" s="31">
        <f>J280*(2^C280)</f>
        <v>0</v>
      </c>
      <c r="M280" s="29"/>
      <c r="N280"/>
    </row>
    <row r="281" spans="1:18" ht="14.6">
      <c r="A281" s="23"/>
      <c r="B281" s="24" t="s">
        <v>2464</v>
      </c>
      <c r="C281" s="23"/>
      <c r="D281" s="23"/>
      <c r="E281" s="23">
        <f>SUM(E282:E283)</f>
        <v>32</v>
      </c>
      <c r="F281" s="44" t="str">
        <f>CONCATENATE("32'h",K281)</f>
        <v>32'h00000000</v>
      </c>
      <c r="G281" s="44"/>
      <c r="H281" s="26" t="s">
        <v>1667</v>
      </c>
      <c r="I281" s="26"/>
      <c r="J281" s="23"/>
      <c r="K281" s="23" t="str">
        <f>LOWER(DEC2HEX(L281,8))</f>
        <v>00000000</v>
      </c>
      <c r="L281" s="23">
        <f>SUM(L282:L283)</f>
        <v>0</v>
      </c>
      <c r="M281" s="29"/>
      <c r="N281"/>
    </row>
    <row r="282" spans="1:18" ht="14.6">
      <c r="A282" s="30"/>
      <c r="B282" s="30"/>
      <c r="C282" s="31">
        <v>16</v>
      </c>
      <c r="D282" s="31">
        <v>31</v>
      </c>
      <c r="E282" s="31">
        <f>D282+1-C282</f>
        <v>16</v>
      </c>
      <c r="F282" s="31" t="str">
        <f>CONCATENATE(E282,"'h",K282)</f>
        <v>16'h0</v>
      </c>
      <c r="G282" s="28" t="s">
        <v>471</v>
      </c>
      <c r="H282" s="3" t="s">
        <v>2465</v>
      </c>
      <c r="I282" s="3" t="s">
        <v>2466</v>
      </c>
      <c r="J282" s="31">
        <v>0</v>
      </c>
      <c r="K282" s="31" t="str">
        <f>LOWER(DEC2HEX((J282)))</f>
        <v>0</v>
      </c>
      <c r="L282" s="31">
        <f>J282*(2^C282)</f>
        <v>0</v>
      </c>
      <c r="M282" s="29"/>
      <c r="N282"/>
    </row>
    <row r="283" spans="1:18" ht="14.6">
      <c r="A283" s="30"/>
      <c r="B283" s="30"/>
      <c r="C283" s="31">
        <v>0</v>
      </c>
      <c r="D283" s="31">
        <v>15</v>
      </c>
      <c r="E283" s="31">
        <f>D283+1-C283</f>
        <v>16</v>
      </c>
      <c r="F283" s="31" t="str">
        <f>CONCATENATE(E283,"'h",K283)</f>
        <v>16'h0</v>
      </c>
      <c r="G283" s="31" t="s">
        <v>471</v>
      </c>
      <c r="H283" s="3" t="s">
        <v>2467</v>
      </c>
      <c r="I283" s="3" t="s">
        <v>1668</v>
      </c>
      <c r="J283" s="31">
        <v>0</v>
      </c>
      <c r="K283" s="31" t="str">
        <f>LOWER(DEC2HEX((J283)))</f>
        <v>0</v>
      </c>
      <c r="L283" s="31">
        <f>J283*(2^C283)</f>
        <v>0</v>
      </c>
      <c r="M283" s="29"/>
      <c r="N283"/>
    </row>
    <row r="284" spans="1:18" ht="14.6">
      <c r="A284" s="23"/>
      <c r="B284" s="24" t="s">
        <v>2698</v>
      </c>
      <c r="C284" s="23"/>
      <c r="D284" s="23"/>
      <c r="E284" s="23">
        <f>SUM(E285:E286)</f>
        <v>32</v>
      </c>
      <c r="F284" s="44" t="str">
        <f>CONCATENATE("32'h",K284)</f>
        <v>32'h00000000</v>
      </c>
      <c r="G284" s="44"/>
      <c r="H284" s="26" t="s">
        <v>2699</v>
      </c>
      <c r="I284" s="26"/>
      <c r="J284" s="23"/>
      <c r="K284" s="23" t="str">
        <f>LOWER(DEC2HEX(L284,8))</f>
        <v>00000000</v>
      </c>
      <c r="L284" s="23">
        <f>SUM(L285:L286)</f>
        <v>0</v>
      </c>
    </row>
    <row r="285" spans="1:18" ht="14.6">
      <c r="A285" s="30"/>
      <c r="B285" s="30"/>
      <c r="C285" s="31">
        <v>8</v>
      </c>
      <c r="D285" s="31">
        <v>31</v>
      </c>
      <c r="E285" s="31">
        <f>D285+1-C285</f>
        <v>24</v>
      </c>
      <c r="F285" s="31" t="str">
        <f>CONCATENATE(E285,"'h",K285)</f>
        <v>24'h0</v>
      </c>
      <c r="G285" s="31" t="s">
        <v>2700</v>
      </c>
      <c r="H285" s="3" t="s">
        <v>2701</v>
      </c>
      <c r="I285" s="34"/>
      <c r="J285" s="31">
        <v>0</v>
      </c>
      <c r="K285" s="31" t="str">
        <f>LOWER(DEC2HEX((J285)))</f>
        <v>0</v>
      </c>
      <c r="L285" s="31">
        <f>J285*(2^C285)</f>
        <v>0</v>
      </c>
    </row>
    <row r="286" spans="1:18" ht="29.15">
      <c r="A286" s="30"/>
      <c r="B286" s="30"/>
      <c r="C286" s="31">
        <v>0</v>
      </c>
      <c r="D286" s="31">
        <v>7</v>
      </c>
      <c r="E286" s="31">
        <f>D286+1-C286</f>
        <v>8</v>
      </c>
      <c r="F286" s="31" t="str">
        <f>CONCATENATE(E286,"'h",K286)</f>
        <v>8'h0</v>
      </c>
      <c r="G286" s="31" t="s">
        <v>471</v>
      </c>
      <c r="H286" s="3" t="s">
        <v>2702</v>
      </c>
      <c r="I286" s="34" t="s">
        <v>2703</v>
      </c>
      <c r="J286" s="31">
        <v>0</v>
      </c>
      <c r="K286" s="31" t="str">
        <f>LOWER(DEC2HEX((J286)))</f>
        <v>0</v>
      </c>
      <c r="L286" s="31">
        <f>J286*(2^C286)</f>
        <v>0</v>
      </c>
    </row>
    <row r="287" spans="1:18" ht="14.6">
      <c r="A287" s="23"/>
      <c r="B287" s="24" t="s">
        <v>2704</v>
      </c>
      <c r="C287" s="23"/>
      <c r="D287" s="23"/>
      <c r="E287" s="23">
        <f>SUM(E288:E289)</f>
        <v>32</v>
      </c>
      <c r="F287" s="44" t="str">
        <f>CONCATENATE("32'h",K287)</f>
        <v>32'h00000000</v>
      </c>
      <c r="G287" s="44"/>
      <c r="H287" s="26" t="s">
        <v>2705</v>
      </c>
      <c r="I287" s="26"/>
      <c r="J287" s="23"/>
      <c r="K287" s="23" t="str">
        <f>LOWER(DEC2HEX(L287,8))</f>
        <v>00000000</v>
      </c>
      <c r="L287" s="23">
        <f>SUM(L288:L289)</f>
        <v>0</v>
      </c>
    </row>
    <row r="288" spans="1:18" ht="14.6">
      <c r="A288" s="30"/>
      <c r="B288" s="30"/>
      <c r="C288" s="31">
        <v>8</v>
      </c>
      <c r="D288" s="31">
        <v>31</v>
      </c>
      <c r="E288" s="31">
        <f>D288+1-C288</f>
        <v>24</v>
      </c>
      <c r="F288" s="31" t="str">
        <f>CONCATENATE(E288,"'h",K288)</f>
        <v>24'h0</v>
      </c>
      <c r="G288" s="31" t="s">
        <v>2706</v>
      </c>
      <c r="H288" s="3" t="s">
        <v>477</v>
      </c>
      <c r="I288" s="34"/>
      <c r="J288" s="31">
        <v>0</v>
      </c>
      <c r="K288" s="31" t="str">
        <f>LOWER(DEC2HEX((J288)))</f>
        <v>0</v>
      </c>
      <c r="L288" s="31">
        <f>J288*(2^C288)</f>
        <v>0</v>
      </c>
    </row>
    <row r="289" spans="1:13" ht="29.15">
      <c r="A289" s="30"/>
      <c r="B289" s="30"/>
      <c r="C289" s="31">
        <v>0</v>
      </c>
      <c r="D289" s="31">
        <v>7</v>
      </c>
      <c r="E289" s="31">
        <f>D289+1-C289</f>
        <v>8</v>
      </c>
      <c r="F289" s="31" t="str">
        <f>CONCATENATE(E289,"'h",K289)</f>
        <v>8'h0</v>
      </c>
      <c r="G289" s="31" t="s">
        <v>471</v>
      </c>
      <c r="H289" s="3" t="s">
        <v>2705</v>
      </c>
      <c r="I289" s="34" t="s">
        <v>2707</v>
      </c>
      <c r="J289" s="31">
        <v>0</v>
      </c>
      <c r="K289" s="31" t="str">
        <f>LOWER(DEC2HEX((J289)))</f>
        <v>0</v>
      </c>
      <c r="L289" s="31">
        <f>J289*(2^C289)</f>
        <v>0</v>
      </c>
    </row>
    <row r="290" spans="1:13" ht="14.6">
      <c r="A290" s="23"/>
      <c r="B290" s="24" t="s">
        <v>2708</v>
      </c>
      <c r="C290" s="23"/>
      <c r="D290" s="23"/>
      <c r="E290" s="23">
        <f>SUM(E291:E292)</f>
        <v>32</v>
      </c>
      <c r="F290" s="44" t="str">
        <f>CONCATENATE("32'h",K290)</f>
        <v>32'h00000000</v>
      </c>
      <c r="G290" s="44"/>
      <c r="H290" s="26" t="s">
        <v>2709</v>
      </c>
      <c r="I290" s="26"/>
      <c r="J290" s="23"/>
      <c r="K290" s="23" t="str">
        <f>LOWER(DEC2HEX(L290,8))</f>
        <v>00000000</v>
      </c>
      <c r="L290" s="23">
        <f>SUM(L291:L292)</f>
        <v>0</v>
      </c>
    </row>
    <row r="291" spans="1:13" ht="14.6">
      <c r="A291" s="30"/>
      <c r="B291" s="30"/>
      <c r="C291" s="31">
        <v>8</v>
      </c>
      <c r="D291" s="31">
        <v>31</v>
      </c>
      <c r="E291" s="31">
        <f>D291+1-C291</f>
        <v>24</v>
      </c>
      <c r="F291" s="31" t="str">
        <f>CONCATENATE(E291,"'h",K291)</f>
        <v>24'h0</v>
      </c>
      <c r="G291" s="31" t="s">
        <v>1631</v>
      </c>
      <c r="H291" s="3" t="s">
        <v>1632</v>
      </c>
      <c r="I291" s="34"/>
      <c r="J291" s="31">
        <v>0</v>
      </c>
      <c r="K291" s="31" t="str">
        <f>LOWER(DEC2HEX((J291)))</f>
        <v>0</v>
      </c>
      <c r="L291" s="31">
        <f>J291*(2^C291)</f>
        <v>0</v>
      </c>
      <c r="M291" s="29"/>
    </row>
    <row r="292" spans="1:13" ht="29.15">
      <c r="A292" s="30"/>
      <c r="B292" s="30"/>
      <c r="C292" s="31">
        <v>0</v>
      </c>
      <c r="D292" s="31">
        <v>7</v>
      </c>
      <c r="E292" s="31">
        <f>D292+1-C292</f>
        <v>8</v>
      </c>
      <c r="F292" s="31" t="str">
        <f>CONCATENATE(E292,"'h",K292)</f>
        <v>8'h0</v>
      </c>
      <c r="G292" s="31" t="s">
        <v>1631</v>
      </c>
      <c r="H292" s="3" t="s">
        <v>1669</v>
      </c>
      <c r="I292" s="34" t="s">
        <v>1670</v>
      </c>
      <c r="J292" s="31">
        <v>0</v>
      </c>
      <c r="K292" s="31" t="str">
        <f>LOWER(DEC2HEX((J292)))</f>
        <v>0</v>
      </c>
      <c r="L292" s="31">
        <f>J292*(2^C292)</f>
        <v>0</v>
      </c>
      <c r="M292" s="29"/>
    </row>
    <row r="293" spans="1:13" ht="14.6">
      <c r="A293" s="23"/>
      <c r="B293" s="24" t="s">
        <v>1671</v>
      </c>
      <c r="C293" s="23"/>
      <c r="D293" s="23"/>
      <c r="E293" s="23">
        <f>SUM(E294:E295)</f>
        <v>32</v>
      </c>
      <c r="F293" s="44" t="str">
        <f>CONCATENATE("32'h",K293)</f>
        <v>32'h00000000</v>
      </c>
      <c r="G293" s="44"/>
      <c r="H293" s="26" t="s">
        <v>1672</v>
      </c>
      <c r="I293" s="26"/>
      <c r="J293" s="23"/>
      <c r="K293" s="23" t="str">
        <f>LOWER(DEC2HEX(L293,8))</f>
        <v>00000000</v>
      </c>
      <c r="L293" s="23">
        <f>SUM(L294:L295)</f>
        <v>0</v>
      </c>
      <c r="M293" s="29"/>
    </row>
    <row r="294" spans="1:13" ht="14.6">
      <c r="A294" s="30"/>
      <c r="B294" s="30"/>
      <c r="C294" s="31">
        <v>8</v>
      </c>
      <c r="D294" s="31">
        <v>31</v>
      </c>
      <c r="E294" s="31">
        <f>D294+1-C294</f>
        <v>24</v>
      </c>
      <c r="F294" s="31" t="str">
        <f>CONCATENATE(E294,"'h",K294)</f>
        <v>24'h0</v>
      </c>
      <c r="G294" s="31" t="s">
        <v>1631</v>
      </c>
      <c r="H294" s="3" t="s">
        <v>1632</v>
      </c>
      <c r="I294" s="34"/>
      <c r="J294" s="31">
        <v>0</v>
      </c>
      <c r="K294" s="31" t="str">
        <f>LOWER(DEC2HEX((J294)))</f>
        <v>0</v>
      </c>
      <c r="L294" s="31">
        <f>J294*(2^C294)</f>
        <v>0</v>
      </c>
      <c r="M294" s="29"/>
    </row>
    <row r="295" spans="1:13" ht="29.15">
      <c r="A295" s="30"/>
      <c r="B295" s="30"/>
      <c r="C295" s="31">
        <v>0</v>
      </c>
      <c r="D295" s="31">
        <v>7</v>
      </c>
      <c r="E295" s="31">
        <f>D295+1-C295</f>
        <v>8</v>
      </c>
      <c r="F295" s="31" t="str">
        <f>CONCATENATE(E295,"'h",K295)</f>
        <v>8'h0</v>
      </c>
      <c r="G295" s="31" t="s">
        <v>1631</v>
      </c>
      <c r="H295" s="3" t="s">
        <v>1672</v>
      </c>
      <c r="I295" s="34" t="s">
        <v>1673</v>
      </c>
      <c r="J295" s="31">
        <v>0</v>
      </c>
      <c r="K295" s="31" t="str">
        <f>LOWER(DEC2HEX((J295)))</f>
        <v>0</v>
      </c>
      <c r="L295" s="31">
        <f>J295*(2^C295)</f>
        <v>0</v>
      </c>
      <c r="M295" s="29"/>
    </row>
    <row r="296" spans="1:13" ht="14.6">
      <c r="A296" s="23"/>
      <c r="B296" s="24" t="s">
        <v>1674</v>
      </c>
      <c r="C296" s="23"/>
      <c r="D296" s="23"/>
      <c r="E296" s="23">
        <f>SUM(E297:E298)</f>
        <v>32</v>
      </c>
      <c r="F296" s="44" t="str">
        <f>CONCATENATE("32'h",K296)</f>
        <v>32'h00000000</v>
      </c>
      <c r="G296" s="44"/>
      <c r="H296" s="26" t="s">
        <v>1675</v>
      </c>
      <c r="I296" s="26"/>
      <c r="J296" s="23"/>
      <c r="K296" s="23" t="str">
        <f>LOWER(DEC2HEX(L296,8))</f>
        <v>00000000</v>
      </c>
      <c r="L296" s="23">
        <f>SUM(L297:L298)</f>
        <v>0</v>
      </c>
      <c r="M296" s="29"/>
    </row>
    <row r="297" spans="1:13" ht="14.6">
      <c r="A297" s="30"/>
      <c r="B297" s="30"/>
      <c r="C297" s="31">
        <v>8</v>
      </c>
      <c r="D297" s="31">
        <v>31</v>
      </c>
      <c r="E297" s="31">
        <f>D297+1-C297</f>
        <v>24</v>
      </c>
      <c r="F297" s="31" t="str">
        <f>CONCATENATE(E297,"'h",K297)</f>
        <v>24'h0</v>
      </c>
      <c r="G297" s="31" t="s">
        <v>1631</v>
      </c>
      <c r="H297" s="3" t="s">
        <v>1632</v>
      </c>
      <c r="I297" s="34"/>
      <c r="J297" s="31">
        <v>0</v>
      </c>
      <c r="K297" s="31" t="str">
        <f>LOWER(DEC2HEX((J297)))</f>
        <v>0</v>
      </c>
      <c r="L297" s="31">
        <f>J297*(2^C297)</f>
        <v>0</v>
      </c>
      <c r="M297" s="29"/>
    </row>
    <row r="298" spans="1:13" ht="29.15">
      <c r="A298" s="30"/>
      <c r="B298" s="30"/>
      <c r="C298" s="31">
        <v>0</v>
      </c>
      <c r="D298" s="31">
        <v>7</v>
      </c>
      <c r="E298" s="31">
        <f>D298+1-C298</f>
        <v>8</v>
      </c>
      <c r="F298" s="31" t="str">
        <f>CONCATENATE(E298,"'h",K298)</f>
        <v>8'h0</v>
      </c>
      <c r="G298" s="31" t="s">
        <v>1631</v>
      </c>
      <c r="H298" s="3" t="s">
        <v>1675</v>
      </c>
      <c r="I298" s="34" t="s">
        <v>1676</v>
      </c>
      <c r="J298" s="31">
        <v>0</v>
      </c>
      <c r="K298" s="31" t="str">
        <f>LOWER(DEC2HEX((J298)))</f>
        <v>0</v>
      </c>
      <c r="L298" s="31">
        <f>J298*(2^C298)</f>
        <v>0</v>
      </c>
      <c r="M298" s="29"/>
    </row>
    <row r="299" spans="1:13" ht="14.6">
      <c r="A299" s="23"/>
      <c r="B299" s="24" t="s">
        <v>1677</v>
      </c>
      <c r="C299" s="23"/>
      <c r="D299" s="23"/>
      <c r="E299" s="23">
        <f>SUM(E300:E301)</f>
        <v>32</v>
      </c>
      <c r="F299" s="44" t="str">
        <f>CONCATENATE("32'h",K299)</f>
        <v>32'h00000000</v>
      </c>
      <c r="G299" s="44"/>
      <c r="H299" s="26" t="s">
        <v>1678</v>
      </c>
      <c r="I299" s="26"/>
      <c r="J299" s="23"/>
      <c r="K299" s="23" t="str">
        <f>LOWER(DEC2HEX(L299,8))</f>
        <v>00000000</v>
      </c>
      <c r="L299" s="23">
        <f>SUM(L300:L301)</f>
        <v>0</v>
      </c>
      <c r="M299" s="29"/>
    </row>
    <row r="300" spans="1:13" ht="14.6">
      <c r="A300" s="30"/>
      <c r="B300" s="30"/>
      <c r="C300" s="31">
        <v>8</v>
      </c>
      <c r="D300" s="31">
        <v>31</v>
      </c>
      <c r="E300" s="31">
        <f>D300+1-C300</f>
        <v>24</v>
      </c>
      <c r="F300" s="31" t="str">
        <f>CONCATENATE(E300,"'h",K300)</f>
        <v>24'h0</v>
      </c>
      <c r="G300" s="31" t="s">
        <v>1631</v>
      </c>
      <c r="H300" s="3" t="s">
        <v>1632</v>
      </c>
      <c r="I300" s="34"/>
      <c r="J300" s="31">
        <v>0</v>
      </c>
      <c r="K300" s="31" t="str">
        <f>LOWER(DEC2HEX((J300)))</f>
        <v>0</v>
      </c>
      <c r="L300" s="31">
        <f>J300*(2^C300)</f>
        <v>0</v>
      </c>
      <c r="M300" s="29"/>
    </row>
    <row r="301" spans="1:13" ht="29.15">
      <c r="A301" s="30"/>
      <c r="B301" s="30"/>
      <c r="C301" s="31">
        <v>0</v>
      </c>
      <c r="D301" s="31">
        <v>7</v>
      </c>
      <c r="E301" s="31">
        <f>D301+1-C301</f>
        <v>8</v>
      </c>
      <c r="F301" s="31" t="str">
        <f>CONCATENATE(E301,"'h",K301)</f>
        <v>8'h0</v>
      </c>
      <c r="G301" s="31" t="s">
        <v>1631</v>
      </c>
      <c r="H301" s="3" t="s">
        <v>1678</v>
      </c>
      <c r="I301" s="34" t="s">
        <v>1679</v>
      </c>
      <c r="J301" s="31">
        <v>0</v>
      </c>
      <c r="K301" s="31" t="str">
        <f>LOWER(DEC2HEX((J301)))</f>
        <v>0</v>
      </c>
      <c r="L301" s="31">
        <f>J301*(2^C301)</f>
        <v>0</v>
      </c>
      <c r="M301" s="29"/>
    </row>
    <row r="302" spans="1:13" ht="14.6">
      <c r="A302" s="23"/>
      <c r="B302" s="24" t="s">
        <v>1680</v>
      </c>
      <c r="C302" s="23"/>
      <c r="D302" s="23"/>
      <c r="E302" s="23">
        <f>SUM(E303:E304)</f>
        <v>32</v>
      </c>
      <c r="F302" s="44" t="str">
        <f>CONCATENATE("32'h",K302)</f>
        <v>32'h00000000</v>
      </c>
      <c r="G302" s="44"/>
      <c r="H302" s="26" t="s">
        <v>1681</v>
      </c>
      <c r="I302" s="26"/>
      <c r="J302" s="23"/>
      <c r="K302" s="23" t="str">
        <f>LOWER(DEC2HEX(L302,8))</f>
        <v>00000000</v>
      </c>
      <c r="L302" s="23">
        <f>SUM(L303:L304)</f>
        <v>0</v>
      </c>
      <c r="M302" s="29"/>
    </row>
    <row r="303" spans="1:13" ht="14.6">
      <c r="A303" s="30"/>
      <c r="B303" s="30"/>
      <c r="C303" s="31">
        <v>8</v>
      </c>
      <c r="D303" s="31">
        <v>31</v>
      </c>
      <c r="E303" s="31">
        <f>D303+1-C303</f>
        <v>24</v>
      </c>
      <c r="F303" s="31" t="str">
        <f>CONCATENATE(E303,"'h",K303)</f>
        <v>24'h0</v>
      </c>
      <c r="G303" s="31" t="s">
        <v>1631</v>
      </c>
      <c r="H303" s="3" t="s">
        <v>1632</v>
      </c>
      <c r="I303" s="34"/>
      <c r="J303" s="31">
        <v>0</v>
      </c>
      <c r="K303" s="31" t="str">
        <f>LOWER(DEC2HEX((J303)))</f>
        <v>0</v>
      </c>
      <c r="L303" s="31">
        <f>J303*(2^C303)</f>
        <v>0</v>
      </c>
      <c r="M303" s="29"/>
    </row>
    <row r="304" spans="1:13" ht="29.15">
      <c r="A304" s="30"/>
      <c r="B304" s="30"/>
      <c r="C304" s="31">
        <v>0</v>
      </c>
      <c r="D304" s="31">
        <v>7</v>
      </c>
      <c r="E304" s="31">
        <f>D304+1-C304</f>
        <v>8</v>
      </c>
      <c r="F304" s="31" t="str">
        <f>CONCATENATE(E304,"'h",K304)</f>
        <v>8'h0</v>
      </c>
      <c r="G304" s="31" t="s">
        <v>1631</v>
      </c>
      <c r="H304" s="3" t="s">
        <v>1681</v>
      </c>
      <c r="I304" s="34" t="s">
        <v>1682</v>
      </c>
      <c r="J304" s="31">
        <v>0</v>
      </c>
      <c r="K304" s="31" t="str">
        <f>LOWER(DEC2HEX((J304)))</f>
        <v>0</v>
      </c>
      <c r="L304" s="31">
        <f>J304*(2^C304)</f>
        <v>0</v>
      </c>
      <c r="M304" s="29"/>
    </row>
    <row r="305" spans="1:13" ht="14.6">
      <c r="A305" s="23"/>
      <c r="B305" s="24" t="s">
        <v>1683</v>
      </c>
      <c r="C305" s="23"/>
      <c r="D305" s="23"/>
      <c r="E305" s="23">
        <f>SUM(E306:E307)</f>
        <v>32</v>
      </c>
      <c r="F305" s="44" t="str">
        <f>CONCATENATE("32'h",K305)</f>
        <v>32'h00000000</v>
      </c>
      <c r="G305" s="44"/>
      <c r="H305" s="26" t="s">
        <v>1684</v>
      </c>
      <c r="I305" s="26"/>
      <c r="J305" s="23"/>
      <c r="K305" s="23" t="str">
        <f>LOWER(DEC2HEX(L305,8))</f>
        <v>00000000</v>
      </c>
      <c r="L305" s="23">
        <f>SUM(L306:L307)</f>
        <v>0</v>
      </c>
      <c r="M305" s="29"/>
    </row>
    <row r="306" spans="1:13" ht="14.6">
      <c r="A306" s="30"/>
      <c r="B306" s="30"/>
      <c r="C306" s="31">
        <v>8</v>
      </c>
      <c r="D306" s="31">
        <v>31</v>
      </c>
      <c r="E306" s="31">
        <f>D306+1-C306</f>
        <v>24</v>
      </c>
      <c r="F306" s="31" t="str">
        <f>CONCATENATE(E306,"'h",K306)</f>
        <v>24'h0</v>
      </c>
      <c r="G306" s="31" t="s">
        <v>1631</v>
      </c>
      <c r="H306" s="3" t="s">
        <v>1632</v>
      </c>
      <c r="I306" s="34"/>
      <c r="J306" s="31">
        <v>0</v>
      </c>
      <c r="K306" s="31" t="str">
        <f>LOWER(DEC2HEX((J306)))</f>
        <v>0</v>
      </c>
      <c r="L306" s="31">
        <f>J306*(2^C306)</f>
        <v>0</v>
      </c>
      <c r="M306" s="29"/>
    </row>
    <row r="307" spans="1:13" ht="29.15">
      <c r="A307" s="30"/>
      <c r="B307" s="30"/>
      <c r="C307" s="31">
        <v>0</v>
      </c>
      <c r="D307" s="31">
        <v>7</v>
      </c>
      <c r="E307" s="31">
        <f>D307+1-C307</f>
        <v>8</v>
      </c>
      <c r="F307" s="31" t="str">
        <f>CONCATENATE(E307,"'h",K307)</f>
        <v>8'h0</v>
      </c>
      <c r="G307" s="31" t="s">
        <v>1631</v>
      </c>
      <c r="H307" s="3" t="s">
        <v>1684</v>
      </c>
      <c r="I307" s="34" t="s">
        <v>1685</v>
      </c>
      <c r="J307" s="31">
        <v>0</v>
      </c>
      <c r="K307" s="31" t="str">
        <f>LOWER(DEC2HEX((J307)))</f>
        <v>0</v>
      </c>
      <c r="L307" s="31">
        <f>J307*(2^C307)</f>
        <v>0</v>
      </c>
      <c r="M307" s="29"/>
    </row>
    <row r="308" spans="1:13" ht="14.6">
      <c r="A308" s="23"/>
      <c r="B308" s="24" t="s">
        <v>1686</v>
      </c>
      <c r="C308" s="23"/>
      <c r="D308" s="23"/>
      <c r="E308" s="23">
        <f>SUM(E309:E310)</f>
        <v>32</v>
      </c>
      <c r="F308" s="44" t="str">
        <f>CONCATENATE("32'h",K308)</f>
        <v>32'h00000000</v>
      </c>
      <c r="G308" s="44"/>
      <c r="H308" s="26" t="s">
        <v>1687</v>
      </c>
      <c r="I308" s="26"/>
      <c r="J308" s="23"/>
      <c r="K308" s="23" t="str">
        <f>LOWER(DEC2HEX(L308,8))</f>
        <v>00000000</v>
      </c>
      <c r="L308" s="23">
        <f>SUM(L309:L310)</f>
        <v>0</v>
      </c>
      <c r="M308" s="29"/>
    </row>
    <row r="309" spans="1:13" ht="14.6">
      <c r="A309" s="30"/>
      <c r="B309" s="30"/>
      <c r="C309" s="31">
        <v>8</v>
      </c>
      <c r="D309" s="31">
        <v>31</v>
      </c>
      <c r="E309" s="31">
        <f>D309+1-C309</f>
        <v>24</v>
      </c>
      <c r="F309" s="31" t="str">
        <f>CONCATENATE(E309,"'h",K309)</f>
        <v>24'h0</v>
      </c>
      <c r="G309" s="31" t="s">
        <v>1631</v>
      </c>
      <c r="H309" s="3" t="s">
        <v>1632</v>
      </c>
      <c r="I309" s="34"/>
      <c r="J309" s="31">
        <v>0</v>
      </c>
      <c r="K309" s="31" t="str">
        <f>LOWER(DEC2HEX((J309)))</f>
        <v>0</v>
      </c>
      <c r="L309" s="31">
        <f>J309*(2^C309)</f>
        <v>0</v>
      </c>
      <c r="M309" s="29"/>
    </row>
    <row r="310" spans="1:13" ht="29.15">
      <c r="A310" s="30"/>
      <c r="B310" s="30"/>
      <c r="C310" s="31">
        <v>0</v>
      </c>
      <c r="D310" s="31">
        <v>7</v>
      </c>
      <c r="E310" s="31">
        <f>D310+1-C310</f>
        <v>8</v>
      </c>
      <c r="F310" s="31" t="str">
        <f>CONCATENATE(E310,"'h",K310)</f>
        <v>8'h0</v>
      </c>
      <c r="G310" s="31" t="s">
        <v>1631</v>
      </c>
      <c r="H310" s="3" t="s">
        <v>1687</v>
      </c>
      <c r="I310" s="34" t="s">
        <v>1688</v>
      </c>
      <c r="J310" s="31">
        <v>0</v>
      </c>
      <c r="K310" s="31" t="str">
        <f>LOWER(DEC2HEX((J310)))</f>
        <v>0</v>
      </c>
      <c r="L310" s="31">
        <f>J310*(2^C310)</f>
        <v>0</v>
      </c>
      <c r="M310" s="29"/>
    </row>
    <row r="311" spans="1:13" ht="14.6">
      <c r="A311" s="23"/>
      <c r="B311" s="24" t="s">
        <v>1689</v>
      </c>
      <c r="C311" s="23"/>
      <c r="D311" s="23"/>
      <c r="E311" s="23">
        <f>SUM(E312:E313)</f>
        <v>32</v>
      </c>
      <c r="F311" s="44" t="str">
        <f>CONCATENATE("32'h",K311)</f>
        <v>32'h00000000</v>
      </c>
      <c r="G311" s="44"/>
      <c r="H311" s="26" t="s">
        <v>1690</v>
      </c>
      <c r="I311" s="26"/>
      <c r="J311" s="23"/>
      <c r="K311" s="23" t="str">
        <f>LOWER(DEC2HEX(L311,8))</f>
        <v>00000000</v>
      </c>
      <c r="L311" s="23">
        <f>SUM(L312:L313)</f>
        <v>0</v>
      </c>
      <c r="M311" s="29"/>
    </row>
    <row r="312" spans="1:13" ht="14.6">
      <c r="A312" s="30"/>
      <c r="B312" s="30"/>
      <c r="C312" s="31">
        <v>8</v>
      </c>
      <c r="D312" s="31">
        <v>31</v>
      </c>
      <c r="E312" s="31">
        <f>D312+1-C312</f>
        <v>24</v>
      </c>
      <c r="F312" s="31" t="str">
        <f>CONCATENATE(E312,"'h",K312)</f>
        <v>24'h0</v>
      </c>
      <c r="G312" s="31" t="s">
        <v>1631</v>
      </c>
      <c r="H312" s="3" t="s">
        <v>1632</v>
      </c>
      <c r="I312" s="34"/>
      <c r="J312" s="31">
        <v>0</v>
      </c>
      <c r="K312" s="31" t="str">
        <f>LOWER(DEC2HEX((J312)))</f>
        <v>0</v>
      </c>
      <c r="L312" s="31">
        <f>J312*(2^C312)</f>
        <v>0</v>
      </c>
      <c r="M312" s="29"/>
    </row>
    <row r="313" spans="1:13" ht="29.15">
      <c r="A313" s="30"/>
      <c r="B313" s="30"/>
      <c r="C313" s="31">
        <v>0</v>
      </c>
      <c r="D313" s="31">
        <v>7</v>
      </c>
      <c r="E313" s="31">
        <f>D313+1-C313</f>
        <v>8</v>
      </c>
      <c r="F313" s="31" t="str">
        <f>CONCATENATE(E313,"'h",K313)</f>
        <v>8'h0</v>
      </c>
      <c r="G313" s="31" t="s">
        <v>1631</v>
      </c>
      <c r="H313" s="3" t="s">
        <v>1690</v>
      </c>
      <c r="I313" s="34" t="s">
        <v>1691</v>
      </c>
      <c r="J313" s="31">
        <v>0</v>
      </c>
      <c r="K313" s="31" t="str">
        <f>LOWER(DEC2HEX((J313)))</f>
        <v>0</v>
      </c>
      <c r="L313" s="31">
        <f>J313*(2^C313)</f>
        <v>0</v>
      </c>
      <c r="M313" s="29"/>
    </row>
    <row r="314" spans="1:13" ht="14.6">
      <c r="A314" s="23"/>
      <c r="B314" s="24" t="s">
        <v>1692</v>
      </c>
      <c r="C314" s="23"/>
      <c r="D314" s="23"/>
      <c r="E314" s="23">
        <f>SUM(E315:E316)</f>
        <v>32</v>
      </c>
      <c r="F314" s="44" t="str">
        <f>CONCATENATE("32'h",K314)</f>
        <v>32'h00000000</v>
      </c>
      <c r="G314" s="44"/>
      <c r="H314" s="26" t="s">
        <v>1693</v>
      </c>
      <c r="I314" s="26"/>
      <c r="J314" s="23"/>
      <c r="K314" s="23" t="str">
        <f>LOWER(DEC2HEX(L314,8))</f>
        <v>00000000</v>
      </c>
      <c r="L314" s="23">
        <f>SUM(L315:L316)</f>
        <v>0</v>
      </c>
      <c r="M314" s="29"/>
    </row>
    <row r="315" spans="1:13" ht="14.6">
      <c r="A315" s="30"/>
      <c r="B315" s="30"/>
      <c r="C315" s="31">
        <v>4</v>
      </c>
      <c r="D315" s="31">
        <v>31</v>
      </c>
      <c r="E315" s="31">
        <f>D315+1-C315</f>
        <v>28</v>
      </c>
      <c r="F315" s="31" t="str">
        <f>CONCATENATE(E315,"'h",K315)</f>
        <v>28'h0</v>
      </c>
      <c r="G315" s="31" t="s">
        <v>1631</v>
      </c>
      <c r="H315" s="3" t="s">
        <v>1632</v>
      </c>
      <c r="I315" s="34"/>
      <c r="J315" s="31">
        <v>0</v>
      </c>
      <c r="K315" s="31" t="str">
        <f>LOWER(DEC2HEX((J315)))</f>
        <v>0</v>
      </c>
      <c r="L315" s="31">
        <f>J315*(2^C315)</f>
        <v>0</v>
      </c>
      <c r="M315" s="29"/>
    </row>
    <row r="316" spans="1:13" ht="29.15">
      <c r="A316" s="30"/>
      <c r="B316" s="30"/>
      <c r="C316" s="31">
        <v>0</v>
      </c>
      <c r="D316" s="31">
        <v>3</v>
      </c>
      <c r="E316" s="31">
        <f>D316+1-C316</f>
        <v>4</v>
      </c>
      <c r="F316" s="31" t="str">
        <f>CONCATENATE(E316,"'h",K316)</f>
        <v>4'h0</v>
      </c>
      <c r="G316" s="31" t="s">
        <v>1631</v>
      </c>
      <c r="H316" s="3" t="s">
        <v>1694</v>
      </c>
      <c r="I316" s="34" t="s">
        <v>1695</v>
      </c>
      <c r="J316" s="31">
        <v>0</v>
      </c>
      <c r="K316" s="31" t="str">
        <f>LOWER(DEC2HEX((J316)))</f>
        <v>0</v>
      </c>
      <c r="L316" s="31">
        <f>J316*(2^C316)</f>
        <v>0</v>
      </c>
      <c r="M316" s="29"/>
    </row>
  </sheetData>
  <phoneticPr fontId="24" type="noConversion"/>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6"/>
  <sheetViews>
    <sheetView topLeftCell="A106" zoomScale="115" zoomScaleNormal="115" workbookViewId="0">
      <selection activeCell="K133" sqref="K133"/>
    </sheetView>
  </sheetViews>
  <sheetFormatPr defaultRowHeight="14.15"/>
  <cols>
    <col min="1" max="1" width="8.84375" style="76" bestFit="1" customWidth="1"/>
    <col min="2" max="5" width="9" style="76"/>
    <col min="6" max="6" width="16.84375" style="76" customWidth="1"/>
    <col min="7" max="7" width="8.15234375" style="76" bestFit="1" customWidth="1"/>
    <col min="8" max="8" width="24.61328125" style="76" bestFit="1" customWidth="1"/>
    <col min="9" max="9" width="71.15234375" style="86" customWidth="1"/>
    <col min="10" max="10" width="10.4609375" style="76" bestFit="1" customWidth="1"/>
    <col min="11" max="11" width="10.84375" style="76" bestFit="1" customWidth="1"/>
    <col min="12" max="12" width="11.61328125" style="76" bestFit="1" customWidth="1"/>
    <col min="13" max="13" width="11.3828125" style="76" bestFit="1" customWidth="1"/>
    <col min="14" max="14" width="10.61328125" style="76" customWidth="1"/>
    <col min="15" max="256" width="9" style="76"/>
    <col min="257" max="257" width="8.84375" style="76" bestFit="1" customWidth="1"/>
    <col min="258" max="261" width="9" style="76"/>
    <col min="262" max="262" width="16.84375" style="76" customWidth="1"/>
    <col min="263" max="263" width="8.15234375" style="76" bestFit="1" customWidth="1"/>
    <col min="264" max="264" width="24.61328125" style="76" bestFit="1" customWidth="1"/>
    <col min="265" max="265" width="71.15234375" style="76" customWidth="1"/>
    <col min="266" max="266" width="10.4609375" style="76" bestFit="1" customWidth="1"/>
    <col min="267" max="267" width="10.84375" style="76" bestFit="1" customWidth="1"/>
    <col min="268" max="268" width="11.61328125" style="76" bestFit="1" customWidth="1"/>
    <col min="269" max="269" width="11.3828125" style="76" bestFit="1" customWidth="1"/>
    <col min="270" max="270" width="10.61328125" style="76" customWidth="1"/>
    <col min="271" max="512" width="9" style="76"/>
    <col min="513" max="513" width="8.84375" style="76" bestFit="1" customWidth="1"/>
    <col min="514" max="517" width="9" style="76"/>
    <col min="518" max="518" width="16.84375" style="76" customWidth="1"/>
    <col min="519" max="519" width="8.15234375" style="76" bestFit="1" customWidth="1"/>
    <col min="520" max="520" width="24.61328125" style="76" bestFit="1" customWidth="1"/>
    <col min="521" max="521" width="71.15234375" style="76" customWidth="1"/>
    <col min="522" max="522" width="10.4609375" style="76" bestFit="1" customWidth="1"/>
    <col min="523" max="523" width="10.84375" style="76" bestFit="1" customWidth="1"/>
    <col min="524" max="524" width="11.61328125" style="76" bestFit="1" customWidth="1"/>
    <col min="525" max="525" width="11.3828125" style="76" bestFit="1" customWidth="1"/>
    <col min="526" max="526" width="10.61328125" style="76" customWidth="1"/>
    <col min="527" max="768" width="9" style="76"/>
    <col min="769" max="769" width="8.84375" style="76" bestFit="1" customWidth="1"/>
    <col min="770" max="773" width="9" style="76"/>
    <col min="774" max="774" width="16.84375" style="76" customWidth="1"/>
    <col min="775" max="775" width="8.15234375" style="76" bestFit="1" customWidth="1"/>
    <col min="776" max="776" width="24.61328125" style="76" bestFit="1" customWidth="1"/>
    <col min="777" max="777" width="71.15234375" style="76" customWidth="1"/>
    <col min="778" max="778" width="10.4609375" style="76" bestFit="1" customWidth="1"/>
    <col min="779" max="779" width="10.84375" style="76" bestFit="1" customWidth="1"/>
    <col min="780" max="780" width="11.61328125" style="76" bestFit="1" customWidth="1"/>
    <col min="781" max="781" width="11.3828125" style="76" bestFit="1" customWidth="1"/>
    <col min="782" max="782" width="10.61328125" style="76" customWidth="1"/>
    <col min="783" max="1024" width="9" style="76"/>
    <col min="1025" max="1025" width="8.84375" style="76" bestFit="1" customWidth="1"/>
    <col min="1026" max="1029" width="9" style="76"/>
    <col min="1030" max="1030" width="16.84375" style="76" customWidth="1"/>
    <col min="1031" max="1031" width="8.15234375" style="76" bestFit="1" customWidth="1"/>
    <col min="1032" max="1032" width="24.61328125" style="76" bestFit="1" customWidth="1"/>
    <col min="1033" max="1033" width="71.15234375" style="76" customWidth="1"/>
    <col min="1034" max="1034" width="10.4609375" style="76" bestFit="1" customWidth="1"/>
    <col min="1035" max="1035" width="10.84375" style="76" bestFit="1" customWidth="1"/>
    <col min="1036" max="1036" width="11.61328125" style="76" bestFit="1" customWidth="1"/>
    <col min="1037" max="1037" width="11.3828125" style="76" bestFit="1" customWidth="1"/>
    <col min="1038" max="1038" width="10.61328125" style="76" customWidth="1"/>
    <col min="1039" max="1280" width="9" style="76"/>
    <col min="1281" max="1281" width="8.84375" style="76" bestFit="1" customWidth="1"/>
    <col min="1282" max="1285" width="9" style="76"/>
    <col min="1286" max="1286" width="16.84375" style="76" customWidth="1"/>
    <col min="1287" max="1287" width="8.15234375" style="76" bestFit="1" customWidth="1"/>
    <col min="1288" max="1288" width="24.61328125" style="76" bestFit="1" customWidth="1"/>
    <col min="1289" max="1289" width="71.15234375" style="76" customWidth="1"/>
    <col min="1290" max="1290" width="10.4609375" style="76" bestFit="1" customWidth="1"/>
    <col min="1291" max="1291" width="10.84375" style="76" bestFit="1" customWidth="1"/>
    <col min="1292" max="1292" width="11.61328125" style="76" bestFit="1" customWidth="1"/>
    <col min="1293" max="1293" width="11.3828125" style="76" bestFit="1" customWidth="1"/>
    <col min="1294" max="1294" width="10.61328125" style="76" customWidth="1"/>
    <col min="1295" max="1536" width="9" style="76"/>
    <col min="1537" max="1537" width="8.84375" style="76" bestFit="1" customWidth="1"/>
    <col min="1538" max="1541" width="9" style="76"/>
    <col min="1542" max="1542" width="16.84375" style="76" customWidth="1"/>
    <col min="1543" max="1543" width="8.15234375" style="76" bestFit="1" customWidth="1"/>
    <col min="1544" max="1544" width="24.61328125" style="76" bestFit="1" customWidth="1"/>
    <col min="1545" max="1545" width="71.15234375" style="76" customWidth="1"/>
    <col min="1546" max="1546" width="10.4609375" style="76" bestFit="1" customWidth="1"/>
    <col min="1547" max="1547" width="10.84375" style="76" bestFit="1" customWidth="1"/>
    <col min="1548" max="1548" width="11.61328125" style="76" bestFit="1" customWidth="1"/>
    <col min="1549" max="1549" width="11.3828125" style="76" bestFit="1" customWidth="1"/>
    <col min="1550" max="1550" width="10.61328125" style="76" customWidth="1"/>
    <col min="1551" max="1792" width="9" style="76"/>
    <col min="1793" max="1793" width="8.84375" style="76" bestFit="1" customWidth="1"/>
    <col min="1794" max="1797" width="9" style="76"/>
    <col min="1798" max="1798" width="16.84375" style="76" customWidth="1"/>
    <col min="1799" max="1799" width="8.15234375" style="76" bestFit="1" customWidth="1"/>
    <col min="1800" max="1800" width="24.61328125" style="76" bestFit="1" customWidth="1"/>
    <col min="1801" max="1801" width="71.15234375" style="76" customWidth="1"/>
    <col min="1802" max="1802" width="10.4609375" style="76" bestFit="1" customWidth="1"/>
    <col min="1803" max="1803" width="10.84375" style="76" bestFit="1" customWidth="1"/>
    <col min="1804" max="1804" width="11.61328125" style="76" bestFit="1" customWidth="1"/>
    <col min="1805" max="1805" width="11.3828125" style="76" bestFit="1" customWidth="1"/>
    <col min="1806" max="1806" width="10.61328125" style="76" customWidth="1"/>
    <col min="1807" max="2048" width="9" style="76"/>
    <col min="2049" max="2049" width="8.84375" style="76" bestFit="1" customWidth="1"/>
    <col min="2050" max="2053" width="9" style="76"/>
    <col min="2054" max="2054" width="16.84375" style="76" customWidth="1"/>
    <col min="2055" max="2055" width="8.15234375" style="76" bestFit="1" customWidth="1"/>
    <col min="2056" max="2056" width="24.61328125" style="76" bestFit="1" customWidth="1"/>
    <col min="2057" max="2057" width="71.15234375" style="76" customWidth="1"/>
    <col min="2058" max="2058" width="10.4609375" style="76" bestFit="1" customWidth="1"/>
    <col min="2059" max="2059" width="10.84375" style="76" bestFit="1" customWidth="1"/>
    <col min="2060" max="2060" width="11.61328125" style="76" bestFit="1" customWidth="1"/>
    <col min="2061" max="2061" width="11.3828125" style="76" bestFit="1" customWidth="1"/>
    <col min="2062" max="2062" width="10.61328125" style="76" customWidth="1"/>
    <col min="2063" max="2304" width="9" style="76"/>
    <col min="2305" max="2305" width="8.84375" style="76" bestFit="1" customWidth="1"/>
    <col min="2306" max="2309" width="9" style="76"/>
    <col min="2310" max="2310" width="16.84375" style="76" customWidth="1"/>
    <col min="2311" max="2311" width="8.15234375" style="76" bestFit="1" customWidth="1"/>
    <col min="2312" max="2312" width="24.61328125" style="76" bestFit="1" customWidth="1"/>
    <col min="2313" max="2313" width="71.15234375" style="76" customWidth="1"/>
    <col min="2314" max="2314" width="10.4609375" style="76" bestFit="1" customWidth="1"/>
    <col min="2315" max="2315" width="10.84375" style="76" bestFit="1" customWidth="1"/>
    <col min="2316" max="2316" width="11.61328125" style="76" bestFit="1" customWidth="1"/>
    <col min="2317" max="2317" width="11.3828125" style="76" bestFit="1" customWidth="1"/>
    <col min="2318" max="2318" width="10.61328125" style="76" customWidth="1"/>
    <col min="2319" max="2560" width="9" style="76"/>
    <col min="2561" max="2561" width="8.84375" style="76" bestFit="1" customWidth="1"/>
    <col min="2562" max="2565" width="9" style="76"/>
    <col min="2566" max="2566" width="16.84375" style="76" customWidth="1"/>
    <col min="2567" max="2567" width="8.15234375" style="76" bestFit="1" customWidth="1"/>
    <col min="2568" max="2568" width="24.61328125" style="76" bestFit="1" customWidth="1"/>
    <col min="2569" max="2569" width="71.15234375" style="76" customWidth="1"/>
    <col min="2570" max="2570" width="10.4609375" style="76" bestFit="1" customWidth="1"/>
    <col min="2571" max="2571" width="10.84375" style="76" bestFit="1" customWidth="1"/>
    <col min="2572" max="2572" width="11.61328125" style="76" bestFit="1" customWidth="1"/>
    <col min="2573" max="2573" width="11.3828125" style="76" bestFit="1" customWidth="1"/>
    <col min="2574" max="2574" width="10.61328125" style="76" customWidth="1"/>
    <col min="2575" max="2816" width="9" style="76"/>
    <col min="2817" max="2817" width="8.84375" style="76" bestFit="1" customWidth="1"/>
    <col min="2818" max="2821" width="9" style="76"/>
    <col min="2822" max="2822" width="16.84375" style="76" customWidth="1"/>
    <col min="2823" max="2823" width="8.15234375" style="76" bestFit="1" customWidth="1"/>
    <col min="2824" max="2824" width="24.61328125" style="76" bestFit="1" customWidth="1"/>
    <col min="2825" max="2825" width="71.15234375" style="76" customWidth="1"/>
    <col min="2826" max="2826" width="10.4609375" style="76" bestFit="1" customWidth="1"/>
    <col min="2827" max="2827" width="10.84375" style="76" bestFit="1" customWidth="1"/>
    <col min="2828" max="2828" width="11.61328125" style="76" bestFit="1" customWidth="1"/>
    <col min="2829" max="2829" width="11.3828125" style="76" bestFit="1" customWidth="1"/>
    <col min="2830" max="2830" width="10.61328125" style="76" customWidth="1"/>
    <col min="2831" max="3072" width="9" style="76"/>
    <col min="3073" max="3073" width="8.84375" style="76" bestFit="1" customWidth="1"/>
    <col min="3074" max="3077" width="9" style="76"/>
    <col min="3078" max="3078" width="16.84375" style="76" customWidth="1"/>
    <col min="3079" max="3079" width="8.15234375" style="76" bestFit="1" customWidth="1"/>
    <col min="3080" max="3080" width="24.61328125" style="76" bestFit="1" customWidth="1"/>
    <col min="3081" max="3081" width="71.15234375" style="76" customWidth="1"/>
    <col min="3082" max="3082" width="10.4609375" style="76" bestFit="1" customWidth="1"/>
    <col min="3083" max="3083" width="10.84375" style="76" bestFit="1" customWidth="1"/>
    <col min="3084" max="3084" width="11.61328125" style="76" bestFit="1" customWidth="1"/>
    <col min="3085" max="3085" width="11.3828125" style="76" bestFit="1" customWidth="1"/>
    <col min="3086" max="3086" width="10.61328125" style="76" customWidth="1"/>
    <col min="3087" max="3328" width="9" style="76"/>
    <col min="3329" max="3329" width="8.84375" style="76" bestFit="1" customWidth="1"/>
    <col min="3330" max="3333" width="9" style="76"/>
    <col min="3334" max="3334" width="16.84375" style="76" customWidth="1"/>
    <col min="3335" max="3335" width="8.15234375" style="76" bestFit="1" customWidth="1"/>
    <col min="3336" max="3336" width="24.61328125" style="76" bestFit="1" customWidth="1"/>
    <col min="3337" max="3337" width="71.15234375" style="76" customWidth="1"/>
    <col min="3338" max="3338" width="10.4609375" style="76" bestFit="1" customWidth="1"/>
    <col min="3339" max="3339" width="10.84375" style="76" bestFit="1" customWidth="1"/>
    <col min="3340" max="3340" width="11.61328125" style="76" bestFit="1" customWidth="1"/>
    <col min="3341" max="3341" width="11.3828125" style="76" bestFit="1" customWidth="1"/>
    <col min="3342" max="3342" width="10.61328125" style="76" customWidth="1"/>
    <col min="3343" max="3584" width="9" style="76"/>
    <col min="3585" max="3585" width="8.84375" style="76" bestFit="1" customWidth="1"/>
    <col min="3586" max="3589" width="9" style="76"/>
    <col min="3590" max="3590" width="16.84375" style="76" customWidth="1"/>
    <col min="3591" max="3591" width="8.15234375" style="76" bestFit="1" customWidth="1"/>
    <col min="3592" max="3592" width="24.61328125" style="76" bestFit="1" customWidth="1"/>
    <col min="3593" max="3593" width="71.15234375" style="76" customWidth="1"/>
    <col min="3594" max="3594" width="10.4609375" style="76" bestFit="1" customWidth="1"/>
    <col min="3595" max="3595" width="10.84375" style="76" bestFit="1" customWidth="1"/>
    <col min="3596" max="3596" width="11.61328125" style="76" bestFit="1" customWidth="1"/>
    <col min="3597" max="3597" width="11.3828125" style="76" bestFit="1" customWidth="1"/>
    <col min="3598" max="3598" width="10.61328125" style="76" customWidth="1"/>
    <col min="3599" max="3840" width="9" style="76"/>
    <col min="3841" max="3841" width="8.84375" style="76" bestFit="1" customWidth="1"/>
    <col min="3842" max="3845" width="9" style="76"/>
    <col min="3846" max="3846" width="16.84375" style="76" customWidth="1"/>
    <col min="3847" max="3847" width="8.15234375" style="76" bestFit="1" customWidth="1"/>
    <col min="3848" max="3848" width="24.61328125" style="76" bestFit="1" customWidth="1"/>
    <col min="3849" max="3849" width="71.15234375" style="76" customWidth="1"/>
    <col min="3850" max="3850" width="10.4609375" style="76" bestFit="1" customWidth="1"/>
    <col min="3851" max="3851" width="10.84375" style="76" bestFit="1" customWidth="1"/>
    <col min="3852" max="3852" width="11.61328125" style="76" bestFit="1" customWidth="1"/>
    <col min="3853" max="3853" width="11.3828125" style="76" bestFit="1" customWidth="1"/>
    <col min="3854" max="3854" width="10.61328125" style="76" customWidth="1"/>
    <col min="3855" max="4096" width="9" style="76"/>
    <col min="4097" max="4097" width="8.84375" style="76" bestFit="1" customWidth="1"/>
    <col min="4098" max="4101" width="9" style="76"/>
    <col min="4102" max="4102" width="16.84375" style="76" customWidth="1"/>
    <col min="4103" max="4103" width="8.15234375" style="76" bestFit="1" customWidth="1"/>
    <col min="4104" max="4104" width="24.61328125" style="76" bestFit="1" customWidth="1"/>
    <col min="4105" max="4105" width="71.15234375" style="76" customWidth="1"/>
    <col min="4106" max="4106" width="10.4609375" style="76" bestFit="1" customWidth="1"/>
    <col min="4107" max="4107" width="10.84375" style="76" bestFit="1" customWidth="1"/>
    <col min="4108" max="4108" width="11.61328125" style="76" bestFit="1" customWidth="1"/>
    <col min="4109" max="4109" width="11.3828125" style="76" bestFit="1" customWidth="1"/>
    <col min="4110" max="4110" width="10.61328125" style="76" customWidth="1"/>
    <col min="4111" max="4352" width="9" style="76"/>
    <col min="4353" max="4353" width="8.84375" style="76" bestFit="1" customWidth="1"/>
    <col min="4354" max="4357" width="9" style="76"/>
    <col min="4358" max="4358" width="16.84375" style="76" customWidth="1"/>
    <col min="4359" max="4359" width="8.15234375" style="76" bestFit="1" customWidth="1"/>
    <col min="4360" max="4360" width="24.61328125" style="76" bestFit="1" customWidth="1"/>
    <col min="4361" max="4361" width="71.15234375" style="76" customWidth="1"/>
    <col min="4362" max="4362" width="10.4609375" style="76" bestFit="1" customWidth="1"/>
    <col min="4363" max="4363" width="10.84375" style="76" bestFit="1" customWidth="1"/>
    <col min="4364" max="4364" width="11.61328125" style="76" bestFit="1" customWidth="1"/>
    <col min="4365" max="4365" width="11.3828125" style="76" bestFit="1" customWidth="1"/>
    <col min="4366" max="4366" width="10.61328125" style="76" customWidth="1"/>
    <col min="4367" max="4608" width="9" style="76"/>
    <col min="4609" max="4609" width="8.84375" style="76" bestFit="1" customWidth="1"/>
    <col min="4610" max="4613" width="9" style="76"/>
    <col min="4614" max="4614" width="16.84375" style="76" customWidth="1"/>
    <col min="4615" max="4615" width="8.15234375" style="76" bestFit="1" customWidth="1"/>
    <col min="4616" max="4616" width="24.61328125" style="76" bestFit="1" customWidth="1"/>
    <col min="4617" max="4617" width="71.15234375" style="76" customWidth="1"/>
    <col min="4618" max="4618" width="10.4609375" style="76" bestFit="1" customWidth="1"/>
    <col min="4619" max="4619" width="10.84375" style="76" bestFit="1" customWidth="1"/>
    <col min="4620" max="4620" width="11.61328125" style="76" bestFit="1" customWidth="1"/>
    <col min="4621" max="4621" width="11.3828125" style="76" bestFit="1" customWidth="1"/>
    <col min="4622" max="4622" width="10.61328125" style="76" customWidth="1"/>
    <col min="4623" max="4864" width="9" style="76"/>
    <col min="4865" max="4865" width="8.84375" style="76" bestFit="1" customWidth="1"/>
    <col min="4866" max="4869" width="9" style="76"/>
    <col min="4870" max="4870" width="16.84375" style="76" customWidth="1"/>
    <col min="4871" max="4871" width="8.15234375" style="76" bestFit="1" customWidth="1"/>
    <col min="4872" max="4872" width="24.61328125" style="76" bestFit="1" customWidth="1"/>
    <col min="4873" max="4873" width="71.15234375" style="76" customWidth="1"/>
    <col min="4874" max="4874" width="10.4609375" style="76" bestFit="1" customWidth="1"/>
    <col min="4875" max="4875" width="10.84375" style="76" bestFit="1" customWidth="1"/>
    <col min="4876" max="4876" width="11.61328125" style="76" bestFit="1" customWidth="1"/>
    <col min="4877" max="4877" width="11.3828125" style="76" bestFit="1" customWidth="1"/>
    <col min="4878" max="4878" width="10.61328125" style="76" customWidth="1"/>
    <col min="4879" max="5120" width="9" style="76"/>
    <col min="5121" max="5121" width="8.84375" style="76" bestFit="1" customWidth="1"/>
    <col min="5122" max="5125" width="9" style="76"/>
    <col min="5126" max="5126" width="16.84375" style="76" customWidth="1"/>
    <col min="5127" max="5127" width="8.15234375" style="76" bestFit="1" customWidth="1"/>
    <col min="5128" max="5128" width="24.61328125" style="76" bestFit="1" customWidth="1"/>
    <col min="5129" max="5129" width="71.15234375" style="76" customWidth="1"/>
    <col min="5130" max="5130" width="10.4609375" style="76" bestFit="1" customWidth="1"/>
    <col min="5131" max="5131" width="10.84375" style="76" bestFit="1" customWidth="1"/>
    <col min="5132" max="5132" width="11.61328125" style="76" bestFit="1" customWidth="1"/>
    <col min="5133" max="5133" width="11.3828125" style="76" bestFit="1" customWidth="1"/>
    <col min="5134" max="5134" width="10.61328125" style="76" customWidth="1"/>
    <col min="5135" max="5376" width="9" style="76"/>
    <col min="5377" max="5377" width="8.84375" style="76" bestFit="1" customWidth="1"/>
    <col min="5378" max="5381" width="9" style="76"/>
    <col min="5382" max="5382" width="16.84375" style="76" customWidth="1"/>
    <col min="5383" max="5383" width="8.15234375" style="76" bestFit="1" customWidth="1"/>
    <col min="5384" max="5384" width="24.61328125" style="76" bestFit="1" customWidth="1"/>
    <col min="5385" max="5385" width="71.15234375" style="76" customWidth="1"/>
    <col min="5386" max="5386" width="10.4609375" style="76" bestFit="1" customWidth="1"/>
    <col min="5387" max="5387" width="10.84375" style="76" bestFit="1" customWidth="1"/>
    <col min="5388" max="5388" width="11.61328125" style="76" bestFit="1" customWidth="1"/>
    <col min="5389" max="5389" width="11.3828125" style="76" bestFit="1" customWidth="1"/>
    <col min="5390" max="5390" width="10.61328125" style="76" customWidth="1"/>
    <col min="5391" max="5632" width="9" style="76"/>
    <col min="5633" max="5633" width="8.84375" style="76" bestFit="1" customWidth="1"/>
    <col min="5634" max="5637" width="9" style="76"/>
    <col min="5638" max="5638" width="16.84375" style="76" customWidth="1"/>
    <col min="5639" max="5639" width="8.15234375" style="76" bestFit="1" customWidth="1"/>
    <col min="5640" max="5640" width="24.61328125" style="76" bestFit="1" customWidth="1"/>
    <col min="5641" max="5641" width="71.15234375" style="76" customWidth="1"/>
    <col min="5642" max="5642" width="10.4609375" style="76" bestFit="1" customWidth="1"/>
    <col min="5643" max="5643" width="10.84375" style="76" bestFit="1" customWidth="1"/>
    <col min="5644" max="5644" width="11.61328125" style="76" bestFit="1" customWidth="1"/>
    <col min="5645" max="5645" width="11.3828125" style="76" bestFit="1" customWidth="1"/>
    <col min="5646" max="5646" width="10.61328125" style="76" customWidth="1"/>
    <col min="5647" max="5888" width="9" style="76"/>
    <col min="5889" max="5889" width="8.84375" style="76" bestFit="1" customWidth="1"/>
    <col min="5890" max="5893" width="9" style="76"/>
    <col min="5894" max="5894" width="16.84375" style="76" customWidth="1"/>
    <col min="5895" max="5895" width="8.15234375" style="76" bestFit="1" customWidth="1"/>
    <col min="5896" max="5896" width="24.61328125" style="76" bestFit="1" customWidth="1"/>
    <col min="5897" max="5897" width="71.15234375" style="76" customWidth="1"/>
    <col min="5898" max="5898" width="10.4609375" style="76" bestFit="1" customWidth="1"/>
    <col min="5899" max="5899" width="10.84375" style="76" bestFit="1" customWidth="1"/>
    <col min="5900" max="5900" width="11.61328125" style="76" bestFit="1" customWidth="1"/>
    <col min="5901" max="5901" width="11.3828125" style="76" bestFit="1" customWidth="1"/>
    <col min="5902" max="5902" width="10.61328125" style="76" customWidth="1"/>
    <col min="5903" max="6144" width="9" style="76"/>
    <col min="6145" max="6145" width="8.84375" style="76" bestFit="1" customWidth="1"/>
    <col min="6146" max="6149" width="9" style="76"/>
    <col min="6150" max="6150" width="16.84375" style="76" customWidth="1"/>
    <col min="6151" max="6151" width="8.15234375" style="76" bestFit="1" customWidth="1"/>
    <col min="6152" max="6152" width="24.61328125" style="76" bestFit="1" customWidth="1"/>
    <col min="6153" max="6153" width="71.15234375" style="76" customWidth="1"/>
    <col min="6154" max="6154" width="10.4609375" style="76" bestFit="1" customWidth="1"/>
    <col min="6155" max="6155" width="10.84375" style="76" bestFit="1" customWidth="1"/>
    <col min="6156" max="6156" width="11.61328125" style="76" bestFit="1" customWidth="1"/>
    <col min="6157" max="6157" width="11.3828125" style="76" bestFit="1" customWidth="1"/>
    <col min="6158" max="6158" width="10.61328125" style="76" customWidth="1"/>
    <col min="6159" max="6400" width="9" style="76"/>
    <col min="6401" max="6401" width="8.84375" style="76" bestFit="1" customWidth="1"/>
    <col min="6402" max="6405" width="9" style="76"/>
    <col min="6406" max="6406" width="16.84375" style="76" customWidth="1"/>
    <col min="6407" max="6407" width="8.15234375" style="76" bestFit="1" customWidth="1"/>
    <col min="6408" max="6408" width="24.61328125" style="76" bestFit="1" customWidth="1"/>
    <col min="6409" max="6409" width="71.15234375" style="76" customWidth="1"/>
    <col min="6410" max="6410" width="10.4609375" style="76" bestFit="1" customWidth="1"/>
    <col min="6411" max="6411" width="10.84375" style="76" bestFit="1" customWidth="1"/>
    <col min="6412" max="6412" width="11.61328125" style="76" bestFit="1" customWidth="1"/>
    <col min="6413" max="6413" width="11.3828125" style="76" bestFit="1" customWidth="1"/>
    <col min="6414" max="6414" width="10.61328125" style="76" customWidth="1"/>
    <col min="6415" max="6656" width="9" style="76"/>
    <col min="6657" max="6657" width="8.84375" style="76" bestFit="1" customWidth="1"/>
    <col min="6658" max="6661" width="9" style="76"/>
    <col min="6662" max="6662" width="16.84375" style="76" customWidth="1"/>
    <col min="6663" max="6663" width="8.15234375" style="76" bestFit="1" customWidth="1"/>
    <col min="6664" max="6664" width="24.61328125" style="76" bestFit="1" customWidth="1"/>
    <col min="6665" max="6665" width="71.15234375" style="76" customWidth="1"/>
    <col min="6666" max="6666" width="10.4609375" style="76" bestFit="1" customWidth="1"/>
    <col min="6667" max="6667" width="10.84375" style="76" bestFit="1" customWidth="1"/>
    <col min="6668" max="6668" width="11.61328125" style="76" bestFit="1" customWidth="1"/>
    <col min="6669" max="6669" width="11.3828125" style="76" bestFit="1" customWidth="1"/>
    <col min="6670" max="6670" width="10.61328125" style="76" customWidth="1"/>
    <col min="6671" max="6912" width="9" style="76"/>
    <col min="6913" max="6913" width="8.84375" style="76" bestFit="1" customWidth="1"/>
    <col min="6914" max="6917" width="9" style="76"/>
    <col min="6918" max="6918" width="16.84375" style="76" customWidth="1"/>
    <col min="6919" max="6919" width="8.15234375" style="76" bestFit="1" customWidth="1"/>
    <col min="6920" max="6920" width="24.61328125" style="76" bestFit="1" customWidth="1"/>
    <col min="6921" max="6921" width="71.15234375" style="76" customWidth="1"/>
    <col min="6922" max="6922" width="10.4609375" style="76" bestFit="1" customWidth="1"/>
    <col min="6923" max="6923" width="10.84375" style="76" bestFit="1" customWidth="1"/>
    <col min="6924" max="6924" width="11.61328125" style="76" bestFit="1" customWidth="1"/>
    <col min="6925" max="6925" width="11.3828125" style="76" bestFit="1" customWidth="1"/>
    <col min="6926" max="6926" width="10.61328125" style="76" customWidth="1"/>
    <col min="6927" max="7168" width="9" style="76"/>
    <col min="7169" max="7169" width="8.84375" style="76" bestFit="1" customWidth="1"/>
    <col min="7170" max="7173" width="9" style="76"/>
    <col min="7174" max="7174" width="16.84375" style="76" customWidth="1"/>
    <col min="7175" max="7175" width="8.15234375" style="76" bestFit="1" customWidth="1"/>
    <col min="7176" max="7176" width="24.61328125" style="76" bestFit="1" customWidth="1"/>
    <col min="7177" max="7177" width="71.15234375" style="76" customWidth="1"/>
    <col min="7178" max="7178" width="10.4609375" style="76" bestFit="1" customWidth="1"/>
    <col min="7179" max="7179" width="10.84375" style="76" bestFit="1" customWidth="1"/>
    <col min="7180" max="7180" width="11.61328125" style="76" bestFit="1" customWidth="1"/>
    <col min="7181" max="7181" width="11.3828125" style="76" bestFit="1" customWidth="1"/>
    <col min="7182" max="7182" width="10.61328125" style="76" customWidth="1"/>
    <col min="7183" max="7424" width="9" style="76"/>
    <col min="7425" max="7425" width="8.84375" style="76" bestFit="1" customWidth="1"/>
    <col min="7426" max="7429" width="9" style="76"/>
    <col min="7430" max="7430" width="16.84375" style="76" customWidth="1"/>
    <col min="7431" max="7431" width="8.15234375" style="76" bestFit="1" customWidth="1"/>
    <col min="7432" max="7432" width="24.61328125" style="76" bestFit="1" customWidth="1"/>
    <col min="7433" max="7433" width="71.15234375" style="76" customWidth="1"/>
    <col min="7434" max="7434" width="10.4609375" style="76" bestFit="1" customWidth="1"/>
    <col min="7435" max="7435" width="10.84375" style="76" bestFit="1" customWidth="1"/>
    <col min="7436" max="7436" width="11.61328125" style="76" bestFit="1" customWidth="1"/>
    <col min="7437" max="7437" width="11.3828125" style="76" bestFit="1" customWidth="1"/>
    <col min="7438" max="7438" width="10.61328125" style="76" customWidth="1"/>
    <col min="7439" max="7680" width="9" style="76"/>
    <col min="7681" max="7681" width="8.84375" style="76" bestFit="1" customWidth="1"/>
    <col min="7682" max="7685" width="9" style="76"/>
    <col min="7686" max="7686" width="16.84375" style="76" customWidth="1"/>
    <col min="7687" max="7687" width="8.15234375" style="76" bestFit="1" customWidth="1"/>
    <col min="7688" max="7688" width="24.61328125" style="76" bestFit="1" customWidth="1"/>
    <col min="7689" max="7689" width="71.15234375" style="76" customWidth="1"/>
    <col min="7690" max="7690" width="10.4609375" style="76" bestFit="1" customWidth="1"/>
    <col min="7691" max="7691" width="10.84375" style="76" bestFit="1" customWidth="1"/>
    <col min="7692" max="7692" width="11.61328125" style="76" bestFit="1" customWidth="1"/>
    <col min="7693" max="7693" width="11.3828125" style="76" bestFit="1" customWidth="1"/>
    <col min="7694" max="7694" width="10.61328125" style="76" customWidth="1"/>
    <col min="7695" max="7936" width="9" style="76"/>
    <col min="7937" max="7937" width="8.84375" style="76" bestFit="1" customWidth="1"/>
    <col min="7938" max="7941" width="9" style="76"/>
    <col min="7942" max="7942" width="16.84375" style="76" customWidth="1"/>
    <col min="7943" max="7943" width="8.15234375" style="76" bestFit="1" customWidth="1"/>
    <col min="7944" max="7944" width="24.61328125" style="76" bestFit="1" customWidth="1"/>
    <col min="7945" max="7945" width="71.15234375" style="76" customWidth="1"/>
    <col min="7946" max="7946" width="10.4609375" style="76" bestFit="1" customWidth="1"/>
    <col min="7947" max="7947" width="10.84375" style="76" bestFit="1" customWidth="1"/>
    <col min="7948" max="7948" width="11.61328125" style="76" bestFit="1" customWidth="1"/>
    <col min="7949" max="7949" width="11.3828125" style="76" bestFit="1" customWidth="1"/>
    <col min="7950" max="7950" width="10.61328125" style="76" customWidth="1"/>
    <col min="7951" max="8192" width="9" style="76"/>
    <col min="8193" max="8193" width="8.84375" style="76" bestFit="1" customWidth="1"/>
    <col min="8194" max="8197" width="9" style="76"/>
    <col min="8198" max="8198" width="16.84375" style="76" customWidth="1"/>
    <col min="8199" max="8199" width="8.15234375" style="76" bestFit="1" customWidth="1"/>
    <col min="8200" max="8200" width="24.61328125" style="76" bestFit="1" customWidth="1"/>
    <col min="8201" max="8201" width="71.15234375" style="76" customWidth="1"/>
    <col min="8202" max="8202" width="10.4609375" style="76" bestFit="1" customWidth="1"/>
    <col min="8203" max="8203" width="10.84375" style="76" bestFit="1" customWidth="1"/>
    <col min="8204" max="8204" width="11.61328125" style="76" bestFit="1" customWidth="1"/>
    <col min="8205" max="8205" width="11.3828125" style="76" bestFit="1" customWidth="1"/>
    <col min="8206" max="8206" width="10.61328125" style="76" customWidth="1"/>
    <col min="8207" max="8448" width="9" style="76"/>
    <col min="8449" max="8449" width="8.84375" style="76" bestFit="1" customWidth="1"/>
    <col min="8450" max="8453" width="9" style="76"/>
    <col min="8454" max="8454" width="16.84375" style="76" customWidth="1"/>
    <col min="8455" max="8455" width="8.15234375" style="76" bestFit="1" customWidth="1"/>
    <col min="8456" max="8456" width="24.61328125" style="76" bestFit="1" customWidth="1"/>
    <col min="8457" max="8457" width="71.15234375" style="76" customWidth="1"/>
    <col min="8458" max="8458" width="10.4609375" style="76" bestFit="1" customWidth="1"/>
    <col min="8459" max="8459" width="10.84375" style="76" bestFit="1" customWidth="1"/>
    <col min="8460" max="8460" width="11.61328125" style="76" bestFit="1" customWidth="1"/>
    <col min="8461" max="8461" width="11.3828125" style="76" bestFit="1" customWidth="1"/>
    <col min="8462" max="8462" width="10.61328125" style="76" customWidth="1"/>
    <col min="8463" max="8704" width="9" style="76"/>
    <col min="8705" max="8705" width="8.84375" style="76" bestFit="1" customWidth="1"/>
    <col min="8706" max="8709" width="9" style="76"/>
    <col min="8710" max="8710" width="16.84375" style="76" customWidth="1"/>
    <col min="8711" max="8711" width="8.15234375" style="76" bestFit="1" customWidth="1"/>
    <col min="8712" max="8712" width="24.61328125" style="76" bestFit="1" customWidth="1"/>
    <col min="8713" max="8713" width="71.15234375" style="76" customWidth="1"/>
    <col min="8714" max="8714" width="10.4609375" style="76" bestFit="1" customWidth="1"/>
    <col min="8715" max="8715" width="10.84375" style="76" bestFit="1" customWidth="1"/>
    <col min="8716" max="8716" width="11.61328125" style="76" bestFit="1" customWidth="1"/>
    <col min="8717" max="8717" width="11.3828125" style="76" bestFit="1" customWidth="1"/>
    <col min="8718" max="8718" width="10.61328125" style="76" customWidth="1"/>
    <col min="8719" max="8960" width="9" style="76"/>
    <col min="8961" max="8961" width="8.84375" style="76" bestFit="1" customWidth="1"/>
    <col min="8962" max="8965" width="9" style="76"/>
    <col min="8966" max="8966" width="16.84375" style="76" customWidth="1"/>
    <col min="8967" max="8967" width="8.15234375" style="76" bestFit="1" customWidth="1"/>
    <col min="8968" max="8968" width="24.61328125" style="76" bestFit="1" customWidth="1"/>
    <col min="8969" max="8969" width="71.15234375" style="76" customWidth="1"/>
    <col min="8970" max="8970" width="10.4609375" style="76" bestFit="1" customWidth="1"/>
    <col min="8971" max="8971" width="10.84375" style="76" bestFit="1" customWidth="1"/>
    <col min="8972" max="8972" width="11.61328125" style="76" bestFit="1" customWidth="1"/>
    <col min="8973" max="8973" width="11.3828125" style="76" bestFit="1" customWidth="1"/>
    <col min="8974" max="8974" width="10.61328125" style="76" customWidth="1"/>
    <col min="8975" max="9216" width="9" style="76"/>
    <col min="9217" max="9217" width="8.84375" style="76" bestFit="1" customWidth="1"/>
    <col min="9218" max="9221" width="9" style="76"/>
    <col min="9222" max="9222" width="16.84375" style="76" customWidth="1"/>
    <col min="9223" max="9223" width="8.15234375" style="76" bestFit="1" customWidth="1"/>
    <col min="9224" max="9224" width="24.61328125" style="76" bestFit="1" customWidth="1"/>
    <col min="9225" max="9225" width="71.15234375" style="76" customWidth="1"/>
    <col min="9226" max="9226" width="10.4609375" style="76" bestFit="1" customWidth="1"/>
    <col min="9227" max="9227" width="10.84375" style="76" bestFit="1" customWidth="1"/>
    <col min="9228" max="9228" width="11.61328125" style="76" bestFit="1" customWidth="1"/>
    <col min="9229" max="9229" width="11.3828125" style="76" bestFit="1" customWidth="1"/>
    <col min="9230" max="9230" width="10.61328125" style="76" customWidth="1"/>
    <col min="9231" max="9472" width="9" style="76"/>
    <col min="9473" max="9473" width="8.84375" style="76" bestFit="1" customWidth="1"/>
    <col min="9474" max="9477" width="9" style="76"/>
    <col min="9478" max="9478" width="16.84375" style="76" customWidth="1"/>
    <col min="9479" max="9479" width="8.15234375" style="76" bestFit="1" customWidth="1"/>
    <col min="9480" max="9480" width="24.61328125" style="76" bestFit="1" customWidth="1"/>
    <col min="9481" max="9481" width="71.15234375" style="76" customWidth="1"/>
    <col min="9482" max="9482" width="10.4609375" style="76" bestFit="1" customWidth="1"/>
    <col min="9483" max="9483" width="10.84375" style="76" bestFit="1" customWidth="1"/>
    <col min="9484" max="9484" width="11.61328125" style="76" bestFit="1" customWidth="1"/>
    <col min="9485" max="9485" width="11.3828125" style="76" bestFit="1" customWidth="1"/>
    <col min="9486" max="9486" width="10.61328125" style="76" customWidth="1"/>
    <col min="9487" max="9728" width="9" style="76"/>
    <col min="9729" max="9729" width="8.84375" style="76" bestFit="1" customWidth="1"/>
    <col min="9730" max="9733" width="9" style="76"/>
    <col min="9734" max="9734" width="16.84375" style="76" customWidth="1"/>
    <col min="9735" max="9735" width="8.15234375" style="76" bestFit="1" customWidth="1"/>
    <col min="9736" max="9736" width="24.61328125" style="76" bestFit="1" customWidth="1"/>
    <col min="9737" max="9737" width="71.15234375" style="76" customWidth="1"/>
    <col min="9738" max="9738" width="10.4609375" style="76" bestFit="1" customWidth="1"/>
    <col min="9739" max="9739" width="10.84375" style="76" bestFit="1" customWidth="1"/>
    <col min="9740" max="9740" width="11.61328125" style="76" bestFit="1" customWidth="1"/>
    <col min="9741" max="9741" width="11.3828125" style="76" bestFit="1" customWidth="1"/>
    <col min="9742" max="9742" width="10.61328125" style="76" customWidth="1"/>
    <col min="9743" max="9984" width="9" style="76"/>
    <col min="9985" max="9985" width="8.84375" style="76" bestFit="1" customWidth="1"/>
    <col min="9986" max="9989" width="9" style="76"/>
    <col min="9990" max="9990" width="16.84375" style="76" customWidth="1"/>
    <col min="9991" max="9991" width="8.15234375" style="76" bestFit="1" customWidth="1"/>
    <col min="9992" max="9992" width="24.61328125" style="76" bestFit="1" customWidth="1"/>
    <col min="9993" max="9993" width="71.15234375" style="76" customWidth="1"/>
    <col min="9994" max="9994" width="10.4609375" style="76" bestFit="1" customWidth="1"/>
    <col min="9995" max="9995" width="10.84375" style="76" bestFit="1" customWidth="1"/>
    <col min="9996" max="9996" width="11.61328125" style="76" bestFit="1" customWidth="1"/>
    <col min="9997" max="9997" width="11.3828125" style="76" bestFit="1" customWidth="1"/>
    <col min="9998" max="9998" width="10.61328125" style="76" customWidth="1"/>
    <col min="9999" max="10240" width="9" style="76"/>
    <col min="10241" max="10241" width="8.84375" style="76" bestFit="1" customWidth="1"/>
    <col min="10242" max="10245" width="9" style="76"/>
    <col min="10246" max="10246" width="16.84375" style="76" customWidth="1"/>
    <col min="10247" max="10247" width="8.15234375" style="76" bestFit="1" customWidth="1"/>
    <col min="10248" max="10248" width="24.61328125" style="76" bestFit="1" customWidth="1"/>
    <col min="10249" max="10249" width="71.15234375" style="76" customWidth="1"/>
    <col min="10250" max="10250" width="10.4609375" style="76" bestFit="1" customWidth="1"/>
    <col min="10251" max="10251" width="10.84375" style="76" bestFit="1" customWidth="1"/>
    <col min="10252" max="10252" width="11.61328125" style="76" bestFit="1" customWidth="1"/>
    <col min="10253" max="10253" width="11.3828125" style="76" bestFit="1" customWidth="1"/>
    <col min="10254" max="10254" width="10.61328125" style="76" customWidth="1"/>
    <col min="10255" max="10496" width="9" style="76"/>
    <col min="10497" max="10497" width="8.84375" style="76" bestFit="1" customWidth="1"/>
    <col min="10498" max="10501" width="9" style="76"/>
    <col min="10502" max="10502" width="16.84375" style="76" customWidth="1"/>
    <col min="10503" max="10503" width="8.15234375" style="76" bestFit="1" customWidth="1"/>
    <col min="10504" max="10504" width="24.61328125" style="76" bestFit="1" customWidth="1"/>
    <col min="10505" max="10505" width="71.15234375" style="76" customWidth="1"/>
    <col min="10506" max="10506" width="10.4609375" style="76" bestFit="1" customWidth="1"/>
    <col min="10507" max="10507" width="10.84375" style="76" bestFit="1" customWidth="1"/>
    <col min="10508" max="10508" width="11.61328125" style="76" bestFit="1" customWidth="1"/>
    <col min="10509" max="10509" width="11.3828125" style="76" bestFit="1" customWidth="1"/>
    <col min="10510" max="10510" width="10.61328125" style="76" customWidth="1"/>
    <col min="10511" max="10752" width="9" style="76"/>
    <col min="10753" max="10753" width="8.84375" style="76" bestFit="1" customWidth="1"/>
    <col min="10754" max="10757" width="9" style="76"/>
    <col min="10758" max="10758" width="16.84375" style="76" customWidth="1"/>
    <col min="10759" max="10759" width="8.15234375" style="76" bestFit="1" customWidth="1"/>
    <col min="10760" max="10760" width="24.61328125" style="76" bestFit="1" customWidth="1"/>
    <col min="10761" max="10761" width="71.15234375" style="76" customWidth="1"/>
    <col min="10762" max="10762" width="10.4609375" style="76" bestFit="1" customWidth="1"/>
    <col min="10763" max="10763" width="10.84375" style="76" bestFit="1" customWidth="1"/>
    <col min="10764" max="10764" width="11.61328125" style="76" bestFit="1" customWidth="1"/>
    <col min="10765" max="10765" width="11.3828125" style="76" bestFit="1" customWidth="1"/>
    <col min="10766" max="10766" width="10.61328125" style="76" customWidth="1"/>
    <col min="10767" max="11008" width="9" style="76"/>
    <col min="11009" max="11009" width="8.84375" style="76" bestFit="1" customWidth="1"/>
    <col min="11010" max="11013" width="9" style="76"/>
    <col min="11014" max="11014" width="16.84375" style="76" customWidth="1"/>
    <col min="11015" max="11015" width="8.15234375" style="76" bestFit="1" customWidth="1"/>
    <col min="11016" max="11016" width="24.61328125" style="76" bestFit="1" customWidth="1"/>
    <col min="11017" max="11017" width="71.15234375" style="76" customWidth="1"/>
    <col min="11018" max="11018" width="10.4609375" style="76" bestFit="1" customWidth="1"/>
    <col min="11019" max="11019" width="10.84375" style="76" bestFit="1" customWidth="1"/>
    <col min="11020" max="11020" width="11.61328125" style="76" bestFit="1" customWidth="1"/>
    <col min="11021" max="11021" width="11.3828125" style="76" bestFit="1" customWidth="1"/>
    <col min="11022" max="11022" width="10.61328125" style="76" customWidth="1"/>
    <col min="11023" max="11264" width="9" style="76"/>
    <col min="11265" max="11265" width="8.84375" style="76" bestFit="1" customWidth="1"/>
    <col min="11266" max="11269" width="9" style="76"/>
    <col min="11270" max="11270" width="16.84375" style="76" customWidth="1"/>
    <col min="11271" max="11271" width="8.15234375" style="76" bestFit="1" customWidth="1"/>
    <col min="11272" max="11272" width="24.61328125" style="76" bestFit="1" customWidth="1"/>
    <col min="11273" max="11273" width="71.15234375" style="76" customWidth="1"/>
    <col min="11274" max="11274" width="10.4609375" style="76" bestFit="1" customWidth="1"/>
    <col min="11275" max="11275" width="10.84375" style="76" bestFit="1" customWidth="1"/>
    <col min="11276" max="11276" width="11.61328125" style="76" bestFit="1" customWidth="1"/>
    <col min="11277" max="11277" width="11.3828125" style="76" bestFit="1" customWidth="1"/>
    <col min="11278" max="11278" width="10.61328125" style="76" customWidth="1"/>
    <col min="11279" max="11520" width="9" style="76"/>
    <col min="11521" max="11521" width="8.84375" style="76" bestFit="1" customWidth="1"/>
    <col min="11522" max="11525" width="9" style="76"/>
    <col min="11526" max="11526" width="16.84375" style="76" customWidth="1"/>
    <col min="11527" max="11527" width="8.15234375" style="76" bestFit="1" customWidth="1"/>
    <col min="11528" max="11528" width="24.61328125" style="76" bestFit="1" customWidth="1"/>
    <col min="11529" max="11529" width="71.15234375" style="76" customWidth="1"/>
    <col min="11530" max="11530" width="10.4609375" style="76" bestFit="1" customWidth="1"/>
    <col min="11531" max="11531" width="10.84375" style="76" bestFit="1" customWidth="1"/>
    <col min="11532" max="11532" width="11.61328125" style="76" bestFit="1" customWidth="1"/>
    <col min="11533" max="11533" width="11.3828125" style="76" bestFit="1" customWidth="1"/>
    <col min="11534" max="11534" width="10.61328125" style="76" customWidth="1"/>
    <col min="11535" max="11776" width="9" style="76"/>
    <col min="11777" max="11777" width="8.84375" style="76" bestFit="1" customWidth="1"/>
    <col min="11778" max="11781" width="9" style="76"/>
    <col min="11782" max="11782" width="16.84375" style="76" customWidth="1"/>
    <col min="11783" max="11783" width="8.15234375" style="76" bestFit="1" customWidth="1"/>
    <col min="11784" max="11784" width="24.61328125" style="76" bestFit="1" customWidth="1"/>
    <col min="11785" max="11785" width="71.15234375" style="76" customWidth="1"/>
    <col min="11786" max="11786" width="10.4609375" style="76" bestFit="1" customWidth="1"/>
    <col min="11787" max="11787" width="10.84375" style="76" bestFit="1" customWidth="1"/>
    <col min="11788" max="11788" width="11.61328125" style="76" bestFit="1" customWidth="1"/>
    <col min="11789" max="11789" width="11.3828125" style="76" bestFit="1" customWidth="1"/>
    <col min="11790" max="11790" width="10.61328125" style="76" customWidth="1"/>
    <col min="11791" max="12032" width="9" style="76"/>
    <col min="12033" max="12033" width="8.84375" style="76" bestFit="1" customWidth="1"/>
    <col min="12034" max="12037" width="9" style="76"/>
    <col min="12038" max="12038" width="16.84375" style="76" customWidth="1"/>
    <col min="12039" max="12039" width="8.15234375" style="76" bestFit="1" customWidth="1"/>
    <col min="12040" max="12040" width="24.61328125" style="76" bestFit="1" customWidth="1"/>
    <col min="12041" max="12041" width="71.15234375" style="76" customWidth="1"/>
    <col min="12042" max="12042" width="10.4609375" style="76" bestFit="1" customWidth="1"/>
    <col min="12043" max="12043" width="10.84375" style="76" bestFit="1" customWidth="1"/>
    <col min="12044" max="12044" width="11.61328125" style="76" bestFit="1" customWidth="1"/>
    <col min="12045" max="12045" width="11.3828125" style="76" bestFit="1" customWidth="1"/>
    <col min="12046" max="12046" width="10.61328125" style="76" customWidth="1"/>
    <col min="12047" max="12288" width="9" style="76"/>
    <col min="12289" max="12289" width="8.84375" style="76" bestFit="1" customWidth="1"/>
    <col min="12290" max="12293" width="9" style="76"/>
    <col min="12294" max="12294" width="16.84375" style="76" customWidth="1"/>
    <col min="12295" max="12295" width="8.15234375" style="76" bestFit="1" customWidth="1"/>
    <col min="12296" max="12296" width="24.61328125" style="76" bestFit="1" customWidth="1"/>
    <col min="12297" max="12297" width="71.15234375" style="76" customWidth="1"/>
    <col min="12298" max="12298" width="10.4609375" style="76" bestFit="1" customWidth="1"/>
    <col min="12299" max="12299" width="10.84375" style="76" bestFit="1" customWidth="1"/>
    <col min="12300" max="12300" width="11.61328125" style="76" bestFit="1" customWidth="1"/>
    <col min="12301" max="12301" width="11.3828125" style="76" bestFit="1" customWidth="1"/>
    <col min="12302" max="12302" width="10.61328125" style="76" customWidth="1"/>
    <col min="12303" max="12544" width="9" style="76"/>
    <col min="12545" max="12545" width="8.84375" style="76" bestFit="1" customWidth="1"/>
    <col min="12546" max="12549" width="9" style="76"/>
    <col min="12550" max="12550" width="16.84375" style="76" customWidth="1"/>
    <col min="12551" max="12551" width="8.15234375" style="76" bestFit="1" customWidth="1"/>
    <col min="12552" max="12552" width="24.61328125" style="76" bestFit="1" customWidth="1"/>
    <col min="12553" max="12553" width="71.15234375" style="76" customWidth="1"/>
    <col min="12554" max="12554" width="10.4609375" style="76" bestFit="1" customWidth="1"/>
    <col min="12555" max="12555" width="10.84375" style="76" bestFit="1" customWidth="1"/>
    <col min="12556" max="12556" width="11.61328125" style="76" bestFit="1" customWidth="1"/>
    <col min="12557" max="12557" width="11.3828125" style="76" bestFit="1" customWidth="1"/>
    <col min="12558" max="12558" width="10.61328125" style="76" customWidth="1"/>
    <col min="12559" max="12800" width="9" style="76"/>
    <col min="12801" max="12801" width="8.84375" style="76" bestFit="1" customWidth="1"/>
    <col min="12802" max="12805" width="9" style="76"/>
    <col min="12806" max="12806" width="16.84375" style="76" customWidth="1"/>
    <col min="12807" max="12807" width="8.15234375" style="76" bestFit="1" customWidth="1"/>
    <col min="12808" max="12808" width="24.61328125" style="76" bestFit="1" customWidth="1"/>
    <col min="12809" max="12809" width="71.15234375" style="76" customWidth="1"/>
    <col min="12810" max="12810" width="10.4609375" style="76" bestFit="1" customWidth="1"/>
    <col min="12811" max="12811" width="10.84375" style="76" bestFit="1" customWidth="1"/>
    <col min="12812" max="12812" width="11.61328125" style="76" bestFit="1" customWidth="1"/>
    <col min="12813" max="12813" width="11.3828125" style="76" bestFit="1" customWidth="1"/>
    <col min="12814" max="12814" width="10.61328125" style="76" customWidth="1"/>
    <col min="12815" max="13056" width="9" style="76"/>
    <col min="13057" max="13057" width="8.84375" style="76" bestFit="1" customWidth="1"/>
    <col min="13058" max="13061" width="9" style="76"/>
    <col min="13062" max="13062" width="16.84375" style="76" customWidth="1"/>
    <col min="13063" max="13063" width="8.15234375" style="76" bestFit="1" customWidth="1"/>
    <col min="13064" max="13064" width="24.61328125" style="76" bestFit="1" customWidth="1"/>
    <col min="13065" max="13065" width="71.15234375" style="76" customWidth="1"/>
    <col min="13066" max="13066" width="10.4609375" style="76" bestFit="1" customWidth="1"/>
    <col min="13067" max="13067" width="10.84375" style="76" bestFit="1" customWidth="1"/>
    <col min="13068" max="13068" width="11.61328125" style="76" bestFit="1" customWidth="1"/>
    <col min="13069" max="13069" width="11.3828125" style="76" bestFit="1" customWidth="1"/>
    <col min="13070" max="13070" width="10.61328125" style="76" customWidth="1"/>
    <col min="13071" max="13312" width="9" style="76"/>
    <col min="13313" max="13313" width="8.84375" style="76" bestFit="1" customWidth="1"/>
    <col min="13314" max="13317" width="9" style="76"/>
    <col min="13318" max="13318" width="16.84375" style="76" customWidth="1"/>
    <col min="13319" max="13319" width="8.15234375" style="76" bestFit="1" customWidth="1"/>
    <col min="13320" max="13320" width="24.61328125" style="76" bestFit="1" customWidth="1"/>
    <col min="13321" max="13321" width="71.15234375" style="76" customWidth="1"/>
    <col min="13322" max="13322" width="10.4609375" style="76" bestFit="1" customWidth="1"/>
    <col min="13323" max="13323" width="10.84375" style="76" bestFit="1" customWidth="1"/>
    <col min="13324" max="13324" width="11.61328125" style="76" bestFit="1" customWidth="1"/>
    <col min="13325" max="13325" width="11.3828125" style="76" bestFit="1" customWidth="1"/>
    <col min="13326" max="13326" width="10.61328125" style="76" customWidth="1"/>
    <col min="13327" max="13568" width="9" style="76"/>
    <col min="13569" max="13569" width="8.84375" style="76" bestFit="1" customWidth="1"/>
    <col min="13570" max="13573" width="9" style="76"/>
    <col min="13574" max="13574" width="16.84375" style="76" customWidth="1"/>
    <col min="13575" max="13575" width="8.15234375" style="76" bestFit="1" customWidth="1"/>
    <col min="13576" max="13576" width="24.61328125" style="76" bestFit="1" customWidth="1"/>
    <col min="13577" max="13577" width="71.15234375" style="76" customWidth="1"/>
    <col min="13578" max="13578" width="10.4609375" style="76" bestFit="1" customWidth="1"/>
    <col min="13579" max="13579" width="10.84375" style="76" bestFit="1" customWidth="1"/>
    <col min="13580" max="13580" width="11.61328125" style="76" bestFit="1" customWidth="1"/>
    <col min="13581" max="13581" width="11.3828125" style="76" bestFit="1" customWidth="1"/>
    <col min="13582" max="13582" width="10.61328125" style="76" customWidth="1"/>
    <col min="13583" max="13824" width="9" style="76"/>
    <col min="13825" max="13825" width="8.84375" style="76" bestFit="1" customWidth="1"/>
    <col min="13826" max="13829" width="9" style="76"/>
    <col min="13830" max="13830" width="16.84375" style="76" customWidth="1"/>
    <col min="13831" max="13831" width="8.15234375" style="76" bestFit="1" customWidth="1"/>
    <col min="13832" max="13832" width="24.61328125" style="76" bestFit="1" customWidth="1"/>
    <col min="13833" max="13833" width="71.15234375" style="76" customWidth="1"/>
    <col min="13834" max="13834" width="10.4609375" style="76" bestFit="1" customWidth="1"/>
    <col min="13835" max="13835" width="10.84375" style="76" bestFit="1" customWidth="1"/>
    <col min="13836" max="13836" width="11.61328125" style="76" bestFit="1" customWidth="1"/>
    <col min="13837" max="13837" width="11.3828125" style="76" bestFit="1" customWidth="1"/>
    <col min="13838" max="13838" width="10.61328125" style="76" customWidth="1"/>
    <col min="13839" max="14080" width="9" style="76"/>
    <col min="14081" max="14081" width="8.84375" style="76" bestFit="1" customWidth="1"/>
    <col min="14082" max="14085" width="9" style="76"/>
    <col min="14086" max="14086" width="16.84375" style="76" customWidth="1"/>
    <col min="14087" max="14087" width="8.15234375" style="76" bestFit="1" customWidth="1"/>
    <col min="14088" max="14088" width="24.61328125" style="76" bestFit="1" customWidth="1"/>
    <col min="14089" max="14089" width="71.15234375" style="76" customWidth="1"/>
    <col min="14090" max="14090" width="10.4609375" style="76" bestFit="1" customWidth="1"/>
    <col min="14091" max="14091" width="10.84375" style="76" bestFit="1" customWidth="1"/>
    <col min="14092" max="14092" width="11.61328125" style="76" bestFit="1" customWidth="1"/>
    <col min="14093" max="14093" width="11.3828125" style="76" bestFit="1" customWidth="1"/>
    <col min="14094" max="14094" width="10.61328125" style="76" customWidth="1"/>
    <col min="14095" max="14336" width="9" style="76"/>
    <col min="14337" max="14337" width="8.84375" style="76" bestFit="1" customWidth="1"/>
    <col min="14338" max="14341" width="9" style="76"/>
    <col min="14342" max="14342" width="16.84375" style="76" customWidth="1"/>
    <col min="14343" max="14343" width="8.15234375" style="76" bestFit="1" customWidth="1"/>
    <col min="14344" max="14344" width="24.61328125" style="76" bestFit="1" customWidth="1"/>
    <col min="14345" max="14345" width="71.15234375" style="76" customWidth="1"/>
    <col min="14346" max="14346" width="10.4609375" style="76" bestFit="1" customWidth="1"/>
    <col min="14347" max="14347" width="10.84375" style="76" bestFit="1" customWidth="1"/>
    <col min="14348" max="14348" width="11.61328125" style="76" bestFit="1" customWidth="1"/>
    <col min="14349" max="14349" width="11.3828125" style="76" bestFit="1" customWidth="1"/>
    <col min="14350" max="14350" width="10.61328125" style="76" customWidth="1"/>
    <col min="14351" max="14592" width="9" style="76"/>
    <col min="14593" max="14593" width="8.84375" style="76" bestFit="1" customWidth="1"/>
    <col min="14594" max="14597" width="9" style="76"/>
    <col min="14598" max="14598" width="16.84375" style="76" customWidth="1"/>
    <col min="14599" max="14599" width="8.15234375" style="76" bestFit="1" customWidth="1"/>
    <col min="14600" max="14600" width="24.61328125" style="76" bestFit="1" customWidth="1"/>
    <col min="14601" max="14601" width="71.15234375" style="76" customWidth="1"/>
    <col min="14602" max="14602" width="10.4609375" style="76" bestFit="1" customWidth="1"/>
    <col min="14603" max="14603" width="10.84375" style="76" bestFit="1" customWidth="1"/>
    <col min="14604" max="14604" width="11.61328125" style="76" bestFit="1" customWidth="1"/>
    <col min="14605" max="14605" width="11.3828125" style="76" bestFit="1" customWidth="1"/>
    <col min="14606" max="14606" width="10.61328125" style="76" customWidth="1"/>
    <col min="14607" max="14848" width="9" style="76"/>
    <col min="14849" max="14849" width="8.84375" style="76" bestFit="1" customWidth="1"/>
    <col min="14850" max="14853" width="9" style="76"/>
    <col min="14854" max="14854" width="16.84375" style="76" customWidth="1"/>
    <col min="14855" max="14855" width="8.15234375" style="76" bestFit="1" customWidth="1"/>
    <col min="14856" max="14856" width="24.61328125" style="76" bestFit="1" customWidth="1"/>
    <col min="14857" max="14857" width="71.15234375" style="76" customWidth="1"/>
    <col min="14858" max="14858" width="10.4609375" style="76" bestFit="1" customWidth="1"/>
    <col min="14859" max="14859" width="10.84375" style="76" bestFit="1" customWidth="1"/>
    <col min="14860" max="14860" width="11.61328125" style="76" bestFit="1" customWidth="1"/>
    <col min="14861" max="14861" width="11.3828125" style="76" bestFit="1" customWidth="1"/>
    <col min="14862" max="14862" width="10.61328125" style="76" customWidth="1"/>
    <col min="14863" max="15104" width="9" style="76"/>
    <col min="15105" max="15105" width="8.84375" style="76" bestFit="1" customWidth="1"/>
    <col min="15106" max="15109" width="9" style="76"/>
    <col min="15110" max="15110" width="16.84375" style="76" customWidth="1"/>
    <col min="15111" max="15111" width="8.15234375" style="76" bestFit="1" customWidth="1"/>
    <col min="15112" max="15112" width="24.61328125" style="76" bestFit="1" customWidth="1"/>
    <col min="15113" max="15113" width="71.15234375" style="76" customWidth="1"/>
    <col min="15114" max="15114" width="10.4609375" style="76" bestFit="1" customWidth="1"/>
    <col min="15115" max="15115" width="10.84375" style="76" bestFit="1" customWidth="1"/>
    <col min="15116" max="15116" width="11.61328125" style="76" bestFit="1" customWidth="1"/>
    <col min="15117" max="15117" width="11.3828125" style="76" bestFit="1" customWidth="1"/>
    <col min="15118" max="15118" width="10.61328125" style="76" customWidth="1"/>
    <col min="15119" max="15360" width="9" style="76"/>
    <col min="15361" max="15361" width="8.84375" style="76" bestFit="1" customWidth="1"/>
    <col min="15362" max="15365" width="9" style="76"/>
    <col min="15366" max="15366" width="16.84375" style="76" customWidth="1"/>
    <col min="15367" max="15367" width="8.15234375" style="76" bestFit="1" customWidth="1"/>
    <col min="15368" max="15368" width="24.61328125" style="76" bestFit="1" customWidth="1"/>
    <col min="15369" max="15369" width="71.15234375" style="76" customWidth="1"/>
    <col min="15370" max="15370" width="10.4609375" style="76" bestFit="1" customWidth="1"/>
    <col min="15371" max="15371" width="10.84375" style="76" bestFit="1" customWidth="1"/>
    <col min="15372" max="15372" width="11.61328125" style="76" bestFit="1" customWidth="1"/>
    <col min="15373" max="15373" width="11.3828125" style="76" bestFit="1" customWidth="1"/>
    <col min="15374" max="15374" width="10.61328125" style="76" customWidth="1"/>
    <col min="15375" max="15616" width="9" style="76"/>
    <col min="15617" max="15617" width="8.84375" style="76" bestFit="1" customWidth="1"/>
    <col min="15618" max="15621" width="9" style="76"/>
    <col min="15622" max="15622" width="16.84375" style="76" customWidth="1"/>
    <col min="15623" max="15623" width="8.15234375" style="76" bestFit="1" customWidth="1"/>
    <col min="15624" max="15624" width="24.61328125" style="76" bestFit="1" customWidth="1"/>
    <col min="15625" max="15625" width="71.15234375" style="76" customWidth="1"/>
    <col min="15626" max="15626" width="10.4609375" style="76" bestFit="1" customWidth="1"/>
    <col min="15627" max="15627" width="10.84375" style="76" bestFit="1" customWidth="1"/>
    <col min="15628" max="15628" width="11.61328125" style="76" bestFit="1" customWidth="1"/>
    <col min="15629" max="15629" width="11.3828125" style="76" bestFit="1" customWidth="1"/>
    <col min="15630" max="15630" width="10.61328125" style="76" customWidth="1"/>
    <col min="15631" max="15872" width="9" style="76"/>
    <col min="15873" max="15873" width="8.84375" style="76" bestFit="1" customWidth="1"/>
    <col min="15874" max="15877" width="9" style="76"/>
    <col min="15878" max="15878" width="16.84375" style="76" customWidth="1"/>
    <col min="15879" max="15879" width="8.15234375" style="76" bestFit="1" customWidth="1"/>
    <col min="15880" max="15880" width="24.61328125" style="76" bestFit="1" customWidth="1"/>
    <col min="15881" max="15881" width="71.15234375" style="76" customWidth="1"/>
    <col min="15882" max="15882" width="10.4609375" style="76" bestFit="1" customWidth="1"/>
    <col min="15883" max="15883" width="10.84375" style="76" bestFit="1" customWidth="1"/>
    <col min="15884" max="15884" width="11.61328125" style="76" bestFit="1" customWidth="1"/>
    <col min="15885" max="15885" width="11.3828125" style="76" bestFit="1" customWidth="1"/>
    <col min="15886" max="15886" width="10.61328125" style="76" customWidth="1"/>
    <col min="15887" max="16128" width="9" style="76"/>
    <col min="16129" max="16129" width="8.84375" style="76" bestFit="1" customWidth="1"/>
    <col min="16130" max="16133" width="9" style="76"/>
    <col min="16134" max="16134" width="16.84375" style="76" customWidth="1"/>
    <col min="16135" max="16135" width="8.15234375" style="76" bestFit="1" customWidth="1"/>
    <col min="16136" max="16136" width="24.61328125" style="76" bestFit="1" customWidth="1"/>
    <col min="16137" max="16137" width="71.15234375" style="76" customWidth="1"/>
    <col min="16138" max="16138" width="10.4609375" style="76" bestFit="1" customWidth="1"/>
    <col min="16139" max="16139" width="10.84375" style="76" bestFit="1" customWidth="1"/>
    <col min="16140" max="16140" width="11.61328125" style="76" bestFit="1" customWidth="1"/>
    <col min="16141" max="16141" width="11.3828125" style="76" bestFit="1" customWidth="1"/>
    <col min="16142" max="16142" width="10.61328125" style="76" customWidth="1"/>
    <col min="16143" max="16384" width="9" style="76"/>
  </cols>
  <sheetData>
    <row r="1" spans="1:15" ht="54" customHeight="1">
      <c r="A1" s="160" t="s">
        <v>478</v>
      </c>
      <c r="B1" s="160" t="s">
        <v>47</v>
      </c>
      <c r="C1" s="160" t="s">
        <v>48</v>
      </c>
      <c r="D1" s="160" t="s">
        <v>49</v>
      </c>
      <c r="E1" s="160" t="s">
        <v>50</v>
      </c>
      <c r="F1" s="160" t="s">
        <v>51</v>
      </c>
      <c r="G1" s="281" t="s">
        <v>52</v>
      </c>
      <c r="H1" s="160" t="s">
        <v>53</v>
      </c>
      <c r="I1" s="160" t="s">
        <v>54</v>
      </c>
      <c r="J1" s="160" t="s">
        <v>3621</v>
      </c>
      <c r="K1" s="160" t="s">
        <v>3622</v>
      </c>
      <c r="L1" s="160" t="s">
        <v>57</v>
      </c>
      <c r="M1" s="160" t="s">
        <v>479</v>
      </c>
      <c r="N1" s="160" t="s">
        <v>3623</v>
      </c>
      <c r="O1" s="160" t="s">
        <v>4307</v>
      </c>
    </row>
    <row r="2" spans="1:15" ht="14.6">
      <c r="A2" s="77"/>
      <c r="B2" s="78" t="s">
        <v>60</v>
      </c>
      <c r="C2" s="77"/>
      <c r="D2" s="77"/>
      <c r="E2" s="77">
        <f>SUM(E3:E10)</f>
        <v>32</v>
      </c>
      <c r="F2" s="79" t="str">
        <f>CONCATENATE("32'h",K2)</f>
        <v>32'h010a0898</v>
      </c>
      <c r="G2" s="79"/>
      <c r="H2" s="282" t="s">
        <v>3624</v>
      </c>
      <c r="I2" s="282"/>
      <c r="J2" s="77"/>
      <c r="K2" s="77" t="str">
        <f>LOWER(DEC2HEX(L2,8))</f>
        <v>010a0898</v>
      </c>
      <c r="L2" s="77">
        <f>SUM(L3:L10)</f>
        <v>17434776</v>
      </c>
      <c r="M2" s="77"/>
      <c r="N2" s="77"/>
      <c r="O2" s="77"/>
    </row>
    <row r="3" spans="1:15" ht="43.75">
      <c r="A3" s="82"/>
      <c r="B3" s="283"/>
      <c r="C3" s="82">
        <v>24</v>
      </c>
      <c r="D3" s="82">
        <v>31</v>
      </c>
      <c r="E3" s="82">
        <f t="shared" ref="E3:E10" si="0">D3+1-C3</f>
        <v>8</v>
      </c>
      <c r="F3" s="82" t="str">
        <f t="shared" ref="F3:F10" si="1">CONCATENATE(E3,"'h",K3)</f>
        <v>8'h1</v>
      </c>
      <c r="G3" s="81" t="s">
        <v>62</v>
      </c>
      <c r="H3" s="82" t="s">
        <v>4131</v>
      </c>
      <c r="I3" s="284" t="s">
        <v>4132</v>
      </c>
      <c r="J3" s="81">
        <v>1</v>
      </c>
      <c r="K3" s="82" t="str">
        <f t="shared" ref="K3:K10" si="2">LOWER(DEC2HEX((J3)))</f>
        <v>1</v>
      </c>
      <c r="L3" s="82">
        <f t="shared" ref="L3:L10" si="3">J3*(2^C3)</f>
        <v>16777216</v>
      </c>
      <c r="M3" s="285"/>
      <c r="N3" s="285"/>
      <c r="O3" s="285" t="s">
        <v>4133</v>
      </c>
    </row>
    <row r="4" spans="1:15" ht="58.3">
      <c r="A4" s="82"/>
      <c r="B4" s="283"/>
      <c r="C4" s="82">
        <v>16</v>
      </c>
      <c r="D4" s="82">
        <v>23</v>
      </c>
      <c r="E4" s="82">
        <f t="shared" si="0"/>
        <v>8</v>
      </c>
      <c r="F4" s="82" t="str">
        <f t="shared" si="1"/>
        <v>8'ha</v>
      </c>
      <c r="G4" s="81" t="s">
        <v>62</v>
      </c>
      <c r="H4" s="82" t="s">
        <v>4134</v>
      </c>
      <c r="I4" s="284" t="s">
        <v>4135</v>
      </c>
      <c r="J4" s="82">
        <v>10</v>
      </c>
      <c r="K4" s="82" t="str">
        <f t="shared" si="2"/>
        <v>a</v>
      </c>
      <c r="L4" s="82">
        <f t="shared" si="3"/>
        <v>655360</v>
      </c>
      <c r="M4" s="285"/>
      <c r="N4" s="285"/>
      <c r="O4" s="285" t="s">
        <v>4133</v>
      </c>
    </row>
    <row r="5" spans="1:15" ht="14.6">
      <c r="A5" s="82"/>
      <c r="B5" s="283"/>
      <c r="C5" s="82">
        <v>15</v>
      </c>
      <c r="D5" s="82">
        <v>15</v>
      </c>
      <c r="E5" s="82">
        <f t="shared" si="0"/>
        <v>1</v>
      </c>
      <c r="F5" s="82" t="str">
        <f t="shared" si="1"/>
        <v>1'h0</v>
      </c>
      <c r="G5" s="82" t="s">
        <v>67</v>
      </c>
      <c r="H5" s="294" t="s">
        <v>19</v>
      </c>
      <c r="I5" s="294" t="s">
        <v>482</v>
      </c>
      <c r="J5" s="81">
        <v>0</v>
      </c>
      <c r="K5" s="82" t="str">
        <f t="shared" si="2"/>
        <v>0</v>
      </c>
      <c r="L5" s="82">
        <f t="shared" si="3"/>
        <v>0</v>
      </c>
      <c r="M5" s="285"/>
      <c r="N5" s="285"/>
      <c r="O5" s="285"/>
    </row>
    <row r="6" spans="1:15" ht="14.6">
      <c r="A6" s="82"/>
      <c r="B6" s="283"/>
      <c r="C6" s="82">
        <v>8</v>
      </c>
      <c r="D6" s="82">
        <v>14</v>
      </c>
      <c r="E6" s="82">
        <f t="shared" si="0"/>
        <v>7</v>
      </c>
      <c r="F6" s="82" t="str">
        <f t="shared" si="1"/>
        <v>7'h8</v>
      </c>
      <c r="G6" s="81" t="s">
        <v>2483</v>
      </c>
      <c r="H6" s="82" t="s">
        <v>4136</v>
      </c>
      <c r="I6" s="284" t="s">
        <v>4137</v>
      </c>
      <c r="J6" s="81">
        <v>8</v>
      </c>
      <c r="K6" s="82" t="str">
        <f t="shared" si="2"/>
        <v>8</v>
      </c>
      <c r="L6" s="82">
        <f t="shared" si="3"/>
        <v>2048</v>
      </c>
      <c r="M6" s="285"/>
      <c r="N6" s="285"/>
      <c r="O6" s="285"/>
    </row>
    <row r="7" spans="1:15" ht="29.15">
      <c r="A7" s="82"/>
      <c r="B7" s="283"/>
      <c r="C7" s="82">
        <v>3</v>
      </c>
      <c r="D7" s="82">
        <v>7</v>
      </c>
      <c r="E7" s="82">
        <f t="shared" si="0"/>
        <v>5</v>
      </c>
      <c r="F7" s="82" t="str">
        <f t="shared" si="1"/>
        <v>5'h13</v>
      </c>
      <c r="G7" s="81" t="s">
        <v>2483</v>
      </c>
      <c r="H7" s="82" t="s">
        <v>4138</v>
      </c>
      <c r="I7" s="284" t="s">
        <v>4139</v>
      </c>
      <c r="J7" s="81">
        <v>19</v>
      </c>
      <c r="K7" s="82" t="str">
        <f t="shared" si="2"/>
        <v>13</v>
      </c>
      <c r="L7" s="82">
        <f t="shared" si="3"/>
        <v>152</v>
      </c>
      <c r="M7" s="285"/>
      <c r="N7" s="285"/>
      <c r="O7" s="285"/>
    </row>
    <row r="8" spans="1:15" ht="43.75">
      <c r="A8" s="82"/>
      <c r="B8" s="283"/>
      <c r="C8" s="82">
        <v>2</v>
      </c>
      <c r="D8" s="82">
        <v>2</v>
      </c>
      <c r="E8" s="82">
        <f t="shared" si="0"/>
        <v>1</v>
      </c>
      <c r="F8" s="82" t="str">
        <f t="shared" si="1"/>
        <v>1'h0</v>
      </c>
      <c r="G8" s="81" t="s">
        <v>2483</v>
      </c>
      <c r="H8" s="82" t="s">
        <v>4140</v>
      </c>
      <c r="I8" s="284" t="s">
        <v>4141</v>
      </c>
      <c r="J8" s="81">
        <v>0</v>
      </c>
      <c r="K8" s="82" t="str">
        <f t="shared" si="2"/>
        <v>0</v>
      </c>
      <c r="L8" s="82">
        <f t="shared" si="3"/>
        <v>0</v>
      </c>
      <c r="M8" s="285"/>
      <c r="N8" s="285"/>
      <c r="O8" s="285"/>
    </row>
    <row r="9" spans="1:15" ht="43.75">
      <c r="A9" s="82"/>
      <c r="B9" s="283"/>
      <c r="C9" s="82">
        <v>1</v>
      </c>
      <c r="D9" s="82">
        <v>1</v>
      </c>
      <c r="E9" s="82">
        <f t="shared" si="0"/>
        <v>1</v>
      </c>
      <c r="F9" s="82" t="str">
        <f>CONCATENATE(E9,"'h",K9)</f>
        <v>1'h0</v>
      </c>
      <c r="G9" s="82" t="s">
        <v>4142</v>
      </c>
      <c r="H9" s="82" t="s">
        <v>4143</v>
      </c>
      <c r="I9" s="284" t="s">
        <v>4144</v>
      </c>
      <c r="J9" s="82">
        <v>0</v>
      </c>
      <c r="K9" s="82" t="str">
        <f t="shared" si="2"/>
        <v>0</v>
      </c>
      <c r="L9" s="82">
        <f t="shared" si="3"/>
        <v>0</v>
      </c>
      <c r="M9" s="285"/>
      <c r="N9" s="285"/>
      <c r="O9" s="285"/>
    </row>
    <row r="10" spans="1:15" ht="43.75">
      <c r="A10" s="82"/>
      <c r="B10" s="283"/>
      <c r="C10" s="82">
        <v>0</v>
      </c>
      <c r="D10" s="82">
        <v>0</v>
      </c>
      <c r="E10" s="82">
        <f t="shared" si="0"/>
        <v>1</v>
      </c>
      <c r="F10" s="82" t="str">
        <f t="shared" si="1"/>
        <v>1'h0</v>
      </c>
      <c r="G10" s="82" t="s">
        <v>4145</v>
      </c>
      <c r="H10" s="82" t="s">
        <v>4146</v>
      </c>
      <c r="I10" s="284" t="s">
        <v>4147</v>
      </c>
      <c r="J10" s="82">
        <v>0</v>
      </c>
      <c r="K10" s="82" t="str">
        <f t="shared" si="2"/>
        <v>0</v>
      </c>
      <c r="L10" s="82">
        <f t="shared" si="3"/>
        <v>0</v>
      </c>
      <c r="M10" s="285"/>
      <c r="N10" s="285"/>
      <c r="O10" s="285"/>
    </row>
    <row r="11" spans="1:15" ht="14.6">
      <c r="A11" s="77"/>
      <c r="B11" s="78" t="s">
        <v>64</v>
      </c>
      <c r="C11" s="77"/>
      <c r="D11" s="77"/>
      <c r="E11" s="77">
        <f>SUM(E12:E21)</f>
        <v>32</v>
      </c>
      <c r="F11" s="79" t="str">
        <f>CONCATENATE("32'h",K11)</f>
        <v>32'h00000000</v>
      </c>
      <c r="G11" s="79"/>
      <c r="H11" s="282" t="s">
        <v>3625</v>
      </c>
      <c r="I11" s="282"/>
      <c r="J11" s="77"/>
      <c r="K11" s="77" t="str">
        <f>LOWER(DEC2HEX(L11,8))</f>
        <v>00000000</v>
      </c>
      <c r="L11" s="77">
        <f>SUM(L12:L21)</f>
        <v>0</v>
      </c>
      <c r="M11" s="285"/>
      <c r="N11" s="285"/>
      <c r="O11" s="285"/>
    </row>
    <row r="12" spans="1:15" ht="14.6">
      <c r="A12" s="81"/>
      <c r="B12" s="81"/>
      <c r="C12" s="81">
        <v>22</v>
      </c>
      <c r="D12" s="81">
        <v>31</v>
      </c>
      <c r="E12" s="81">
        <f t="shared" ref="E12:E21" si="4">D12+1-C12</f>
        <v>10</v>
      </c>
      <c r="F12" s="81" t="str">
        <f t="shared" ref="F12:F21" si="5">CONCATENATE(E12,"'h",K12)</f>
        <v>10'h0</v>
      </c>
      <c r="G12" s="82" t="s">
        <v>67</v>
      </c>
      <c r="H12" s="294" t="s">
        <v>19</v>
      </c>
      <c r="I12" s="294" t="s">
        <v>482</v>
      </c>
      <c r="J12" s="82">
        <v>0</v>
      </c>
      <c r="K12" s="81" t="str">
        <f t="shared" ref="K12:K21" si="6">LOWER(DEC2HEX((J12)))</f>
        <v>0</v>
      </c>
      <c r="L12" s="81">
        <f t="shared" ref="L12:L21" si="7">J12*(2^C12)</f>
        <v>0</v>
      </c>
      <c r="M12" s="285"/>
      <c r="N12" s="285"/>
      <c r="O12" s="285"/>
    </row>
    <row r="13" spans="1:15" ht="14.6">
      <c r="A13" s="81"/>
      <c r="B13" s="81"/>
      <c r="C13" s="81">
        <v>16</v>
      </c>
      <c r="D13" s="81">
        <v>21</v>
      </c>
      <c r="E13" s="81">
        <f t="shared" si="4"/>
        <v>6</v>
      </c>
      <c r="F13" s="81" t="str">
        <f t="shared" si="5"/>
        <v>6'h0</v>
      </c>
      <c r="G13" s="82" t="s">
        <v>62</v>
      </c>
      <c r="H13" s="82" t="s">
        <v>4148</v>
      </c>
      <c r="I13" s="284" t="s">
        <v>4149</v>
      </c>
      <c r="J13" s="82">
        <v>0</v>
      </c>
      <c r="K13" s="81" t="str">
        <f t="shared" si="6"/>
        <v>0</v>
      </c>
      <c r="L13" s="81">
        <f t="shared" si="7"/>
        <v>0</v>
      </c>
      <c r="M13" s="285"/>
      <c r="N13" s="285"/>
      <c r="O13" s="285"/>
    </row>
    <row r="14" spans="1:15" ht="14.6">
      <c r="A14" s="81"/>
      <c r="B14" s="81"/>
      <c r="C14" s="81">
        <v>8</v>
      </c>
      <c r="D14" s="81">
        <v>15</v>
      </c>
      <c r="E14" s="81">
        <f t="shared" si="4"/>
        <v>8</v>
      </c>
      <c r="F14" s="81" t="str">
        <f t="shared" si="5"/>
        <v>8'h0</v>
      </c>
      <c r="G14" s="82" t="s">
        <v>67</v>
      </c>
      <c r="H14" s="294" t="s">
        <v>19</v>
      </c>
      <c r="I14" s="294" t="s">
        <v>482</v>
      </c>
      <c r="J14" s="82">
        <v>0</v>
      </c>
      <c r="K14" s="81" t="str">
        <f t="shared" si="6"/>
        <v>0</v>
      </c>
      <c r="L14" s="81">
        <f t="shared" si="7"/>
        <v>0</v>
      </c>
      <c r="M14" s="285"/>
      <c r="N14" s="285"/>
      <c r="O14" s="285"/>
    </row>
    <row r="15" spans="1:15" ht="14.6">
      <c r="A15" s="81"/>
      <c r="B15" s="81"/>
      <c r="C15" s="81">
        <v>7</v>
      </c>
      <c r="D15" s="81">
        <v>7</v>
      </c>
      <c r="E15" s="81">
        <f t="shared" si="4"/>
        <v>1</v>
      </c>
      <c r="F15" s="81" t="str">
        <f t="shared" si="5"/>
        <v>1'h0</v>
      </c>
      <c r="G15" s="81" t="s">
        <v>4151</v>
      </c>
      <c r="H15" s="82" t="s">
        <v>4152</v>
      </c>
      <c r="I15" s="284" t="s">
        <v>4153</v>
      </c>
      <c r="J15" s="81">
        <v>0</v>
      </c>
      <c r="K15" s="81" t="str">
        <f t="shared" si="6"/>
        <v>0</v>
      </c>
      <c r="L15" s="81">
        <f t="shared" si="7"/>
        <v>0</v>
      </c>
      <c r="M15" s="285"/>
      <c r="N15" s="285"/>
      <c r="O15" s="285"/>
    </row>
    <row r="16" spans="1:15" ht="14.6">
      <c r="A16" s="81"/>
      <c r="B16" s="81"/>
      <c r="C16" s="81">
        <v>5</v>
      </c>
      <c r="D16" s="81">
        <v>6</v>
      </c>
      <c r="E16" s="81">
        <f t="shared" si="4"/>
        <v>2</v>
      </c>
      <c r="F16" s="81" t="str">
        <f t="shared" si="5"/>
        <v>2'h0</v>
      </c>
      <c r="G16" s="82" t="s">
        <v>62</v>
      </c>
      <c r="H16" s="82" t="s">
        <v>4154</v>
      </c>
      <c r="I16" s="284" t="s">
        <v>4155</v>
      </c>
      <c r="J16" s="82">
        <v>0</v>
      </c>
      <c r="K16" s="81" t="str">
        <f t="shared" si="6"/>
        <v>0</v>
      </c>
      <c r="L16" s="81">
        <f t="shared" si="7"/>
        <v>0</v>
      </c>
      <c r="M16" s="285"/>
      <c r="N16" s="285"/>
      <c r="O16" s="285"/>
    </row>
    <row r="17" spans="1:15" ht="15.75" customHeight="1">
      <c r="A17" s="81"/>
      <c r="B17" s="81"/>
      <c r="C17" s="81">
        <v>4</v>
      </c>
      <c r="D17" s="81">
        <v>4</v>
      </c>
      <c r="E17" s="81">
        <f t="shared" si="4"/>
        <v>1</v>
      </c>
      <c r="F17" s="81" t="str">
        <f t="shared" si="5"/>
        <v>1'h0</v>
      </c>
      <c r="G17" s="82" t="s">
        <v>62</v>
      </c>
      <c r="H17" s="82" t="s">
        <v>4156</v>
      </c>
      <c r="I17" s="284" t="s">
        <v>4157</v>
      </c>
      <c r="J17" s="81">
        <v>0</v>
      </c>
      <c r="K17" s="81" t="str">
        <f t="shared" si="6"/>
        <v>0</v>
      </c>
      <c r="L17" s="81">
        <f t="shared" si="7"/>
        <v>0</v>
      </c>
      <c r="M17" s="285"/>
      <c r="N17" s="285"/>
      <c r="O17" s="285" t="s">
        <v>4133</v>
      </c>
    </row>
    <row r="18" spans="1:15" ht="43.75">
      <c r="A18" s="81"/>
      <c r="B18" s="81"/>
      <c r="C18" s="81">
        <v>3</v>
      </c>
      <c r="D18" s="81">
        <v>3</v>
      </c>
      <c r="E18" s="81">
        <f t="shared" si="4"/>
        <v>1</v>
      </c>
      <c r="F18" s="81" t="str">
        <f t="shared" si="5"/>
        <v>1'h0</v>
      </c>
      <c r="G18" s="81" t="s">
        <v>4158</v>
      </c>
      <c r="H18" s="82" t="s">
        <v>4159</v>
      </c>
      <c r="I18" s="284" t="s">
        <v>4160</v>
      </c>
      <c r="J18" s="81">
        <v>0</v>
      </c>
      <c r="K18" s="81" t="str">
        <f t="shared" si="6"/>
        <v>0</v>
      </c>
      <c r="L18" s="81">
        <f t="shared" si="7"/>
        <v>0</v>
      </c>
      <c r="M18" s="285"/>
      <c r="N18" s="285"/>
      <c r="O18" s="285"/>
    </row>
    <row r="19" spans="1:15" ht="58.3">
      <c r="A19" s="81"/>
      <c r="B19" s="81"/>
      <c r="C19" s="81">
        <v>2</v>
      </c>
      <c r="D19" s="81">
        <v>2</v>
      </c>
      <c r="E19" s="81">
        <f t="shared" si="4"/>
        <v>1</v>
      </c>
      <c r="F19" s="81" t="str">
        <f t="shared" si="5"/>
        <v>1'h0</v>
      </c>
      <c r="G19" s="81" t="s">
        <v>4158</v>
      </c>
      <c r="H19" s="82" t="s">
        <v>4161</v>
      </c>
      <c r="I19" s="284" t="s">
        <v>4162</v>
      </c>
      <c r="J19" s="81">
        <v>0</v>
      </c>
      <c r="K19" s="81" t="str">
        <f t="shared" si="6"/>
        <v>0</v>
      </c>
      <c r="L19" s="81">
        <f t="shared" si="7"/>
        <v>0</v>
      </c>
      <c r="M19" s="285"/>
      <c r="N19" s="285"/>
      <c r="O19" s="285"/>
    </row>
    <row r="20" spans="1:15" ht="14.6">
      <c r="A20" s="81"/>
      <c r="B20" s="81"/>
      <c r="C20" s="81">
        <v>1</v>
      </c>
      <c r="D20" s="81">
        <v>1</v>
      </c>
      <c r="E20" s="81">
        <f t="shared" si="4"/>
        <v>1</v>
      </c>
      <c r="F20" s="81" t="str">
        <f t="shared" si="5"/>
        <v>1'h0</v>
      </c>
      <c r="G20" s="81" t="s">
        <v>4164</v>
      </c>
      <c r="H20" s="82" t="s">
        <v>4165</v>
      </c>
      <c r="I20" s="284" t="s">
        <v>4166</v>
      </c>
      <c r="J20" s="81">
        <v>0</v>
      </c>
      <c r="K20" s="81" t="str">
        <f t="shared" si="6"/>
        <v>0</v>
      </c>
      <c r="L20" s="81">
        <f t="shared" si="7"/>
        <v>0</v>
      </c>
      <c r="M20" s="285"/>
      <c r="N20" s="285"/>
      <c r="O20" s="285"/>
    </row>
    <row r="21" spans="1:15" ht="14.6">
      <c r="A21" s="81"/>
      <c r="B21" s="81"/>
      <c r="C21" s="81">
        <v>0</v>
      </c>
      <c r="D21" s="81">
        <v>0</v>
      </c>
      <c r="E21" s="81">
        <f t="shared" si="4"/>
        <v>1</v>
      </c>
      <c r="F21" s="81" t="str">
        <f t="shared" si="5"/>
        <v>1'h0</v>
      </c>
      <c r="G21" s="81" t="s">
        <v>4163</v>
      </c>
      <c r="H21" s="82" t="s">
        <v>4167</v>
      </c>
      <c r="I21" s="284" t="s">
        <v>4168</v>
      </c>
      <c r="J21" s="81">
        <v>0</v>
      </c>
      <c r="K21" s="81" t="str">
        <f t="shared" si="6"/>
        <v>0</v>
      </c>
      <c r="L21" s="81">
        <f t="shared" si="7"/>
        <v>0</v>
      </c>
      <c r="M21" s="285"/>
      <c r="N21" s="285"/>
      <c r="O21" s="285"/>
    </row>
    <row r="22" spans="1:15" ht="14.6">
      <c r="A22" s="77"/>
      <c r="B22" s="78" t="s">
        <v>4169</v>
      </c>
      <c r="C22" s="77"/>
      <c r="D22" s="77"/>
      <c r="E22" s="77">
        <f>SUM(E23:E33)</f>
        <v>32</v>
      </c>
      <c r="F22" s="79" t="str">
        <f>CONCATENATE("32'h",K22)</f>
        <v>32'h00000001</v>
      </c>
      <c r="G22" s="79"/>
      <c r="H22" s="282" t="s">
        <v>883</v>
      </c>
      <c r="I22" s="282"/>
      <c r="J22" s="77"/>
      <c r="K22" s="77" t="str">
        <f>LOWER(DEC2HEX(L22,8))</f>
        <v>00000001</v>
      </c>
      <c r="L22" s="77">
        <f>SUM(L23:L33)</f>
        <v>1</v>
      </c>
      <c r="M22" s="285"/>
      <c r="N22" s="285"/>
      <c r="O22" s="285"/>
    </row>
    <row r="23" spans="1:15" ht="14.6">
      <c r="A23" s="82"/>
      <c r="B23" s="82"/>
      <c r="C23" s="81">
        <v>15</v>
      </c>
      <c r="D23" s="81">
        <v>31</v>
      </c>
      <c r="E23" s="81">
        <f t="shared" ref="E23:E26" si="8">D23+1-C23</f>
        <v>17</v>
      </c>
      <c r="F23" s="81" t="str">
        <f t="shared" ref="F23:F29" si="9">CONCATENATE(E23,"'h",K23)</f>
        <v>17'h0</v>
      </c>
      <c r="G23" s="82" t="s">
        <v>67</v>
      </c>
      <c r="H23" s="294" t="s">
        <v>19</v>
      </c>
      <c r="I23" s="294" t="s">
        <v>482</v>
      </c>
      <c r="J23" s="82">
        <v>0</v>
      </c>
      <c r="K23" s="81" t="str">
        <f t="shared" ref="K23:K33" si="10">LOWER(DEC2HEX((J23)))</f>
        <v>0</v>
      </c>
      <c r="L23" s="81">
        <f t="shared" ref="L23:L33" si="11">J23*(2^C23)</f>
        <v>0</v>
      </c>
      <c r="M23" s="285"/>
      <c r="N23" s="285"/>
      <c r="O23" s="285"/>
    </row>
    <row r="24" spans="1:15" ht="14.6">
      <c r="A24" s="82"/>
      <c r="B24" s="82"/>
      <c r="C24" s="81">
        <v>14</v>
      </c>
      <c r="D24" s="81">
        <v>14</v>
      </c>
      <c r="E24" s="81">
        <f t="shared" ref="E24" si="12">D24+1-C24</f>
        <v>1</v>
      </c>
      <c r="F24" s="81" t="str">
        <f t="shared" ref="F24" si="13">CONCATENATE(E24,"'h",K24)</f>
        <v>1'h0</v>
      </c>
      <c r="G24" s="80" t="s">
        <v>62</v>
      </c>
      <c r="H24" s="286" t="s">
        <v>4170</v>
      </c>
      <c r="I24" s="287" t="s">
        <v>4171</v>
      </c>
      <c r="J24" s="81">
        <v>0</v>
      </c>
      <c r="K24" s="81" t="str">
        <f t="shared" ref="K24" si="14">LOWER(DEC2HEX((J24)))</f>
        <v>0</v>
      </c>
      <c r="L24" s="81">
        <f t="shared" ref="L24" si="15">J24*(2^C24)</f>
        <v>0</v>
      </c>
      <c r="M24" s="285"/>
      <c r="N24" s="285"/>
      <c r="O24" s="285"/>
    </row>
    <row r="25" spans="1:15" ht="43.75">
      <c r="A25" s="82"/>
      <c r="B25" s="82"/>
      <c r="C25" s="81">
        <v>13</v>
      </c>
      <c r="D25" s="81">
        <v>13</v>
      </c>
      <c r="E25" s="81">
        <f t="shared" ref="E25" si="16">D25+1-C25</f>
        <v>1</v>
      </c>
      <c r="F25" s="81" t="str">
        <f t="shared" ref="F25" si="17">CONCATENATE(E25,"'h",K25)</f>
        <v>1'h0</v>
      </c>
      <c r="G25" s="80" t="s">
        <v>62</v>
      </c>
      <c r="H25" s="286" t="s">
        <v>5253</v>
      </c>
      <c r="I25" s="324" t="s">
        <v>5254</v>
      </c>
      <c r="J25" s="81">
        <v>0</v>
      </c>
      <c r="K25" s="81" t="str">
        <f t="shared" ref="K25" si="18">LOWER(DEC2HEX((J25)))</f>
        <v>0</v>
      </c>
      <c r="L25" s="81">
        <f t="shared" ref="L25" si="19">J25*(2^C25)</f>
        <v>0</v>
      </c>
      <c r="M25" s="285"/>
      <c r="N25" s="285"/>
      <c r="O25" s="285"/>
    </row>
    <row r="26" spans="1:15" ht="14.6">
      <c r="A26" s="82"/>
      <c r="B26" s="82"/>
      <c r="C26" s="81">
        <v>10</v>
      </c>
      <c r="D26" s="81">
        <v>12</v>
      </c>
      <c r="E26" s="81">
        <f t="shared" si="8"/>
        <v>3</v>
      </c>
      <c r="F26" s="81" t="str">
        <f t="shared" si="9"/>
        <v>3'h0</v>
      </c>
      <c r="G26" s="80" t="s">
        <v>62</v>
      </c>
      <c r="H26" s="286" t="s">
        <v>5252</v>
      </c>
      <c r="I26" s="82" t="s">
        <v>5255</v>
      </c>
      <c r="J26" s="81">
        <v>0</v>
      </c>
      <c r="K26" s="81" t="str">
        <f t="shared" si="10"/>
        <v>0</v>
      </c>
      <c r="L26" s="81">
        <f t="shared" si="11"/>
        <v>0</v>
      </c>
      <c r="M26" s="285"/>
      <c r="N26" s="285"/>
      <c r="O26" s="285"/>
    </row>
    <row r="27" spans="1:15" ht="15.75" customHeight="1">
      <c r="A27" s="82"/>
      <c r="B27" s="82"/>
      <c r="C27" s="283" t="s">
        <v>4172</v>
      </c>
      <c r="D27" s="283" t="s">
        <v>4173</v>
      </c>
      <c r="E27" s="288">
        <f>D27+1-C27</f>
        <v>2</v>
      </c>
      <c r="F27" s="81" t="str">
        <f t="shared" si="9"/>
        <v>2'h0</v>
      </c>
      <c r="G27" s="80" t="s">
        <v>62</v>
      </c>
      <c r="H27" s="80" t="s">
        <v>4174</v>
      </c>
      <c r="I27" s="83" t="s">
        <v>4175</v>
      </c>
      <c r="J27" s="82">
        <v>0</v>
      </c>
      <c r="K27" s="81" t="str">
        <f t="shared" si="10"/>
        <v>0</v>
      </c>
      <c r="L27" s="81">
        <f t="shared" si="11"/>
        <v>0</v>
      </c>
      <c r="M27" s="285"/>
      <c r="N27" s="285"/>
      <c r="O27" s="285"/>
    </row>
    <row r="28" spans="1:15" ht="58.3">
      <c r="A28" s="82"/>
      <c r="B28" s="82"/>
      <c r="C28" s="283" t="s">
        <v>4176</v>
      </c>
      <c r="D28" s="283" t="s">
        <v>4177</v>
      </c>
      <c r="E28" s="81">
        <f t="shared" ref="E28:E33" si="20">D28+1-C28</f>
        <v>1</v>
      </c>
      <c r="F28" s="81" t="str">
        <f t="shared" si="9"/>
        <v>1'h0</v>
      </c>
      <c r="G28" s="80" t="s">
        <v>62</v>
      </c>
      <c r="H28" s="80" t="s">
        <v>4178</v>
      </c>
      <c r="I28" s="83" t="s">
        <v>4179</v>
      </c>
      <c r="J28" s="289">
        <v>0</v>
      </c>
      <c r="K28" s="81" t="str">
        <f t="shared" si="10"/>
        <v>0</v>
      </c>
      <c r="L28" s="81">
        <f t="shared" si="11"/>
        <v>0</v>
      </c>
      <c r="M28" s="285"/>
      <c r="N28" s="285"/>
      <c r="O28" s="285"/>
    </row>
    <row r="29" spans="1:15" ht="43.75">
      <c r="A29" s="82"/>
      <c r="B29" s="82"/>
      <c r="C29" s="283" t="s">
        <v>4180</v>
      </c>
      <c r="D29" s="283" t="s">
        <v>4181</v>
      </c>
      <c r="E29" s="81">
        <f t="shared" si="20"/>
        <v>1</v>
      </c>
      <c r="F29" s="81" t="str">
        <f t="shared" si="9"/>
        <v>1'h0</v>
      </c>
      <c r="G29" s="81" t="s">
        <v>4158</v>
      </c>
      <c r="H29" s="286" t="s">
        <v>4182</v>
      </c>
      <c r="I29" s="290" t="s">
        <v>1884</v>
      </c>
      <c r="J29" s="289">
        <v>0</v>
      </c>
      <c r="K29" s="81" t="str">
        <f t="shared" si="10"/>
        <v>0</v>
      </c>
      <c r="L29" s="81">
        <f t="shared" si="11"/>
        <v>0</v>
      </c>
      <c r="M29" s="285"/>
      <c r="N29" s="285"/>
      <c r="O29" s="285"/>
    </row>
    <row r="30" spans="1:15" ht="72.900000000000006">
      <c r="A30" s="82"/>
      <c r="B30" s="82"/>
      <c r="C30" s="283" t="s">
        <v>4183</v>
      </c>
      <c r="D30" s="283" t="s">
        <v>4184</v>
      </c>
      <c r="E30" s="81">
        <f t="shared" si="20"/>
        <v>2</v>
      </c>
      <c r="F30" s="81" t="str">
        <f>CONCATENATE(E30,"'h",K30)</f>
        <v>2'h0</v>
      </c>
      <c r="G30" s="81" t="s">
        <v>4158</v>
      </c>
      <c r="H30" s="291" t="s">
        <v>4185</v>
      </c>
      <c r="I30" s="34" t="s">
        <v>4186</v>
      </c>
      <c r="J30" s="81">
        <v>0</v>
      </c>
      <c r="K30" s="81" t="str">
        <f t="shared" si="10"/>
        <v>0</v>
      </c>
      <c r="L30" s="81">
        <f t="shared" si="11"/>
        <v>0</v>
      </c>
      <c r="M30" s="285"/>
      <c r="N30" s="285"/>
      <c r="O30" s="285"/>
    </row>
    <row r="31" spans="1:15" ht="14.6">
      <c r="A31" s="82"/>
      <c r="B31" s="82"/>
      <c r="C31" s="283" t="s">
        <v>4187</v>
      </c>
      <c r="D31" s="283" t="s">
        <v>4188</v>
      </c>
      <c r="E31" s="81">
        <f t="shared" si="20"/>
        <v>1</v>
      </c>
      <c r="F31" s="81" t="str">
        <f>CONCATENATE(E31,"'h",K31)</f>
        <v>1'h0</v>
      </c>
      <c r="G31" s="81" t="s">
        <v>62</v>
      </c>
      <c r="H31" s="322" t="s">
        <v>4189</v>
      </c>
      <c r="I31" s="323" t="s">
        <v>4190</v>
      </c>
      <c r="J31" s="81">
        <v>0</v>
      </c>
      <c r="K31" s="81" t="str">
        <f t="shared" si="10"/>
        <v>0</v>
      </c>
      <c r="L31" s="81">
        <f t="shared" si="11"/>
        <v>0</v>
      </c>
      <c r="M31" s="285"/>
      <c r="N31" s="285"/>
      <c r="O31" s="285"/>
    </row>
    <row r="32" spans="1:15" ht="43.75">
      <c r="A32" s="82"/>
      <c r="B32" s="82"/>
      <c r="C32" s="283" t="s">
        <v>4191</v>
      </c>
      <c r="D32" s="283" t="s">
        <v>4192</v>
      </c>
      <c r="E32" s="81">
        <f t="shared" si="20"/>
        <v>1</v>
      </c>
      <c r="F32" s="81" t="str">
        <f>CONCATENATE(E32,"'h",K32)</f>
        <v>1'h0</v>
      </c>
      <c r="G32" s="81" t="s">
        <v>62</v>
      </c>
      <c r="H32" s="322" t="s">
        <v>4193</v>
      </c>
      <c r="I32" s="323" t="s">
        <v>4194</v>
      </c>
      <c r="J32" s="81">
        <v>0</v>
      </c>
      <c r="K32" s="81" t="str">
        <f t="shared" si="10"/>
        <v>0</v>
      </c>
      <c r="L32" s="81">
        <f t="shared" si="11"/>
        <v>0</v>
      </c>
      <c r="M32" s="285"/>
      <c r="N32" s="285"/>
      <c r="O32" s="285"/>
    </row>
    <row r="33" spans="1:15" ht="14.6">
      <c r="A33" s="82"/>
      <c r="B33" s="82"/>
      <c r="C33" s="283" t="s">
        <v>4195</v>
      </c>
      <c r="D33" s="283" t="s">
        <v>4196</v>
      </c>
      <c r="E33" s="81">
        <f t="shared" si="20"/>
        <v>2</v>
      </c>
      <c r="F33" s="81" t="str">
        <f>CONCATENATE(E33,"'h",K33)</f>
        <v>2'h1</v>
      </c>
      <c r="G33" s="81" t="s">
        <v>62</v>
      </c>
      <c r="H33" s="322" t="s">
        <v>4197</v>
      </c>
      <c r="I33" s="324" t="s">
        <v>4198</v>
      </c>
      <c r="J33" s="81">
        <v>1</v>
      </c>
      <c r="K33" s="81" t="str">
        <f t="shared" si="10"/>
        <v>1</v>
      </c>
      <c r="L33" s="81">
        <f t="shared" si="11"/>
        <v>1</v>
      </c>
      <c r="M33" s="285"/>
      <c r="N33" s="285"/>
      <c r="O33" s="285"/>
    </row>
    <row r="34" spans="1:15" ht="14.6">
      <c r="A34" s="77"/>
      <c r="B34" s="78" t="s">
        <v>4199</v>
      </c>
      <c r="C34" s="77"/>
      <c r="D34" s="77"/>
      <c r="E34" s="77">
        <f>SUM(E35:E38)</f>
        <v>32</v>
      </c>
      <c r="F34" s="79" t="str">
        <f>CONCATENATE("32'h",K34)</f>
        <v>32'h00000000</v>
      </c>
      <c r="G34" s="79"/>
      <c r="H34" s="282" t="s">
        <v>4200</v>
      </c>
      <c r="I34" s="292"/>
      <c r="J34" s="77"/>
      <c r="K34" s="77" t="str">
        <f>LOWER(DEC2HEX(L34,8))</f>
        <v>00000000</v>
      </c>
      <c r="L34" s="77">
        <f>SUM(L35:L38)</f>
        <v>0</v>
      </c>
      <c r="M34" s="293"/>
      <c r="N34" s="285"/>
      <c r="O34" s="285"/>
    </row>
    <row r="35" spans="1:15" ht="14.6">
      <c r="A35" s="82"/>
      <c r="B35" s="82"/>
      <c r="C35" s="283" t="s">
        <v>4201</v>
      </c>
      <c r="D35" s="283" t="s">
        <v>4203</v>
      </c>
      <c r="E35" s="288">
        <f>D35+1-C35</f>
        <v>10</v>
      </c>
      <c r="F35" s="81" t="str">
        <f>CONCATENATE(E35,"'h",K35)</f>
        <v>10'h0</v>
      </c>
      <c r="G35" s="82" t="s">
        <v>67</v>
      </c>
      <c r="H35" s="294" t="s">
        <v>19</v>
      </c>
      <c r="I35" s="294" t="s">
        <v>482</v>
      </c>
      <c r="J35" s="81">
        <v>0</v>
      </c>
      <c r="K35" s="81" t="str">
        <f>LOWER(DEC2HEX((J35)))</f>
        <v>0</v>
      </c>
      <c r="L35" s="81">
        <f>J35*(2^C35)</f>
        <v>0</v>
      </c>
      <c r="M35" s="293"/>
      <c r="N35" s="285"/>
      <c r="O35" s="285"/>
    </row>
    <row r="36" spans="1:15" ht="29.15">
      <c r="A36" s="82"/>
      <c r="B36" s="82"/>
      <c r="C36" s="283" t="s">
        <v>4204</v>
      </c>
      <c r="D36" s="283" t="s">
        <v>4205</v>
      </c>
      <c r="E36" s="81">
        <f>D36+1-C36</f>
        <v>6</v>
      </c>
      <c r="F36" s="81" t="str">
        <f>CONCATENATE(E36,"'h",K36)</f>
        <v>6'h0</v>
      </c>
      <c r="G36" s="81" t="s">
        <v>2483</v>
      </c>
      <c r="H36" s="286" t="s">
        <v>4206</v>
      </c>
      <c r="I36" s="287" t="s">
        <v>4207</v>
      </c>
      <c r="J36" s="81">
        <v>0</v>
      </c>
      <c r="K36" s="81" t="str">
        <f>LOWER(DEC2HEX((J36)))</f>
        <v>0</v>
      </c>
      <c r="L36" s="81">
        <f>J36*(2^C36)</f>
        <v>0</v>
      </c>
      <c r="M36" s="293"/>
      <c r="N36" s="285"/>
      <c r="O36" s="285"/>
    </row>
    <row r="37" spans="1:15" ht="14.6">
      <c r="A37" s="82"/>
      <c r="B37" s="82"/>
      <c r="C37" s="283" t="s">
        <v>4181</v>
      </c>
      <c r="D37" s="283" t="s">
        <v>4208</v>
      </c>
      <c r="E37" s="81">
        <f>D37+1-C37</f>
        <v>10</v>
      </c>
      <c r="F37" s="81" t="str">
        <f>CONCATENATE(E37,"'h",K37)</f>
        <v>10'h0</v>
      </c>
      <c r="G37" s="82" t="s">
        <v>67</v>
      </c>
      <c r="H37" s="294" t="s">
        <v>19</v>
      </c>
      <c r="I37" s="294" t="s">
        <v>482</v>
      </c>
      <c r="J37" s="81">
        <v>0</v>
      </c>
      <c r="K37" s="81" t="str">
        <f>LOWER(DEC2HEX((J37)))</f>
        <v>0</v>
      </c>
      <c r="L37" s="81">
        <f>J37*(2^C37)</f>
        <v>0</v>
      </c>
      <c r="M37" s="293"/>
      <c r="N37" s="285"/>
      <c r="O37" s="285"/>
    </row>
    <row r="38" spans="1:15" ht="116.6">
      <c r="A38" s="82"/>
      <c r="B38" s="82"/>
      <c r="C38" s="283" t="s">
        <v>4209</v>
      </c>
      <c r="D38" s="283" t="s">
        <v>4210</v>
      </c>
      <c r="E38" s="81">
        <f>D38+1-C38</f>
        <v>6</v>
      </c>
      <c r="F38" s="81" t="str">
        <f>CONCATENATE(E38,"'h",K38)</f>
        <v>6'h0</v>
      </c>
      <c r="G38" s="81" t="s">
        <v>62</v>
      </c>
      <c r="H38" s="82" t="s">
        <v>885</v>
      </c>
      <c r="I38" s="45" t="s">
        <v>5692</v>
      </c>
      <c r="J38" s="81">
        <v>0</v>
      </c>
      <c r="K38" s="81" t="str">
        <f>LOWER(DEC2HEX((J38)))</f>
        <v>0</v>
      </c>
      <c r="L38" s="81">
        <f>J38*(2^C38)</f>
        <v>0</v>
      </c>
      <c r="M38" s="293"/>
      <c r="N38" s="285"/>
      <c r="O38" s="285"/>
    </row>
    <row r="39" spans="1:15" ht="14.6">
      <c r="A39" s="77"/>
      <c r="B39" s="78" t="s">
        <v>4211</v>
      </c>
      <c r="C39" s="77"/>
      <c r="D39" s="77"/>
      <c r="E39" s="77">
        <f>SUM(E40:E41)</f>
        <v>32</v>
      </c>
      <c r="F39" s="79" t="str">
        <f>CONCATENATE("32'h",K39)</f>
        <v>32'h00000000</v>
      </c>
      <c r="G39" s="79"/>
      <c r="H39" s="282" t="s">
        <v>4212</v>
      </c>
      <c r="I39" s="282"/>
      <c r="J39" s="77"/>
      <c r="K39" s="77" t="str">
        <f>LOWER(DEC2HEX(L39,8))</f>
        <v>00000000</v>
      </c>
      <c r="L39" s="77">
        <f>SUM(L40:L41)</f>
        <v>0</v>
      </c>
      <c r="M39" s="285"/>
      <c r="N39" s="285"/>
      <c r="O39" s="285"/>
    </row>
    <row r="40" spans="1:15" ht="14.6">
      <c r="A40" s="82"/>
      <c r="B40" s="82"/>
      <c r="C40" s="82">
        <v>16</v>
      </c>
      <c r="D40" s="82">
        <v>31</v>
      </c>
      <c r="E40" s="82">
        <f>D40+1-C40</f>
        <v>16</v>
      </c>
      <c r="F40" s="82" t="str">
        <f>CONCATENATE(E40,"'h",K40)</f>
        <v>16'h0</v>
      </c>
      <c r="G40" s="82" t="s">
        <v>67</v>
      </c>
      <c r="H40" s="294" t="s">
        <v>19</v>
      </c>
      <c r="I40" s="294" t="s">
        <v>482</v>
      </c>
      <c r="J40" s="82">
        <v>0</v>
      </c>
      <c r="K40" s="82" t="str">
        <f>LOWER(DEC2HEX((J40)))</f>
        <v>0</v>
      </c>
      <c r="L40" s="82">
        <f>J40*(2^C40)</f>
        <v>0</v>
      </c>
      <c r="M40" s="285"/>
      <c r="N40" s="285"/>
      <c r="O40" s="285"/>
    </row>
    <row r="41" spans="1:15" ht="15.75" customHeight="1">
      <c r="A41" s="82"/>
      <c r="B41" s="82"/>
      <c r="C41" s="283" t="s">
        <v>884</v>
      </c>
      <c r="D41" s="283" t="s">
        <v>4208</v>
      </c>
      <c r="E41" s="81">
        <f>D41+1-C41</f>
        <v>16</v>
      </c>
      <c r="F41" s="81" t="str">
        <f>CONCATENATE(E41,"'h",K41)</f>
        <v>16'h0</v>
      </c>
      <c r="G41" s="82" t="s">
        <v>67</v>
      </c>
      <c r="H41" s="82" t="s">
        <v>4213</v>
      </c>
      <c r="I41" s="284" t="s">
        <v>4214</v>
      </c>
      <c r="J41" s="82">
        <v>0</v>
      </c>
      <c r="K41" s="82" t="str">
        <f>LOWER(DEC2HEX((J41)))</f>
        <v>0</v>
      </c>
      <c r="L41" s="82">
        <f>J41*(2^C41)</f>
        <v>0</v>
      </c>
      <c r="M41" s="285"/>
      <c r="N41" s="285"/>
      <c r="O41" s="285"/>
    </row>
    <row r="42" spans="1:15" ht="15.75" customHeight="1">
      <c r="A42" s="77"/>
      <c r="B42" s="78" t="s">
        <v>4215</v>
      </c>
      <c r="C42" s="77"/>
      <c r="D42" s="77"/>
      <c r="E42" s="77">
        <f>SUM(E43:E46)</f>
        <v>32</v>
      </c>
      <c r="F42" s="79" t="str">
        <f>CONCATENATE("32'h",K42)</f>
        <v>32'h00000000</v>
      </c>
      <c r="G42" s="79"/>
      <c r="H42" s="282" t="s">
        <v>4216</v>
      </c>
      <c r="I42" s="282"/>
      <c r="J42" s="77"/>
      <c r="K42" s="77" t="str">
        <f>LOWER(DEC2HEX(L42,8))</f>
        <v>00000000</v>
      </c>
      <c r="L42" s="77">
        <f>SUM(L43:L46)</f>
        <v>0</v>
      </c>
      <c r="M42" s="285"/>
      <c r="N42" s="285"/>
      <c r="O42" s="285"/>
    </row>
    <row r="43" spans="1:15" ht="15.75" customHeight="1">
      <c r="A43" s="82"/>
      <c r="B43" s="82"/>
      <c r="C43" s="82">
        <v>25</v>
      </c>
      <c r="D43" s="82">
        <v>31</v>
      </c>
      <c r="E43" s="82">
        <f>D43+1-C43</f>
        <v>7</v>
      </c>
      <c r="F43" s="82" t="str">
        <f>CONCATENATE(E43,"'h",K43)</f>
        <v>7'h0</v>
      </c>
      <c r="G43" s="82" t="s">
        <v>67</v>
      </c>
      <c r="H43" s="82" t="s">
        <v>19</v>
      </c>
      <c r="I43" s="284" t="s">
        <v>482</v>
      </c>
      <c r="J43" s="82">
        <v>0</v>
      </c>
      <c r="K43" s="82" t="str">
        <f>LOWER(DEC2HEX((J43)))</f>
        <v>0</v>
      </c>
      <c r="L43" s="82">
        <f>J43*(2^C43)</f>
        <v>0</v>
      </c>
      <c r="M43" s="285"/>
      <c r="N43" s="285"/>
      <c r="O43" s="285"/>
    </row>
    <row r="44" spans="1:15" ht="15.75" customHeight="1">
      <c r="A44" s="82"/>
      <c r="B44" s="82"/>
      <c r="C44" s="82">
        <v>16</v>
      </c>
      <c r="D44" s="82">
        <v>24</v>
      </c>
      <c r="E44" s="82">
        <f>D44-C44+1</f>
        <v>9</v>
      </c>
      <c r="F44" s="82" t="str">
        <f>CONCATENATE(E44,"'h",K44)</f>
        <v>9'h0</v>
      </c>
      <c r="G44" s="82" t="s">
        <v>62</v>
      </c>
      <c r="H44" s="82" t="s">
        <v>4217</v>
      </c>
      <c r="I44" s="284" t="s">
        <v>4218</v>
      </c>
      <c r="J44" s="82">
        <v>0</v>
      </c>
      <c r="K44" s="82" t="str">
        <f>LOWER(DEC2HEX((J44)))</f>
        <v>0</v>
      </c>
      <c r="L44" s="82">
        <f>J44*(2^C44)</f>
        <v>0</v>
      </c>
      <c r="M44" s="285"/>
      <c r="N44" s="285"/>
      <c r="O44" s="285"/>
    </row>
    <row r="45" spans="1:15" ht="15.75" customHeight="1">
      <c r="A45" s="82"/>
      <c r="B45" s="82"/>
      <c r="C45" s="82">
        <v>9</v>
      </c>
      <c r="D45" s="82">
        <v>15</v>
      </c>
      <c r="E45" s="82">
        <f>D45-C45+1</f>
        <v>7</v>
      </c>
      <c r="F45" s="82" t="str">
        <f>CONCATENATE(E45,"'h",K45)</f>
        <v>7'h0</v>
      </c>
      <c r="G45" s="82" t="s">
        <v>4151</v>
      </c>
      <c r="H45" s="82" t="s">
        <v>4219</v>
      </c>
      <c r="I45" s="284" t="s">
        <v>482</v>
      </c>
      <c r="J45" s="82">
        <v>0</v>
      </c>
      <c r="K45" s="82" t="str">
        <f>LOWER(DEC2HEX((J45)))</f>
        <v>0</v>
      </c>
      <c r="L45" s="82">
        <f>J45*(2^C45)</f>
        <v>0</v>
      </c>
      <c r="M45" s="285"/>
      <c r="N45" s="285"/>
      <c r="O45" s="285"/>
    </row>
    <row r="46" spans="1:15" ht="15.75" customHeight="1">
      <c r="A46" s="82"/>
      <c r="B46" s="82"/>
      <c r="C46" s="82">
        <v>0</v>
      </c>
      <c r="D46" s="82">
        <v>8</v>
      </c>
      <c r="E46" s="82">
        <f>D46-C46+1</f>
        <v>9</v>
      </c>
      <c r="F46" s="82" t="str">
        <f>CONCATENATE(E46,"'h",K46)</f>
        <v>9'h0</v>
      </c>
      <c r="G46" s="82" t="s">
        <v>62</v>
      </c>
      <c r="H46" s="82" t="s">
        <v>898</v>
      </c>
      <c r="I46" s="284" t="s">
        <v>4220</v>
      </c>
      <c r="J46" s="82">
        <v>0</v>
      </c>
      <c r="K46" s="82" t="str">
        <f>LOWER(DEC2HEX((J46)))</f>
        <v>0</v>
      </c>
      <c r="L46" s="82">
        <f>J46*(2^C46)</f>
        <v>0</v>
      </c>
      <c r="M46" s="285"/>
      <c r="N46" s="285"/>
      <c r="O46" s="285"/>
    </row>
    <row r="47" spans="1:15" ht="15.75" customHeight="1">
      <c r="A47" s="77"/>
      <c r="B47" s="78" t="s">
        <v>4221</v>
      </c>
      <c r="C47" s="77"/>
      <c r="D47" s="77"/>
      <c r="E47" s="77">
        <f>SUM(E48:E51)</f>
        <v>32</v>
      </c>
      <c r="F47" s="79" t="str">
        <f>CONCATENATE("32'h",K47)</f>
        <v>32'h00000000</v>
      </c>
      <c r="G47" s="79"/>
      <c r="H47" s="282" t="s">
        <v>4222</v>
      </c>
      <c r="I47" s="282"/>
      <c r="J47" s="77"/>
      <c r="K47" s="77" t="str">
        <f>LOWER(DEC2HEX(L47,8))</f>
        <v>00000000</v>
      </c>
      <c r="L47" s="77">
        <f>SUM(L48:L51)</f>
        <v>0</v>
      </c>
      <c r="M47" s="285"/>
      <c r="N47" s="285"/>
      <c r="O47" s="285"/>
    </row>
    <row r="48" spans="1:15" ht="15.75" customHeight="1">
      <c r="A48" s="82"/>
      <c r="B48" s="82"/>
      <c r="C48" s="82">
        <v>25</v>
      </c>
      <c r="D48" s="82">
        <v>31</v>
      </c>
      <c r="E48" s="82">
        <f>D48+1-C48</f>
        <v>7</v>
      </c>
      <c r="F48" s="82" t="str">
        <f>CONCATENATE(E48,"'h",K48)</f>
        <v>7'h0</v>
      </c>
      <c r="G48" s="82" t="s">
        <v>67</v>
      </c>
      <c r="H48" s="82" t="s">
        <v>19</v>
      </c>
      <c r="I48" s="284" t="s">
        <v>482</v>
      </c>
      <c r="J48" s="82">
        <v>0</v>
      </c>
      <c r="K48" s="82" t="str">
        <f>LOWER(DEC2HEX((J48)))</f>
        <v>0</v>
      </c>
      <c r="L48" s="82">
        <f>J48*(2^C48)</f>
        <v>0</v>
      </c>
      <c r="M48" s="285"/>
      <c r="N48" s="285"/>
      <c r="O48" s="285"/>
    </row>
    <row r="49" spans="1:15" ht="15.75" customHeight="1">
      <c r="A49" s="82"/>
      <c r="B49" s="82"/>
      <c r="C49" s="82">
        <v>16</v>
      </c>
      <c r="D49" s="82">
        <v>24</v>
      </c>
      <c r="E49" s="82">
        <f>D49-C49+1</f>
        <v>9</v>
      </c>
      <c r="F49" s="82" t="str">
        <f>CONCATENATE(E49,"'h",K49)</f>
        <v>9'h0</v>
      </c>
      <c r="G49" s="82" t="s">
        <v>62</v>
      </c>
      <c r="H49" s="82" t="s">
        <v>4223</v>
      </c>
      <c r="I49" s="284" t="s">
        <v>4224</v>
      </c>
      <c r="J49" s="82">
        <v>0</v>
      </c>
      <c r="K49" s="82" t="str">
        <f>LOWER(DEC2HEX((J49)))</f>
        <v>0</v>
      </c>
      <c r="L49" s="82">
        <f>J49*(2^C49)</f>
        <v>0</v>
      </c>
      <c r="M49" s="285"/>
      <c r="N49" s="285"/>
      <c r="O49" s="285"/>
    </row>
    <row r="50" spans="1:15" ht="15.75" customHeight="1">
      <c r="A50" s="82"/>
      <c r="B50" s="82"/>
      <c r="C50" s="82">
        <v>9</v>
      </c>
      <c r="D50" s="82">
        <v>15</v>
      </c>
      <c r="E50" s="82">
        <f>D50-C50+1</f>
        <v>7</v>
      </c>
      <c r="F50" s="82" t="str">
        <f>CONCATENATE(E50,"'h",K50)</f>
        <v>7'h0</v>
      </c>
      <c r="G50" s="82" t="s">
        <v>4225</v>
      </c>
      <c r="H50" s="82" t="s">
        <v>4219</v>
      </c>
      <c r="I50" s="284" t="s">
        <v>482</v>
      </c>
      <c r="J50" s="82">
        <v>0</v>
      </c>
      <c r="K50" s="82" t="str">
        <f>LOWER(DEC2HEX((J50)))</f>
        <v>0</v>
      </c>
      <c r="L50" s="82">
        <f>J50*(2^C50)</f>
        <v>0</v>
      </c>
      <c r="M50" s="285"/>
      <c r="N50" s="285"/>
      <c r="O50" s="285"/>
    </row>
    <row r="51" spans="1:15" ht="15.75" customHeight="1">
      <c r="A51" s="82"/>
      <c r="B51" s="82"/>
      <c r="C51" s="82">
        <v>0</v>
      </c>
      <c r="D51" s="82">
        <v>8</v>
      </c>
      <c r="E51" s="82">
        <f>D51+1-C51</f>
        <v>9</v>
      </c>
      <c r="F51" s="82" t="str">
        <f>CONCATENATE(E51,"'h",K51)</f>
        <v>9'h0</v>
      </c>
      <c r="G51" s="82" t="s">
        <v>62</v>
      </c>
      <c r="H51" s="82" t="s">
        <v>4227</v>
      </c>
      <c r="I51" s="284" t="s">
        <v>4228</v>
      </c>
      <c r="J51" s="82">
        <v>0</v>
      </c>
      <c r="K51" s="82" t="str">
        <f>LOWER(DEC2HEX((J51)))</f>
        <v>0</v>
      </c>
      <c r="L51" s="82">
        <f>J51*(2^C51)</f>
        <v>0</v>
      </c>
      <c r="M51" s="285"/>
      <c r="N51" s="285"/>
      <c r="O51" s="285"/>
    </row>
    <row r="52" spans="1:15" ht="15.75" customHeight="1">
      <c r="A52" s="77"/>
      <c r="B52" s="78" t="s">
        <v>4229</v>
      </c>
      <c r="C52" s="77"/>
      <c r="D52" s="77"/>
      <c r="E52" s="77">
        <f>SUM(E53:E56)</f>
        <v>32</v>
      </c>
      <c r="F52" s="79" t="str">
        <f>CONCATENATE("32'h",K52)</f>
        <v>32'h00000000</v>
      </c>
      <c r="G52" s="79"/>
      <c r="H52" s="282" t="s">
        <v>895</v>
      </c>
      <c r="I52" s="282"/>
      <c r="J52" s="77"/>
      <c r="K52" s="77" t="str">
        <f>LOWER(DEC2HEX(L52,8))</f>
        <v>00000000</v>
      </c>
      <c r="L52" s="77">
        <f>SUM(L53:L56)</f>
        <v>0</v>
      </c>
      <c r="M52" s="285"/>
      <c r="N52" s="285"/>
      <c r="O52" s="285"/>
    </row>
    <row r="53" spans="1:15" ht="15.75" customHeight="1">
      <c r="A53" s="82"/>
      <c r="B53" s="82"/>
      <c r="C53" s="82">
        <v>24</v>
      </c>
      <c r="D53" s="82">
        <v>31</v>
      </c>
      <c r="E53" s="82">
        <f>D53+1-C53</f>
        <v>8</v>
      </c>
      <c r="F53" s="82" t="str">
        <f>CONCATENATE(E53,"'h",K53)</f>
        <v>8'h0</v>
      </c>
      <c r="G53" s="82" t="s">
        <v>67</v>
      </c>
      <c r="H53" s="82" t="s">
        <v>19</v>
      </c>
      <c r="I53" s="284" t="s">
        <v>482</v>
      </c>
      <c r="J53" s="82">
        <v>0</v>
      </c>
      <c r="K53" s="82" t="str">
        <f>LOWER(DEC2HEX((J53)))</f>
        <v>0</v>
      </c>
      <c r="L53" s="82">
        <f>J53*(2^C53)</f>
        <v>0</v>
      </c>
      <c r="M53" s="285"/>
      <c r="N53" s="285"/>
      <c r="O53" s="285"/>
    </row>
    <row r="54" spans="1:15" ht="15.75" customHeight="1">
      <c r="A54" s="82"/>
      <c r="B54" s="82"/>
      <c r="C54" s="82">
        <v>16</v>
      </c>
      <c r="D54" s="82">
        <v>23</v>
      </c>
      <c r="E54" s="82">
        <f>D54+1-C54</f>
        <v>8</v>
      </c>
      <c r="F54" s="82" t="str">
        <f>CONCATENATE(E54,"'h",K54)</f>
        <v>8'h0</v>
      </c>
      <c r="G54" s="82" t="s">
        <v>62</v>
      </c>
      <c r="H54" s="82" t="s">
        <v>896</v>
      </c>
      <c r="I54" s="284" t="s">
        <v>4230</v>
      </c>
      <c r="J54" s="82">
        <v>0</v>
      </c>
      <c r="K54" s="82" t="str">
        <f>LOWER(DEC2HEX((J54)))</f>
        <v>0</v>
      </c>
      <c r="L54" s="82">
        <f>J54*(2^C54)</f>
        <v>0</v>
      </c>
      <c r="M54" s="285"/>
      <c r="N54" s="285"/>
      <c r="O54" s="285"/>
    </row>
    <row r="55" spans="1:15" ht="15.75" customHeight="1">
      <c r="A55" s="82"/>
      <c r="B55" s="82"/>
      <c r="C55" s="82">
        <v>8</v>
      </c>
      <c r="D55" s="82">
        <v>15</v>
      </c>
      <c r="E55" s="82">
        <f>D55+1-C55</f>
        <v>8</v>
      </c>
      <c r="F55" s="82" t="str">
        <f>CONCATENATE(E55,"'h",K55)</f>
        <v>8'h0</v>
      </c>
      <c r="G55" s="82" t="s">
        <v>67</v>
      </c>
      <c r="H55" s="82" t="s">
        <v>19</v>
      </c>
      <c r="I55" s="284" t="s">
        <v>482</v>
      </c>
      <c r="J55" s="82">
        <v>0</v>
      </c>
      <c r="K55" s="82" t="str">
        <f>LOWER(DEC2HEX((J55)))</f>
        <v>0</v>
      </c>
      <c r="L55" s="82">
        <f>J55*(2^C55)</f>
        <v>0</v>
      </c>
      <c r="M55" s="285"/>
      <c r="N55" s="285"/>
      <c r="O55" s="285"/>
    </row>
    <row r="56" spans="1:15" ht="15.75" customHeight="1">
      <c r="A56" s="82"/>
      <c r="B56" s="82"/>
      <c r="C56" s="82">
        <v>0</v>
      </c>
      <c r="D56" s="82">
        <v>7</v>
      </c>
      <c r="E56" s="82">
        <f>D56+1-C56</f>
        <v>8</v>
      </c>
      <c r="F56" s="82" t="str">
        <f>CONCATENATE(E56,"'h",K56)</f>
        <v>8'h0</v>
      </c>
      <c r="G56" s="82" t="s">
        <v>62</v>
      </c>
      <c r="H56" s="82" t="s">
        <v>897</v>
      </c>
      <c r="I56" s="284" t="s">
        <v>4231</v>
      </c>
      <c r="J56" s="82">
        <v>0</v>
      </c>
      <c r="K56" s="82" t="str">
        <f>LOWER(DEC2HEX((J56)))</f>
        <v>0</v>
      </c>
      <c r="L56" s="82">
        <f>J56*(2^C56)</f>
        <v>0</v>
      </c>
      <c r="M56" s="285"/>
      <c r="N56" s="285"/>
      <c r="O56" s="285"/>
    </row>
    <row r="57" spans="1:15" ht="14.6">
      <c r="A57" s="77"/>
      <c r="B57" s="78" t="s">
        <v>1885</v>
      </c>
      <c r="C57" s="77"/>
      <c r="D57" s="77"/>
      <c r="E57" s="77">
        <f>SUM(E58:E61)</f>
        <v>32</v>
      </c>
      <c r="F57" s="79" t="str">
        <f>CONCATENATE("32'h",K57)</f>
        <v>32'h00000000</v>
      </c>
      <c r="G57" s="79"/>
      <c r="H57" s="282" t="s">
        <v>899</v>
      </c>
      <c r="I57" s="282"/>
      <c r="J57" s="77"/>
      <c r="K57" s="77" t="str">
        <f>LOWER(DEC2HEX(L57,8))</f>
        <v>00000000</v>
      </c>
      <c r="L57" s="77">
        <f>SUM(L58:L61)</f>
        <v>0</v>
      </c>
      <c r="M57" s="285"/>
      <c r="N57" s="285"/>
      <c r="O57" s="285"/>
    </row>
    <row r="58" spans="1:15" ht="14.6">
      <c r="A58" s="82"/>
      <c r="B58" s="82"/>
      <c r="C58" s="82">
        <v>24</v>
      </c>
      <c r="D58" s="82">
        <v>31</v>
      </c>
      <c r="E58" s="82">
        <f>D58+1-C58</f>
        <v>8</v>
      </c>
      <c r="F58" s="82" t="str">
        <f>CONCATENATE(E58,"'h",K58)</f>
        <v>8'h0</v>
      </c>
      <c r="G58" s="82" t="s">
        <v>67</v>
      </c>
      <c r="H58" s="82" t="s">
        <v>19</v>
      </c>
      <c r="I58" s="284" t="s">
        <v>482</v>
      </c>
      <c r="J58" s="82">
        <v>0</v>
      </c>
      <c r="K58" s="82" t="str">
        <f>LOWER(DEC2HEX((J58)))</f>
        <v>0</v>
      </c>
      <c r="L58" s="82">
        <f>J58*(2^C58)</f>
        <v>0</v>
      </c>
      <c r="M58" s="285"/>
      <c r="N58" s="285"/>
      <c r="O58" s="285"/>
    </row>
    <row r="59" spans="1:15" ht="146.15">
      <c r="A59" s="82"/>
      <c r="B59" s="82"/>
      <c r="C59" s="82">
        <v>16</v>
      </c>
      <c r="D59" s="82">
        <v>23</v>
      </c>
      <c r="E59" s="82">
        <f>D59+1-C59</f>
        <v>8</v>
      </c>
      <c r="F59" s="82" t="str">
        <f>CONCATENATE(E59,"'h",K59)</f>
        <v>8'h0</v>
      </c>
      <c r="G59" s="82" t="s">
        <v>62</v>
      </c>
      <c r="H59" s="82" t="s">
        <v>900</v>
      </c>
      <c r="I59" s="284" t="s">
        <v>4232</v>
      </c>
      <c r="J59" s="82">
        <v>0</v>
      </c>
      <c r="K59" s="82" t="str">
        <f>LOWER(DEC2HEX((J59)))</f>
        <v>0</v>
      </c>
      <c r="L59" s="82">
        <f>J59*(2^C59)</f>
        <v>0</v>
      </c>
      <c r="M59" s="285"/>
      <c r="N59" s="285"/>
      <c r="O59" s="285"/>
    </row>
    <row r="60" spans="1:15" ht="14.6">
      <c r="A60" s="82"/>
      <c r="B60" s="82"/>
      <c r="C60" s="82">
        <v>8</v>
      </c>
      <c r="D60" s="82">
        <v>15</v>
      </c>
      <c r="E60" s="82">
        <f>D60+1-C60</f>
        <v>8</v>
      </c>
      <c r="F60" s="82" t="str">
        <f>CONCATENATE(E60,"'h",K60)</f>
        <v>8'h0</v>
      </c>
      <c r="G60" s="82" t="s">
        <v>67</v>
      </c>
      <c r="H60" s="82" t="s">
        <v>19</v>
      </c>
      <c r="I60" s="284" t="s">
        <v>482</v>
      </c>
      <c r="J60" s="82">
        <v>0</v>
      </c>
      <c r="K60" s="82" t="str">
        <f>LOWER(DEC2HEX((J60)))</f>
        <v>0</v>
      </c>
      <c r="L60" s="82">
        <f>J60*(2^C60)</f>
        <v>0</v>
      </c>
      <c r="M60" s="285"/>
      <c r="N60" s="285"/>
      <c r="O60" s="285"/>
    </row>
    <row r="61" spans="1:15" ht="146.15">
      <c r="A61" s="82"/>
      <c r="B61" s="82"/>
      <c r="C61" s="82">
        <v>0</v>
      </c>
      <c r="D61" s="82">
        <v>7</v>
      </c>
      <c r="E61" s="82">
        <f>D61+1-C61</f>
        <v>8</v>
      </c>
      <c r="F61" s="82" t="str">
        <f>CONCATENATE(E61,"'h",K61)</f>
        <v>8'h0</v>
      </c>
      <c r="G61" s="82" t="s">
        <v>62</v>
      </c>
      <c r="H61" s="82" t="s">
        <v>901</v>
      </c>
      <c r="I61" s="284" t="s">
        <v>4233</v>
      </c>
      <c r="J61" s="82">
        <v>0</v>
      </c>
      <c r="K61" s="82" t="str">
        <f>LOWER(DEC2HEX((J61)))</f>
        <v>0</v>
      </c>
      <c r="L61" s="82">
        <f>J61*(2^C61)</f>
        <v>0</v>
      </c>
      <c r="M61" s="285"/>
      <c r="N61" s="285"/>
      <c r="O61" s="285"/>
    </row>
    <row r="62" spans="1:15" ht="14.6">
      <c r="A62" s="77"/>
      <c r="B62" s="78" t="s">
        <v>4234</v>
      </c>
      <c r="C62" s="77"/>
      <c r="D62" s="77"/>
      <c r="E62" s="77">
        <f>SUM(E63:E66)</f>
        <v>32</v>
      </c>
      <c r="F62" s="79" t="str">
        <f>CONCATENATE("32'h",K62)</f>
        <v>32'h00000000</v>
      </c>
      <c r="G62" s="79"/>
      <c r="H62" s="282" t="s">
        <v>902</v>
      </c>
      <c r="I62" s="282"/>
      <c r="J62" s="77"/>
      <c r="K62" s="77" t="str">
        <f>LOWER(DEC2HEX(L62,8))</f>
        <v>00000000</v>
      </c>
      <c r="L62" s="77">
        <f>SUM(L63:L66)</f>
        <v>0</v>
      </c>
      <c r="M62" s="285"/>
      <c r="N62" s="285"/>
      <c r="O62" s="285"/>
    </row>
    <row r="63" spans="1:15" ht="14.6">
      <c r="A63" s="82"/>
      <c r="B63" s="82"/>
      <c r="C63" s="82">
        <v>24</v>
      </c>
      <c r="D63" s="82">
        <v>31</v>
      </c>
      <c r="E63" s="82">
        <f>D63+1-C63</f>
        <v>8</v>
      </c>
      <c r="F63" s="82" t="str">
        <f>CONCATENATE(E63,"'h",K63)</f>
        <v>8'h0</v>
      </c>
      <c r="G63" s="82" t="s">
        <v>67</v>
      </c>
      <c r="H63" s="82" t="s">
        <v>19</v>
      </c>
      <c r="I63" s="284" t="s">
        <v>482</v>
      </c>
      <c r="J63" s="82">
        <v>0</v>
      </c>
      <c r="K63" s="82" t="str">
        <f>LOWER(DEC2HEX((J63)))</f>
        <v>0</v>
      </c>
      <c r="L63" s="82">
        <f>J63*(2^C63)</f>
        <v>0</v>
      </c>
      <c r="M63" s="285"/>
      <c r="N63" s="285"/>
      <c r="O63" s="285"/>
    </row>
    <row r="64" spans="1:15" ht="146.15">
      <c r="A64" s="82"/>
      <c r="B64" s="82"/>
      <c r="C64" s="82">
        <v>16</v>
      </c>
      <c r="D64" s="82">
        <v>23</v>
      </c>
      <c r="E64" s="82">
        <f>D64+1-C64</f>
        <v>8</v>
      </c>
      <c r="F64" s="82" t="str">
        <f>CONCATENATE(E64,"'h",K64)</f>
        <v>8'h0</v>
      </c>
      <c r="G64" s="82" t="s">
        <v>62</v>
      </c>
      <c r="H64" s="82" t="s">
        <v>903</v>
      </c>
      <c r="I64" s="284" t="s">
        <v>4235</v>
      </c>
      <c r="J64" s="82">
        <v>0</v>
      </c>
      <c r="K64" s="82" t="str">
        <f>LOWER(DEC2HEX((J64)))</f>
        <v>0</v>
      </c>
      <c r="L64" s="82">
        <f>J64*(2^C64)</f>
        <v>0</v>
      </c>
      <c r="M64" s="285"/>
      <c r="N64" s="285"/>
      <c r="O64" s="285"/>
    </row>
    <row r="65" spans="1:15" ht="14.6">
      <c r="A65" s="82"/>
      <c r="B65" s="82"/>
      <c r="C65" s="82">
        <v>8</v>
      </c>
      <c r="D65" s="82">
        <v>15</v>
      </c>
      <c r="E65" s="82">
        <f>D65+1-C65</f>
        <v>8</v>
      </c>
      <c r="F65" s="82" t="str">
        <f>CONCATENATE(E65,"'h",K65)</f>
        <v>8'h0</v>
      </c>
      <c r="G65" s="82" t="s">
        <v>67</v>
      </c>
      <c r="H65" s="82" t="s">
        <v>19</v>
      </c>
      <c r="I65" s="284" t="s">
        <v>482</v>
      </c>
      <c r="J65" s="82">
        <v>0</v>
      </c>
      <c r="K65" s="82" t="str">
        <f>LOWER(DEC2HEX((J65)))</f>
        <v>0</v>
      </c>
      <c r="L65" s="82">
        <f>J65*(2^C65)</f>
        <v>0</v>
      </c>
      <c r="M65" s="285"/>
      <c r="N65" s="285"/>
      <c r="O65" s="285"/>
    </row>
    <row r="66" spans="1:15" ht="146.15">
      <c r="A66" s="82"/>
      <c r="B66" s="82"/>
      <c r="C66" s="82">
        <v>0</v>
      </c>
      <c r="D66" s="82">
        <v>7</v>
      </c>
      <c r="E66" s="82">
        <f>D66+1-C66</f>
        <v>8</v>
      </c>
      <c r="F66" s="82" t="str">
        <f>CONCATENATE(E66,"'h",K66)</f>
        <v>8'h0</v>
      </c>
      <c r="G66" s="82" t="s">
        <v>62</v>
      </c>
      <c r="H66" s="82" t="s">
        <v>904</v>
      </c>
      <c r="I66" s="284" t="s">
        <v>4236</v>
      </c>
      <c r="J66" s="82">
        <v>0</v>
      </c>
      <c r="K66" s="82" t="str">
        <f>LOWER(DEC2HEX((J66)))</f>
        <v>0</v>
      </c>
      <c r="L66" s="82">
        <f>J66*(2^C66)</f>
        <v>0</v>
      </c>
      <c r="M66" s="285"/>
      <c r="N66" s="285"/>
      <c r="O66" s="285"/>
    </row>
    <row r="67" spans="1:15" ht="14.6">
      <c r="A67" s="77"/>
      <c r="B67" s="78" t="s">
        <v>4237</v>
      </c>
      <c r="C67" s="77"/>
      <c r="D67" s="77"/>
      <c r="E67" s="77">
        <f>SUM(E68:E69)</f>
        <v>32</v>
      </c>
      <c r="F67" s="79" t="str">
        <f>CONCATENATE("32'h",K67)</f>
        <v>32'h00000000</v>
      </c>
      <c r="G67" s="79"/>
      <c r="H67" s="282" t="s">
        <v>4238</v>
      </c>
      <c r="I67" s="282"/>
      <c r="J67" s="77"/>
      <c r="K67" s="77" t="str">
        <f>LOWER(DEC2HEX(L67,8))</f>
        <v>00000000</v>
      </c>
      <c r="L67" s="77">
        <f>SUM(L68:L69)</f>
        <v>0</v>
      </c>
      <c r="M67" s="285"/>
      <c r="N67" s="285"/>
      <c r="O67" s="285"/>
    </row>
    <row r="68" spans="1:15" ht="14.6">
      <c r="A68" s="82"/>
      <c r="B68" s="82"/>
      <c r="C68" s="82">
        <v>8</v>
      </c>
      <c r="D68" s="82">
        <v>31</v>
      </c>
      <c r="E68" s="82">
        <f>D68+1-C68</f>
        <v>24</v>
      </c>
      <c r="F68" s="82" t="str">
        <f>CONCATENATE(E68,"'h",K68)</f>
        <v>24'h0</v>
      </c>
      <c r="G68" s="82" t="s">
        <v>67</v>
      </c>
      <c r="H68" s="82" t="s">
        <v>19</v>
      </c>
      <c r="I68" s="284" t="s">
        <v>482</v>
      </c>
      <c r="J68" s="82">
        <v>0</v>
      </c>
      <c r="K68" s="82" t="str">
        <f>LOWER(DEC2HEX((J68)))</f>
        <v>0</v>
      </c>
      <c r="L68" s="82">
        <f>J68*(2^C68)</f>
        <v>0</v>
      </c>
      <c r="M68" s="285"/>
      <c r="N68" s="285"/>
      <c r="O68" s="285"/>
    </row>
    <row r="69" spans="1:15" ht="160.75">
      <c r="A69" s="82"/>
      <c r="B69" s="82"/>
      <c r="C69" s="82">
        <v>0</v>
      </c>
      <c r="D69" s="82">
        <v>7</v>
      </c>
      <c r="E69" s="82">
        <f>D69+1-C69</f>
        <v>8</v>
      </c>
      <c r="F69" s="82" t="str">
        <f>CONCATENATE(E69,"'h",K69)</f>
        <v>8'h0</v>
      </c>
      <c r="G69" s="82" t="s">
        <v>62</v>
      </c>
      <c r="H69" s="82" t="s">
        <v>4239</v>
      </c>
      <c r="I69" s="284" t="s">
        <v>4240</v>
      </c>
      <c r="J69" s="82">
        <v>0</v>
      </c>
      <c r="K69" s="82" t="str">
        <f>LOWER(DEC2HEX((J69)))</f>
        <v>0</v>
      </c>
      <c r="L69" s="82">
        <f>J69*(2^C69)</f>
        <v>0</v>
      </c>
      <c r="M69" s="285"/>
      <c r="N69" s="285"/>
      <c r="O69" s="285"/>
    </row>
    <row r="70" spans="1:15" ht="14.6">
      <c r="A70" s="77"/>
      <c r="B70" s="78" t="s">
        <v>4241</v>
      </c>
      <c r="C70" s="77"/>
      <c r="D70" s="77"/>
      <c r="E70" s="77">
        <f>SUM(E71:E77)</f>
        <v>32</v>
      </c>
      <c r="F70" s="79" t="str">
        <f>CONCATENATE("32'h",K70)</f>
        <v>32'h003f0002</v>
      </c>
      <c r="G70" s="79"/>
      <c r="H70" s="282" t="s">
        <v>4242</v>
      </c>
      <c r="I70" s="282"/>
      <c r="J70" s="77"/>
      <c r="K70" s="77" t="str">
        <f>LOWER(DEC2HEX(L70,8))</f>
        <v>003f0002</v>
      </c>
      <c r="L70" s="77">
        <f>SUM(L71:L77)</f>
        <v>4128770</v>
      </c>
      <c r="M70" s="285"/>
      <c r="N70" s="285"/>
      <c r="O70" s="285"/>
    </row>
    <row r="71" spans="1:15" ht="14.6">
      <c r="A71" s="82"/>
      <c r="B71" s="82"/>
      <c r="C71" s="82">
        <v>22</v>
      </c>
      <c r="D71" s="82">
        <v>31</v>
      </c>
      <c r="E71" s="82">
        <f t="shared" ref="E71:E77" si="21">D71+1-C71</f>
        <v>10</v>
      </c>
      <c r="F71" s="82" t="str">
        <f t="shared" ref="F71:F77" si="22">CONCATENATE(E71,"'h",K71)</f>
        <v>10'h0</v>
      </c>
      <c r="G71" s="82" t="s">
        <v>4243</v>
      </c>
      <c r="H71" s="82" t="s">
        <v>19</v>
      </c>
      <c r="I71" s="284" t="s">
        <v>482</v>
      </c>
      <c r="J71" s="82">
        <v>0</v>
      </c>
      <c r="K71" s="82" t="str">
        <f t="shared" ref="K71:K77" si="23">LOWER(DEC2HEX((J71)))</f>
        <v>0</v>
      </c>
      <c r="L71" s="82">
        <f t="shared" ref="L71:L77" si="24">J71*(2^C71)</f>
        <v>0</v>
      </c>
      <c r="M71" s="285"/>
      <c r="N71" s="285"/>
      <c r="O71" s="285"/>
    </row>
    <row r="72" spans="1:15" ht="14.6">
      <c r="A72" s="82"/>
      <c r="B72" s="82"/>
      <c r="C72" s="82">
        <v>16</v>
      </c>
      <c r="D72" s="82">
        <v>21</v>
      </c>
      <c r="E72" s="82">
        <f t="shared" si="21"/>
        <v>6</v>
      </c>
      <c r="F72" s="82" t="str">
        <f t="shared" si="22"/>
        <v>6'h3f</v>
      </c>
      <c r="G72" s="82" t="s">
        <v>2483</v>
      </c>
      <c r="H72" s="294" t="s">
        <v>4244</v>
      </c>
      <c r="I72" s="294" t="s">
        <v>3627</v>
      </c>
      <c r="J72" s="82">
        <v>63</v>
      </c>
      <c r="K72" s="82" t="str">
        <f>LOWER(DEC2HEX((J72)))</f>
        <v>3f</v>
      </c>
      <c r="L72" s="82">
        <f t="shared" si="24"/>
        <v>4128768</v>
      </c>
      <c r="M72" s="285"/>
      <c r="N72" s="285"/>
      <c r="O72" s="285"/>
    </row>
    <row r="73" spans="1:15" ht="14.6">
      <c r="A73" s="82"/>
      <c r="B73" s="82"/>
      <c r="C73" s="82">
        <v>4</v>
      </c>
      <c r="D73" s="82">
        <v>15</v>
      </c>
      <c r="E73" s="82">
        <f t="shared" si="21"/>
        <v>12</v>
      </c>
      <c r="F73" s="82" t="str">
        <f t="shared" si="22"/>
        <v>12'h0</v>
      </c>
      <c r="G73" s="82" t="s">
        <v>4245</v>
      </c>
      <c r="H73" s="82" t="s">
        <v>19</v>
      </c>
      <c r="I73" s="284" t="s">
        <v>482</v>
      </c>
      <c r="J73" s="82">
        <v>0</v>
      </c>
      <c r="K73" s="82" t="str">
        <f t="shared" si="23"/>
        <v>0</v>
      </c>
      <c r="L73" s="82">
        <f t="shared" si="24"/>
        <v>0</v>
      </c>
      <c r="M73" s="285"/>
      <c r="N73" s="285"/>
      <c r="O73" s="285"/>
    </row>
    <row r="74" spans="1:15" ht="14.6">
      <c r="A74" s="82"/>
      <c r="B74" s="82"/>
      <c r="C74" s="82">
        <v>3</v>
      </c>
      <c r="D74" s="82">
        <v>3</v>
      </c>
      <c r="E74" s="82">
        <f t="shared" si="21"/>
        <v>1</v>
      </c>
      <c r="F74" s="82" t="str">
        <f t="shared" si="22"/>
        <v>1'h0</v>
      </c>
      <c r="G74" s="82" t="s">
        <v>4246</v>
      </c>
      <c r="H74" s="82" t="s">
        <v>4247</v>
      </c>
      <c r="I74" s="284" t="s">
        <v>4248</v>
      </c>
      <c r="J74" s="82">
        <v>0</v>
      </c>
      <c r="K74" s="82" t="str">
        <f t="shared" si="23"/>
        <v>0</v>
      </c>
      <c r="L74" s="82">
        <f t="shared" si="24"/>
        <v>0</v>
      </c>
      <c r="M74" s="285"/>
      <c r="N74" s="285"/>
      <c r="O74" s="285"/>
    </row>
    <row r="75" spans="1:15" ht="14.6">
      <c r="A75" s="82"/>
      <c r="B75" s="82"/>
      <c r="C75" s="82">
        <v>2</v>
      </c>
      <c r="D75" s="82">
        <v>2</v>
      </c>
      <c r="E75" s="82">
        <f t="shared" si="21"/>
        <v>1</v>
      </c>
      <c r="F75" s="82" t="str">
        <f t="shared" si="22"/>
        <v>1'h0</v>
      </c>
      <c r="G75" s="82" t="s">
        <v>4249</v>
      </c>
      <c r="H75" s="82" t="s">
        <v>4250</v>
      </c>
      <c r="I75" s="284" t="s">
        <v>4251</v>
      </c>
      <c r="J75" s="82">
        <v>0</v>
      </c>
      <c r="K75" s="82" t="str">
        <f t="shared" si="23"/>
        <v>0</v>
      </c>
      <c r="L75" s="82">
        <f t="shared" si="24"/>
        <v>0</v>
      </c>
      <c r="M75" s="285"/>
      <c r="N75" s="285"/>
      <c r="O75" s="285"/>
    </row>
    <row r="76" spans="1:15" ht="14.6">
      <c r="A76" s="82"/>
      <c r="B76" s="82"/>
      <c r="C76" s="82">
        <v>1</v>
      </c>
      <c r="D76" s="82">
        <v>1</v>
      </c>
      <c r="E76" s="82">
        <f t="shared" si="21"/>
        <v>1</v>
      </c>
      <c r="F76" s="82" t="str">
        <f t="shared" si="22"/>
        <v>1'h1</v>
      </c>
      <c r="G76" s="82" t="s">
        <v>4249</v>
      </c>
      <c r="H76" s="82" t="s">
        <v>4252</v>
      </c>
      <c r="I76" s="284" t="s">
        <v>4253</v>
      </c>
      <c r="J76" s="82">
        <v>1</v>
      </c>
      <c r="K76" s="82" t="str">
        <f t="shared" si="23"/>
        <v>1</v>
      </c>
      <c r="L76" s="82">
        <f t="shared" si="24"/>
        <v>2</v>
      </c>
      <c r="M76" s="285"/>
      <c r="N76" s="285"/>
      <c r="O76" s="285"/>
    </row>
    <row r="77" spans="1:15" ht="14.6">
      <c r="A77" s="82"/>
      <c r="B77" s="82"/>
      <c r="C77" s="82">
        <v>0</v>
      </c>
      <c r="D77" s="82">
        <v>0</v>
      </c>
      <c r="E77" s="82">
        <f t="shared" si="21"/>
        <v>1</v>
      </c>
      <c r="F77" s="82" t="str">
        <f t="shared" si="22"/>
        <v>1'h0</v>
      </c>
      <c r="G77" s="82" t="s">
        <v>2483</v>
      </c>
      <c r="H77" s="82" t="s">
        <v>4254</v>
      </c>
      <c r="I77" s="284" t="s">
        <v>4255</v>
      </c>
      <c r="J77" s="82">
        <v>0</v>
      </c>
      <c r="K77" s="82" t="str">
        <f t="shared" si="23"/>
        <v>0</v>
      </c>
      <c r="L77" s="82">
        <f t="shared" si="24"/>
        <v>0</v>
      </c>
      <c r="M77" s="285"/>
      <c r="N77" s="285"/>
      <c r="O77" s="285"/>
    </row>
    <row r="78" spans="1:15" ht="14.6">
      <c r="A78" s="77"/>
      <c r="B78" s="78" t="s">
        <v>4256</v>
      </c>
      <c r="C78" s="77"/>
      <c r="D78" s="77"/>
      <c r="E78" s="77">
        <f>SUM(E79:E82)</f>
        <v>32</v>
      </c>
      <c r="F78" s="79" t="str">
        <f>CONCATENATE("32'h",K78)</f>
        <v>32'h003f003f</v>
      </c>
      <c r="G78" s="79"/>
      <c r="H78" s="282" t="s">
        <v>4257</v>
      </c>
      <c r="I78" s="292"/>
      <c r="J78" s="77"/>
      <c r="K78" s="77" t="str">
        <f>LOWER(DEC2HEX(L78,8))</f>
        <v>003f003f</v>
      </c>
      <c r="L78" s="77">
        <f>SUM(L79:L82)</f>
        <v>4128831</v>
      </c>
      <c r="M78" s="293"/>
      <c r="N78" s="285"/>
      <c r="O78" s="285"/>
    </row>
    <row r="79" spans="1:15" ht="14.6">
      <c r="A79" s="82"/>
      <c r="B79" s="82"/>
      <c r="C79" s="82">
        <v>22</v>
      </c>
      <c r="D79" s="82">
        <v>31</v>
      </c>
      <c r="E79" s="82">
        <f t="shared" ref="E79:E82" si="25">D79+1-C79</f>
        <v>10</v>
      </c>
      <c r="F79" s="82" t="str">
        <f t="shared" ref="F79:F82" si="26">CONCATENATE(E79,"'h",K79)</f>
        <v>10'h0</v>
      </c>
      <c r="G79" s="82" t="s">
        <v>4245</v>
      </c>
      <c r="H79" s="82" t="s">
        <v>19</v>
      </c>
      <c r="I79" s="284" t="s">
        <v>482</v>
      </c>
      <c r="J79" s="82">
        <v>0</v>
      </c>
      <c r="K79" s="82" t="str">
        <f t="shared" ref="K79:K82" si="27">LOWER(DEC2HEX((J79)))</f>
        <v>0</v>
      </c>
      <c r="L79" s="82">
        <f t="shared" ref="L79:L82" si="28">J79*(2^C79)</f>
        <v>0</v>
      </c>
      <c r="M79" s="293"/>
      <c r="N79" s="285"/>
      <c r="O79" s="285"/>
    </row>
    <row r="80" spans="1:15" ht="14.6">
      <c r="A80" s="82"/>
      <c r="B80" s="82"/>
      <c r="C80" s="82">
        <v>16</v>
      </c>
      <c r="D80" s="82">
        <v>21</v>
      </c>
      <c r="E80" s="82">
        <f t="shared" si="25"/>
        <v>6</v>
      </c>
      <c r="F80" s="82" t="str">
        <f t="shared" si="26"/>
        <v>6'h3f</v>
      </c>
      <c r="G80" s="82" t="s">
        <v>4249</v>
      </c>
      <c r="H80" s="82" t="s">
        <v>4258</v>
      </c>
      <c r="I80" s="82" t="s">
        <v>3628</v>
      </c>
      <c r="J80" s="82">
        <v>63</v>
      </c>
      <c r="K80" s="82" t="str">
        <f t="shared" si="27"/>
        <v>3f</v>
      </c>
      <c r="L80" s="82">
        <f t="shared" si="28"/>
        <v>4128768</v>
      </c>
      <c r="M80" s="293"/>
      <c r="N80" s="285"/>
      <c r="O80" s="285"/>
    </row>
    <row r="81" spans="1:15" ht="14.6">
      <c r="A81" s="82"/>
      <c r="B81" s="82"/>
      <c r="C81" s="82">
        <v>6</v>
      </c>
      <c r="D81" s="82">
        <v>15</v>
      </c>
      <c r="E81" s="82">
        <f t="shared" si="25"/>
        <v>10</v>
      </c>
      <c r="F81" s="82" t="str">
        <f t="shared" si="26"/>
        <v>10'h0</v>
      </c>
      <c r="G81" s="82" t="s">
        <v>4245</v>
      </c>
      <c r="H81" s="82" t="s">
        <v>19</v>
      </c>
      <c r="I81" s="284" t="s">
        <v>482</v>
      </c>
      <c r="J81" s="82">
        <v>0</v>
      </c>
      <c r="K81" s="82" t="str">
        <f t="shared" si="27"/>
        <v>0</v>
      </c>
      <c r="L81" s="82">
        <f t="shared" si="28"/>
        <v>0</v>
      </c>
      <c r="M81" s="285"/>
      <c r="N81" s="285"/>
      <c r="O81" s="285"/>
    </row>
    <row r="82" spans="1:15" ht="14.6">
      <c r="A82" s="82"/>
      <c r="B82" s="82"/>
      <c r="C82" s="82">
        <v>0</v>
      </c>
      <c r="D82" s="82">
        <v>5</v>
      </c>
      <c r="E82" s="82">
        <f t="shared" si="25"/>
        <v>6</v>
      </c>
      <c r="F82" s="82" t="str">
        <f t="shared" si="26"/>
        <v>6'h3f</v>
      </c>
      <c r="G82" s="82" t="s">
        <v>4246</v>
      </c>
      <c r="H82" s="82" t="s">
        <v>4259</v>
      </c>
      <c r="I82" s="82" t="s">
        <v>3629</v>
      </c>
      <c r="J82" s="82">
        <v>63</v>
      </c>
      <c r="K82" s="82" t="str">
        <f t="shared" si="27"/>
        <v>3f</v>
      </c>
      <c r="L82" s="82">
        <f t="shared" si="28"/>
        <v>63</v>
      </c>
      <c r="M82" s="293"/>
      <c r="N82" s="285"/>
      <c r="O82" s="285"/>
    </row>
    <row r="83" spans="1:15" ht="14.6">
      <c r="A83" s="77"/>
      <c r="B83" s="78" t="s">
        <v>4260</v>
      </c>
      <c r="C83" s="77"/>
      <c r="D83" s="77"/>
      <c r="E83" s="77">
        <f>SUM(E84:E87)</f>
        <v>32</v>
      </c>
      <c r="F83" s="79" t="str">
        <f>CONCATENATE("32'h",K83)</f>
        <v>32'h003f003f</v>
      </c>
      <c r="G83" s="79"/>
      <c r="H83" s="282" t="s">
        <v>4261</v>
      </c>
      <c r="I83" s="292"/>
      <c r="J83" s="77"/>
      <c r="K83" s="77" t="str">
        <f>LOWER(DEC2HEX(L83,8))</f>
        <v>003f003f</v>
      </c>
      <c r="L83" s="77">
        <f>SUM(L84:L87)</f>
        <v>4128831</v>
      </c>
      <c r="M83" s="293"/>
      <c r="N83" s="285"/>
      <c r="O83" s="285"/>
    </row>
    <row r="84" spans="1:15" ht="14.6">
      <c r="A84" s="82"/>
      <c r="B84" s="82"/>
      <c r="C84" s="82">
        <v>22</v>
      </c>
      <c r="D84" s="82">
        <v>31</v>
      </c>
      <c r="E84" s="82">
        <f t="shared" ref="E84:E87" si="29">D84+1-C84</f>
        <v>10</v>
      </c>
      <c r="F84" s="82" t="str">
        <f t="shared" ref="F84:F87" si="30">CONCATENATE(E84,"'h",K84)</f>
        <v>10'h0</v>
      </c>
      <c r="G84" s="82" t="s">
        <v>4262</v>
      </c>
      <c r="H84" s="82" t="s">
        <v>19</v>
      </c>
      <c r="I84" s="284" t="s">
        <v>482</v>
      </c>
      <c r="J84" s="82">
        <v>0</v>
      </c>
      <c r="K84" s="82" t="str">
        <f t="shared" ref="K84:K87" si="31">LOWER(DEC2HEX((J84)))</f>
        <v>0</v>
      </c>
      <c r="L84" s="82">
        <f t="shared" ref="L84:L87" si="32">J84*(2^C84)</f>
        <v>0</v>
      </c>
      <c r="M84" s="293"/>
      <c r="N84" s="285"/>
      <c r="O84" s="285"/>
    </row>
    <row r="85" spans="1:15" ht="14.6">
      <c r="A85" s="82"/>
      <c r="B85" s="82"/>
      <c r="C85" s="82">
        <v>16</v>
      </c>
      <c r="D85" s="82">
        <v>21</v>
      </c>
      <c r="E85" s="82">
        <f t="shared" si="29"/>
        <v>6</v>
      </c>
      <c r="F85" s="82" t="str">
        <f t="shared" si="30"/>
        <v>6'h3f</v>
      </c>
      <c r="G85" s="82" t="s">
        <v>4263</v>
      </c>
      <c r="H85" s="82" t="s">
        <v>4264</v>
      </c>
      <c r="I85" s="82" t="s">
        <v>3630</v>
      </c>
      <c r="J85" s="82">
        <v>63</v>
      </c>
      <c r="K85" s="82" t="str">
        <f t="shared" si="31"/>
        <v>3f</v>
      </c>
      <c r="L85" s="82">
        <f t="shared" si="32"/>
        <v>4128768</v>
      </c>
      <c r="M85" s="293"/>
      <c r="N85" s="285"/>
      <c r="O85" s="285"/>
    </row>
    <row r="86" spans="1:15" ht="14.6">
      <c r="A86" s="82"/>
      <c r="B86" s="82"/>
      <c r="C86" s="82">
        <v>6</v>
      </c>
      <c r="D86" s="82">
        <v>15</v>
      </c>
      <c r="E86" s="82">
        <f t="shared" si="29"/>
        <v>10</v>
      </c>
      <c r="F86" s="82" t="str">
        <f t="shared" si="30"/>
        <v>10'h0</v>
      </c>
      <c r="G86" s="82" t="s">
        <v>4150</v>
      </c>
      <c r="H86" s="82" t="s">
        <v>19</v>
      </c>
      <c r="I86" s="284" t="s">
        <v>482</v>
      </c>
      <c r="J86" s="82">
        <v>0</v>
      </c>
      <c r="K86" s="82" t="str">
        <f t="shared" si="31"/>
        <v>0</v>
      </c>
      <c r="L86" s="82">
        <f t="shared" si="32"/>
        <v>0</v>
      </c>
      <c r="M86" s="285"/>
      <c r="N86" s="285"/>
      <c r="O86" s="285"/>
    </row>
    <row r="87" spans="1:15" ht="14.6">
      <c r="A87" s="82"/>
      <c r="B87" s="82"/>
      <c r="C87" s="82">
        <v>0</v>
      </c>
      <c r="D87" s="82">
        <v>5</v>
      </c>
      <c r="E87" s="82">
        <f t="shared" si="29"/>
        <v>6</v>
      </c>
      <c r="F87" s="82" t="str">
        <f t="shared" si="30"/>
        <v>6'h3f</v>
      </c>
      <c r="G87" s="82" t="s">
        <v>4249</v>
      </c>
      <c r="H87" s="82" t="s">
        <v>4265</v>
      </c>
      <c r="I87" s="82" t="s">
        <v>3631</v>
      </c>
      <c r="J87" s="82">
        <v>63</v>
      </c>
      <c r="K87" s="82" t="str">
        <f t="shared" si="31"/>
        <v>3f</v>
      </c>
      <c r="L87" s="82">
        <f t="shared" si="32"/>
        <v>63</v>
      </c>
      <c r="M87" s="293"/>
      <c r="N87" s="285"/>
      <c r="O87" s="285"/>
    </row>
    <row r="88" spans="1:15" ht="14.6">
      <c r="A88" s="77"/>
      <c r="B88" s="78" t="s">
        <v>4266</v>
      </c>
      <c r="C88" s="77"/>
      <c r="D88" s="77"/>
      <c r="E88" s="77">
        <f>SUM(E89:E95)</f>
        <v>32</v>
      </c>
      <c r="F88" s="79" t="str">
        <f>CONCATENATE("32'h",K88)</f>
        <v>32'h003f0000</v>
      </c>
      <c r="G88" s="79"/>
      <c r="H88" s="282" t="s">
        <v>4267</v>
      </c>
      <c r="I88" s="292"/>
      <c r="J88" s="77"/>
      <c r="K88" s="77" t="str">
        <f>LOWER(DEC2HEX(L88,8))</f>
        <v>003f0000</v>
      </c>
      <c r="L88" s="77">
        <f>SUM(L89:L95)</f>
        <v>4128768</v>
      </c>
      <c r="M88" s="293"/>
      <c r="N88" s="285"/>
      <c r="O88" s="285"/>
    </row>
    <row r="89" spans="1:15" ht="14.6">
      <c r="A89" s="82"/>
      <c r="B89" s="82"/>
      <c r="C89" s="82">
        <v>22</v>
      </c>
      <c r="D89" s="82">
        <v>31</v>
      </c>
      <c r="E89" s="82">
        <f t="shared" ref="E89:E95" si="33">D89+1-C89</f>
        <v>10</v>
      </c>
      <c r="F89" s="82" t="str">
        <f t="shared" ref="F89:F95" si="34">CONCATENATE(E89,"'h",K89)</f>
        <v>10'h0</v>
      </c>
      <c r="G89" s="82" t="s">
        <v>4245</v>
      </c>
      <c r="H89" s="82" t="s">
        <v>19</v>
      </c>
      <c r="I89" s="295" t="s">
        <v>530</v>
      </c>
      <c r="J89" s="82">
        <v>0</v>
      </c>
      <c r="K89" s="82" t="str">
        <f t="shared" ref="K89:K95" si="35">LOWER(DEC2HEX((J89)))</f>
        <v>0</v>
      </c>
      <c r="L89" s="82">
        <f t="shared" ref="L89:L95" si="36">J89*(2^C89)</f>
        <v>0</v>
      </c>
      <c r="M89" s="293"/>
      <c r="N89" s="285"/>
      <c r="O89" s="285"/>
    </row>
    <row r="90" spans="1:15" ht="14.6">
      <c r="A90" s="82"/>
      <c r="B90" s="82"/>
      <c r="C90" s="82">
        <v>16</v>
      </c>
      <c r="D90" s="82">
        <v>21</v>
      </c>
      <c r="E90" s="82">
        <f t="shared" si="33"/>
        <v>6</v>
      </c>
      <c r="F90" s="82" t="str">
        <f t="shared" si="34"/>
        <v>6'h3f</v>
      </c>
      <c r="G90" s="82" t="s">
        <v>480</v>
      </c>
      <c r="H90" s="82" t="s">
        <v>4268</v>
      </c>
      <c r="I90" s="82" t="s">
        <v>3632</v>
      </c>
      <c r="J90" s="82">
        <v>63</v>
      </c>
      <c r="K90" s="82" t="str">
        <f t="shared" si="35"/>
        <v>3f</v>
      </c>
      <c r="L90" s="82">
        <f t="shared" si="36"/>
        <v>4128768</v>
      </c>
      <c r="M90" s="293"/>
      <c r="N90" s="285"/>
      <c r="O90" s="285"/>
    </row>
    <row r="91" spans="1:15" ht="14.6">
      <c r="A91" s="82"/>
      <c r="B91" s="82"/>
      <c r="C91" s="82">
        <v>4</v>
      </c>
      <c r="D91" s="82">
        <v>15</v>
      </c>
      <c r="E91" s="82">
        <f t="shared" si="33"/>
        <v>12</v>
      </c>
      <c r="F91" s="82" t="str">
        <f t="shared" si="34"/>
        <v>12'h0</v>
      </c>
      <c r="G91" s="82" t="s">
        <v>4245</v>
      </c>
      <c r="H91" s="82" t="s">
        <v>19</v>
      </c>
      <c r="I91" s="295" t="s">
        <v>530</v>
      </c>
      <c r="J91" s="82">
        <v>0</v>
      </c>
      <c r="K91" s="82" t="str">
        <f t="shared" si="35"/>
        <v>0</v>
      </c>
      <c r="L91" s="82">
        <f t="shared" si="36"/>
        <v>0</v>
      </c>
      <c r="M91" s="293"/>
      <c r="N91" s="285"/>
      <c r="O91" s="285"/>
    </row>
    <row r="92" spans="1:15" ht="14.6">
      <c r="A92" s="82"/>
      <c r="B92" s="82"/>
      <c r="C92" s="82">
        <v>3</v>
      </c>
      <c r="D92" s="82">
        <v>3</v>
      </c>
      <c r="E92" s="82">
        <f t="shared" si="33"/>
        <v>1</v>
      </c>
      <c r="F92" s="82" t="str">
        <f t="shared" si="34"/>
        <v>1'h0</v>
      </c>
      <c r="G92" s="82" t="s">
        <v>4163</v>
      </c>
      <c r="H92" s="82" t="s">
        <v>4269</v>
      </c>
      <c r="I92" s="295" t="s">
        <v>4270</v>
      </c>
      <c r="J92" s="82">
        <v>0</v>
      </c>
      <c r="K92" s="82" t="str">
        <f t="shared" si="35"/>
        <v>0</v>
      </c>
      <c r="L92" s="82">
        <f t="shared" si="36"/>
        <v>0</v>
      </c>
      <c r="M92" s="293"/>
      <c r="N92" s="285"/>
      <c r="O92" s="285"/>
    </row>
    <row r="93" spans="1:15" ht="14.6">
      <c r="A93" s="82"/>
      <c r="B93" s="82"/>
      <c r="C93" s="82">
        <v>2</v>
      </c>
      <c r="D93" s="82">
        <v>2</v>
      </c>
      <c r="E93" s="82">
        <f t="shared" si="33"/>
        <v>1</v>
      </c>
      <c r="F93" s="82" t="str">
        <f t="shared" si="34"/>
        <v>1'h0</v>
      </c>
      <c r="G93" s="82" t="s">
        <v>4163</v>
      </c>
      <c r="H93" s="82" t="s">
        <v>886</v>
      </c>
      <c r="I93" s="295" t="s">
        <v>4271</v>
      </c>
      <c r="J93" s="82">
        <v>0</v>
      </c>
      <c r="K93" s="82" t="str">
        <f t="shared" si="35"/>
        <v>0</v>
      </c>
      <c r="L93" s="82">
        <f t="shared" si="36"/>
        <v>0</v>
      </c>
      <c r="M93" s="293"/>
      <c r="N93" s="285"/>
      <c r="O93" s="285"/>
    </row>
    <row r="94" spans="1:15" ht="14.6">
      <c r="A94" s="82"/>
      <c r="B94" s="82"/>
      <c r="C94" s="82">
        <v>1</v>
      </c>
      <c r="D94" s="82">
        <v>1</v>
      </c>
      <c r="E94" s="82">
        <f t="shared" si="33"/>
        <v>1</v>
      </c>
      <c r="F94" s="82" t="str">
        <f t="shared" si="34"/>
        <v>1'h0</v>
      </c>
      <c r="G94" s="82" t="s">
        <v>480</v>
      </c>
      <c r="H94" s="82" t="s">
        <v>887</v>
      </c>
      <c r="I94" s="295" t="s">
        <v>4272</v>
      </c>
      <c r="J94" s="82">
        <v>0</v>
      </c>
      <c r="K94" s="82" t="str">
        <f t="shared" si="35"/>
        <v>0</v>
      </c>
      <c r="L94" s="82">
        <f t="shared" si="36"/>
        <v>0</v>
      </c>
      <c r="M94" s="293"/>
      <c r="N94" s="285"/>
      <c r="O94" s="285"/>
    </row>
    <row r="95" spans="1:15" ht="14.6">
      <c r="A95" s="82"/>
      <c r="B95" s="82"/>
      <c r="C95" s="82">
        <v>0</v>
      </c>
      <c r="D95" s="82">
        <v>0</v>
      </c>
      <c r="E95" s="82">
        <f t="shared" si="33"/>
        <v>1</v>
      </c>
      <c r="F95" s="82" t="str">
        <f t="shared" si="34"/>
        <v>1'h0</v>
      </c>
      <c r="G95" s="82" t="s">
        <v>480</v>
      </c>
      <c r="H95" s="82" t="s">
        <v>888</v>
      </c>
      <c r="I95" s="295" t="s">
        <v>4273</v>
      </c>
      <c r="J95" s="82">
        <v>0</v>
      </c>
      <c r="K95" s="82" t="str">
        <f t="shared" si="35"/>
        <v>0</v>
      </c>
      <c r="L95" s="82">
        <f t="shared" si="36"/>
        <v>0</v>
      </c>
      <c r="M95" s="293"/>
      <c r="N95" s="285"/>
      <c r="O95" s="285"/>
    </row>
    <row r="96" spans="1:15" ht="14.6">
      <c r="A96" s="77"/>
      <c r="B96" s="78" t="s">
        <v>4274</v>
      </c>
      <c r="C96" s="77"/>
      <c r="D96" s="77"/>
      <c r="E96" s="77">
        <f>SUM(E97:E100)</f>
        <v>32</v>
      </c>
      <c r="F96" s="79" t="str">
        <f>CONCATENATE("32'h",K96)</f>
        <v>32'h00000000</v>
      </c>
      <c r="G96" s="79"/>
      <c r="H96" s="282" t="s">
        <v>4275</v>
      </c>
      <c r="I96" s="292"/>
      <c r="J96" s="77"/>
      <c r="K96" s="77" t="str">
        <f>LOWER(DEC2HEX(L96,8))</f>
        <v>00000000</v>
      </c>
      <c r="L96" s="77">
        <f>SUM(L97:L100)</f>
        <v>0</v>
      </c>
      <c r="M96" s="293"/>
      <c r="N96" s="285"/>
      <c r="O96" s="285"/>
    </row>
    <row r="97" spans="1:15" ht="14.6">
      <c r="A97" s="82"/>
      <c r="B97" s="82"/>
      <c r="C97" s="82">
        <v>22</v>
      </c>
      <c r="D97" s="82">
        <v>31</v>
      </c>
      <c r="E97" s="82">
        <f t="shared" ref="E97:E100" si="37">D97+1-C97</f>
        <v>10</v>
      </c>
      <c r="F97" s="82" t="str">
        <f t="shared" ref="F97:F100" si="38">CONCATENATE(E97,"'h",K97)</f>
        <v>10'h0</v>
      </c>
      <c r="G97" s="82" t="s">
        <v>4276</v>
      </c>
      <c r="H97" s="82" t="s">
        <v>19</v>
      </c>
      <c r="I97" s="295" t="s">
        <v>530</v>
      </c>
      <c r="J97" s="82">
        <v>0</v>
      </c>
      <c r="K97" s="82" t="str">
        <f t="shared" ref="K97:K100" si="39">LOWER(DEC2HEX((J97)))</f>
        <v>0</v>
      </c>
      <c r="L97" s="82">
        <f t="shared" ref="L97:L100" si="40">J97*(2^C97)</f>
        <v>0</v>
      </c>
      <c r="M97" s="293"/>
      <c r="N97" s="285"/>
      <c r="O97" s="285"/>
    </row>
    <row r="98" spans="1:15" ht="14.6">
      <c r="A98" s="82"/>
      <c r="B98" s="82"/>
      <c r="C98" s="82">
        <v>16</v>
      </c>
      <c r="D98" s="82">
        <v>21</v>
      </c>
      <c r="E98" s="82">
        <f t="shared" si="37"/>
        <v>6</v>
      </c>
      <c r="F98" s="82" t="str">
        <f t="shared" si="38"/>
        <v>6'h0</v>
      </c>
      <c r="G98" s="82" t="s">
        <v>480</v>
      </c>
      <c r="H98" s="82" t="s">
        <v>4277</v>
      </c>
      <c r="I98" s="82" t="s">
        <v>3633</v>
      </c>
      <c r="J98" s="82">
        <v>0</v>
      </c>
      <c r="K98" s="82" t="str">
        <f t="shared" si="39"/>
        <v>0</v>
      </c>
      <c r="L98" s="82">
        <f t="shared" si="40"/>
        <v>0</v>
      </c>
      <c r="M98" s="293"/>
      <c r="N98" s="285"/>
      <c r="O98" s="285"/>
    </row>
    <row r="99" spans="1:15" ht="14.6">
      <c r="A99" s="82"/>
      <c r="B99" s="82"/>
      <c r="C99" s="82">
        <v>6</v>
      </c>
      <c r="D99" s="82">
        <v>15</v>
      </c>
      <c r="E99" s="82">
        <f t="shared" si="37"/>
        <v>10</v>
      </c>
      <c r="F99" s="82" t="str">
        <f t="shared" si="38"/>
        <v>10'h0</v>
      </c>
      <c r="G99" s="82" t="s">
        <v>4245</v>
      </c>
      <c r="H99" s="82" t="s">
        <v>19</v>
      </c>
      <c r="I99" s="295" t="s">
        <v>530</v>
      </c>
      <c r="J99" s="82">
        <v>0</v>
      </c>
      <c r="K99" s="82" t="str">
        <f t="shared" si="39"/>
        <v>0</v>
      </c>
      <c r="L99" s="82">
        <f t="shared" si="40"/>
        <v>0</v>
      </c>
      <c r="M99" s="293"/>
      <c r="N99" s="285"/>
      <c r="O99" s="285"/>
    </row>
    <row r="100" spans="1:15" ht="14.6">
      <c r="A100" s="82"/>
      <c r="B100" s="82"/>
      <c r="C100" s="82">
        <v>0</v>
      </c>
      <c r="D100" s="82">
        <v>5</v>
      </c>
      <c r="E100" s="82">
        <f t="shared" si="37"/>
        <v>6</v>
      </c>
      <c r="F100" s="82" t="str">
        <f t="shared" si="38"/>
        <v>6'h0</v>
      </c>
      <c r="G100" s="82" t="s">
        <v>480</v>
      </c>
      <c r="H100" s="82" t="s">
        <v>4278</v>
      </c>
      <c r="I100" s="82" t="s">
        <v>3634</v>
      </c>
      <c r="J100" s="82">
        <v>0</v>
      </c>
      <c r="K100" s="82" t="str">
        <f t="shared" si="39"/>
        <v>0</v>
      </c>
      <c r="L100" s="82">
        <f t="shared" si="40"/>
        <v>0</v>
      </c>
      <c r="M100" s="293"/>
      <c r="N100" s="285"/>
      <c r="O100" s="285"/>
    </row>
    <row r="101" spans="1:15" ht="14.6">
      <c r="A101" s="77"/>
      <c r="B101" s="78" t="s">
        <v>4279</v>
      </c>
      <c r="C101" s="77"/>
      <c r="D101" s="77"/>
      <c r="E101" s="77">
        <f>SUM(E102:E105)</f>
        <v>32</v>
      </c>
      <c r="F101" s="79" t="str">
        <f>CONCATENATE("32'h",K101)</f>
        <v>32'h00000000</v>
      </c>
      <c r="G101" s="79"/>
      <c r="H101" s="282" t="s">
        <v>4280</v>
      </c>
      <c r="I101" s="292"/>
      <c r="J101" s="77"/>
      <c r="K101" s="77" t="str">
        <f>LOWER(DEC2HEX(L101,8))</f>
        <v>00000000</v>
      </c>
      <c r="L101" s="77">
        <f>SUM(L102:L105)</f>
        <v>0</v>
      </c>
      <c r="M101" s="293"/>
      <c r="N101" s="285"/>
      <c r="O101" s="285"/>
    </row>
    <row r="102" spans="1:15" ht="14.6">
      <c r="A102" s="82"/>
      <c r="B102" s="82"/>
      <c r="C102" s="82">
        <v>22</v>
      </c>
      <c r="D102" s="82">
        <v>31</v>
      </c>
      <c r="E102" s="82">
        <f t="shared" ref="E102:E105" si="41">D102+1-C102</f>
        <v>10</v>
      </c>
      <c r="F102" s="82" t="str">
        <f t="shared" ref="F102:F105" si="42">CONCATENATE(E102,"'h",K102)</f>
        <v>10'h0</v>
      </c>
      <c r="G102" s="82" t="s">
        <v>4245</v>
      </c>
      <c r="H102" s="82" t="s">
        <v>19</v>
      </c>
      <c r="I102" s="295" t="s">
        <v>530</v>
      </c>
      <c r="J102" s="82">
        <v>0</v>
      </c>
      <c r="K102" s="82" t="str">
        <f t="shared" ref="K102:K105" si="43">LOWER(DEC2HEX((J102)))</f>
        <v>0</v>
      </c>
      <c r="L102" s="82">
        <f t="shared" ref="L102:L105" si="44">J102*(2^C102)</f>
        <v>0</v>
      </c>
      <c r="M102" s="293"/>
      <c r="N102" s="285"/>
      <c r="O102" s="285"/>
    </row>
    <row r="103" spans="1:15" ht="14.6">
      <c r="A103" s="82"/>
      <c r="B103" s="82"/>
      <c r="C103" s="82">
        <v>16</v>
      </c>
      <c r="D103" s="82">
        <v>21</v>
      </c>
      <c r="E103" s="82">
        <f t="shared" si="41"/>
        <v>6</v>
      </c>
      <c r="F103" s="82" t="str">
        <f t="shared" si="42"/>
        <v>6'h0</v>
      </c>
      <c r="G103" s="82" t="s">
        <v>480</v>
      </c>
      <c r="H103" s="82" t="s">
        <v>4281</v>
      </c>
      <c r="I103" s="82" t="s">
        <v>3635</v>
      </c>
      <c r="J103" s="82">
        <v>0</v>
      </c>
      <c r="K103" s="82" t="str">
        <f t="shared" si="43"/>
        <v>0</v>
      </c>
      <c r="L103" s="82">
        <f t="shared" si="44"/>
        <v>0</v>
      </c>
      <c r="M103" s="293"/>
      <c r="N103" s="285"/>
      <c r="O103" s="285"/>
    </row>
    <row r="104" spans="1:15" ht="14.6">
      <c r="A104" s="82"/>
      <c r="B104" s="82"/>
      <c r="C104" s="82">
        <v>6</v>
      </c>
      <c r="D104" s="82">
        <v>15</v>
      </c>
      <c r="E104" s="82">
        <f t="shared" si="41"/>
        <v>10</v>
      </c>
      <c r="F104" s="82" t="str">
        <f t="shared" si="42"/>
        <v>10'h0</v>
      </c>
      <c r="G104" s="82" t="s">
        <v>4150</v>
      </c>
      <c r="H104" s="82" t="s">
        <v>19</v>
      </c>
      <c r="I104" s="295" t="s">
        <v>530</v>
      </c>
      <c r="J104" s="82">
        <v>0</v>
      </c>
      <c r="K104" s="82" t="str">
        <f t="shared" si="43"/>
        <v>0</v>
      </c>
      <c r="L104" s="82">
        <f t="shared" si="44"/>
        <v>0</v>
      </c>
      <c r="M104" s="293"/>
      <c r="N104" s="285"/>
      <c r="O104" s="285"/>
    </row>
    <row r="105" spans="1:15" ht="14.6">
      <c r="A105" s="82"/>
      <c r="B105" s="82"/>
      <c r="C105" s="82">
        <v>0</v>
      </c>
      <c r="D105" s="82">
        <v>5</v>
      </c>
      <c r="E105" s="82">
        <f t="shared" si="41"/>
        <v>6</v>
      </c>
      <c r="F105" s="82" t="str">
        <f t="shared" si="42"/>
        <v>6'h0</v>
      </c>
      <c r="G105" s="82" t="s">
        <v>480</v>
      </c>
      <c r="H105" s="82" t="s">
        <v>4282</v>
      </c>
      <c r="I105" s="82" t="s">
        <v>3636</v>
      </c>
      <c r="J105" s="82">
        <v>0</v>
      </c>
      <c r="K105" s="82" t="str">
        <f t="shared" si="43"/>
        <v>0</v>
      </c>
      <c r="L105" s="82">
        <f t="shared" si="44"/>
        <v>0</v>
      </c>
      <c r="M105" s="293"/>
      <c r="N105" s="285"/>
      <c r="O105" s="285"/>
    </row>
    <row r="106" spans="1:15" ht="14.6">
      <c r="A106" s="77"/>
      <c r="B106" s="78" t="s">
        <v>4283</v>
      </c>
      <c r="C106" s="77"/>
      <c r="D106" s="77"/>
      <c r="E106" s="77">
        <f>SUM(E107:E113)</f>
        <v>32</v>
      </c>
      <c r="F106" s="79" t="str">
        <f>CONCATENATE("32'h",K106)</f>
        <v>32'h00000000</v>
      </c>
      <c r="G106" s="79"/>
      <c r="H106" s="282" t="s">
        <v>4284</v>
      </c>
      <c r="I106" s="292"/>
      <c r="J106" s="77"/>
      <c r="K106" s="77" t="str">
        <f>LOWER(DEC2HEX(L106,8))</f>
        <v>00000000</v>
      </c>
      <c r="L106" s="77">
        <f>SUM(L107:L113)</f>
        <v>0</v>
      </c>
      <c r="M106" s="293"/>
      <c r="N106" s="285"/>
      <c r="O106" s="285"/>
    </row>
    <row r="107" spans="1:15" ht="14.6">
      <c r="A107" s="82"/>
      <c r="B107" s="82"/>
      <c r="C107" s="82">
        <v>22</v>
      </c>
      <c r="D107" s="82">
        <v>31</v>
      </c>
      <c r="E107" s="82">
        <f t="shared" ref="E107:E113" si="45">D107+1-C107</f>
        <v>10</v>
      </c>
      <c r="F107" s="82" t="str">
        <f t="shared" ref="F107:F113" si="46">CONCATENATE(E107,"'h",K107)</f>
        <v>10'h0</v>
      </c>
      <c r="G107" s="82" t="s">
        <v>4285</v>
      </c>
      <c r="H107" s="82" t="s">
        <v>19</v>
      </c>
      <c r="I107" s="295" t="s">
        <v>530</v>
      </c>
      <c r="J107" s="82">
        <v>0</v>
      </c>
      <c r="K107" s="82" t="str">
        <f t="shared" ref="K107:K113" si="47">LOWER(DEC2HEX((J107)))</f>
        <v>0</v>
      </c>
      <c r="L107" s="82">
        <f t="shared" ref="L107:L113" si="48">J107*(2^C107)</f>
        <v>0</v>
      </c>
      <c r="M107" s="293"/>
      <c r="N107" s="285"/>
      <c r="O107" s="285"/>
    </row>
    <row r="108" spans="1:15" ht="14.6">
      <c r="A108" s="82"/>
      <c r="B108" s="82"/>
      <c r="C108" s="82">
        <v>16</v>
      </c>
      <c r="D108" s="82">
        <v>21</v>
      </c>
      <c r="E108" s="82">
        <f t="shared" si="45"/>
        <v>6</v>
      </c>
      <c r="F108" s="82" t="str">
        <f t="shared" si="46"/>
        <v>6'h0</v>
      </c>
      <c r="G108" s="82" t="s">
        <v>4150</v>
      </c>
      <c r="H108" s="82" t="s">
        <v>4286</v>
      </c>
      <c r="I108" s="82" t="s">
        <v>3637</v>
      </c>
      <c r="J108" s="82">
        <v>0</v>
      </c>
      <c r="K108" s="82" t="str">
        <f t="shared" si="47"/>
        <v>0</v>
      </c>
      <c r="L108" s="82">
        <f t="shared" si="48"/>
        <v>0</v>
      </c>
      <c r="M108" s="293"/>
      <c r="N108" s="285"/>
      <c r="O108" s="285"/>
    </row>
    <row r="109" spans="1:15" ht="14.6">
      <c r="A109" s="82"/>
      <c r="B109" s="82"/>
      <c r="C109" s="82">
        <v>4</v>
      </c>
      <c r="D109" s="82">
        <v>15</v>
      </c>
      <c r="E109" s="82">
        <f t="shared" si="45"/>
        <v>12</v>
      </c>
      <c r="F109" s="82" t="str">
        <f t="shared" si="46"/>
        <v>12'h0</v>
      </c>
      <c r="G109" s="82" t="s">
        <v>4150</v>
      </c>
      <c r="H109" s="82" t="s">
        <v>19</v>
      </c>
      <c r="I109" s="295" t="s">
        <v>530</v>
      </c>
      <c r="J109" s="82">
        <v>0</v>
      </c>
      <c r="K109" s="82" t="str">
        <f t="shared" si="47"/>
        <v>0</v>
      </c>
      <c r="L109" s="82">
        <f t="shared" si="48"/>
        <v>0</v>
      </c>
      <c r="M109" s="293"/>
      <c r="N109" s="285"/>
      <c r="O109" s="285"/>
    </row>
    <row r="110" spans="1:15" ht="14.6">
      <c r="A110" s="82"/>
      <c r="B110" s="82"/>
      <c r="C110" s="82">
        <v>3</v>
      </c>
      <c r="D110" s="82">
        <v>3</v>
      </c>
      <c r="E110" s="82">
        <f t="shared" si="45"/>
        <v>1</v>
      </c>
      <c r="F110" s="82" t="str">
        <f t="shared" si="46"/>
        <v>1'h0</v>
      </c>
      <c r="G110" s="82" t="s">
        <v>4285</v>
      </c>
      <c r="H110" s="82" t="s">
        <v>4287</v>
      </c>
      <c r="I110" s="295" t="s">
        <v>4288</v>
      </c>
      <c r="J110" s="82">
        <v>0</v>
      </c>
      <c r="K110" s="82" t="str">
        <f t="shared" si="47"/>
        <v>0</v>
      </c>
      <c r="L110" s="82">
        <f t="shared" si="48"/>
        <v>0</v>
      </c>
      <c r="M110" s="293"/>
      <c r="N110" s="285"/>
      <c r="O110" s="285"/>
    </row>
    <row r="111" spans="1:15" ht="14.6">
      <c r="A111" s="82"/>
      <c r="B111" s="82"/>
      <c r="C111" s="82">
        <v>2</v>
      </c>
      <c r="D111" s="82">
        <v>2</v>
      </c>
      <c r="E111" s="82">
        <f t="shared" si="45"/>
        <v>1</v>
      </c>
      <c r="F111" s="82" t="str">
        <f t="shared" si="46"/>
        <v>1'h0</v>
      </c>
      <c r="G111" s="82" t="s">
        <v>4150</v>
      </c>
      <c r="H111" s="82" t="s">
        <v>889</v>
      </c>
      <c r="I111" s="295" t="s">
        <v>890</v>
      </c>
      <c r="J111" s="82">
        <v>0</v>
      </c>
      <c r="K111" s="82" t="str">
        <f t="shared" si="47"/>
        <v>0</v>
      </c>
      <c r="L111" s="82">
        <f t="shared" si="48"/>
        <v>0</v>
      </c>
      <c r="M111" s="293"/>
      <c r="N111" s="285"/>
      <c r="O111" s="285"/>
    </row>
    <row r="112" spans="1:15" ht="14.6">
      <c r="A112" s="82"/>
      <c r="B112" s="82"/>
      <c r="C112" s="82">
        <v>1</v>
      </c>
      <c r="D112" s="82">
        <v>1</v>
      </c>
      <c r="E112" s="82">
        <f t="shared" si="45"/>
        <v>1</v>
      </c>
      <c r="F112" s="82" t="str">
        <f t="shared" si="46"/>
        <v>1'h0</v>
      </c>
      <c r="G112" s="82" t="s">
        <v>4245</v>
      </c>
      <c r="H112" s="82" t="s">
        <v>891</v>
      </c>
      <c r="I112" s="295" t="s">
        <v>892</v>
      </c>
      <c r="J112" s="82">
        <v>0</v>
      </c>
      <c r="K112" s="82" t="str">
        <f t="shared" si="47"/>
        <v>0</v>
      </c>
      <c r="L112" s="82">
        <f t="shared" si="48"/>
        <v>0</v>
      </c>
      <c r="M112" s="293"/>
      <c r="N112" s="285"/>
      <c r="O112" s="285"/>
    </row>
    <row r="113" spans="1:15" ht="14.6">
      <c r="A113" s="82"/>
      <c r="B113" s="82"/>
      <c r="C113" s="82">
        <v>0</v>
      </c>
      <c r="D113" s="82">
        <v>0</v>
      </c>
      <c r="E113" s="82">
        <f t="shared" si="45"/>
        <v>1</v>
      </c>
      <c r="F113" s="82" t="str">
        <f t="shared" si="46"/>
        <v>1'h0</v>
      </c>
      <c r="G113" s="82" t="s">
        <v>4150</v>
      </c>
      <c r="H113" s="82" t="s">
        <v>893</v>
      </c>
      <c r="I113" s="295" t="s">
        <v>894</v>
      </c>
      <c r="J113" s="82">
        <v>0</v>
      </c>
      <c r="K113" s="82" t="str">
        <f t="shared" si="47"/>
        <v>0</v>
      </c>
      <c r="L113" s="82">
        <f t="shared" si="48"/>
        <v>0</v>
      </c>
      <c r="M113" s="293"/>
      <c r="N113" s="285"/>
      <c r="O113" s="285"/>
    </row>
    <row r="114" spans="1:15" ht="14.6">
      <c r="A114" s="77"/>
      <c r="B114" s="78" t="s">
        <v>4289</v>
      </c>
      <c r="C114" s="77"/>
      <c r="D114" s="77"/>
      <c r="E114" s="77">
        <f>SUM(E115:E118)</f>
        <v>32</v>
      </c>
      <c r="F114" s="79" t="str">
        <f>CONCATENATE("32'h",K114)</f>
        <v>32'h00000000</v>
      </c>
      <c r="G114" s="79"/>
      <c r="H114" s="282" t="s">
        <v>4290</v>
      </c>
      <c r="I114" s="292"/>
      <c r="J114" s="77"/>
      <c r="K114" s="77" t="str">
        <f>LOWER(DEC2HEX(L114,8))</f>
        <v>00000000</v>
      </c>
      <c r="L114" s="77">
        <f>SUM(L115:L118)</f>
        <v>0</v>
      </c>
      <c r="M114" s="293"/>
      <c r="N114" s="285"/>
      <c r="O114" s="285"/>
    </row>
    <row r="115" spans="1:15" ht="14.6">
      <c r="A115" s="82"/>
      <c r="B115" s="82"/>
      <c r="C115" s="82">
        <v>22</v>
      </c>
      <c r="D115" s="82">
        <v>31</v>
      </c>
      <c r="E115" s="82">
        <f t="shared" ref="E115:E118" si="49">D115+1-C115</f>
        <v>10</v>
      </c>
      <c r="F115" s="82" t="str">
        <f t="shared" ref="F115:F118" si="50">CONCATENATE(E115,"'h",K115)</f>
        <v>10'h0</v>
      </c>
      <c r="G115" s="82" t="s">
        <v>4245</v>
      </c>
      <c r="H115" s="82" t="s">
        <v>19</v>
      </c>
      <c r="I115" s="295" t="s">
        <v>530</v>
      </c>
      <c r="J115" s="82">
        <v>0</v>
      </c>
      <c r="K115" s="82" t="str">
        <f t="shared" ref="K115:K118" si="51">LOWER(DEC2HEX((J115)))</f>
        <v>0</v>
      </c>
      <c r="L115" s="82">
        <f t="shared" ref="L115:L118" si="52">J115*(2^C115)</f>
        <v>0</v>
      </c>
      <c r="M115" s="293"/>
      <c r="N115" s="285"/>
      <c r="O115" s="285"/>
    </row>
    <row r="116" spans="1:15" ht="14.6">
      <c r="A116" s="82"/>
      <c r="B116" s="82"/>
      <c r="C116" s="82">
        <v>16</v>
      </c>
      <c r="D116" s="82">
        <v>21</v>
      </c>
      <c r="E116" s="82">
        <f t="shared" si="49"/>
        <v>6</v>
      </c>
      <c r="F116" s="82" t="str">
        <f t="shared" si="50"/>
        <v>6'h0</v>
      </c>
      <c r="G116" s="82" t="s">
        <v>4291</v>
      </c>
      <c r="H116" s="82" t="s">
        <v>4292</v>
      </c>
      <c r="I116" s="82" t="s">
        <v>3638</v>
      </c>
      <c r="J116" s="82">
        <v>0</v>
      </c>
      <c r="K116" s="82" t="str">
        <f t="shared" si="51"/>
        <v>0</v>
      </c>
      <c r="L116" s="82">
        <f t="shared" si="52"/>
        <v>0</v>
      </c>
      <c r="M116" s="293"/>
      <c r="N116" s="285"/>
      <c r="O116" s="285"/>
    </row>
    <row r="117" spans="1:15" ht="14.6">
      <c r="A117" s="82"/>
      <c r="B117" s="82"/>
      <c r="C117" s="82">
        <v>6</v>
      </c>
      <c r="D117" s="82">
        <v>15</v>
      </c>
      <c r="E117" s="82">
        <f t="shared" si="49"/>
        <v>10</v>
      </c>
      <c r="F117" s="82" t="str">
        <f t="shared" si="50"/>
        <v>10'h0</v>
      </c>
      <c r="G117" s="82" t="s">
        <v>4150</v>
      </c>
      <c r="H117" s="82" t="s">
        <v>19</v>
      </c>
      <c r="I117" s="295" t="s">
        <v>530</v>
      </c>
      <c r="J117" s="82">
        <v>0</v>
      </c>
      <c r="K117" s="82" t="str">
        <f t="shared" si="51"/>
        <v>0</v>
      </c>
      <c r="L117" s="82">
        <f t="shared" si="52"/>
        <v>0</v>
      </c>
      <c r="M117" s="293"/>
      <c r="N117" s="285"/>
      <c r="O117" s="285"/>
    </row>
    <row r="118" spans="1:15" ht="14.6">
      <c r="A118" s="82"/>
      <c r="B118" s="82"/>
      <c r="C118" s="82">
        <v>0</v>
      </c>
      <c r="D118" s="82">
        <v>5</v>
      </c>
      <c r="E118" s="82">
        <f t="shared" si="49"/>
        <v>6</v>
      </c>
      <c r="F118" s="82" t="str">
        <f t="shared" si="50"/>
        <v>6'h0</v>
      </c>
      <c r="G118" s="82" t="s">
        <v>4150</v>
      </c>
      <c r="H118" s="82" t="s">
        <v>4293</v>
      </c>
      <c r="I118" s="82" t="s">
        <v>3639</v>
      </c>
      <c r="J118" s="82">
        <v>0</v>
      </c>
      <c r="K118" s="82" t="str">
        <f t="shared" si="51"/>
        <v>0</v>
      </c>
      <c r="L118" s="82">
        <f t="shared" si="52"/>
        <v>0</v>
      </c>
      <c r="M118" s="293"/>
      <c r="N118" s="285"/>
      <c r="O118" s="285"/>
    </row>
    <row r="119" spans="1:15" ht="14.6">
      <c r="A119" s="77"/>
      <c r="B119" s="78" t="s">
        <v>4294</v>
      </c>
      <c r="C119" s="77"/>
      <c r="D119" s="77"/>
      <c r="E119" s="77">
        <f>SUM(E120:E123)</f>
        <v>32</v>
      </c>
      <c r="F119" s="79" t="str">
        <f>CONCATENATE("32'h",K119)</f>
        <v>32'h00000000</v>
      </c>
      <c r="G119" s="79"/>
      <c r="H119" s="282" t="s">
        <v>4295</v>
      </c>
      <c r="I119" s="292"/>
      <c r="J119" s="77"/>
      <c r="K119" s="77" t="str">
        <f>LOWER(DEC2HEX(L119,8))</f>
        <v>00000000</v>
      </c>
      <c r="L119" s="77">
        <f>SUM(L120:L123)</f>
        <v>0</v>
      </c>
      <c r="M119" s="293"/>
      <c r="N119" s="285"/>
      <c r="O119" s="285"/>
    </row>
    <row r="120" spans="1:15" ht="14.6">
      <c r="A120" s="82"/>
      <c r="B120" s="82"/>
      <c r="C120" s="82">
        <v>22</v>
      </c>
      <c r="D120" s="82">
        <v>31</v>
      </c>
      <c r="E120" s="82">
        <f t="shared" ref="E120:E123" si="53">D120+1-C120</f>
        <v>10</v>
      </c>
      <c r="F120" s="82" t="str">
        <f t="shared" ref="F120:F123" si="54">CONCATENATE(E120,"'h",K120)</f>
        <v>10'h0</v>
      </c>
      <c r="G120" s="82" t="s">
        <v>4245</v>
      </c>
      <c r="H120" s="82" t="s">
        <v>19</v>
      </c>
      <c r="I120" s="295" t="s">
        <v>530</v>
      </c>
      <c r="J120" s="82">
        <v>0</v>
      </c>
      <c r="K120" s="82" t="str">
        <f t="shared" ref="K120:K123" si="55">LOWER(DEC2HEX((J120)))</f>
        <v>0</v>
      </c>
      <c r="L120" s="82">
        <f t="shared" ref="L120:L123" si="56">J120*(2^C120)</f>
        <v>0</v>
      </c>
      <c r="M120" s="293"/>
      <c r="N120" s="285"/>
      <c r="O120" s="285"/>
    </row>
    <row r="121" spans="1:15" ht="14.6">
      <c r="A121" s="82"/>
      <c r="B121" s="82"/>
      <c r="C121" s="82">
        <v>16</v>
      </c>
      <c r="D121" s="82">
        <v>21</v>
      </c>
      <c r="E121" s="82">
        <f t="shared" si="53"/>
        <v>6</v>
      </c>
      <c r="F121" s="82" t="str">
        <f t="shared" si="54"/>
        <v>6'h0</v>
      </c>
      <c r="G121" s="82" t="s">
        <v>4245</v>
      </c>
      <c r="H121" s="82" t="s">
        <v>4296</v>
      </c>
      <c r="I121" s="82" t="s">
        <v>3640</v>
      </c>
      <c r="J121" s="82">
        <v>0</v>
      </c>
      <c r="K121" s="82" t="str">
        <f t="shared" si="55"/>
        <v>0</v>
      </c>
      <c r="L121" s="82">
        <f t="shared" si="56"/>
        <v>0</v>
      </c>
      <c r="M121" s="293"/>
      <c r="N121" s="285"/>
      <c r="O121" s="285"/>
    </row>
    <row r="122" spans="1:15" ht="14.6">
      <c r="A122" s="82"/>
      <c r="B122" s="82"/>
      <c r="C122" s="82">
        <v>6</v>
      </c>
      <c r="D122" s="82">
        <v>15</v>
      </c>
      <c r="E122" s="82">
        <f t="shared" si="53"/>
        <v>10</v>
      </c>
      <c r="F122" s="82" t="str">
        <f t="shared" si="54"/>
        <v>10'h0</v>
      </c>
      <c r="G122" s="82" t="s">
        <v>4245</v>
      </c>
      <c r="H122" s="82" t="s">
        <v>19</v>
      </c>
      <c r="I122" s="295" t="s">
        <v>530</v>
      </c>
      <c r="J122" s="82">
        <v>0</v>
      </c>
      <c r="K122" s="82" t="str">
        <f t="shared" si="55"/>
        <v>0</v>
      </c>
      <c r="L122" s="82">
        <f t="shared" si="56"/>
        <v>0</v>
      </c>
      <c r="M122" s="293"/>
      <c r="N122" s="285"/>
      <c r="O122" s="285"/>
    </row>
    <row r="123" spans="1:15" ht="14.6">
      <c r="A123" s="82"/>
      <c r="B123" s="82"/>
      <c r="C123" s="82">
        <v>0</v>
      </c>
      <c r="D123" s="82">
        <v>5</v>
      </c>
      <c r="E123" s="82">
        <f t="shared" si="53"/>
        <v>6</v>
      </c>
      <c r="F123" s="82" t="str">
        <f t="shared" si="54"/>
        <v>6'h0</v>
      </c>
      <c r="G123" s="82" t="s">
        <v>4150</v>
      </c>
      <c r="H123" s="82" t="s">
        <v>4297</v>
      </c>
      <c r="I123" s="82" t="s">
        <v>3641</v>
      </c>
      <c r="J123" s="82">
        <v>0</v>
      </c>
      <c r="K123" s="82" t="str">
        <f t="shared" si="55"/>
        <v>0</v>
      </c>
      <c r="L123" s="82">
        <f t="shared" si="56"/>
        <v>0</v>
      </c>
      <c r="M123" s="293"/>
      <c r="N123" s="285"/>
      <c r="O123" s="285"/>
    </row>
    <row r="124" spans="1:15" ht="14.6">
      <c r="A124" s="77"/>
      <c r="B124" s="78" t="s">
        <v>2213</v>
      </c>
      <c r="C124" s="77"/>
      <c r="D124" s="77"/>
      <c r="E124" s="77">
        <f>SUM(E125:E125)</f>
        <v>32</v>
      </c>
      <c r="F124" s="79" t="str">
        <f>CONCATENATE("32'h",K124)</f>
        <v>32'h00000000</v>
      </c>
      <c r="G124" s="79"/>
      <c r="H124" s="282" t="s">
        <v>4304</v>
      </c>
      <c r="I124" s="282"/>
      <c r="J124" s="77"/>
      <c r="K124" s="77" t="str">
        <f>LOWER(DEC2HEX(L124,8))</f>
        <v>00000000</v>
      </c>
      <c r="L124" s="77">
        <f>SUM(L125:L125)</f>
        <v>0</v>
      </c>
      <c r="M124" s="285"/>
      <c r="N124" s="285"/>
      <c r="O124" s="285"/>
    </row>
    <row r="125" spans="1:15" ht="58.3">
      <c r="A125" s="82"/>
      <c r="B125" s="82"/>
      <c r="C125" s="283" t="s">
        <v>884</v>
      </c>
      <c r="D125" s="283" t="s">
        <v>4202</v>
      </c>
      <c r="E125" s="81">
        <f>D125+1-C125</f>
        <v>32</v>
      </c>
      <c r="F125" s="81" t="str">
        <f>CONCATENATE(E125,"'h",K125)</f>
        <v>32'h0</v>
      </c>
      <c r="G125" s="82" t="s">
        <v>67</v>
      </c>
      <c r="H125" s="82" t="s">
        <v>4305</v>
      </c>
      <c r="I125" s="284" t="s">
        <v>4306</v>
      </c>
      <c r="J125" s="82">
        <v>0</v>
      </c>
      <c r="K125" s="82" t="str">
        <f>LOWER(DEC2HEX((J125)))</f>
        <v>0</v>
      </c>
      <c r="L125" s="82">
        <f>J125*(2^C125)</f>
        <v>0</v>
      </c>
      <c r="M125" s="285"/>
      <c r="N125" s="285"/>
      <c r="O125" s="285"/>
    </row>
    <row r="126" spans="1:15" ht="14.6">
      <c r="A126" s="77"/>
      <c r="B126" s="78" t="s">
        <v>5250</v>
      </c>
      <c r="C126" s="77"/>
      <c r="D126" s="77"/>
      <c r="E126" s="77">
        <f>SUM(E127:E128)</f>
        <v>32</v>
      </c>
      <c r="F126" s="79" t="str">
        <f>CONCATENATE("32'h",K126)</f>
        <v>32'h00000000</v>
      </c>
      <c r="G126" s="79"/>
      <c r="H126" s="282" t="s">
        <v>5249</v>
      </c>
      <c r="I126" s="282"/>
      <c r="J126" s="77"/>
      <c r="K126" s="77" t="str">
        <f>LOWER(DEC2HEX(L126,8))</f>
        <v>00000000</v>
      </c>
      <c r="L126" s="77">
        <f>SUM(L127:L128)</f>
        <v>0</v>
      </c>
      <c r="M126" s="285"/>
      <c r="N126" s="285"/>
      <c r="O126" s="285"/>
    </row>
    <row r="127" spans="1:15" ht="14.6">
      <c r="A127" s="82"/>
      <c r="B127" s="82"/>
      <c r="C127" s="82">
        <v>10</v>
      </c>
      <c r="D127" s="82">
        <v>31</v>
      </c>
      <c r="E127" s="82">
        <f t="shared" ref="E127:E128" si="57">D127+1-C127</f>
        <v>22</v>
      </c>
      <c r="F127" s="82" t="str">
        <f t="shared" ref="F127:F128" si="58">CONCATENATE(E127,"'h",K127)</f>
        <v>22'h0</v>
      </c>
      <c r="G127" s="82" t="s">
        <v>67</v>
      </c>
      <c r="H127" s="294" t="s">
        <v>46</v>
      </c>
      <c r="I127" s="294" t="s">
        <v>482</v>
      </c>
      <c r="J127" s="82">
        <v>0</v>
      </c>
      <c r="K127" s="82" t="str">
        <f t="shared" ref="K127:K128" si="59">LOWER(DEC2HEX((J127)))</f>
        <v>0</v>
      </c>
      <c r="L127" s="82">
        <f t="shared" ref="L127:L128" si="60">J127*(2^C127)</f>
        <v>0</v>
      </c>
      <c r="M127" s="285"/>
      <c r="N127" s="285"/>
      <c r="O127" s="285"/>
    </row>
    <row r="128" spans="1:15" ht="14.6">
      <c r="A128" s="82"/>
      <c r="B128" s="82"/>
      <c r="C128" s="82">
        <v>0</v>
      </c>
      <c r="D128" s="82">
        <v>9</v>
      </c>
      <c r="E128" s="82">
        <f t="shared" si="57"/>
        <v>10</v>
      </c>
      <c r="F128" s="82" t="str">
        <f t="shared" si="58"/>
        <v>10'h0</v>
      </c>
      <c r="G128" s="82" t="s">
        <v>67</v>
      </c>
      <c r="H128" s="294" t="s">
        <v>4299</v>
      </c>
      <c r="I128" s="294" t="s">
        <v>4300</v>
      </c>
      <c r="J128" s="82">
        <v>0</v>
      </c>
      <c r="K128" s="82" t="str">
        <f t="shared" si="59"/>
        <v>0</v>
      </c>
      <c r="L128" s="82">
        <f t="shared" si="60"/>
        <v>0</v>
      </c>
      <c r="M128" s="285"/>
      <c r="N128" s="285"/>
      <c r="O128" s="285" t="s">
        <v>4133</v>
      </c>
    </row>
    <row r="129" spans="1:15" ht="14.6">
      <c r="A129" s="77"/>
      <c r="B129" s="78" t="s">
        <v>5251</v>
      </c>
      <c r="C129" s="77"/>
      <c r="D129" s="77"/>
      <c r="E129" s="77">
        <f>SUM(E130:E134)</f>
        <v>32</v>
      </c>
      <c r="F129" s="79" t="str">
        <f>CONCATENATE("32'h",K129)</f>
        <v>32'h00000008</v>
      </c>
      <c r="G129" s="79"/>
      <c r="H129" s="282" t="s">
        <v>5248</v>
      </c>
      <c r="I129" s="282"/>
      <c r="J129" s="77"/>
      <c r="K129" s="77" t="str">
        <f>LOWER(DEC2HEX(L129,8))</f>
        <v>00000008</v>
      </c>
      <c r="L129" s="77">
        <f>SUM(L130:L134)</f>
        <v>8</v>
      </c>
      <c r="M129" s="285"/>
      <c r="N129" s="285"/>
      <c r="O129" s="285"/>
    </row>
    <row r="130" spans="1:15" ht="14.6">
      <c r="A130" s="82"/>
      <c r="B130" s="82"/>
      <c r="C130" s="82">
        <v>13</v>
      </c>
      <c r="D130" s="82">
        <v>31</v>
      </c>
      <c r="E130" s="82">
        <f t="shared" ref="E130:E134" si="61">D130+1-C130</f>
        <v>19</v>
      </c>
      <c r="F130" s="82" t="str">
        <f t="shared" ref="F130:F134" si="62">CONCATENATE(E130,"'h",K130)</f>
        <v>19'h0</v>
      </c>
      <c r="G130" s="82" t="s">
        <v>67</v>
      </c>
      <c r="H130" s="294" t="s">
        <v>4298</v>
      </c>
      <c r="I130" s="294" t="s">
        <v>482</v>
      </c>
      <c r="J130" s="82">
        <v>0</v>
      </c>
      <c r="K130" s="82" t="str">
        <f t="shared" ref="K130:K134" si="63">LOWER(DEC2HEX((J130)))</f>
        <v>0</v>
      </c>
      <c r="L130" s="82">
        <f t="shared" ref="L130:L134" si="64">J130*(2^C130)</f>
        <v>0</v>
      </c>
      <c r="M130" s="285"/>
      <c r="N130" s="285"/>
      <c r="O130" s="285"/>
    </row>
    <row r="131" spans="1:15" ht="43.75">
      <c r="A131" s="82"/>
      <c r="B131" s="82"/>
      <c r="C131" s="82">
        <v>8</v>
      </c>
      <c r="D131" s="82">
        <v>12</v>
      </c>
      <c r="E131" s="82">
        <f t="shared" si="61"/>
        <v>5</v>
      </c>
      <c r="F131" s="82" t="str">
        <f t="shared" si="62"/>
        <v>5'h0</v>
      </c>
      <c r="G131" s="82" t="s">
        <v>67</v>
      </c>
      <c r="H131" s="294" t="s">
        <v>4301</v>
      </c>
      <c r="I131" s="296" t="s">
        <v>4302</v>
      </c>
      <c r="J131" s="82">
        <v>0</v>
      </c>
      <c r="K131" s="82" t="str">
        <f t="shared" si="63"/>
        <v>0</v>
      </c>
      <c r="L131" s="82">
        <f t="shared" si="64"/>
        <v>0</v>
      </c>
      <c r="M131" s="285"/>
      <c r="N131" s="285"/>
      <c r="O131" s="285"/>
    </row>
    <row r="132" spans="1:15" ht="14.6">
      <c r="A132" s="82"/>
      <c r="B132" s="82"/>
      <c r="C132" s="82">
        <v>5</v>
      </c>
      <c r="D132" s="82">
        <v>7</v>
      </c>
      <c r="E132" s="82">
        <f t="shared" ref="E132" si="65">D132+1-C132</f>
        <v>3</v>
      </c>
      <c r="F132" s="82" t="str">
        <f t="shared" ref="F132" si="66">CONCATENATE(E132,"'h",K132)</f>
        <v>3'h0</v>
      </c>
      <c r="G132" s="82" t="s">
        <v>3809</v>
      </c>
      <c r="H132" s="294" t="s">
        <v>4226</v>
      </c>
      <c r="I132" s="294" t="s">
        <v>482</v>
      </c>
      <c r="J132" s="82">
        <v>0</v>
      </c>
      <c r="K132" s="82" t="str">
        <f t="shared" ref="K132" si="67">LOWER(DEC2HEX((J132)))</f>
        <v>0</v>
      </c>
      <c r="L132" s="82">
        <f t="shared" ref="L132" si="68">J132*(2^C132)</f>
        <v>0</v>
      </c>
      <c r="M132" s="285"/>
      <c r="N132" s="285"/>
      <c r="O132" s="285"/>
    </row>
    <row r="133" spans="1:15" ht="14.6">
      <c r="A133" s="82"/>
      <c r="B133" s="82"/>
      <c r="C133" s="82">
        <v>4</v>
      </c>
      <c r="D133" s="82">
        <v>4</v>
      </c>
      <c r="E133" s="82">
        <f t="shared" si="61"/>
        <v>1</v>
      </c>
      <c r="F133" s="82" t="str">
        <f t="shared" si="62"/>
        <v>1'h0</v>
      </c>
      <c r="G133" s="82" t="s">
        <v>6275</v>
      </c>
      <c r="H133" s="294" t="s">
        <v>5694</v>
      </c>
      <c r="I133" s="294" t="s">
        <v>5695</v>
      </c>
      <c r="J133" s="82">
        <v>0</v>
      </c>
      <c r="K133" s="82" t="str">
        <f t="shared" si="63"/>
        <v>0</v>
      </c>
      <c r="L133" s="82">
        <f t="shared" si="64"/>
        <v>0</v>
      </c>
      <c r="M133" s="285"/>
      <c r="N133" s="285"/>
      <c r="O133" s="285"/>
    </row>
    <row r="134" spans="1:15" ht="14.6">
      <c r="A134" s="82"/>
      <c r="B134" s="82"/>
      <c r="C134" s="82">
        <v>0</v>
      </c>
      <c r="D134" s="82">
        <v>3</v>
      </c>
      <c r="E134" s="82">
        <f t="shared" si="61"/>
        <v>4</v>
      </c>
      <c r="F134" s="82" t="str">
        <f t="shared" si="62"/>
        <v>4'h8</v>
      </c>
      <c r="G134" s="82" t="s">
        <v>62</v>
      </c>
      <c r="H134" s="294" t="s">
        <v>5693</v>
      </c>
      <c r="I134" s="294" t="s">
        <v>4303</v>
      </c>
      <c r="J134" s="82">
        <v>8</v>
      </c>
      <c r="K134" s="82" t="str">
        <f t="shared" si="63"/>
        <v>8</v>
      </c>
      <c r="L134" s="82">
        <f t="shared" si="64"/>
        <v>8</v>
      </c>
      <c r="M134" s="285"/>
      <c r="N134" s="285"/>
      <c r="O134" s="285"/>
    </row>
    <row r="135" spans="1:15">
      <c r="I135" s="76"/>
    </row>
    <row r="136" spans="1:15">
      <c r="I136" s="76"/>
    </row>
    <row r="137" spans="1:15">
      <c r="I137" s="76"/>
    </row>
    <row r="138" spans="1:15">
      <c r="I138" s="76"/>
    </row>
    <row r="139" spans="1:15">
      <c r="I139" s="76"/>
    </row>
    <row r="140" spans="1:15">
      <c r="I140" s="76"/>
    </row>
    <row r="141" spans="1:15">
      <c r="I141" s="76"/>
    </row>
    <row r="142" spans="1:15">
      <c r="I142" s="76"/>
    </row>
    <row r="143" spans="1:15">
      <c r="I143" s="76"/>
    </row>
    <row r="144" spans="1:15">
      <c r="I144" s="76"/>
    </row>
    <row r="145" spans="9:9">
      <c r="I145" s="76"/>
    </row>
    <row r="146" spans="9:9">
      <c r="I146" s="76"/>
    </row>
    <row r="147" spans="9:9">
      <c r="I147" s="76"/>
    </row>
    <row r="148" spans="9:9">
      <c r="I148" s="76"/>
    </row>
    <row r="149" spans="9:9">
      <c r="I149" s="76"/>
    </row>
    <row r="150" spans="9:9">
      <c r="I150" s="76"/>
    </row>
    <row r="151" spans="9:9">
      <c r="I151" s="76"/>
    </row>
    <row r="152" spans="9:9">
      <c r="I152" s="76"/>
    </row>
    <row r="153" spans="9:9">
      <c r="I153" s="76"/>
    </row>
    <row r="154" spans="9:9">
      <c r="I154" s="76"/>
    </row>
    <row r="155" spans="9:9">
      <c r="I155" s="76"/>
    </row>
    <row r="156" spans="9:9">
      <c r="I156" s="76"/>
    </row>
    <row r="157" spans="9:9">
      <c r="I157" s="76"/>
    </row>
    <row r="158" spans="9:9">
      <c r="I158" s="76"/>
    </row>
    <row r="159" spans="9:9">
      <c r="I159" s="76"/>
    </row>
    <row r="160" spans="9:9">
      <c r="I160" s="76"/>
    </row>
    <row r="161" spans="9:9">
      <c r="I161" s="76"/>
    </row>
    <row r="162" spans="9:9">
      <c r="I162" s="76"/>
    </row>
    <row r="163" spans="9:9">
      <c r="I163" s="76"/>
    </row>
    <row r="164" spans="9:9">
      <c r="I164" s="76"/>
    </row>
    <row r="165" spans="9:9">
      <c r="I165" s="76"/>
    </row>
    <row r="166" spans="9:9">
      <c r="I166" s="76"/>
    </row>
    <row r="167" spans="9:9">
      <c r="I167" s="76"/>
    </row>
    <row r="168" spans="9:9">
      <c r="I168" s="76"/>
    </row>
    <row r="169" spans="9:9">
      <c r="I169" s="76"/>
    </row>
    <row r="170" spans="9:9">
      <c r="I170" s="76"/>
    </row>
    <row r="171" spans="9:9">
      <c r="I171" s="76"/>
    </row>
    <row r="172" spans="9:9">
      <c r="I172" s="76"/>
    </row>
    <row r="173" spans="9:9">
      <c r="I173" s="76"/>
    </row>
    <row r="174" spans="9:9">
      <c r="I174" s="76"/>
    </row>
    <row r="175" spans="9:9">
      <c r="I175" s="76"/>
    </row>
    <row r="176" spans="9:9">
      <c r="I176" s="76"/>
    </row>
    <row r="177" spans="9:9" s="107" customFormat="1"/>
    <row r="178" spans="9:9">
      <c r="I178" s="76"/>
    </row>
    <row r="179" spans="9:9">
      <c r="I179" s="76"/>
    </row>
    <row r="180" spans="9:9" s="107" customFormat="1"/>
    <row r="181" spans="9:9">
      <c r="I181" s="76"/>
    </row>
    <row r="182" spans="9:9">
      <c r="I182" s="76"/>
    </row>
    <row r="183" spans="9:9" s="107" customFormat="1"/>
    <row r="184" spans="9:9">
      <c r="I184" s="76"/>
    </row>
    <row r="185" spans="9:9" s="107" customFormat="1"/>
    <row r="186" spans="9:9">
      <c r="I186" s="76"/>
    </row>
    <row r="187" spans="9:9">
      <c r="I187" s="76"/>
    </row>
    <row r="188" spans="9:9" s="107" customFormat="1"/>
    <row r="189" spans="9:9">
      <c r="I189" s="76"/>
    </row>
    <row r="190" spans="9:9" s="107" customFormat="1"/>
    <row r="191" spans="9:9">
      <c r="I191" s="76"/>
    </row>
    <row r="192" spans="9:9">
      <c r="I192" s="76"/>
    </row>
    <row r="193" spans="9:9" s="107" customFormat="1"/>
    <row r="194" spans="9:9">
      <c r="I194" s="76"/>
    </row>
    <row r="195" spans="9:9" s="107" customFormat="1"/>
    <row r="196" spans="9:9">
      <c r="I196" s="76"/>
    </row>
    <row r="197" spans="9:9">
      <c r="I197" s="76"/>
    </row>
    <row r="198" spans="9:9" s="107" customFormat="1"/>
    <row r="199" spans="9:9">
      <c r="I199" s="76"/>
    </row>
    <row r="200" spans="9:9" s="107" customFormat="1"/>
    <row r="201" spans="9:9" s="107" customFormat="1"/>
    <row r="202" spans="9:9" s="107" customFormat="1"/>
    <row r="203" spans="9:9" s="107" customFormat="1"/>
    <row r="204" spans="9:9" s="107" customFormat="1"/>
    <row r="205" spans="9:9" s="107" customFormat="1"/>
    <row r="206" spans="9:9" s="107" customFormat="1"/>
    <row r="207" spans="9:9" s="107" customFormat="1"/>
    <row r="208" spans="9:9" s="107" customFormat="1"/>
    <row r="209" spans="9:9" s="107" customFormat="1"/>
    <row r="210" spans="9:9" s="107" customFormat="1"/>
    <row r="211" spans="9:9">
      <c r="I211" s="76"/>
    </row>
    <row r="212" spans="9:9">
      <c r="I212" s="76"/>
    </row>
    <row r="213" spans="9:9">
      <c r="I213" s="76"/>
    </row>
    <row r="214" spans="9:9">
      <c r="I214" s="76"/>
    </row>
    <row r="215" spans="9:9" s="107" customFormat="1"/>
    <row r="216" spans="9:9" s="107" customFormat="1"/>
    <row r="217" spans="9:9" s="107" customFormat="1"/>
    <row r="218" spans="9:9">
      <c r="I218" s="76"/>
    </row>
    <row r="219" spans="9:9">
      <c r="I219" s="76"/>
    </row>
    <row r="220" spans="9:9" s="107" customFormat="1"/>
    <row r="221" spans="9:9">
      <c r="I221" s="76"/>
    </row>
    <row r="222" spans="9:9">
      <c r="I222" s="76"/>
    </row>
    <row r="223" spans="9:9" s="107" customFormat="1"/>
    <row r="224" spans="9:9">
      <c r="I224" s="76"/>
    </row>
    <row r="225" spans="9:9">
      <c r="I225" s="76"/>
    </row>
    <row r="226" spans="9:9" s="107" customFormat="1"/>
    <row r="227" spans="9:9">
      <c r="I227" s="76"/>
    </row>
    <row r="228" spans="9:9">
      <c r="I228" s="76"/>
    </row>
    <row r="229" spans="9:9" s="107" customFormat="1"/>
    <row r="230" spans="9:9">
      <c r="I230" s="76"/>
    </row>
    <row r="231" spans="9:9">
      <c r="I231" s="76"/>
    </row>
    <row r="232" spans="9:9">
      <c r="I232" s="76"/>
    </row>
    <row r="233" spans="9:9">
      <c r="I233" s="76"/>
    </row>
    <row r="234" spans="9:9">
      <c r="I234" s="76"/>
    </row>
    <row r="235" spans="9:9">
      <c r="I235" s="76"/>
    </row>
    <row r="236" spans="9:9">
      <c r="I236" s="76"/>
    </row>
    <row r="237" spans="9:9">
      <c r="I237" s="76"/>
    </row>
    <row r="238" spans="9:9">
      <c r="I238" s="76"/>
    </row>
    <row r="239" spans="9:9">
      <c r="I239" s="76"/>
    </row>
    <row r="240" spans="9:9">
      <c r="I240" s="76"/>
    </row>
    <row r="241" spans="9:9">
      <c r="I241" s="76"/>
    </row>
    <row r="242" spans="9:9">
      <c r="I242" s="76"/>
    </row>
    <row r="243" spans="9:9">
      <c r="I243" s="76"/>
    </row>
    <row r="244" spans="9:9">
      <c r="I244" s="76"/>
    </row>
    <row r="245" spans="9:9">
      <c r="I245" s="76"/>
    </row>
    <row r="246" spans="9:9">
      <c r="I246" s="76"/>
    </row>
    <row r="247" spans="9:9">
      <c r="I247" s="76"/>
    </row>
    <row r="248" spans="9:9">
      <c r="I248" s="76"/>
    </row>
    <row r="249" spans="9:9">
      <c r="I249" s="76"/>
    </row>
    <row r="250" spans="9:9">
      <c r="I250" s="76"/>
    </row>
    <row r="251" spans="9:9">
      <c r="I251" s="76"/>
    </row>
    <row r="252" spans="9:9">
      <c r="I252" s="76"/>
    </row>
    <row r="253" spans="9:9">
      <c r="I253" s="76"/>
    </row>
    <row r="254" spans="9:9">
      <c r="I254" s="76"/>
    </row>
    <row r="255" spans="9:9">
      <c r="I255" s="76"/>
    </row>
    <row r="256" spans="9:9">
      <c r="I256" s="76"/>
    </row>
    <row r="257" spans="9:9">
      <c r="I257" s="76"/>
    </row>
    <row r="258" spans="9:9">
      <c r="I258" s="76"/>
    </row>
    <row r="259" spans="9:9">
      <c r="I259" s="76"/>
    </row>
    <row r="260" spans="9:9">
      <c r="I260" s="76"/>
    </row>
    <row r="261" spans="9:9">
      <c r="I261" s="76"/>
    </row>
    <row r="262" spans="9:9">
      <c r="I262" s="76"/>
    </row>
    <row r="263" spans="9:9">
      <c r="I263" s="76"/>
    </row>
    <row r="264" spans="9:9" ht="15.75" customHeight="1">
      <c r="I264" s="76"/>
    </row>
    <row r="265" spans="9:9" ht="15.75" customHeight="1">
      <c r="I265" s="76"/>
    </row>
    <row r="266" spans="9:9" ht="15.75" customHeight="1">
      <c r="I266" s="76"/>
    </row>
    <row r="267" spans="9:9" ht="15.75" customHeight="1">
      <c r="I267" s="76"/>
    </row>
    <row r="268" spans="9:9" ht="15.75" customHeight="1">
      <c r="I268" s="76"/>
    </row>
    <row r="269" spans="9:9" ht="15.75" customHeight="1">
      <c r="I269" s="76"/>
    </row>
    <row r="270" spans="9:9" ht="15.75" customHeight="1">
      <c r="I270" s="76"/>
    </row>
    <row r="271" spans="9:9" ht="15.75" customHeight="1">
      <c r="I271" s="76"/>
    </row>
    <row r="272" spans="9:9" ht="15.75" customHeight="1">
      <c r="I272" s="76"/>
    </row>
    <row r="273" spans="9:9" ht="15.75" customHeight="1">
      <c r="I273" s="76"/>
    </row>
    <row r="274" spans="9:9" ht="15.75" customHeight="1">
      <c r="I274" s="76"/>
    </row>
    <row r="275" spans="9:9" ht="15.75" customHeight="1">
      <c r="I275" s="76"/>
    </row>
    <row r="276" spans="9:9" ht="15.75" customHeight="1">
      <c r="I276" s="76"/>
    </row>
    <row r="277" spans="9:9" ht="15.75" customHeight="1">
      <c r="I277" s="76"/>
    </row>
    <row r="278" spans="9:9" ht="15.75" customHeight="1">
      <c r="I278" s="76"/>
    </row>
    <row r="279" spans="9:9" ht="15.75" customHeight="1">
      <c r="I279" s="76"/>
    </row>
    <row r="280" spans="9:9">
      <c r="I280" s="76"/>
    </row>
    <row r="281" spans="9:9">
      <c r="I281" s="76"/>
    </row>
    <row r="282" spans="9:9">
      <c r="I282" s="76"/>
    </row>
    <row r="283" spans="9:9">
      <c r="I283" s="76"/>
    </row>
    <row r="284" spans="9:9">
      <c r="I284" s="76"/>
    </row>
    <row r="285" spans="9:9">
      <c r="I285" s="76"/>
    </row>
    <row r="286" spans="9:9">
      <c r="I286" s="76"/>
    </row>
    <row r="287" spans="9:9">
      <c r="I287" s="76"/>
    </row>
    <row r="288" spans="9:9">
      <c r="I288" s="76"/>
    </row>
    <row r="289" spans="9:9">
      <c r="I289" s="76"/>
    </row>
    <row r="290" spans="9:9">
      <c r="I290" s="76"/>
    </row>
    <row r="291" spans="9:9">
      <c r="I291" s="76"/>
    </row>
    <row r="292" spans="9:9">
      <c r="I292" s="76"/>
    </row>
    <row r="293" spans="9:9">
      <c r="I293" s="76"/>
    </row>
    <row r="294" spans="9:9">
      <c r="I294" s="76"/>
    </row>
    <row r="295" spans="9:9">
      <c r="I295" s="76"/>
    </row>
    <row r="296" spans="9:9" s="108" customFormat="1"/>
    <row r="297" spans="9:9" s="107" customFormat="1" ht="15.75" customHeight="1"/>
    <row r="298" spans="9:9" s="107" customFormat="1" ht="15.75" customHeight="1"/>
    <row r="299" spans="9:9" s="107" customFormat="1" ht="15.75" customHeight="1"/>
    <row r="300" spans="9:9" s="107" customFormat="1" ht="15.75" customHeight="1"/>
    <row r="301" spans="9:9" s="107" customFormat="1" ht="15.75" customHeight="1"/>
    <row r="302" spans="9:9" s="107" customFormat="1" ht="15.75" customHeight="1"/>
    <row r="303" spans="9:9" s="107" customFormat="1" ht="15.75" customHeight="1"/>
    <row r="304" spans="9:9" s="107" customFormat="1" ht="15.75" customHeight="1"/>
    <row r="305" s="108" customFormat="1" ht="15.75" customHeight="1"/>
    <row r="306" s="108" customFormat="1" ht="15.75" customHeight="1"/>
    <row r="307" s="108" customFormat="1" ht="15.75" customHeight="1"/>
    <row r="308" s="108" customFormat="1" ht="15.75" customHeight="1"/>
    <row r="309" s="108" customFormat="1" ht="15.75" customHeight="1"/>
    <row r="310" s="108" customFormat="1" ht="15.75" customHeight="1"/>
    <row r="311" s="108" customFormat="1" ht="15.75" customHeight="1"/>
    <row r="312" s="108" customFormat="1" ht="15.75" customHeight="1"/>
    <row r="313" s="107" customFormat="1"/>
    <row r="314" s="107" customFormat="1"/>
    <row r="315" s="107" customFormat="1"/>
    <row r="316" s="107" customFormat="1"/>
    <row r="317" s="107" customFormat="1"/>
    <row r="318" s="107" customFormat="1"/>
    <row r="319" s="107" customFormat="1"/>
    <row r="320" s="107" customFormat="1"/>
    <row r="321" s="108" customFormat="1"/>
    <row r="322" s="108" customFormat="1"/>
    <row r="323" s="108" customFormat="1"/>
    <row r="324" s="108" customFormat="1"/>
    <row r="325" s="108" customFormat="1"/>
    <row r="326" s="108" customFormat="1"/>
    <row r="327" s="108" customFormat="1"/>
    <row r="328" s="108" customFormat="1"/>
    <row r="329" s="107" customFormat="1"/>
    <row r="330" s="107" customFormat="1"/>
    <row r="331" s="107" customFormat="1"/>
    <row r="332" s="107" customFormat="1"/>
    <row r="333" s="107" customFormat="1"/>
    <row r="334" s="107" customFormat="1"/>
    <row r="335" s="107" customFormat="1"/>
    <row r="336" s="107" customFormat="1"/>
    <row r="337" s="107" customFormat="1"/>
    <row r="338" s="107" customFormat="1"/>
    <row r="339" s="107" customFormat="1"/>
    <row r="340" s="107" customFormat="1"/>
    <row r="341" s="107" customFormat="1"/>
    <row r="342" s="107" customFormat="1"/>
    <row r="343" s="107" customFormat="1"/>
    <row r="344" s="107" customFormat="1"/>
    <row r="345" s="107" customFormat="1"/>
    <row r="346" s="107" customFormat="1"/>
  </sheetData>
  <phoneticPr fontId="24" type="noConversion"/>
  <pageMargins left="0.7" right="0.7" top="0.75" bottom="0.75" header="0.3" footer="0.3"/>
  <pageSetup paperSize="9" orientation="portrait"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topLeftCell="A25" workbookViewId="0">
      <selection activeCell="H57" sqref="H57"/>
    </sheetView>
  </sheetViews>
  <sheetFormatPr defaultColWidth="8.84375" defaultRowHeight="14.15"/>
  <cols>
    <col min="1" max="1" width="8.4609375" customWidth="1"/>
    <col min="2" max="2" width="10" customWidth="1"/>
    <col min="3" max="3" width="6" customWidth="1"/>
    <col min="4" max="4" width="5" customWidth="1"/>
    <col min="5" max="5" width="7.15234375" customWidth="1"/>
    <col min="6" max="6" width="13.3828125" customWidth="1"/>
    <col min="7" max="7" width="23.15234375" customWidth="1"/>
    <col min="8" max="8" width="15.15234375" customWidth="1"/>
    <col min="9" max="9" width="48.15234375" customWidth="1"/>
    <col min="10" max="11" width="11.84375" customWidth="1"/>
    <col min="12" max="12" width="12.4609375" customWidth="1"/>
  </cols>
  <sheetData>
    <row r="1" spans="1:12" ht="29.15">
      <c r="A1" s="58"/>
      <c r="B1" s="59" t="s">
        <v>47</v>
      </c>
      <c r="C1" s="58" t="s">
        <v>48</v>
      </c>
      <c r="D1" s="58" t="s">
        <v>49</v>
      </c>
      <c r="E1" s="58" t="s">
        <v>50</v>
      </c>
      <c r="F1" s="58" t="s">
        <v>51</v>
      </c>
      <c r="G1" s="58" t="s">
        <v>52</v>
      </c>
      <c r="H1" s="58" t="s">
        <v>53</v>
      </c>
      <c r="I1" s="87" t="s">
        <v>54</v>
      </c>
      <c r="J1" s="58" t="s">
        <v>55</v>
      </c>
      <c r="K1" s="58" t="s">
        <v>56</v>
      </c>
      <c r="L1" s="58" t="s">
        <v>57</v>
      </c>
    </row>
    <row r="2" spans="1:12" ht="14.6">
      <c r="A2" s="24"/>
      <c r="B2" s="24" t="s">
        <v>880</v>
      </c>
      <c r="C2" s="23"/>
      <c r="D2" s="23"/>
      <c r="E2" s="23">
        <v>32</v>
      </c>
      <c r="F2" s="44" t="s">
        <v>905</v>
      </c>
      <c r="G2" s="44"/>
      <c r="H2" s="23" t="s">
        <v>906</v>
      </c>
      <c r="I2" s="23" t="s">
        <v>907</v>
      </c>
      <c r="J2" s="23"/>
      <c r="K2" s="24" t="s">
        <v>908</v>
      </c>
      <c r="L2" s="23">
        <v>0</v>
      </c>
    </row>
    <row r="3" spans="1:12" ht="14.6">
      <c r="A3" s="3"/>
      <c r="B3" s="88"/>
      <c r="C3" s="28">
        <v>0</v>
      </c>
      <c r="D3" s="28">
        <v>31</v>
      </c>
      <c r="E3" s="28">
        <v>32</v>
      </c>
      <c r="F3" s="28" t="s">
        <v>909</v>
      </c>
      <c r="G3" s="28" t="s">
        <v>62</v>
      </c>
      <c r="H3" s="28" t="s">
        <v>910</v>
      </c>
      <c r="I3" s="28"/>
      <c r="J3" s="28">
        <v>0</v>
      </c>
      <c r="K3" s="28">
        <v>0</v>
      </c>
      <c r="L3" s="28">
        <v>0</v>
      </c>
    </row>
    <row r="4" spans="1:12" ht="14.6">
      <c r="A4" s="24"/>
      <c r="B4" s="24" t="s">
        <v>879</v>
      </c>
      <c r="C4" s="23"/>
      <c r="D4" s="23"/>
      <c r="E4" s="23">
        <v>32</v>
      </c>
      <c r="F4" s="44" t="s">
        <v>911</v>
      </c>
      <c r="G4" s="44"/>
      <c r="H4" s="23" t="s">
        <v>912</v>
      </c>
      <c r="I4" s="45" t="s">
        <v>913</v>
      </c>
      <c r="J4" s="23"/>
      <c r="K4" s="23" t="s">
        <v>914</v>
      </c>
      <c r="L4" s="23">
        <v>4294967295</v>
      </c>
    </row>
    <row r="5" spans="1:12" ht="14.6">
      <c r="A5" s="3"/>
      <c r="B5" s="88"/>
      <c r="C5" s="28">
        <v>0</v>
      </c>
      <c r="D5" s="28">
        <v>31</v>
      </c>
      <c r="E5" s="28">
        <v>32</v>
      </c>
      <c r="F5" s="28" t="s">
        <v>911</v>
      </c>
      <c r="G5" s="28" t="s">
        <v>67</v>
      </c>
      <c r="H5" s="28" t="s">
        <v>915</v>
      </c>
      <c r="I5" s="28"/>
      <c r="J5" s="28">
        <v>4294967295</v>
      </c>
      <c r="K5" s="28" t="s">
        <v>914</v>
      </c>
      <c r="L5" s="28">
        <v>4294967295</v>
      </c>
    </row>
    <row r="6" spans="1:12" ht="14.6">
      <c r="A6" s="24"/>
      <c r="B6" s="24" t="s">
        <v>878</v>
      </c>
      <c r="C6" s="23"/>
      <c r="D6" s="23"/>
      <c r="E6" s="23">
        <v>32</v>
      </c>
      <c r="F6" s="44" t="s">
        <v>916</v>
      </c>
      <c r="G6" s="44"/>
      <c r="H6" s="23" t="s">
        <v>917</v>
      </c>
      <c r="I6" s="45" t="s">
        <v>918</v>
      </c>
      <c r="J6" s="23"/>
      <c r="K6" s="24" t="s">
        <v>919</v>
      </c>
      <c r="L6" s="23">
        <f>SUM(L7:L14)</f>
        <v>32</v>
      </c>
    </row>
    <row r="7" spans="1:12" ht="14.6">
      <c r="A7" s="3"/>
      <c r="B7" s="88"/>
      <c r="C7" s="28">
        <v>8</v>
      </c>
      <c r="D7" s="28">
        <v>31</v>
      </c>
      <c r="E7" s="28">
        <v>24</v>
      </c>
      <c r="F7" s="28" t="s">
        <v>920</v>
      </c>
      <c r="G7" s="28" t="s">
        <v>67</v>
      </c>
      <c r="H7" s="28" t="s">
        <v>921</v>
      </c>
      <c r="I7" s="28"/>
      <c r="J7" s="28">
        <v>0</v>
      </c>
      <c r="K7" s="28">
        <v>0</v>
      </c>
      <c r="L7" s="28">
        <v>0</v>
      </c>
    </row>
    <row r="8" spans="1:12" ht="14.6">
      <c r="A8" s="3"/>
      <c r="B8" s="88"/>
      <c r="C8" s="28">
        <v>7</v>
      </c>
      <c r="D8" s="28">
        <v>7</v>
      </c>
      <c r="E8" s="28">
        <v>1</v>
      </c>
      <c r="F8" s="28" t="s">
        <v>922</v>
      </c>
      <c r="G8" s="28" t="s">
        <v>62</v>
      </c>
      <c r="H8" s="28" t="s">
        <v>923</v>
      </c>
      <c r="I8" s="28" t="s">
        <v>924</v>
      </c>
      <c r="J8" s="28">
        <v>0</v>
      </c>
      <c r="K8" s="28">
        <v>0</v>
      </c>
      <c r="L8" s="28">
        <v>0</v>
      </c>
    </row>
    <row r="9" spans="1:12" ht="14.6">
      <c r="A9" s="3"/>
      <c r="B9" s="88"/>
      <c r="C9" s="28">
        <v>6</v>
      </c>
      <c r="D9" s="28">
        <v>6</v>
      </c>
      <c r="E9" s="28">
        <v>1</v>
      </c>
      <c r="F9" s="28" t="s">
        <v>922</v>
      </c>
      <c r="G9" s="28" t="s">
        <v>62</v>
      </c>
      <c r="H9" s="28" t="s">
        <v>925</v>
      </c>
      <c r="I9" s="28" t="s">
        <v>926</v>
      </c>
      <c r="J9" s="28">
        <v>0</v>
      </c>
      <c r="K9" s="28">
        <v>0</v>
      </c>
      <c r="L9" s="28">
        <v>0</v>
      </c>
    </row>
    <row r="10" spans="1:12" ht="14.6">
      <c r="A10" s="3"/>
      <c r="B10" s="88"/>
      <c r="C10" s="28">
        <v>5</v>
      </c>
      <c r="D10" s="28">
        <v>5</v>
      </c>
      <c r="E10" s="28">
        <v>1</v>
      </c>
      <c r="F10" s="28" t="s">
        <v>927</v>
      </c>
      <c r="G10" s="28" t="s">
        <v>62</v>
      </c>
      <c r="H10" s="28" t="s">
        <v>928</v>
      </c>
      <c r="I10" s="28" t="s">
        <v>929</v>
      </c>
      <c r="J10" s="28">
        <v>1</v>
      </c>
      <c r="K10" s="28">
        <v>1</v>
      </c>
      <c r="L10" s="28">
        <v>32</v>
      </c>
    </row>
    <row r="11" spans="1:12" ht="14.6">
      <c r="A11" s="3"/>
      <c r="B11" s="88"/>
      <c r="C11" s="28">
        <v>4</v>
      </c>
      <c r="D11" s="28">
        <v>4</v>
      </c>
      <c r="E11" s="28">
        <v>1</v>
      </c>
      <c r="F11" s="28" t="s">
        <v>922</v>
      </c>
      <c r="G11" s="28" t="s">
        <v>3340</v>
      </c>
      <c r="H11" s="28" t="s">
        <v>930</v>
      </c>
      <c r="I11" s="28"/>
      <c r="J11" s="28">
        <v>0</v>
      </c>
      <c r="K11" s="28">
        <v>0</v>
      </c>
      <c r="L11" s="28">
        <v>0</v>
      </c>
    </row>
    <row r="12" spans="1:12" ht="14.6">
      <c r="A12" s="3"/>
      <c r="B12" s="88"/>
      <c r="C12" s="28">
        <v>2</v>
      </c>
      <c r="D12" s="28">
        <v>3</v>
      </c>
      <c r="E12" s="28">
        <v>2</v>
      </c>
      <c r="F12" s="28" t="s">
        <v>931</v>
      </c>
      <c r="G12" s="28" t="s">
        <v>62</v>
      </c>
      <c r="H12" s="28" t="s">
        <v>932</v>
      </c>
      <c r="I12" s="28" t="s">
        <v>933</v>
      </c>
      <c r="J12" s="28">
        <v>0</v>
      </c>
      <c r="K12" s="28">
        <v>0</v>
      </c>
      <c r="L12" s="28">
        <v>0</v>
      </c>
    </row>
    <row r="13" spans="1:12" ht="14.6">
      <c r="A13" s="3"/>
      <c r="B13" s="88"/>
      <c r="C13" s="28">
        <v>1</v>
      </c>
      <c r="D13" s="28">
        <v>1</v>
      </c>
      <c r="E13" s="28">
        <v>1</v>
      </c>
      <c r="F13" s="28" t="s">
        <v>922</v>
      </c>
      <c r="G13" s="28" t="s">
        <v>62</v>
      </c>
      <c r="H13" s="28" t="s">
        <v>934</v>
      </c>
      <c r="I13" s="28" t="s">
        <v>935</v>
      </c>
      <c r="J13" s="28">
        <v>0</v>
      </c>
      <c r="K13" s="28">
        <v>0</v>
      </c>
      <c r="L13" s="28">
        <v>0</v>
      </c>
    </row>
    <row r="14" spans="1:12" ht="14.6">
      <c r="A14" s="3"/>
      <c r="B14" s="88"/>
      <c r="C14" s="28">
        <v>0</v>
      </c>
      <c r="D14" s="28">
        <v>0</v>
      </c>
      <c r="E14" s="28">
        <v>1</v>
      </c>
      <c r="F14" s="28" t="s">
        <v>922</v>
      </c>
      <c r="G14" s="28" t="s">
        <v>62</v>
      </c>
      <c r="H14" s="28" t="s">
        <v>936</v>
      </c>
      <c r="I14" s="28" t="s">
        <v>937</v>
      </c>
      <c r="J14" s="28">
        <v>0</v>
      </c>
      <c r="K14" s="28">
        <v>0</v>
      </c>
      <c r="L14" s="28">
        <v>0</v>
      </c>
    </row>
    <row r="15" spans="1:12" ht="14.6">
      <c r="A15" s="24"/>
      <c r="B15" s="24" t="s">
        <v>877</v>
      </c>
      <c r="C15" s="23"/>
      <c r="D15" s="23"/>
      <c r="E15" s="23">
        <v>32</v>
      </c>
      <c r="F15" s="44" t="s">
        <v>905</v>
      </c>
      <c r="G15" s="44"/>
      <c r="H15" s="23" t="s">
        <v>938</v>
      </c>
      <c r="I15" s="45" t="s">
        <v>939</v>
      </c>
      <c r="J15" s="23"/>
      <c r="K15" s="24" t="s">
        <v>908</v>
      </c>
      <c r="L15" s="23">
        <v>0</v>
      </c>
    </row>
    <row r="16" spans="1:12" ht="14.6">
      <c r="A16" s="3"/>
      <c r="B16" s="88"/>
      <c r="C16" s="28">
        <v>0</v>
      </c>
      <c r="D16" s="28">
        <v>31</v>
      </c>
      <c r="E16" s="28">
        <v>32</v>
      </c>
      <c r="F16" s="28" t="s">
        <v>940</v>
      </c>
      <c r="G16" s="28" t="s">
        <v>275</v>
      </c>
      <c r="H16" s="28" t="s">
        <v>941</v>
      </c>
      <c r="I16" s="28"/>
      <c r="J16" s="28">
        <v>0</v>
      </c>
      <c r="K16" s="28">
        <v>0</v>
      </c>
      <c r="L16" s="28">
        <v>0</v>
      </c>
    </row>
    <row r="17" spans="1:12" ht="14.6">
      <c r="A17" s="24"/>
      <c r="B17" s="24" t="s">
        <v>876</v>
      </c>
      <c r="C17" s="23"/>
      <c r="D17" s="23"/>
      <c r="E17" s="23">
        <v>32</v>
      </c>
      <c r="F17" s="44" t="s">
        <v>905</v>
      </c>
      <c r="G17" s="44"/>
      <c r="H17" s="23" t="s">
        <v>942</v>
      </c>
      <c r="I17" s="45" t="s">
        <v>943</v>
      </c>
      <c r="J17" s="23"/>
      <c r="K17" s="24" t="s">
        <v>908</v>
      </c>
      <c r="L17" s="23">
        <v>0</v>
      </c>
    </row>
    <row r="18" spans="1:12" ht="14.6">
      <c r="A18" s="3"/>
      <c r="B18" s="88"/>
      <c r="C18" s="28">
        <v>1</v>
      </c>
      <c r="D18" s="28">
        <v>31</v>
      </c>
      <c r="E18" s="28">
        <v>31</v>
      </c>
      <c r="F18" s="28" t="s">
        <v>940</v>
      </c>
      <c r="G18" s="28" t="s">
        <v>67</v>
      </c>
      <c r="H18" s="28" t="s">
        <v>921</v>
      </c>
      <c r="I18" s="28"/>
      <c r="J18" s="28">
        <v>0</v>
      </c>
      <c r="K18" s="28">
        <v>0</v>
      </c>
      <c r="L18" s="28">
        <v>0</v>
      </c>
    </row>
    <row r="19" spans="1:12" ht="14.6">
      <c r="A19" s="3"/>
      <c r="B19" s="88"/>
      <c r="C19" s="28">
        <v>0</v>
      </c>
      <c r="D19" s="28">
        <v>1</v>
      </c>
      <c r="E19" s="28">
        <v>1</v>
      </c>
      <c r="F19" s="28" t="s">
        <v>922</v>
      </c>
      <c r="G19" s="28" t="s">
        <v>67</v>
      </c>
      <c r="H19" s="28" t="s">
        <v>944</v>
      </c>
      <c r="I19" s="28" t="s">
        <v>945</v>
      </c>
      <c r="J19" s="28">
        <v>0</v>
      </c>
      <c r="K19" s="28">
        <v>0</v>
      </c>
      <c r="L19" s="28">
        <v>0</v>
      </c>
    </row>
    <row r="20" spans="1:12" ht="14.6">
      <c r="A20" s="24"/>
      <c r="B20" s="24" t="s">
        <v>875</v>
      </c>
      <c r="C20" s="23"/>
      <c r="D20" s="23"/>
      <c r="E20" s="23">
        <v>32</v>
      </c>
      <c r="F20" s="44" t="s">
        <v>905</v>
      </c>
      <c r="G20" s="44"/>
      <c r="H20" s="23" t="s">
        <v>946</v>
      </c>
      <c r="I20" s="45" t="s">
        <v>947</v>
      </c>
      <c r="J20" s="23"/>
      <c r="K20" s="24" t="s">
        <v>908</v>
      </c>
      <c r="L20" s="23">
        <v>0</v>
      </c>
    </row>
    <row r="21" spans="1:12" ht="14.6">
      <c r="A21" s="3"/>
      <c r="B21" s="88"/>
      <c r="C21" s="28">
        <v>1</v>
      </c>
      <c r="D21" s="28">
        <v>31</v>
      </c>
      <c r="E21" s="28">
        <v>31</v>
      </c>
      <c r="F21" s="28" t="s">
        <v>940</v>
      </c>
      <c r="G21" s="28" t="s">
        <v>67</v>
      </c>
      <c r="H21" s="28" t="s">
        <v>921</v>
      </c>
      <c r="I21" s="28"/>
      <c r="J21" s="28">
        <v>0</v>
      </c>
      <c r="K21" s="28">
        <v>0</v>
      </c>
      <c r="L21" s="28">
        <v>0</v>
      </c>
    </row>
    <row r="22" spans="1:12" ht="14.6">
      <c r="A22" s="3"/>
      <c r="B22" s="88"/>
      <c r="C22" s="28">
        <v>0</v>
      </c>
      <c r="D22" s="28">
        <v>1</v>
      </c>
      <c r="E22" s="28">
        <v>1</v>
      </c>
      <c r="F22" s="28" t="s">
        <v>922</v>
      </c>
      <c r="G22" s="28" t="s">
        <v>67</v>
      </c>
      <c r="H22" s="28" t="s">
        <v>948</v>
      </c>
      <c r="I22" s="28" t="s">
        <v>949</v>
      </c>
      <c r="J22" s="28">
        <v>0</v>
      </c>
      <c r="K22" s="28">
        <v>0</v>
      </c>
      <c r="L22" s="28">
        <v>0</v>
      </c>
    </row>
    <row r="23" spans="1:12" ht="14.6">
      <c r="A23" s="24"/>
      <c r="B23" s="24" t="s">
        <v>874</v>
      </c>
      <c r="C23" s="23"/>
      <c r="D23" s="23"/>
      <c r="E23" s="23">
        <v>32</v>
      </c>
      <c r="F23" s="44" t="s">
        <v>905</v>
      </c>
      <c r="G23" s="44"/>
      <c r="H23" s="23" t="s">
        <v>950</v>
      </c>
      <c r="I23" s="23" t="s">
        <v>951</v>
      </c>
      <c r="J23" s="23"/>
      <c r="K23" s="24" t="s">
        <v>908</v>
      </c>
      <c r="L23" s="23">
        <v>0</v>
      </c>
    </row>
    <row r="24" spans="1:12" ht="14.6">
      <c r="A24" s="3"/>
      <c r="B24" s="88"/>
      <c r="C24" s="28">
        <v>0</v>
      </c>
      <c r="D24" s="28">
        <v>31</v>
      </c>
      <c r="E24" s="28">
        <v>32</v>
      </c>
      <c r="F24" s="28" t="s">
        <v>909</v>
      </c>
      <c r="G24" s="28" t="s">
        <v>62</v>
      </c>
      <c r="H24" s="28" t="s">
        <v>952</v>
      </c>
      <c r="I24" s="28"/>
      <c r="J24" s="28">
        <v>0</v>
      </c>
      <c r="K24" s="28">
        <v>0</v>
      </c>
      <c r="L24" s="28">
        <v>0</v>
      </c>
    </row>
    <row r="25" spans="1:12" ht="14.6">
      <c r="A25" s="24"/>
      <c r="B25" s="24" t="s">
        <v>873</v>
      </c>
      <c r="C25" s="23"/>
      <c r="D25" s="23"/>
      <c r="E25" s="23">
        <v>32</v>
      </c>
      <c r="F25" s="44" t="s">
        <v>905</v>
      </c>
      <c r="G25" s="44"/>
      <c r="H25" s="23" t="s">
        <v>953</v>
      </c>
      <c r="I25" s="23" t="s">
        <v>19</v>
      </c>
      <c r="J25" s="23"/>
      <c r="K25" s="24" t="s">
        <v>908</v>
      </c>
      <c r="L25" s="23">
        <v>0</v>
      </c>
    </row>
    <row r="26" spans="1:12" ht="14.6">
      <c r="A26" s="3"/>
      <c r="B26" s="88"/>
      <c r="C26" s="28">
        <v>0</v>
      </c>
      <c r="D26" s="28">
        <v>31</v>
      </c>
      <c r="E26" s="28">
        <v>32</v>
      </c>
      <c r="F26" s="28" t="s">
        <v>909</v>
      </c>
      <c r="G26" s="28" t="s">
        <v>67</v>
      </c>
      <c r="H26" s="28" t="s">
        <v>921</v>
      </c>
      <c r="I26" s="28"/>
      <c r="J26" s="28">
        <v>0</v>
      </c>
      <c r="K26" s="28">
        <v>0</v>
      </c>
      <c r="L26" s="28">
        <v>0</v>
      </c>
    </row>
    <row r="27" spans="1:12" ht="14.6">
      <c r="A27" s="24"/>
      <c r="B27" s="24" t="s">
        <v>872</v>
      </c>
      <c r="C27" s="23"/>
      <c r="D27" s="23"/>
      <c r="E27" s="23">
        <v>32</v>
      </c>
      <c r="F27" s="44" t="s">
        <v>905</v>
      </c>
      <c r="G27" s="44"/>
      <c r="H27" s="23" t="s">
        <v>954</v>
      </c>
      <c r="I27" s="23" t="s">
        <v>907</v>
      </c>
      <c r="J27" s="23"/>
      <c r="K27" s="24" t="s">
        <v>908</v>
      </c>
      <c r="L27" s="23">
        <v>0</v>
      </c>
    </row>
    <row r="28" spans="1:12" ht="14.6">
      <c r="A28" s="3"/>
      <c r="B28" s="88"/>
      <c r="C28" s="28">
        <v>0</v>
      </c>
      <c r="D28" s="28">
        <v>31</v>
      </c>
      <c r="E28" s="28">
        <v>32</v>
      </c>
      <c r="F28" s="28" t="s">
        <v>909</v>
      </c>
      <c r="G28" s="28" t="s">
        <v>62</v>
      </c>
      <c r="H28" s="28" t="s">
        <v>910</v>
      </c>
      <c r="I28" s="28"/>
      <c r="J28" s="28">
        <v>0</v>
      </c>
      <c r="K28" s="28">
        <v>0</v>
      </c>
      <c r="L28" s="28">
        <v>0</v>
      </c>
    </row>
    <row r="29" spans="1:12" ht="14.6">
      <c r="A29" s="24"/>
      <c r="B29" s="24" t="s">
        <v>871</v>
      </c>
      <c r="C29" s="23"/>
      <c r="D29" s="23"/>
      <c r="E29" s="23">
        <v>32</v>
      </c>
      <c r="F29" s="44" t="s">
        <v>911</v>
      </c>
      <c r="G29" s="44"/>
      <c r="H29" s="23" t="s">
        <v>955</v>
      </c>
      <c r="I29" s="45" t="s">
        <v>913</v>
      </c>
      <c r="J29" s="23"/>
      <c r="K29" s="23" t="s">
        <v>914</v>
      </c>
      <c r="L29" s="23">
        <v>4294967295</v>
      </c>
    </row>
    <row r="30" spans="1:12" ht="14.6">
      <c r="A30" s="3"/>
      <c r="B30" s="88"/>
      <c r="C30" s="28">
        <v>0</v>
      </c>
      <c r="D30" s="28">
        <v>31</v>
      </c>
      <c r="E30" s="28">
        <v>32</v>
      </c>
      <c r="F30" s="28" t="s">
        <v>911</v>
      </c>
      <c r="G30" s="28" t="s">
        <v>67</v>
      </c>
      <c r="H30" s="28" t="s">
        <v>915</v>
      </c>
      <c r="I30" s="28"/>
      <c r="J30" s="28">
        <v>4294967295</v>
      </c>
      <c r="K30" s="28" t="s">
        <v>914</v>
      </c>
      <c r="L30" s="28">
        <v>4294967295</v>
      </c>
    </row>
    <row r="31" spans="1:12" ht="14.6">
      <c r="A31" s="24"/>
      <c r="B31" s="24" t="s">
        <v>870</v>
      </c>
      <c r="C31" s="23"/>
      <c r="D31" s="23"/>
      <c r="E31" s="23">
        <v>32</v>
      </c>
      <c r="F31" s="44" t="s">
        <v>916</v>
      </c>
      <c r="G31" s="44"/>
      <c r="H31" s="23" t="s">
        <v>956</v>
      </c>
      <c r="I31" s="45" t="s">
        <v>918</v>
      </c>
      <c r="J31" s="23"/>
      <c r="K31" s="24" t="s">
        <v>919</v>
      </c>
      <c r="L31" s="23">
        <v>32</v>
      </c>
    </row>
    <row r="32" spans="1:12" ht="14.6">
      <c r="A32" s="3"/>
      <c r="B32" s="88"/>
      <c r="C32" s="28">
        <v>8</v>
      </c>
      <c r="D32" s="28">
        <v>31</v>
      </c>
      <c r="E32" s="28">
        <v>24</v>
      </c>
      <c r="F32" s="28" t="s">
        <v>920</v>
      </c>
      <c r="G32" s="28" t="s">
        <v>67</v>
      </c>
      <c r="H32" s="28" t="s">
        <v>921</v>
      </c>
      <c r="I32" s="28"/>
      <c r="J32" s="28">
        <v>0</v>
      </c>
      <c r="K32" s="28">
        <v>0</v>
      </c>
      <c r="L32" s="28">
        <v>0</v>
      </c>
    </row>
    <row r="33" spans="1:12" ht="14.6">
      <c r="A33" s="3"/>
      <c r="B33" s="88"/>
      <c r="C33" s="28">
        <v>7</v>
      </c>
      <c r="D33" s="28">
        <v>7</v>
      </c>
      <c r="E33" s="28">
        <v>1</v>
      </c>
      <c r="F33" s="28" t="s">
        <v>922</v>
      </c>
      <c r="G33" s="28" t="s">
        <v>62</v>
      </c>
      <c r="H33" s="28" t="s">
        <v>923</v>
      </c>
      <c r="I33" s="28" t="s">
        <v>924</v>
      </c>
      <c r="J33" s="28">
        <v>0</v>
      </c>
      <c r="K33" s="28">
        <v>0</v>
      </c>
      <c r="L33" s="28">
        <v>0</v>
      </c>
    </row>
    <row r="34" spans="1:12" ht="14.6">
      <c r="A34" s="3"/>
      <c r="B34" s="88"/>
      <c r="C34" s="28">
        <v>6</v>
      </c>
      <c r="D34" s="28">
        <v>6</v>
      </c>
      <c r="E34" s="28">
        <v>1</v>
      </c>
      <c r="F34" s="28" t="s">
        <v>922</v>
      </c>
      <c r="G34" s="28" t="s">
        <v>62</v>
      </c>
      <c r="H34" s="28" t="s">
        <v>925</v>
      </c>
      <c r="I34" s="28" t="s">
        <v>926</v>
      </c>
      <c r="J34" s="28">
        <v>0</v>
      </c>
      <c r="K34" s="28">
        <v>0</v>
      </c>
      <c r="L34" s="28">
        <v>0</v>
      </c>
    </row>
    <row r="35" spans="1:12" ht="14.6">
      <c r="A35" s="3"/>
      <c r="B35" s="88"/>
      <c r="C35" s="28">
        <v>5</v>
      </c>
      <c r="D35" s="28">
        <v>5</v>
      </c>
      <c r="E35" s="28">
        <v>1</v>
      </c>
      <c r="F35" s="28" t="s">
        <v>927</v>
      </c>
      <c r="G35" s="28" t="s">
        <v>62</v>
      </c>
      <c r="H35" s="28" t="s">
        <v>928</v>
      </c>
      <c r="I35" s="28" t="s">
        <v>929</v>
      </c>
      <c r="J35" s="28">
        <v>1</v>
      </c>
      <c r="K35" s="28">
        <v>1</v>
      </c>
      <c r="L35" s="28">
        <v>32</v>
      </c>
    </row>
    <row r="36" spans="1:12" ht="14.6">
      <c r="A36" s="3"/>
      <c r="B36" s="88"/>
      <c r="C36" s="28">
        <v>4</v>
      </c>
      <c r="D36" s="28">
        <v>4</v>
      </c>
      <c r="E36" s="28">
        <v>1</v>
      </c>
      <c r="F36" s="28" t="s">
        <v>922</v>
      </c>
      <c r="G36" s="28" t="s">
        <v>3341</v>
      </c>
      <c r="H36" s="28" t="s">
        <v>930</v>
      </c>
      <c r="I36" s="28"/>
      <c r="J36" s="28">
        <v>0</v>
      </c>
      <c r="K36" s="28">
        <v>0</v>
      </c>
      <c r="L36" s="28">
        <v>0</v>
      </c>
    </row>
    <row r="37" spans="1:12" ht="14.6">
      <c r="A37" s="3"/>
      <c r="B37" s="88"/>
      <c r="C37" s="28">
        <v>2</v>
      </c>
      <c r="D37" s="28">
        <v>3</v>
      </c>
      <c r="E37" s="28">
        <v>2</v>
      </c>
      <c r="F37" s="28" t="s">
        <v>931</v>
      </c>
      <c r="G37" s="28" t="s">
        <v>62</v>
      </c>
      <c r="H37" s="28" t="s">
        <v>932</v>
      </c>
      <c r="I37" s="28" t="s">
        <v>933</v>
      </c>
      <c r="J37" s="28">
        <v>0</v>
      </c>
      <c r="K37" s="28">
        <v>0</v>
      </c>
      <c r="L37" s="28">
        <v>0</v>
      </c>
    </row>
    <row r="38" spans="1:12" ht="14.6">
      <c r="A38" s="3"/>
      <c r="B38" s="88"/>
      <c r="C38" s="28">
        <v>1</v>
      </c>
      <c r="D38" s="28">
        <v>1</v>
      </c>
      <c r="E38" s="28">
        <v>1</v>
      </c>
      <c r="F38" s="28" t="s">
        <v>922</v>
      </c>
      <c r="G38" s="28" t="s">
        <v>62</v>
      </c>
      <c r="H38" s="28" t="s">
        <v>934</v>
      </c>
      <c r="I38" s="28" t="s">
        <v>935</v>
      </c>
      <c r="J38" s="28">
        <v>0</v>
      </c>
      <c r="K38" s="28">
        <v>0</v>
      </c>
      <c r="L38" s="28">
        <v>0</v>
      </c>
    </row>
    <row r="39" spans="1:12" ht="14.6">
      <c r="A39" s="3"/>
      <c r="B39" s="88"/>
      <c r="C39" s="28">
        <v>0</v>
      </c>
      <c r="D39" s="28">
        <v>0</v>
      </c>
      <c r="E39" s="28">
        <v>1</v>
      </c>
      <c r="F39" s="28" t="s">
        <v>922</v>
      </c>
      <c r="G39" s="28" t="s">
        <v>62</v>
      </c>
      <c r="H39" s="28" t="s">
        <v>936</v>
      </c>
      <c r="I39" s="28" t="s">
        <v>937</v>
      </c>
      <c r="J39" s="28">
        <v>0</v>
      </c>
      <c r="K39" s="28">
        <v>0</v>
      </c>
      <c r="L39" s="28">
        <v>0</v>
      </c>
    </row>
    <row r="40" spans="1:12" ht="14.6">
      <c r="A40" s="24"/>
      <c r="B40" s="24" t="s">
        <v>869</v>
      </c>
      <c r="C40" s="23"/>
      <c r="D40" s="23"/>
      <c r="E40" s="23">
        <v>32</v>
      </c>
      <c r="F40" s="44" t="s">
        <v>905</v>
      </c>
      <c r="G40" s="44"/>
      <c r="H40" s="23" t="s">
        <v>957</v>
      </c>
      <c r="I40" s="45" t="s">
        <v>939</v>
      </c>
      <c r="J40" s="23"/>
      <c r="K40" s="24" t="s">
        <v>908</v>
      </c>
      <c r="L40" s="23">
        <v>0</v>
      </c>
    </row>
    <row r="41" spans="1:12" ht="14.6">
      <c r="A41" s="3"/>
      <c r="B41" s="88"/>
      <c r="C41" s="28">
        <v>0</v>
      </c>
      <c r="D41" s="28">
        <v>31</v>
      </c>
      <c r="E41" s="28">
        <v>32</v>
      </c>
      <c r="F41" s="28" t="s">
        <v>940</v>
      </c>
      <c r="G41" s="28" t="s">
        <v>275</v>
      </c>
      <c r="H41" s="28" t="s">
        <v>941</v>
      </c>
      <c r="I41" s="28"/>
      <c r="J41" s="28">
        <v>0</v>
      </c>
      <c r="K41" s="28">
        <v>0</v>
      </c>
      <c r="L41" s="28">
        <v>0</v>
      </c>
    </row>
    <row r="42" spans="1:12" ht="14.6">
      <c r="A42" s="24"/>
      <c r="B42" s="24" t="s">
        <v>958</v>
      </c>
      <c r="C42" s="23"/>
      <c r="D42" s="23"/>
      <c r="E42" s="23">
        <v>32</v>
      </c>
      <c r="F42" s="44" t="s">
        <v>905</v>
      </c>
      <c r="G42" s="44"/>
      <c r="H42" s="23" t="s">
        <v>959</v>
      </c>
      <c r="I42" s="45" t="s">
        <v>943</v>
      </c>
      <c r="J42" s="23"/>
      <c r="K42" s="24" t="s">
        <v>908</v>
      </c>
      <c r="L42" s="23">
        <v>0</v>
      </c>
    </row>
    <row r="43" spans="1:12" ht="14.6">
      <c r="A43" s="3"/>
      <c r="B43" s="88"/>
      <c r="C43" s="28">
        <v>1</v>
      </c>
      <c r="D43" s="28">
        <v>31</v>
      </c>
      <c r="E43" s="28">
        <v>31</v>
      </c>
      <c r="F43" s="28" t="s">
        <v>940</v>
      </c>
      <c r="G43" s="28" t="s">
        <v>67</v>
      </c>
      <c r="H43" s="28" t="s">
        <v>921</v>
      </c>
      <c r="I43" s="28"/>
      <c r="J43" s="28">
        <v>0</v>
      </c>
      <c r="K43" s="28">
        <v>0</v>
      </c>
      <c r="L43" s="28">
        <v>0</v>
      </c>
    </row>
    <row r="44" spans="1:12" ht="14.6">
      <c r="A44" s="3"/>
      <c r="B44" s="88"/>
      <c r="C44" s="28">
        <v>0</v>
      </c>
      <c r="D44" s="28">
        <v>1</v>
      </c>
      <c r="E44" s="28">
        <v>1</v>
      </c>
      <c r="F44" s="28" t="s">
        <v>922</v>
      </c>
      <c r="G44" s="28" t="s">
        <v>67</v>
      </c>
      <c r="H44" s="28" t="s">
        <v>944</v>
      </c>
      <c r="I44" s="28" t="s">
        <v>945</v>
      </c>
      <c r="J44" s="28">
        <v>0</v>
      </c>
      <c r="K44" s="28">
        <v>0</v>
      </c>
      <c r="L44" s="28">
        <v>0</v>
      </c>
    </row>
    <row r="45" spans="1:12" ht="14.6">
      <c r="A45" s="24"/>
      <c r="B45" s="24" t="s">
        <v>868</v>
      </c>
      <c r="C45" s="23"/>
      <c r="D45" s="23"/>
      <c r="E45" s="23">
        <v>32</v>
      </c>
      <c r="F45" s="44" t="s">
        <v>905</v>
      </c>
      <c r="G45" s="44"/>
      <c r="H45" s="23" t="s">
        <v>960</v>
      </c>
      <c r="I45" s="45" t="s">
        <v>947</v>
      </c>
      <c r="J45" s="23"/>
      <c r="K45" s="24" t="s">
        <v>908</v>
      </c>
      <c r="L45" s="23">
        <v>0</v>
      </c>
    </row>
    <row r="46" spans="1:12" ht="14.6">
      <c r="A46" s="3"/>
      <c r="B46" s="88"/>
      <c r="C46" s="28">
        <v>1</v>
      </c>
      <c r="D46" s="28">
        <v>31</v>
      </c>
      <c r="E46" s="28">
        <v>31</v>
      </c>
      <c r="F46" s="28" t="s">
        <v>940</v>
      </c>
      <c r="G46" s="28" t="s">
        <v>67</v>
      </c>
      <c r="H46" s="28" t="s">
        <v>921</v>
      </c>
      <c r="I46" s="28"/>
      <c r="J46" s="28">
        <v>0</v>
      </c>
      <c r="K46" s="28">
        <v>0</v>
      </c>
      <c r="L46" s="28">
        <v>0</v>
      </c>
    </row>
    <row r="47" spans="1:12" ht="14.6">
      <c r="A47" s="3"/>
      <c r="B47" s="88"/>
      <c r="C47" s="28">
        <v>0</v>
      </c>
      <c r="D47" s="28">
        <v>1</v>
      </c>
      <c r="E47" s="28">
        <v>1</v>
      </c>
      <c r="F47" s="28" t="s">
        <v>922</v>
      </c>
      <c r="G47" s="28" t="s">
        <v>67</v>
      </c>
      <c r="H47" s="28" t="s">
        <v>948</v>
      </c>
      <c r="I47" s="28" t="s">
        <v>949</v>
      </c>
      <c r="J47" s="28">
        <v>0</v>
      </c>
      <c r="K47" s="28">
        <v>0</v>
      </c>
      <c r="L47" s="28">
        <v>0</v>
      </c>
    </row>
    <row r="48" spans="1:12" ht="14.6">
      <c r="A48" s="24"/>
      <c r="B48" s="24" t="s">
        <v>867</v>
      </c>
      <c r="C48" s="23"/>
      <c r="D48" s="23"/>
      <c r="E48" s="23">
        <v>32</v>
      </c>
      <c r="F48" s="44" t="s">
        <v>905</v>
      </c>
      <c r="G48" s="44"/>
      <c r="H48" s="23" t="s">
        <v>961</v>
      </c>
      <c r="I48" s="23" t="s">
        <v>951</v>
      </c>
      <c r="J48" s="23"/>
      <c r="K48" s="24" t="s">
        <v>908</v>
      </c>
      <c r="L48" s="23">
        <v>0</v>
      </c>
    </row>
    <row r="49" spans="1:12" ht="14.6">
      <c r="A49" s="3"/>
      <c r="B49" s="88"/>
      <c r="C49" s="28">
        <v>0</v>
      </c>
      <c r="D49" s="28">
        <v>31</v>
      </c>
      <c r="E49" s="28">
        <v>32</v>
      </c>
      <c r="F49" s="28" t="s">
        <v>909</v>
      </c>
      <c r="G49" s="28" t="s">
        <v>62</v>
      </c>
      <c r="H49" s="28" t="s">
        <v>952</v>
      </c>
      <c r="I49" s="28"/>
      <c r="J49" s="28">
        <v>0</v>
      </c>
      <c r="K49" s="28">
        <v>0</v>
      </c>
      <c r="L49" s="28">
        <v>0</v>
      </c>
    </row>
  </sheetData>
  <phoneticPr fontId="29" type="noConversion"/>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0"/>
  <sheetViews>
    <sheetView topLeftCell="A19" workbookViewId="0">
      <selection activeCell="O23" sqref="O23"/>
    </sheetView>
  </sheetViews>
  <sheetFormatPr defaultColWidth="9" defaultRowHeight="14.15"/>
  <cols>
    <col min="1" max="5" width="9" style="43" customWidth="1"/>
    <col min="6" max="6" width="12" style="43" customWidth="1"/>
    <col min="7" max="7" width="10" style="43" customWidth="1"/>
    <col min="8" max="8" width="22.61328125" style="43" customWidth="1"/>
    <col min="9" max="9" width="44.15234375" style="43" customWidth="1"/>
    <col min="10" max="10" width="11.84375" style="43" customWidth="1"/>
    <col min="11" max="16384" width="9" style="43"/>
  </cols>
  <sheetData>
    <row r="1" spans="1:13" ht="43.75">
      <c r="A1" s="52" t="s">
        <v>478</v>
      </c>
      <c r="B1" s="53" t="s">
        <v>47</v>
      </c>
      <c r="C1" s="52" t="s">
        <v>48</v>
      </c>
      <c r="D1" s="52" t="s">
        <v>49</v>
      </c>
      <c r="E1" s="52" t="s">
        <v>50</v>
      </c>
      <c r="F1" s="52" t="s">
        <v>51</v>
      </c>
      <c r="G1" s="52" t="s">
        <v>52</v>
      </c>
      <c r="H1" s="52" t="s">
        <v>53</v>
      </c>
      <c r="I1" s="52" t="s">
        <v>54</v>
      </c>
      <c r="J1" s="52" t="s">
        <v>55</v>
      </c>
      <c r="K1" s="52" t="s">
        <v>56</v>
      </c>
      <c r="L1" s="52" t="s">
        <v>57</v>
      </c>
      <c r="M1" s="52" t="s">
        <v>479</v>
      </c>
    </row>
    <row r="2" spans="1:13" ht="14.6">
      <c r="A2" s="23"/>
      <c r="B2" s="24" t="s">
        <v>60</v>
      </c>
      <c r="C2" s="23"/>
      <c r="D2" s="23"/>
      <c r="E2" s="23">
        <f>SUM(E3:E5)</f>
        <v>32</v>
      </c>
      <c r="F2" s="44" t="str">
        <f>CONCATENATE("32'h",K2)</f>
        <v>32'h00000010</v>
      </c>
      <c r="G2" s="44"/>
      <c r="H2" s="26" t="s">
        <v>962</v>
      </c>
      <c r="I2" s="26"/>
      <c r="J2" s="23"/>
      <c r="K2" s="23" t="str">
        <f>LOWER(DEC2HEX(L2,8))</f>
        <v>00000010</v>
      </c>
      <c r="L2" s="23">
        <f>SUM(L3:L5)</f>
        <v>16</v>
      </c>
      <c r="M2" s="23">
        <v>16</v>
      </c>
    </row>
    <row r="3" spans="1:13" ht="14.6">
      <c r="A3" s="20"/>
      <c r="B3" s="20"/>
      <c r="C3" s="248">
        <v>8</v>
      </c>
      <c r="D3" s="248">
        <v>31</v>
      </c>
      <c r="E3" s="28">
        <f>D3+1-C3</f>
        <v>24</v>
      </c>
      <c r="F3" s="28" t="str">
        <f>CONCATENATE(E3,"'h",K3)</f>
        <v>24'h0</v>
      </c>
      <c r="G3" s="28" t="s">
        <v>67</v>
      </c>
      <c r="H3" s="249" t="s">
        <v>472</v>
      </c>
      <c r="I3" s="33" t="s">
        <v>530</v>
      </c>
      <c r="J3" s="248">
        <v>0</v>
      </c>
      <c r="K3" s="248" t="str">
        <f>LOWER(DEC2HEX((J3)))</f>
        <v>0</v>
      </c>
      <c r="L3" s="248">
        <f>J3*(2^C3)</f>
        <v>0</v>
      </c>
      <c r="M3" s="250"/>
    </row>
    <row r="4" spans="1:13" ht="14.6">
      <c r="A4" s="20"/>
      <c r="B4" s="27"/>
      <c r="C4" s="248">
        <v>4</v>
      </c>
      <c r="D4" s="248">
        <v>7</v>
      </c>
      <c r="E4" s="28">
        <f>D4+1-C4</f>
        <v>4</v>
      </c>
      <c r="F4" s="28" t="str">
        <f>CONCATENATE(E4,"'h",K4)</f>
        <v>4'h1</v>
      </c>
      <c r="G4" s="28" t="s">
        <v>67</v>
      </c>
      <c r="H4" s="39" t="s">
        <v>963</v>
      </c>
      <c r="I4" s="40" t="s">
        <v>964</v>
      </c>
      <c r="J4" s="248">
        <v>1</v>
      </c>
      <c r="K4" s="248" t="str">
        <f>LOWER(DEC2HEX((J4)))</f>
        <v>1</v>
      </c>
      <c r="L4" s="248">
        <f>J4*(2^C4)</f>
        <v>16</v>
      </c>
      <c r="M4" s="250"/>
    </row>
    <row r="5" spans="1:13" ht="14.6">
      <c r="A5" s="20"/>
      <c r="B5" s="27"/>
      <c r="C5" s="248">
        <v>0</v>
      </c>
      <c r="D5" s="248">
        <v>3</v>
      </c>
      <c r="E5" s="28">
        <f>D5+1-C5</f>
        <v>4</v>
      </c>
      <c r="F5" s="28" t="str">
        <f>CONCATENATE(E5,"'h",K5)</f>
        <v>4'h0</v>
      </c>
      <c r="G5" s="28" t="s">
        <v>67</v>
      </c>
      <c r="H5" s="39" t="s">
        <v>965</v>
      </c>
      <c r="I5" s="40" t="s">
        <v>966</v>
      </c>
      <c r="J5" s="248">
        <v>0</v>
      </c>
      <c r="K5" s="248" t="str">
        <f>LOWER(DEC2HEX((J5)))</f>
        <v>0</v>
      </c>
      <c r="L5" s="248">
        <f>J5*(2^C5)</f>
        <v>0</v>
      </c>
      <c r="M5" s="250"/>
    </row>
    <row r="6" spans="1:13" ht="14.6">
      <c r="A6" s="23"/>
      <c r="B6" s="24" t="s">
        <v>64</v>
      </c>
      <c r="C6" s="23"/>
      <c r="D6" s="23"/>
      <c r="E6" s="23">
        <f>SUM(E7:E14)</f>
        <v>32</v>
      </c>
      <c r="F6" s="44" t="str">
        <f>CONCATENATE("32'h",K6)</f>
        <v>32'h00200000</v>
      </c>
      <c r="G6" s="44"/>
      <c r="H6" s="26" t="s">
        <v>967</v>
      </c>
      <c r="I6" s="26"/>
      <c r="J6" s="23"/>
      <c r="K6" s="23" t="str">
        <f>LOWER(DEC2HEX(L6,8))</f>
        <v>00200000</v>
      </c>
      <c r="L6" s="23">
        <f>SUM(L7:L14)</f>
        <v>2097152</v>
      </c>
      <c r="M6" s="23"/>
    </row>
    <row r="7" spans="1:13" ht="14.6">
      <c r="A7" s="20"/>
      <c r="B7" s="20"/>
      <c r="C7" s="248">
        <v>25</v>
      </c>
      <c r="D7" s="248">
        <v>31</v>
      </c>
      <c r="E7" s="28">
        <f t="shared" ref="E7:E14" si="0">D7+1-C7</f>
        <v>7</v>
      </c>
      <c r="F7" s="28" t="str">
        <f t="shared" ref="F7:F14" si="1">CONCATENATE(E7,"'h",K7)</f>
        <v>7'h0</v>
      </c>
      <c r="G7" s="28" t="s">
        <v>67</v>
      </c>
      <c r="H7" s="249" t="s">
        <v>472</v>
      </c>
      <c r="I7" s="251" t="s">
        <v>19</v>
      </c>
      <c r="J7" s="248">
        <v>0</v>
      </c>
      <c r="K7" s="248" t="str">
        <f t="shared" ref="K7:K14" si="2">LOWER(DEC2HEX((J7)))</f>
        <v>0</v>
      </c>
      <c r="L7" s="248">
        <f t="shared" ref="L7:L14" si="3">J7*(2^C7)</f>
        <v>0</v>
      </c>
      <c r="M7" s="250"/>
    </row>
    <row r="8" spans="1:13" ht="14.6">
      <c r="A8" s="20"/>
      <c r="B8" s="27"/>
      <c r="C8" s="248">
        <v>24</v>
      </c>
      <c r="D8" s="248">
        <v>24</v>
      </c>
      <c r="E8" s="28">
        <f t="shared" si="0"/>
        <v>1</v>
      </c>
      <c r="F8" s="28" t="str">
        <f t="shared" si="1"/>
        <v>1'h0</v>
      </c>
      <c r="G8" s="252" t="s">
        <v>481</v>
      </c>
      <c r="H8" s="39" t="s">
        <v>968</v>
      </c>
      <c r="I8" s="253" t="s">
        <v>3594</v>
      </c>
      <c r="J8" s="248">
        <v>0</v>
      </c>
      <c r="K8" s="248" t="str">
        <f t="shared" si="2"/>
        <v>0</v>
      </c>
      <c r="L8" s="248">
        <f t="shared" si="3"/>
        <v>0</v>
      </c>
      <c r="M8" s="250"/>
    </row>
    <row r="9" spans="1:13" ht="14.6">
      <c r="A9" s="20"/>
      <c r="B9" s="27"/>
      <c r="C9" s="248">
        <v>23</v>
      </c>
      <c r="D9" s="248">
        <v>23</v>
      </c>
      <c r="E9" s="28">
        <f t="shared" si="0"/>
        <v>1</v>
      </c>
      <c r="F9" s="28" t="str">
        <f t="shared" si="1"/>
        <v>1'h0</v>
      </c>
      <c r="G9" s="252" t="s">
        <v>481</v>
      </c>
      <c r="H9" s="254" t="s">
        <v>969</v>
      </c>
      <c r="I9" s="253" t="s">
        <v>3595</v>
      </c>
      <c r="J9" s="248">
        <v>0</v>
      </c>
      <c r="K9" s="248" t="str">
        <f t="shared" si="2"/>
        <v>0</v>
      </c>
      <c r="L9" s="248">
        <f t="shared" si="3"/>
        <v>0</v>
      </c>
      <c r="M9" s="250"/>
    </row>
    <row r="10" spans="1:13" ht="14.6">
      <c r="A10" s="20"/>
      <c r="B10" s="27"/>
      <c r="C10" s="248">
        <v>22</v>
      </c>
      <c r="D10" s="248">
        <v>22</v>
      </c>
      <c r="E10" s="28">
        <f t="shared" si="0"/>
        <v>1</v>
      </c>
      <c r="F10" s="28" t="str">
        <f t="shared" si="1"/>
        <v>1'h0</v>
      </c>
      <c r="G10" s="28" t="s">
        <v>62</v>
      </c>
      <c r="H10" s="39" t="s">
        <v>970</v>
      </c>
      <c r="I10" s="253" t="s">
        <v>3596</v>
      </c>
      <c r="J10" s="248">
        <v>0</v>
      </c>
      <c r="K10" s="248" t="str">
        <f t="shared" si="2"/>
        <v>0</v>
      </c>
      <c r="L10" s="248">
        <f t="shared" si="3"/>
        <v>0</v>
      </c>
      <c r="M10" s="250"/>
    </row>
    <row r="11" spans="1:13" ht="14.6">
      <c r="A11" s="20"/>
      <c r="B11" s="27"/>
      <c r="C11" s="248">
        <v>21</v>
      </c>
      <c r="D11" s="248">
        <v>21</v>
      </c>
      <c r="E11" s="28">
        <f t="shared" si="0"/>
        <v>1</v>
      </c>
      <c r="F11" s="28" t="str">
        <f t="shared" si="1"/>
        <v>1'h1</v>
      </c>
      <c r="G11" s="28" t="s">
        <v>62</v>
      </c>
      <c r="H11" s="39" t="s">
        <v>971</v>
      </c>
      <c r="I11" s="253" t="s">
        <v>3597</v>
      </c>
      <c r="J11" s="248">
        <v>1</v>
      </c>
      <c r="K11" s="248" t="str">
        <f t="shared" si="2"/>
        <v>1</v>
      </c>
      <c r="L11" s="248">
        <f t="shared" si="3"/>
        <v>2097152</v>
      </c>
      <c r="M11" s="250"/>
    </row>
    <row r="12" spans="1:13" ht="60" customHeight="1">
      <c r="A12" s="20"/>
      <c r="B12" s="27"/>
      <c r="C12" s="248">
        <v>19</v>
      </c>
      <c r="D12" s="248">
        <v>20</v>
      </c>
      <c r="E12" s="28">
        <f t="shared" si="0"/>
        <v>2</v>
      </c>
      <c r="F12" s="28" t="str">
        <f t="shared" si="1"/>
        <v>2'h0</v>
      </c>
      <c r="G12" s="28" t="s">
        <v>62</v>
      </c>
      <c r="H12" s="39" t="s">
        <v>973</v>
      </c>
      <c r="I12" s="253" t="s">
        <v>3598</v>
      </c>
      <c r="J12" s="248">
        <v>0</v>
      </c>
      <c r="K12" s="248" t="str">
        <f t="shared" si="2"/>
        <v>0</v>
      </c>
      <c r="L12" s="248">
        <f t="shared" si="3"/>
        <v>0</v>
      </c>
      <c r="M12" s="250"/>
    </row>
    <row r="13" spans="1:13" ht="60" customHeight="1">
      <c r="A13" s="20"/>
      <c r="B13" s="27"/>
      <c r="C13" s="248">
        <v>16</v>
      </c>
      <c r="D13" s="248">
        <v>18</v>
      </c>
      <c r="E13" s="28">
        <f t="shared" si="0"/>
        <v>3</v>
      </c>
      <c r="F13" s="28" t="str">
        <f t="shared" si="1"/>
        <v>3'h0</v>
      </c>
      <c r="G13" s="28" t="s">
        <v>62</v>
      </c>
      <c r="H13" s="39" t="s">
        <v>974</v>
      </c>
      <c r="I13" s="253" t="s">
        <v>3599</v>
      </c>
      <c r="J13" s="248">
        <v>0</v>
      </c>
      <c r="K13" s="248" t="str">
        <f t="shared" si="2"/>
        <v>0</v>
      </c>
      <c r="L13" s="248">
        <f t="shared" si="3"/>
        <v>0</v>
      </c>
      <c r="M13" s="250"/>
    </row>
    <row r="14" spans="1:13" ht="60" customHeight="1">
      <c r="A14" s="20"/>
      <c r="B14" s="27"/>
      <c r="C14" s="248">
        <v>0</v>
      </c>
      <c r="D14" s="248">
        <v>15</v>
      </c>
      <c r="E14" s="28">
        <f t="shared" si="0"/>
        <v>16</v>
      </c>
      <c r="F14" s="28" t="str">
        <f t="shared" si="1"/>
        <v>16'h0</v>
      </c>
      <c r="G14" s="28" t="s">
        <v>62</v>
      </c>
      <c r="H14" s="254" t="s">
        <v>975</v>
      </c>
      <c r="I14" s="253" t="s">
        <v>3600</v>
      </c>
      <c r="J14" s="248">
        <v>0</v>
      </c>
      <c r="K14" s="248" t="str">
        <f t="shared" si="2"/>
        <v>0</v>
      </c>
      <c r="L14" s="248">
        <f t="shared" si="3"/>
        <v>0</v>
      </c>
      <c r="M14" s="250"/>
    </row>
    <row r="15" spans="1:13" ht="14.6">
      <c r="A15" s="23"/>
      <c r="B15" s="24" t="s">
        <v>70</v>
      </c>
      <c r="C15" s="23"/>
      <c r="D15" s="23"/>
      <c r="E15" s="23">
        <f>SUM(E16:E23)</f>
        <v>32</v>
      </c>
      <c r="F15" s="44" t="str">
        <f>CONCATENATE("32'h",K15)</f>
        <v>32'h00200000</v>
      </c>
      <c r="G15" s="44"/>
      <c r="H15" s="26" t="s">
        <v>976</v>
      </c>
      <c r="I15" s="26"/>
      <c r="J15" s="23"/>
      <c r="K15" s="23" t="str">
        <f>LOWER(DEC2HEX(L15,8))</f>
        <v>00200000</v>
      </c>
      <c r="L15" s="23">
        <f>SUM(L16:L23)</f>
        <v>2097152</v>
      </c>
      <c r="M15" s="23"/>
    </row>
    <row r="16" spans="1:13" ht="14.6">
      <c r="A16" s="20"/>
      <c r="B16" s="20"/>
      <c r="C16" s="248">
        <v>25</v>
      </c>
      <c r="D16" s="248">
        <v>31</v>
      </c>
      <c r="E16" s="28">
        <f t="shared" ref="E16:E23" si="4">D16+1-C16</f>
        <v>7</v>
      </c>
      <c r="F16" s="28" t="str">
        <f t="shared" ref="F16:F23" si="5">CONCATENATE(E16,"'h",K16)</f>
        <v>7'h0</v>
      </c>
      <c r="G16" s="28" t="s">
        <v>67</v>
      </c>
      <c r="H16" s="249" t="s">
        <v>472</v>
      </c>
      <c r="I16" s="251" t="s">
        <v>19</v>
      </c>
      <c r="J16" s="248">
        <v>0</v>
      </c>
      <c r="K16" s="248" t="str">
        <f t="shared" ref="K16:K23" si="6">LOWER(DEC2HEX((J16)))</f>
        <v>0</v>
      </c>
      <c r="L16" s="248">
        <f t="shared" ref="L16:L23" si="7">J16*(2^C16)</f>
        <v>0</v>
      </c>
      <c r="M16" s="250"/>
    </row>
    <row r="17" spans="1:13" ht="14.6">
      <c r="A17" s="20"/>
      <c r="B17" s="27"/>
      <c r="C17" s="248">
        <v>24</v>
      </c>
      <c r="D17" s="248">
        <v>24</v>
      </c>
      <c r="E17" s="28">
        <f t="shared" si="4"/>
        <v>1</v>
      </c>
      <c r="F17" s="28" t="str">
        <f t="shared" si="5"/>
        <v>1'h0</v>
      </c>
      <c r="G17" s="252" t="s">
        <v>481</v>
      </c>
      <c r="H17" s="39" t="s">
        <v>977</v>
      </c>
      <c r="I17" s="253" t="s">
        <v>3601</v>
      </c>
      <c r="J17" s="248">
        <v>0</v>
      </c>
      <c r="K17" s="248" t="str">
        <f t="shared" si="6"/>
        <v>0</v>
      </c>
      <c r="L17" s="248">
        <f t="shared" si="7"/>
        <v>0</v>
      </c>
      <c r="M17" s="250"/>
    </row>
    <row r="18" spans="1:13" ht="14.6">
      <c r="A18" s="20"/>
      <c r="B18" s="27"/>
      <c r="C18" s="248">
        <v>23</v>
      </c>
      <c r="D18" s="248">
        <v>23</v>
      </c>
      <c r="E18" s="28">
        <f t="shared" si="4"/>
        <v>1</v>
      </c>
      <c r="F18" s="28" t="str">
        <f t="shared" si="5"/>
        <v>1'h0</v>
      </c>
      <c r="G18" s="252" t="s">
        <v>481</v>
      </c>
      <c r="H18" s="254" t="s">
        <v>978</v>
      </c>
      <c r="I18" s="253" t="s">
        <v>3595</v>
      </c>
      <c r="J18" s="248">
        <v>0</v>
      </c>
      <c r="K18" s="248" t="str">
        <f t="shared" si="6"/>
        <v>0</v>
      </c>
      <c r="L18" s="248">
        <f t="shared" si="7"/>
        <v>0</v>
      </c>
      <c r="M18" s="250"/>
    </row>
    <row r="19" spans="1:13" ht="14.6">
      <c r="A19" s="20"/>
      <c r="B19" s="27"/>
      <c r="C19" s="248">
        <v>22</v>
      </c>
      <c r="D19" s="248">
        <v>22</v>
      </c>
      <c r="E19" s="28">
        <f t="shared" si="4"/>
        <v>1</v>
      </c>
      <c r="F19" s="28" t="str">
        <f t="shared" si="5"/>
        <v>1'h0</v>
      </c>
      <c r="G19" s="28" t="s">
        <v>62</v>
      </c>
      <c r="H19" s="39" t="s">
        <v>979</v>
      </c>
      <c r="I19" s="253" t="s">
        <v>3602</v>
      </c>
      <c r="J19" s="248">
        <v>0</v>
      </c>
      <c r="K19" s="248" t="str">
        <f t="shared" si="6"/>
        <v>0</v>
      </c>
      <c r="L19" s="248">
        <f t="shared" si="7"/>
        <v>0</v>
      </c>
      <c r="M19" s="250"/>
    </row>
    <row r="20" spans="1:13" ht="14.6">
      <c r="A20" s="20"/>
      <c r="B20" s="27"/>
      <c r="C20" s="248">
        <v>21</v>
      </c>
      <c r="D20" s="248">
        <v>21</v>
      </c>
      <c r="E20" s="28">
        <f t="shared" si="4"/>
        <v>1</v>
      </c>
      <c r="F20" s="28" t="str">
        <f t="shared" si="5"/>
        <v>1'h1</v>
      </c>
      <c r="G20" s="28" t="s">
        <v>62</v>
      </c>
      <c r="H20" s="39" t="s">
        <v>980</v>
      </c>
      <c r="I20" s="253" t="s">
        <v>3597</v>
      </c>
      <c r="J20" s="248">
        <v>1</v>
      </c>
      <c r="K20" s="248" t="str">
        <f t="shared" si="6"/>
        <v>1</v>
      </c>
      <c r="L20" s="248">
        <f t="shared" si="7"/>
        <v>2097152</v>
      </c>
      <c r="M20" s="250"/>
    </row>
    <row r="21" spans="1:13" ht="60" customHeight="1">
      <c r="A21" s="20"/>
      <c r="B21" s="27"/>
      <c r="C21" s="248">
        <v>19</v>
      </c>
      <c r="D21" s="248">
        <v>20</v>
      </c>
      <c r="E21" s="28">
        <f t="shared" si="4"/>
        <v>2</v>
      </c>
      <c r="F21" s="28" t="str">
        <f t="shared" si="5"/>
        <v>2'h0</v>
      </c>
      <c r="G21" s="28" t="s">
        <v>62</v>
      </c>
      <c r="H21" s="39" t="s">
        <v>981</v>
      </c>
      <c r="I21" s="253" t="s">
        <v>3603</v>
      </c>
      <c r="J21" s="248">
        <v>0</v>
      </c>
      <c r="K21" s="248" t="str">
        <f t="shared" si="6"/>
        <v>0</v>
      </c>
      <c r="L21" s="248">
        <f t="shared" si="7"/>
        <v>0</v>
      </c>
      <c r="M21" s="250"/>
    </row>
    <row r="22" spans="1:13" ht="60" customHeight="1">
      <c r="A22" s="20"/>
      <c r="B22" s="27"/>
      <c r="C22" s="248">
        <v>16</v>
      </c>
      <c r="D22" s="248">
        <v>18</v>
      </c>
      <c r="E22" s="28">
        <f t="shared" si="4"/>
        <v>3</v>
      </c>
      <c r="F22" s="28" t="str">
        <f t="shared" si="5"/>
        <v>3'h0</v>
      </c>
      <c r="G22" s="28" t="s">
        <v>62</v>
      </c>
      <c r="H22" s="39" t="s">
        <v>982</v>
      </c>
      <c r="I22" s="253" t="s">
        <v>3991</v>
      </c>
      <c r="J22" s="248">
        <v>0</v>
      </c>
      <c r="K22" s="248" t="str">
        <f t="shared" si="6"/>
        <v>0</v>
      </c>
      <c r="L22" s="248">
        <f t="shared" si="7"/>
        <v>0</v>
      </c>
      <c r="M22" s="250"/>
    </row>
    <row r="23" spans="1:13" ht="60" customHeight="1">
      <c r="A23" s="20"/>
      <c r="B23" s="27"/>
      <c r="C23" s="248">
        <v>0</v>
      </c>
      <c r="D23" s="248">
        <v>15</v>
      </c>
      <c r="E23" s="28">
        <f t="shared" si="4"/>
        <v>16</v>
      </c>
      <c r="F23" s="28" t="str">
        <f t="shared" si="5"/>
        <v>16'h0</v>
      </c>
      <c r="G23" s="28" t="s">
        <v>62</v>
      </c>
      <c r="H23" s="254" t="s">
        <v>983</v>
      </c>
      <c r="I23" s="253" t="s">
        <v>3604</v>
      </c>
      <c r="J23" s="248">
        <v>0</v>
      </c>
      <c r="K23" s="248" t="str">
        <f t="shared" si="6"/>
        <v>0</v>
      </c>
      <c r="L23" s="248">
        <f t="shared" si="7"/>
        <v>0</v>
      </c>
      <c r="M23" s="250"/>
    </row>
    <row r="24" spans="1:13" ht="14.6">
      <c r="A24" s="23"/>
      <c r="B24" s="24" t="s">
        <v>3342</v>
      </c>
      <c r="C24" s="23"/>
      <c r="D24" s="23"/>
      <c r="E24" s="23">
        <f>SUM(E25:E34)</f>
        <v>32</v>
      </c>
      <c r="F24" s="44" t="str">
        <f>CONCATENATE("32'h",K24)</f>
        <v>32'h00002000</v>
      </c>
      <c r="G24" s="44"/>
      <c r="H24" s="26" t="s">
        <v>984</v>
      </c>
      <c r="I24" s="26"/>
      <c r="J24" s="23"/>
      <c r="K24" s="23" t="str">
        <f>LOWER(DEC2HEX(L24,8))</f>
        <v>00002000</v>
      </c>
      <c r="L24" s="23">
        <f>SUM(L25:L34)</f>
        <v>8192</v>
      </c>
      <c r="M24" s="23"/>
    </row>
    <row r="25" spans="1:13" ht="42" customHeight="1">
      <c r="A25" s="20"/>
      <c r="B25" s="27"/>
      <c r="C25" s="248">
        <v>28</v>
      </c>
      <c r="D25" s="248">
        <v>31</v>
      </c>
      <c r="E25" s="28">
        <f t="shared" ref="E25:E28" si="8">D25+1-C25</f>
        <v>4</v>
      </c>
      <c r="F25" s="28" t="str">
        <f t="shared" ref="F25:F34" si="9">CONCATENATE(E25,"'h",K25)</f>
        <v>4'h0</v>
      </c>
      <c r="G25" s="28" t="s">
        <v>67</v>
      </c>
      <c r="H25" s="249" t="s">
        <v>472</v>
      </c>
      <c r="I25" s="251" t="s">
        <v>19</v>
      </c>
      <c r="J25" s="248">
        <v>0</v>
      </c>
      <c r="K25" s="248" t="str">
        <f t="shared" ref="K25:K34" si="10">LOWER(DEC2HEX((J25)))</f>
        <v>0</v>
      </c>
      <c r="L25" s="248">
        <f t="shared" ref="L25:L34" si="11">J25*(2^C25)</f>
        <v>0</v>
      </c>
      <c r="M25" s="250"/>
    </row>
    <row r="26" spans="1:13" ht="42" customHeight="1">
      <c r="A26" s="20"/>
      <c r="B26" s="27"/>
      <c r="C26" s="248">
        <v>24</v>
      </c>
      <c r="D26" s="248">
        <v>27</v>
      </c>
      <c r="E26" s="28">
        <f t="shared" si="8"/>
        <v>4</v>
      </c>
      <c r="F26" s="28" t="str">
        <f t="shared" si="9"/>
        <v>4'h0</v>
      </c>
      <c r="G26" s="28" t="s">
        <v>62</v>
      </c>
      <c r="H26" s="254" t="s">
        <v>3992</v>
      </c>
      <c r="I26" s="40" t="s">
        <v>3993</v>
      </c>
      <c r="J26" s="248">
        <v>0</v>
      </c>
      <c r="K26" s="248" t="str">
        <f t="shared" si="10"/>
        <v>0</v>
      </c>
      <c r="L26" s="248">
        <f t="shared" si="11"/>
        <v>0</v>
      </c>
      <c r="M26" s="250"/>
    </row>
    <row r="27" spans="1:13" ht="87.45">
      <c r="A27" s="20"/>
      <c r="B27" s="27"/>
      <c r="C27" s="248">
        <v>20</v>
      </c>
      <c r="D27" s="248">
        <v>23</v>
      </c>
      <c r="E27" s="28">
        <f t="shared" si="8"/>
        <v>4</v>
      </c>
      <c r="F27" s="28" t="str">
        <f t="shared" si="9"/>
        <v>4'h0</v>
      </c>
      <c r="G27" s="28" t="s">
        <v>62</v>
      </c>
      <c r="H27" s="254" t="s">
        <v>988</v>
      </c>
      <c r="I27" s="40" t="s">
        <v>3994</v>
      </c>
      <c r="J27" s="248">
        <v>0</v>
      </c>
      <c r="K27" s="248" t="str">
        <f t="shared" si="10"/>
        <v>0</v>
      </c>
      <c r="L27" s="248">
        <f t="shared" si="11"/>
        <v>0</v>
      </c>
      <c r="M27" s="250"/>
    </row>
    <row r="28" spans="1:13" ht="97.5" customHeight="1">
      <c r="A28" s="20"/>
      <c r="B28" s="27"/>
      <c r="C28" s="248">
        <v>16</v>
      </c>
      <c r="D28" s="248">
        <v>19</v>
      </c>
      <c r="E28" s="28">
        <f t="shared" si="8"/>
        <v>4</v>
      </c>
      <c r="F28" s="28" t="str">
        <f t="shared" si="9"/>
        <v>4'h0</v>
      </c>
      <c r="G28" s="28" t="s">
        <v>62</v>
      </c>
      <c r="H28" s="254" t="s">
        <v>3995</v>
      </c>
      <c r="I28" s="40" t="s">
        <v>3996</v>
      </c>
      <c r="J28" s="248">
        <v>0</v>
      </c>
      <c r="K28" s="248" t="str">
        <f t="shared" si="10"/>
        <v>0</v>
      </c>
      <c r="L28" s="248">
        <f t="shared" si="11"/>
        <v>0</v>
      </c>
      <c r="M28" s="250"/>
    </row>
    <row r="29" spans="1:13" ht="14.6">
      <c r="A29" s="20"/>
      <c r="B29" s="27"/>
      <c r="C29" s="248">
        <v>15</v>
      </c>
      <c r="D29" s="248">
        <v>15</v>
      </c>
      <c r="E29" s="28">
        <f>D29+1-C29</f>
        <v>1</v>
      </c>
      <c r="F29" s="28" t="str">
        <f t="shared" si="9"/>
        <v>1'h0</v>
      </c>
      <c r="G29" s="252" t="s">
        <v>481</v>
      </c>
      <c r="H29" s="254" t="s">
        <v>985</v>
      </c>
      <c r="I29" s="253" t="s">
        <v>3605</v>
      </c>
      <c r="J29" s="248">
        <v>0</v>
      </c>
      <c r="K29" s="248" t="str">
        <f t="shared" si="10"/>
        <v>0</v>
      </c>
      <c r="L29" s="248">
        <f t="shared" si="11"/>
        <v>0</v>
      </c>
      <c r="M29" s="250"/>
    </row>
    <row r="30" spans="1:13" ht="14.6">
      <c r="A30" s="20"/>
      <c r="B30" s="27"/>
      <c r="C30" s="248">
        <v>14</v>
      </c>
      <c r="D30" s="248">
        <v>14</v>
      </c>
      <c r="E30" s="28">
        <f>D30+1-C30</f>
        <v>1</v>
      </c>
      <c r="F30" s="28" t="str">
        <f t="shared" si="9"/>
        <v>1'h0</v>
      </c>
      <c r="G30" s="252" t="s">
        <v>481</v>
      </c>
      <c r="H30" s="254" t="s">
        <v>986</v>
      </c>
      <c r="I30" s="253" t="s">
        <v>3606</v>
      </c>
      <c r="J30" s="248">
        <v>0</v>
      </c>
      <c r="K30" s="248" t="str">
        <f t="shared" si="10"/>
        <v>0</v>
      </c>
      <c r="L30" s="248">
        <f t="shared" si="11"/>
        <v>0</v>
      </c>
      <c r="M30" s="250"/>
    </row>
    <row r="31" spans="1:13" ht="14.6">
      <c r="A31" s="20"/>
      <c r="B31" s="27"/>
      <c r="C31" s="248">
        <v>13</v>
      </c>
      <c r="D31" s="248">
        <v>13</v>
      </c>
      <c r="E31" s="28">
        <f t="shared" ref="E31:E34" si="12">D31+1-C31</f>
        <v>1</v>
      </c>
      <c r="F31" s="28" t="str">
        <f t="shared" si="9"/>
        <v>1'h1</v>
      </c>
      <c r="G31" s="28" t="s">
        <v>62</v>
      </c>
      <c r="H31" s="254" t="s">
        <v>987</v>
      </c>
      <c r="I31" s="253" t="s">
        <v>3607</v>
      </c>
      <c r="J31" s="248">
        <v>1</v>
      </c>
      <c r="K31" s="248" t="str">
        <f t="shared" si="10"/>
        <v>1</v>
      </c>
      <c r="L31" s="248">
        <f t="shared" si="11"/>
        <v>8192</v>
      </c>
      <c r="M31" s="250"/>
    </row>
    <row r="32" spans="1:13" ht="14.6">
      <c r="A32" s="20"/>
      <c r="B32" s="27"/>
      <c r="C32" s="248">
        <v>6</v>
      </c>
      <c r="D32" s="248">
        <v>12</v>
      </c>
      <c r="E32" s="28">
        <f t="shared" si="12"/>
        <v>7</v>
      </c>
      <c r="F32" s="28" t="str">
        <f t="shared" si="9"/>
        <v>7'h0</v>
      </c>
      <c r="G32" s="28" t="s">
        <v>67</v>
      </c>
      <c r="H32" s="249" t="s">
        <v>472</v>
      </c>
      <c r="I32" s="251" t="s">
        <v>19</v>
      </c>
      <c r="J32" s="248">
        <v>0</v>
      </c>
      <c r="K32" s="248" t="str">
        <f t="shared" si="10"/>
        <v>0</v>
      </c>
      <c r="L32" s="248">
        <f t="shared" si="11"/>
        <v>0</v>
      </c>
      <c r="M32" s="250"/>
    </row>
    <row r="33" spans="1:13" ht="102">
      <c r="A33" s="20"/>
      <c r="B33" s="27"/>
      <c r="C33" s="248">
        <v>3</v>
      </c>
      <c r="D33" s="248">
        <v>5</v>
      </c>
      <c r="E33" s="28">
        <f t="shared" si="12"/>
        <v>3</v>
      </c>
      <c r="F33" s="28" t="str">
        <f t="shared" si="9"/>
        <v>3'h0</v>
      </c>
      <c r="G33" s="28" t="s">
        <v>62</v>
      </c>
      <c r="H33" s="254" t="s">
        <v>989</v>
      </c>
      <c r="I33" s="253" t="s">
        <v>3997</v>
      </c>
      <c r="J33" s="248">
        <v>0</v>
      </c>
      <c r="K33" s="248" t="str">
        <f t="shared" si="10"/>
        <v>0</v>
      </c>
      <c r="L33" s="248">
        <f t="shared" si="11"/>
        <v>0</v>
      </c>
      <c r="M33" s="250"/>
    </row>
    <row r="34" spans="1:13" ht="102">
      <c r="A34" s="20"/>
      <c r="B34" s="27"/>
      <c r="C34" s="248">
        <v>0</v>
      </c>
      <c r="D34" s="248">
        <v>2</v>
      </c>
      <c r="E34" s="28">
        <f t="shared" si="12"/>
        <v>3</v>
      </c>
      <c r="F34" s="28" t="str">
        <f t="shared" si="9"/>
        <v>3'h0</v>
      </c>
      <c r="G34" s="28" t="s">
        <v>62</v>
      </c>
      <c r="H34" s="254" t="s">
        <v>3998</v>
      </c>
      <c r="I34" s="40" t="s">
        <v>3999</v>
      </c>
      <c r="J34" s="248">
        <v>0</v>
      </c>
      <c r="K34" s="248" t="str">
        <f t="shared" si="10"/>
        <v>0</v>
      </c>
      <c r="L34" s="248">
        <f t="shared" si="11"/>
        <v>0</v>
      </c>
      <c r="M34" s="250"/>
    </row>
    <row r="35" spans="1:13" ht="14.6">
      <c r="A35" s="23"/>
      <c r="B35" s="24" t="s">
        <v>3343</v>
      </c>
      <c r="C35" s="23"/>
      <c r="D35" s="23"/>
      <c r="E35" s="23">
        <f>SUM(E36:E45)</f>
        <v>32</v>
      </c>
      <c r="F35" s="44" t="str">
        <f>CONCATENATE("32'h",K35)</f>
        <v>32'h00002000</v>
      </c>
      <c r="G35" s="44"/>
      <c r="H35" s="26" t="s">
        <v>4000</v>
      </c>
      <c r="I35" s="26"/>
      <c r="J35" s="23"/>
      <c r="K35" s="23" t="str">
        <f>LOWER(DEC2HEX(L35,8))</f>
        <v>00002000</v>
      </c>
      <c r="L35" s="23">
        <f>SUM(L36:L45)</f>
        <v>8192</v>
      </c>
      <c r="M35" s="23"/>
    </row>
    <row r="36" spans="1:13" ht="42" customHeight="1">
      <c r="A36" s="20"/>
      <c r="B36" s="27"/>
      <c r="C36" s="248">
        <v>28</v>
      </c>
      <c r="D36" s="248">
        <v>31</v>
      </c>
      <c r="E36" s="28">
        <f t="shared" ref="E36:E39" si="13">D36+1-C36</f>
        <v>4</v>
      </c>
      <c r="F36" s="28" t="str">
        <f t="shared" ref="F36:F45" si="14">CONCATENATE(E36,"'h",K36)</f>
        <v>4'h0</v>
      </c>
      <c r="G36" s="28" t="s">
        <v>67</v>
      </c>
      <c r="H36" s="249" t="s">
        <v>472</v>
      </c>
      <c r="I36" s="251" t="s">
        <v>19</v>
      </c>
      <c r="J36" s="248">
        <v>0</v>
      </c>
      <c r="K36" s="248" t="str">
        <f t="shared" ref="K36:K45" si="15">LOWER(DEC2HEX((J36)))</f>
        <v>0</v>
      </c>
      <c r="L36" s="248">
        <f t="shared" ref="L36:L45" si="16">J36*(2^C36)</f>
        <v>0</v>
      </c>
      <c r="M36" s="250"/>
    </row>
    <row r="37" spans="1:13" ht="43.75">
      <c r="A37" s="20"/>
      <c r="B37" s="27"/>
      <c r="C37" s="248">
        <v>24</v>
      </c>
      <c r="D37" s="248">
        <v>27</v>
      </c>
      <c r="E37" s="28">
        <f t="shared" si="13"/>
        <v>4</v>
      </c>
      <c r="F37" s="28" t="str">
        <f t="shared" si="14"/>
        <v>4'h0</v>
      </c>
      <c r="G37" s="28" t="s">
        <v>62</v>
      </c>
      <c r="H37" s="254" t="s">
        <v>4001</v>
      </c>
      <c r="I37" s="40" t="s">
        <v>4002</v>
      </c>
      <c r="J37" s="248">
        <v>0</v>
      </c>
      <c r="K37" s="248" t="str">
        <f t="shared" si="15"/>
        <v>0</v>
      </c>
      <c r="L37" s="248">
        <f t="shared" si="16"/>
        <v>0</v>
      </c>
      <c r="M37" s="250"/>
    </row>
    <row r="38" spans="1:13" ht="87.45">
      <c r="A38" s="20"/>
      <c r="B38" s="27"/>
      <c r="C38" s="248">
        <v>20</v>
      </c>
      <c r="D38" s="248">
        <v>23</v>
      </c>
      <c r="E38" s="28">
        <f t="shared" si="13"/>
        <v>4</v>
      </c>
      <c r="F38" s="28" t="str">
        <f t="shared" si="14"/>
        <v>4'h0</v>
      </c>
      <c r="G38" s="28" t="s">
        <v>62</v>
      </c>
      <c r="H38" s="254" t="s">
        <v>993</v>
      </c>
      <c r="I38" s="40" t="s">
        <v>4003</v>
      </c>
      <c r="J38" s="248">
        <v>0</v>
      </c>
      <c r="K38" s="248" t="str">
        <f t="shared" si="15"/>
        <v>0</v>
      </c>
      <c r="L38" s="248">
        <f t="shared" si="16"/>
        <v>0</v>
      </c>
      <c r="M38" s="250"/>
    </row>
    <row r="39" spans="1:13" ht="87.45">
      <c r="A39" s="20"/>
      <c r="B39" s="27"/>
      <c r="C39" s="248">
        <v>16</v>
      </c>
      <c r="D39" s="248">
        <v>19</v>
      </c>
      <c r="E39" s="28">
        <f t="shared" si="13"/>
        <v>4</v>
      </c>
      <c r="F39" s="28" t="str">
        <f t="shared" si="14"/>
        <v>4'h0</v>
      </c>
      <c r="G39" s="28" t="s">
        <v>62</v>
      </c>
      <c r="H39" s="254" t="s">
        <v>3608</v>
      </c>
      <c r="I39" s="40" t="s">
        <v>4004</v>
      </c>
      <c r="J39" s="248">
        <v>0</v>
      </c>
      <c r="K39" s="248" t="str">
        <f t="shared" si="15"/>
        <v>0</v>
      </c>
      <c r="L39" s="248">
        <f t="shared" si="16"/>
        <v>0</v>
      </c>
      <c r="M39" s="250"/>
    </row>
    <row r="40" spans="1:13" ht="14.6">
      <c r="A40" s="20"/>
      <c r="B40" s="27"/>
      <c r="C40" s="248">
        <v>15</v>
      </c>
      <c r="D40" s="248">
        <v>15</v>
      </c>
      <c r="E40" s="28">
        <f>D40+1-C40</f>
        <v>1</v>
      </c>
      <c r="F40" s="28" t="str">
        <f t="shared" si="14"/>
        <v>1'h0</v>
      </c>
      <c r="G40" s="252" t="s">
        <v>481</v>
      </c>
      <c r="H40" s="254" t="s">
        <v>990</v>
      </c>
      <c r="I40" s="253" t="s">
        <v>3609</v>
      </c>
      <c r="J40" s="248">
        <v>0</v>
      </c>
      <c r="K40" s="248" t="str">
        <f t="shared" si="15"/>
        <v>0</v>
      </c>
      <c r="L40" s="248">
        <f t="shared" si="16"/>
        <v>0</v>
      </c>
      <c r="M40" s="250"/>
    </row>
    <row r="41" spans="1:13" ht="14.6">
      <c r="A41" s="20"/>
      <c r="B41" s="27"/>
      <c r="C41" s="248">
        <v>14</v>
      </c>
      <c r="D41" s="248">
        <v>14</v>
      </c>
      <c r="E41" s="28">
        <f>D41+1-C41</f>
        <v>1</v>
      </c>
      <c r="F41" s="28" t="str">
        <f t="shared" si="14"/>
        <v>1'h0</v>
      </c>
      <c r="G41" s="252" t="s">
        <v>481</v>
      </c>
      <c r="H41" s="254" t="s">
        <v>991</v>
      </c>
      <c r="I41" s="253" t="s">
        <v>3610</v>
      </c>
      <c r="J41" s="248">
        <v>0</v>
      </c>
      <c r="K41" s="248" t="str">
        <f t="shared" si="15"/>
        <v>0</v>
      </c>
      <c r="L41" s="248">
        <f t="shared" si="16"/>
        <v>0</v>
      </c>
      <c r="M41" s="250"/>
    </row>
    <row r="42" spans="1:13" ht="14.6">
      <c r="A42" s="20"/>
      <c r="B42" s="27"/>
      <c r="C42" s="248">
        <v>13</v>
      </c>
      <c r="D42" s="248">
        <v>13</v>
      </c>
      <c r="E42" s="28">
        <f t="shared" ref="E42:E45" si="17">D42+1-C42</f>
        <v>1</v>
      </c>
      <c r="F42" s="28" t="str">
        <f t="shared" si="14"/>
        <v>1'h1</v>
      </c>
      <c r="G42" s="28" t="s">
        <v>62</v>
      </c>
      <c r="H42" s="254" t="s">
        <v>992</v>
      </c>
      <c r="I42" s="253" t="s">
        <v>3611</v>
      </c>
      <c r="J42" s="248">
        <v>1</v>
      </c>
      <c r="K42" s="248" t="str">
        <f t="shared" si="15"/>
        <v>1</v>
      </c>
      <c r="L42" s="248">
        <f t="shared" si="16"/>
        <v>8192</v>
      </c>
      <c r="M42" s="250"/>
    </row>
    <row r="43" spans="1:13" ht="14.6">
      <c r="A43" s="20"/>
      <c r="B43" s="27"/>
      <c r="C43" s="248">
        <v>6</v>
      </c>
      <c r="D43" s="248">
        <v>12</v>
      </c>
      <c r="E43" s="28">
        <f t="shared" si="17"/>
        <v>7</v>
      </c>
      <c r="F43" s="28" t="str">
        <f t="shared" si="14"/>
        <v>7'h0</v>
      </c>
      <c r="G43" s="28" t="s">
        <v>67</v>
      </c>
      <c r="H43" s="249" t="s">
        <v>472</v>
      </c>
      <c r="I43" s="251" t="s">
        <v>19</v>
      </c>
      <c r="J43" s="248">
        <v>0</v>
      </c>
      <c r="K43" s="248" t="str">
        <f t="shared" si="15"/>
        <v>0</v>
      </c>
      <c r="L43" s="248">
        <f t="shared" si="16"/>
        <v>0</v>
      </c>
      <c r="M43" s="250"/>
    </row>
    <row r="44" spans="1:13" ht="102">
      <c r="A44" s="20"/>
      <c r="B44" s="27"/>
      <c r="C44" s="248">
        <v>3</v>
      </c>
      <c r="D44" s="248">
        <v>5</v>
      </c>
      <c r="E44" s="28">
        <f t="shared" si="17"/>
        <v>3</v>
      </c>
      <c r="F44" s="28" t="str">
        <f t="shared" si="14"/>
        <v>3'h0</v>
      </c>
      <c r="G44" s="28" t="s">
        <v>62</v>
      </c>
      <c r="H44" s="254" t="s">
        <v>994</v>
      </c>
      <c r="I44" s="253" t="s">
        <v>4005</v>
      </c>
      <c r="J44" s="248">
        <v>0</v>
      </c>
      <c r="K44" s="248" t="str">
        <f t="shared" si="15"/>
        <v>0</v>
      </c>
      <c r="L44" s="248">
        <f t="shared" si="16"/>
        <v>0</v>
      </c>
      <c r="M44" s="250"/>
    </row>
    <row r="45" spans="1:13" ht="116.6">
      <c r="A45" s="20"/>
      <c r="B45" s="27"/>
      <c r="C45" s="248">
        <v>0</v>
      </c>
      <c r="D45" s="248">
        <v>2</v>
      </c>
      <c r="E45" s="28">
        <f t="shared" si="17"/>
        <v>3</v>
      </c>
      <c r="F45" s="28" t="str">
        <f t="shared" si="14"/>
        <v>3'h0</v>
      </c>
      <c r="G45" s="28" t="s">
        <v>62</v>
      </c>
      <c r="H45" s="254" t="s">
        <v>995</v>
      </c>
      <c r="I45" s="40" t="s">
        <v>4006</v>
      </c>
      <c r="J45" s="248">
        <v>0</v>
      </c>
      <c r="K45" s="248" t="str">
        <f t="shared" si="15"/>
        <v>0</v>
      </c>
      <c r="L45" s="248">
        <f t="shared" si="16"/>
        <v>0</v>
      </c>
      <c r="M45" s="250"/>
    </row>
    <row r="46" spans="1:13" ht="14.6">
      <c r="A46" s="23"/>
      <c r="B46" s="24" t="s">
        <v>4007</v>
      </c>
      <c r="C46" s="23"/>
      <c r="D46" s="23"/>
      <c r="E46" s="23">
        <f>SUM(E47:E48)</f>
        <v>32</v>
      </c>
      <c r="F46" s="44" t="str">
        <f>CONCATENATE("32'h",K46)</f>
        <v>32'h00000000</v>
      </c>
      <c r="G46" s="44"/>
      <c r="H46" s="26" t="s">
        <v>996</v>
      </c>
      <c r="I46" s="26"/>
      <c r="J46" s="23"/>
      <c r="K46" s="23" t="str">
        <f>LOWER(DEC2HEX(L46,8))</f>
        <v>00000000</v>
      </c>
      <c r="L46" s="23">
        <f>SUM(L47:L48)</f>
        <v>0</v>
      </c>
      <c r="M46" s="23"/>
    </row>
    <row r="47" spans="1:13" ht="43.75">
      <c r="A47" s="20"/>
      <c r="B47" s="27"/>
      <c r="C47" s="248">
        <v>16</v>
      </c>
      <c r="D47" s="248">
        <v>31</v>
      </c>
      <c r="E47" s="28">
        <f>D47+1-C47</f>
        <v>16</v>
      </c>
      <c r="F47" s="28" t="str">
        <f>CONCATENATE(E47,"'h",K47)</f>
        <v>16'h0</v>
      </c>
      <c r="G47" s="28" t="s">
        <v>67</v>
      </c>
      <c r="H47" s="39" t="s">
        <v>1006</v>
      </c>
      <c r="I47" s="253" t="s">
        <v>3612</v>
      </c>
      <c r="J47" s="255">
        <v>0</v>
      </c>
      <c r="K47" s="248" t="str">
        <f>LOWER(DEC2HEX((J47)))</f>
        <v>0</v>
      </c>
      <c r="L47" s="248">
        <f>J47*(2^C47)</f>
        <v>0</v>
      </c>
      <c r="M47" s="250"/>
    </row>
    <row r="48" spans="1:13" ht="159" customHeight="1">
      <c r="A48" s="20"/>
      <c r="B48" s="27"/>
      <c r="C48" s="248">
        <v>0</v>
      </c>
      <c r="D48" s="248">
        <v>15</v>
      </c>
      <c r="E48" s="28">
        <f>D48+1-C48</f>
        <v>16</v>
      </c>
      <c r="F48" s="28" t="str">
        <f>CONCATENATE(E48,"'h",K48)</f>
        <v>16'h0</v>
      </c>
      <c r="G48" s="28" t="s">
        <v>62</v>
      </c>
      <c r="H48" s="39" t="s">
        <v>997</v>
      </c>
      <c r="I48" s="40" t="s">
        <v>4008</v>
      </c>
      <c r="J48" s="255">
        <v>0</v>
      </c>
      <c r="K48" s="248" t="str">
        <f>LOWER(DEC2HEX((J48)))</f>
        <v>0</v>
      </c>
      <c r="L48" s="248">
        <f>J48*(2^C48)</f>
        <v>0</v>
      </c>
      <c r="M48" s="250"/>
    </row>
    <row r="49" spans="1:13" ht="14.6">
      <c r="A49" s="23"/>
      <c r="B49" s="24" t="s">
        <v>4009</v>
      </c>
      <c r="C49" s="23"/>
      <c r="D49" s="23"/>
      <c r="E49" s="23">
        <f>SUM(E50:E51)</f>
        <v>32</v>
      </c>
      <c r="F49" s="44" t="str">
        <f>CONCATENATE("32'h",K49)</f>
        <v>32'h00000000</v>
      </c>
      <c r="G49" s="44"/>
      <c r="H49" s="26" t="s">
        <v>4010</v>
      </c>
      <c r="I49" s="26"/>
      <c r="J49" s="23"/>
      <c r="K49" s="23" t="str">
        <f>LOWER(DEC2HEX(L49,8))</f>
        <v>00000000</v>
      </c>
      <c r="L49" s="23">
        <f>SUM(L50:L51)</f>
        <v>0</v>
      </c>
      <c r="M49" s="23"/>
    </row>
    <row r="50" spans="1:13" ht="43.75">
      <c r="A50" s="20"/>
      <c r="B50" s="27"/>
      <c r="C50" s="248">
        <v>16</v>
      </c>
      <c r="D50" s="248">
        <v>31</v>
      </c>
      <c r="E50" s="28">
        <f>D50+1-C50</f>
        <v>16</v>
      </c>
      <c r="F50" s="28" t="str">
        <f>CONCATENATE(E50,"'h",K50)</f>
        <v>16'h0</v>
      </c>
      <c r="G50" s="28" t="s">
        <v>67</v>
      </c>
      <c r="H50" s="39" t="s">
        <v>4011</v>
      </c>
      <c r="I50" s="253" t="s">
        <v>4012</v>
      </c>
      <c r="J50" s="255">
        <v>0</v>
      </c>
      <c r="K50" s="248" t="str">
        <f>LOWER(DEC2HEX((J50)))</f>
        <v>0</v>
      </c>
      <c r="L50" s="248">
        <f>J50*(2^C50)</f>
        <v>0</v>
      </c>
      <c r="M50" s="250"/>
    </row>
    <row r="51" spans="1:13" ht="87.45">
      <c r="A51" s="20"/>
      <c r="B51" s="27"/>
      <c r="C51" s="248">
        <v>0</v>
      </c>
      <c r="D51" s="248">
        <v>15</v>
      </c>
      <c r="E51" s="28">
        <f>D51+1-C51</f>
        <v>16</v>
      </c>
      <c r="F51" s="28" t="str">
        <f>CONCATENATE(E51,"'h",K51)</f>
        <v>16'h0</v>
      </c>
      <c r="G51" s="28" t="s">
        <v>62</v>
      </c>
      <c r="H51" s="39" t="s">
        <v>4013</v>
      </c>
      <c r="I51" s="40" t="s">
        <v>4014</v>
      </c>
      <c r="J51" s="255">
        <v>0</v>
      </c>
      <c r="K51" s="248" t="str">
        <f>LOWER(DEC2HEX((J51)))</f>
        <v>0</v>
      </c>
      <c r="L51" s="248">
        <f>J51*(2^C51)</f>
        <v>0</v>
      </c>
      <c r="M51" s="250"/>
    </row>
    <row r="52" spans="1:13" ht="14.6">
      <c r="A52" s="23"/>
      <c r="B52" s="24" t="s">
        <v>4015</v>
      </c>
      <c r="C52" s="23"/>
      <c r="D52" s="23"/>
      <c r="E52" s="23">
        <f>SUM(E53:E68)</f>
        <v>32</v>
      </c>
      <c r="F52" s="44" t="str">
        <f>CONCATENATE("32'h",K52)</f>
        <v>32'h00000000</v>
      </c>
      <c r="G52" s="44"/>
      <c r="H52" s="26" t="s">
        <v>4016</v>
      </c>
      <c r="I52" s="26"/>
      <c r="J52" s="23"/>
      <c r="K52" s="23" t="str">
        <f>LOWER(DEC2HEX(L52,8))</f>
        <v>00000000</v>
      </c>
      <c r="L52" s="23">
        <f>SUM(L53:L68)</f>
        <v>0</v>
      </c>
      <c r="M52" s="23"/>
    </row>
    <row r="53" spans="1:13" ht="14.6">
      <c r="A53" s="20"/>
      <c r="B53" s="20"/>
      <c r="C53" s="248">
        <v>30</v>
      </c>
      <c r="D53" s="248">
        <v>31</v>
      </c>
      <c r="E53" s="28">
        <f>D53+1-C53</f>
        <v>2</v>
      </c>
      <c r="F53" s="28" t="str">
        <f>CONCATENATE(E53,"'h",K53)</f>
        <v>2'h0</v>
      </c>
      <c r="G53" s="28" t="s">
        <v>67</v>
      </c>
      <c r="H53" s="249" t="s">
        <v>472</v>
      </c>
      <c r="I53" s="33" t="s">
        <v>530</v>
      </c>
      <c r="J53" s="248">
        <v>0</v>
      </c>
      <c r="K53" s="248" t="str">
        <f>LOWER(DEC2HEX((J53)))</f>
        <v>0</v>
      </c>
      <c r="L53" s="248">
        <f>J53*(2^C53)</f>
        <v>0</v>
      </c>
      <c r="M53" s="250"/>
    </row>
    <row r="54" spans="1:13" ht="140.25" customHeight="1">
      <c r="A54" s="20"/>
      <c r="B54" s="27"/>
      <c r="C54" s="248">
        <v>28</v>
      </c>
      <c r="D54" s="248">
        <v>29</v>
      </c>
      <c r="E54" s="28">
        <f>D54+1-C54</f>
        <v>2</v>
      </c>
      <c r="F54" s="28" t="str">
        <f>CONCATENATE(E54,"'h",K54)</f>
        <v>2'h0</v>
      </c>
      <c r="G54" s="28" t="s">
        <v>62</v>
      </c>
      <c r="H54" s="39" t="s">
        <v>1029</v>
      </c>
      <c r="I54" s="33" t="s">
        <v>4017</v>
      </c>
      <c r="J54" s="255">
        <v>0</v>
      </c>
      <c r="K54" s="248" t="str">
        <f>LOWER(DEC2HEX((J54)))</f>
        <v>0</v>
      </c>
      <c r="L54" s="248">
        <f>J54*(2^C54)</f>
        <v>0</v>
      </c>
      <c r="M54" s="250"/>
    </row>
    <row r="55" spans="1:13" ht="58.3">
      <c r="A55" s="20"/>
      <c r="B55" s="27"/>
      <c r="C55" s="248">
        <v>26</v>
      </c>
      <c r="D55" s="248">
        <v>27</v>
      </c>
      <c r="E55" s="28">
        <f>D55+1-C55</f>
        <v>2</v>
      </c>
      <c r="F55" s="28" t="str">
        <f>CONCATENATE(E55,"'h",K55)</f>
        <v>2'h0</v>
      </c>
      <c r="G55" s="28" t="s">
        <v>62</v>
      </c>
      <c r="H55" s="39" t="s">
        <v>4018</v>
      </c>
      <c r="I55" s="40" t="s">
        <v>4019</v>
      </c>
      <c r="J55" s="255">
        <v>0</v>
      </c>
      <c r="K55" s="248" t="str">
        <f>LOWER(DEC2HEX((J55)))</f>
        <v>0</v>
      </c>
      <c r="L55" s="248">
        <f>J55*(2^C55)</f>
        <v>0</v>
      </c>
      <c r="M55" s="250"/>
    </row>
    <row r="56" spans="1:13" ht="43.75">
      <c r="A56" s="20"/>
      <c r="B56" s="27"/>
      <c r="C56" s="248">
        <v>24</v>
      </c>
      <c r="D56" s="248">
        <v>25</v>
      </c>
      <c r="E56" s="28">
        <f>D56+1-C56</f>
        <v>2</v>
      </c>
      <c r="F56" s="28" t="str">
        <f>CONCATENATE(E56,"'h",K56)</f>
        <v>2'h0</v>
      </c>
      <c r="G56" s="28" t="s">
        <v>62</v>
      </c>
      <c r="H56" s="39" t="s">
        <v>1021</v>
      </c>
      <c r="I56" s="40" t="s">
        <v>4020</v>
      </c>
      <c r="J56" s="255">
        <v>0</v>
      </c>
      <c r="K56" s="248" t="str">
        <f>LOWER(DEC2HEX((J56)))</f>
        <v>0</v>
      </c>
      <c r="L56" s="248">
        <f>J56*(2^C56)</f>
        <v>0</v>
      </c>
      <c r="M56" s="250"/>
    </row>
    <row r="57" spans="1:13" ht="43.75">
      <c r="A57" s="20"/>
      <c r="B57" s="27"/>
      <c r="C57" s="248">
        <v>22</v>
      </c>
      <c r="D57" s="248">
        <v>23</v>
      </c>
      <c r="E57" s="28">
        <f>D57+1-C57</f>
        <v>2</v>
      </c>
      <c r="F57" s="28" t="str">
        <f>CONCATENATE(E57,"'h",K57)</f>
        <v>2'h0</v>
      </c>
      <c r="G57" s="28" t="s">
        <v>67</v>
      </c>
      <c r="H57" s="39" t="s">
        <v>1010</v>
      </c>
      <c r="I57" s="40" t="s">
        <v>4021</v>
      </c>
      <c r="J57" s="255">
        <v>0</v>
      </c>
      <c r="K57" s="248" t="str">
        <f>LOWER(DEC2HEX((J57)))</f>
        <v>0</v>
      </c>
      <c r="L57" s="248">
        <f>J57*(2^C57)</f>
        <v>0</v>
      </c>
      <c r="M57" s="250"/>
    </row>
    <row r="58" spans="1:13" ht="15" customHeight="1">
      <c r="A58" s="20"/>
      <c r="B58" s="27"/>
      <c r="C58" s="248">
        <v>20</v>
      </c>
      <c r="D58" s="248">
        <v>21</v>
      </c>
      <c r="E58" s="28">
        <f t="shared" ref="E58:E65" si="18">D58+1-C58</f>
        <v>2</v>
      </c>
      <c r="F58" s="28" t="str">
        <f t="shared" ref="F58:F65" si="19">CONCATENATE(E58,"'h",K58)</f>
        <v>2'h0</v>
      </c>
      <c r="G58" s="28" t="s">
        <v>62</v>
      </c>
      <c r="H58" s="39" t="s">
        <v>1002</v>
      </c>
      <c r="I58" s="383" t="s">
        <v>4022</v>
      </c>
      <c r="J58" s="248">
        <v>0</v>
      </c>
      <c r="K58" s="248" t="str">
        <f t="shared" ref="K58:K65" si="20">LOWER(DEC2HEX((J58)))</f>
        <v>0</v>
      </c>
      <c r="L58" s="248">
        <f t="shared" ref="L58:L65" si="21">J58*(2^C58)</f>
        <v>0</v>
      </c>
      <c r="M58" s="250"/>
    </row>
    <row r="59" spans="1:13" ht="14.6">
      <c r="A59" s="20"/>
      <c r="B59" s="20"/>
      <c r="C59" s="248">
        <v>18</v>
      </c>
      <c r="D59" s="248">
        <v>19</v>
      </c>
      <c r="E59" s="28">
        <f t="shared" si="18"/>
        <v>2</v>
      </c>
      <c r="F59" s="28" t="str">
        <f t="shared" si="19"/>
        <v>2'h0</v>
      </c>
      <c r="G59" s="28" t="s">
        <v>62</v>
      </c>
      <c r="H59" s="39" t="s">
        <v>1003</v>
      </c>
      <c r="I59" s="384"/>
      <c r="J59" s="248">
        <v>0</v>
      </c>
      <c r="K59" s="248" t="str">
        <f t="shared" si="20"/>
        <v>0</v>
      </c>
      <c r="L59" s="248">
        <f t="shared" si="21"/>
        <v>0</v>
      </c>
      <c r="M59" s="250"/>
    </row>
    <row r="60" spans="1:13" ht="14.6">
      <c r="A60" s="20"/>
      <c r="B60" s="27"/>
      <c r="C60" s="248">
        <v>16</v>
      </c>
      <c r="D60" s="248">
        <v>17</v>
      </c>
      <c r="E60" s="28">
        <f t="shared" si="18"/>
        <v>2</v>
      </c>
      <c r="F60" s="28" t="str">
        <f t="shared" si="19"/>
        <v>2'h0</v>
      </c>
      <c r="G60" s="28" t="s">
        <v>62</v>
      </c>
      <c r="H60" s="39" t="s">
        <v>1004</v>
      </c>
      <c r="I60" s="384"/>
      <c r="J60" s="248">
        <v>0</v>
      </c>
      <c r="K60" s="248" t="str">
        <f t="shared" si="20"/>
        <v>0</v>
      </c>
      <c r="L60" s="248">
        <f t="shared" si="21"/>
        <v>0</v>
      </c>
      <c r="M60" s="250"/>
    </row>
    <row r="61" spans="1:13" ht="14.6">
      <c r="A61" s="20"/>
      <c r="B61" s="27"/>
      <c r="C61" s="248">
        <v>14</v>
      </c>
      <c r="D61" s="248">
        <v>15</v>
      </c>
      <c r="E61" s="28">
        <f t="shared" si="18"/>
        <v>2</v>
      </c>
      <c r="F61" s="28" t="str">
        <f t="shared" si="19"/>
        <v>2'h0</v>
      </c>
      <c r="G61" s="28" t="s">
        <v>62</v>
      </c>
      <c r="H61" s="39" t="s">
        <v>1005</v>
      </c>
      <c r="I61" s="385"/>
      <c r="J61" s="248">
        <v>0</v>
      </c>
      <c r="K61" s="248" t="str">
        <f t="shared" si="20"/>
        <v>0</v>
      </c>
      <c r="L61" s="248">
        <f t="shared" si="21"/>
        <v>0</v>
      </c>
      <c r="M61" s="250"/>
    </row>
    <row r="62" spans="1:13" ht="15" customHeight="1">
      <c r="A62" s="20"/>
      <c r="B62" s="27"/>
      <c r="C62" s="248">
        <v>12</v>
      </c>
      <c r="D62" s="248">
        <v>13</v>
      </c>
      <c r="E62" s="28">
        <f t="shared" si="18"/>
        <v>2</v>
      </c>
      <c r="F62" s="28" t="str">
        <f t="shared" si="19"/>
        <v>2'h0</v>
      </c>
      <c r="G62" s="28" t="s">
        <v>62</v>
      </c>
      <c r="H62" s="39" t="s">
        <v>998</v>
      </c>
      <c r="I62" s="386" t="s">
        <v>4023</v>
      </c>
      <c r="J62" s="248">
        <v>0</v>
      </c>
      <c r="K62" s="248" t="str">
        <f t="shared" si="20"/>
        <v>0</v>
      </c>
      <c r="L62" s="248">
        <f t="shared" si="21"/>
        <v>0</v>
      </c>
      <c r="M62" s="250"/>
    </row>
    <row r="63" spans="1:13" ht="14.6">
      <c r="A63" s="20"/>
      <c r="B63" s="20"/>
      <c r="C63" s="248">
        <v>10</v>
      </c>
      <c r="D63" s="248">
        <v>11</v>
      </c>
      <c r="E63" s="28">
        <f t="shared" si="18"/>
        <v>2</v>
      </c>
      <c r="F63" s="28" t="str">
        <f t="shared" si="19"/>
        <v>2'h0</v>
      </c>
      <c r="G63" s="28" t="s">
        <v>62</v>
      </c>
      <c r="H63" s="39" t="s">
        <v>999</v>
      </c>
      <c r="I63" s="384"/>
      <c r="J63" s="248">
        <v>0</v>
      </c>
      <c r="K63" s="248" t="str">
        <f t="shared" si="20"/>
        <v>0</v>
      </c>
      <c r="L63" s="248">
        <f t="shared" si="21"/>
        <v>0</v>
      </c>
      <c r="M63" s="250"/>
    </row>
    <row r="64" spans="1:13" ht="14.6">
      <c r="A64" s="20"/>
      <c r="B64" s="27"/>
      <c r="C64" s="248">
        <v>8</v>
      </c>
      <c r="D64" s="248">
        <v>9</v>
      </c>
      <c r="E64" s="28">
        <f t="shared" si="18"/>
        <v>2</v>
      </c>
      <c r="F64" s="28" t="str">
        <f t="shared" si="19"/>
        <v>2'h0</v>
      </c>
      <c r="G64" s="28" t="s">
        <v>62</v>
      </c>
      <c r="H64" s="39" t="s">
        <v>1000</v>
      </c>
      <c r="I64" s="384"/>
      <c r="J64" s="248">
        <v>0</v>
      </c>
      <c r="K64" s="248" t="str">
        <f t="shared" si="20"/>
        <v>0</v>
      </c>
      <c r="L64" s="248">
        <f t="shared" si="21"/>
        <v>0</v>
      </c>
      <c r="M64" s="250"/>
    </row>
    <row r="65" spans="1:13" ht="14.6">
      <c r="A65" s="20"/>
      <c r="B65" s="27"/>
      <c r="C65" s="248">
        <v>6</v>
      </c>
      <c r="D65" s="248">
        <v>7</v>
      </c>
      <c r="E65" s="28">
        <f t="shared" si="18"/>
        <v>2</v>
      </c>
      <c r="F65" s="28" t="str">
        <f t="shared" si="19"/>
        <v>2'h0</v>
      </c>
      <c r="G65" s="28" t="s">
        <v>62</v>
      </c>
      <c r="H65" s="39" t="s">
        <v>1001</v>
      </c>
      <c r="I65" s="385"/>
      <c r="J65" s="248">
        <v>0</v>
      </c>
      <c r="K65" s="248" t="str">
        <f t="shared" si="20"/>
        <v>0</v>
      </c>
      <c r="L65" s="248">
        <f t="shared" si="21"/>
        <v>0</v>
      </c>
      <c r="M65" s="250"/>
    </row>
    <row r="66" spans="1:13" ht="29.15">
      <c r="A66" s="20"/>
      <c r="B66" s="27"/>
      <c r="C66" s="248">
        <v>4</v>
      </c>
      <c r="D66" s="248">
        <v>5</v>
      </c>
      <c r="E66" s="28">
        <f>D66+1-C66</f>
        <v>2</v>
      </c>
      <c r="F66" s="28" t="str">
        <f>CONCATENATE(E66,"'h",K66)</f>
        <v>2'h0</v>
      </c>
      <c r="G66" s="252" t="s">
        <v>481</v>
      </c>
      <c r="H66" s="40" t="s">
        <v>1007</v>
      </c>
      <c r="I66" s="40" t="s">
        <v>4024</v>
      </c>
      <c r="J66" s="248">
        <v>0</v>
      </c>
      <c r="K66" s="248" t="str">
        <f>LOWER(DEC2HEX((J66)))</f>
        <v>0</v>
      </c>
      <c r="L66" s="248">
        <f>J66*(2^C66)</f>
        <v>0</v>
      </c>
      <c r="M66" s="250"/>
    </row>
    <row r="67" spans="1:13" ht="29.15">
      <c r="A67" s="20"/>
      <c r="B67" s="27"/>
      <c r="C67" s="248">
        <v>2</v>
      </c>
      <c r="D67" s="248">
        <v>3</v>
      </c>
      <c r="E67" s="28">
        <f>D67+1-C67</f>
        <v>2</v>
      </c>
      <c r="F67" s="28" t="str">
        <f>CONCATENATE(E67,"'h",K67)</f>
        <v>2'h0</v>
      </c>
      <c r="G67" s="252" t="s">
        <v>481</v>
      </c>
      <c r="H67" s="40" t="s">
        <v>1008</v>
      </c>
      <c r="I67" s="40" t="s">
        <v>4025</v>
      </c>
      <c r="J67" s="248">
        <v>0</v>
      </c>
      <c r="K67" s="248" t="str">
        <f>LOWER(DEC2HEX((J67)))</f>
        <v>0</v>
      </c>
      <c r="L67" s="248">
        <f>J67*(2^C67)</f>
        <v>0</v>
      </c>
      <c r="M67" s="250"/>
    </row>
    <row r="68" spans="1:13" ht="29.15">
      <c r="A68" s="20"/>
      <c r="B68" s="27"/>
      <c r="C68" s="248">
        <v>0</v>
      </c>
      <c r="D68" s="248">
        <v>1</v>
      </c>
      <c r="E68" s="28">
        <f>D68+1-C68</f>
        <v>2</v>
      </c>
      <c r="F68" s="28" t="str">
        <f>CONCATENATE(E68,"'h",K68)</f>
        <v>2'h0</v>
      </c>
      <c r="G68" s="28" t="s">
        <v>481</v>
      </c>
      <c r="H68" s="40" t="s">
        <v>1009</v>
      </c>
      <c r="I68" s="40" t="s">
        <v>4026</v>
      </c>
      <c r="J68" s="248">
        <v>0</v>
      </c>
      <c r="K68" s="248" t="str">
        <f>LOWER(DEC2HEX((J68)))</f>
        <v>0</v>
      </c>
      <c r="L68" s="248">
        <f>J68*(2^C68)</f>
        <v>0</v>
      </c>
      <c r="M68" s="250"/>
    </row>
    <row r="69" spans="1:13" ht="14.6">
      <c r="A69" s="23"/>
      <c r="B69" s="24" t="s">
        <v>4027</v>
      </c>
      <c r="C69" s="23"/>
      <c r="D69" s="23"/>
      <c r="E69" s="23">
        <f>SUM(E70:E71)</f>
        <v>32</v>
      </c>
      <c r="F69" s="44" t="str">
        <f>CONCATENATE("32'h",K69)</f>
        <v>32'h00000000</v>
      </c>
      <c r="G69" s="44"/>
      <c r="H69" s="26" t="s">
        <v>4028</v>
      </c>
      <c r="I69" s="26"/>
      <c r="J69" s="23"/>
      <c r="K69" s="23" t="str">
        <f>LOWER(DEC2HEX(L69,8))</f>
        <v>00000000</v>
      </c>
      <c r="L69" s="23">
        <f>SUM(L70:L71)</f>
        <v>0</v>
      </c>
      <c r="M69" s="23"/>
    </row>
    <row r="70" spans="1:13" ht="43.75">
      <c r="A70" s="20"/>
      <c r="B70" s="27"/>
      <c r="C70" s="248">
        <v>16</v>
      </c>
      <c r="D70" s="248">
        <v>31</v>
      </c>
      <c r="E70" s="28">
        <f>D70+1-C70</f>
        <v>16</v>
      </c>
      <c r="F70" s="28" t="str">
        <f>CONCATENATE(E70,"'h",K70)</f>
        <v>16'h0</v>
      </c>
      <c r="G70" s="28" t="s">
        <v>62</v>
      </c>
      <c r="H70" s="39" t="s">
        <v>1012</v>
      </c>
      <c r="I70" s="40" t="s">
        <v>4029</v>
      </c>
      <c r="J70" s="255">
        <v>0</v>
      </c>
      <c r="K70" s="248" t="str">
        <f>LOWER(DEC2HEX((J70)))</f>
        <v>0</v>
      </c>
      <c r="L70" s="248">
        <f>J70*(2^C70)</f>
        <v>0</v>
      </c>
      <c r="M70" s="250"/>
    </row>
    <row r="71" spans="1:13" ht="72.900000000000006">
      <c r="A71" s="20"/>
      <c r="B71" s="27"/>
      <c r="C71" s="248">
        <v>0</v>
      </c>
      <c r="D71" s="248">
        <v>15</v>
      </c>
      <c r="E71" s="28">
        <f>D71+1-C71</f>
        <v>16</v>
      </c>
      <c r="F71" s="28" t="str">
        <f>CONCATENATE(E71,"'h",K71)</f>
        <v>16'h0</v>
      </c>
      <c r="G71" s="28" t="s">
        <v>62</v>
      </c>
      <c r="H71" s="39" t="s">
        <v>1011</v>
      </c>
      <c r="I71" s="40" t="s">
        <v>4030</v>
      </c>
      <c r="J71" s="255">
        <v>0</v>
      </c>
      <c r="K71" s="248" t="str">
        <f>LOWER(DEC2HEX((J71)))</f>
        <v>0</v>
      </c>
      <c r="L71" s="248">
        <f>J71*(2^C71)</f>
        <v>0</v>
      </c>
      <c r="M71" s="250"/>
    </row>
    <row r="72" spans="1:13" ht="14.6">
      <c r="A72" s="23"/>
      <c r="B72" s="24" t="s">
        <v>4031</v>
      </c>
      <c r="C72" s="23"/>
      <c r="D72" s="23"/>
      <c r="E72" s="23">
        <f>SUM(E73:E74)</f>
        <v>32</v>
      </c>
      <c r="F72" s="44" t="str">
        <f>CONCATENATE("32'h",K72)</f>
        <v>32'h00000000</v>
      </c>
      <c r="G72" s="44"/>
      <c r="H72" s="26" t="s">
        <v>4032</v>
      </c>
      <c r="I72" s="26"/>
      <c r="J72" s="23"/>
      <c r="K72" s="23" t="str">
        <f>LOWER(DEC2HEX(L72,8))</f>
        <v>00000000</v>
      </c>
      <c r="L72" s="23">
        <f>SUM(L73:L74)</f>
        <v>0</v>
      </c>
      <c r="M72" s="23"/>
    </row>
    <row r="73" spans="1:13" ht="72.900000000000006">
      <c r="A73" s="20"/>
      <c r="B73" s="27"/>
      <c r="C73" s="248">
        <v>16</v>
      </c>
      <c r="D73" s="248">
        <v>31</v>
      </c>
      <c r="E73" s="28">
        <f>D73+1-C73</f>
        <v>16</v>
      </c>
      <c r="F73" s="28" t="str">
        <f>CONCATENATE(E73,"'h",K73)</f>
        <v>16'h0</v>
      </c>
      <c r="G73" s="28" t="s">
        <v>62</v>
      </c>
      <c r="H73" s="39" t="s">
        <v>4033</v>
      </c>
      <c r="I73" s="40" t="s">
        <v>4034</v>
      </c>
      <c r="J73" s="255">
        <v>0</v>
      </c>
      <c r="K73" s="248" t="str">
        <f>LOWER(DEC2HEX((J73)))</f>
        <v>0</v>
      </c>
      <c r="L73" s="248">
        <f>J73*(2^C73)</f>
        <v>0</v>
      </c>
      <c r="M73" s="250"/>
    </row>
    <row r="74" spans="1:13" ht="72.900000000000006">
      <c r="A74" s="20"/>
      <c r="B74" s="27"/>
      <c r="C74" s="248">
        <v>0</v>
      </c>
      <c r="D74" s="248">
        <v>15</v>
      </c>
      <c r="E74" s="28">
        <f>D74+1-C74</f>
        <v>16</v>
      </c>
      <c r="F74" s="28" t="str">
        <f>CONCATENATE(E74,"'h",K74)</f>
        <v>16'h0</v>
      </c>
      <c r="G74" s="28" t="s">
        <v>62</v>
      </c>
      <c r="H74" s="39" t="s">
        <v>4035</v>
      </c>
      <c r="I74" s="40" t="s">
        <v>4036</v>
      </c>
      <c r="J74" s="255">
        <v>0</v>
      </c>
      <c r="K74" s="248" t="str">
        <f>LOWER(DEC2HEX((J74)))</f>
        <v>0</v>
      </c>
      <c r="L74" s="248">
        <f>J74*(2^C74)</f>
        <v>0</v>
      </c>
      <c r="M74" s="250"/>
    </row>
    <row r="75" spans="1:13" ht="14.6">
      <c r="A75" s="23"/>
      <c r="B75" s="24" t="s">
        <v>4037</v>
      </c>
      <c r="C75" s="23"/>
      <c r="D75" s="23"/>
      <c r="E75" s="23">
        <f>SUM(E76:E77)</f>
        <v>32</v>
      </c>
      <c r="F75" s="44" t="str">
        <f>CONCATENATE("32'h",K75)</f>
        <v>32'h00000000</v>
      </c>
      <c r="G75" s="44"/>
      <c r="H75" s="26" t="s">
        <v>4038</v>
      </c>
      <c r="I75" s="26"/>
      <c r="J75" s="23"/>
      <c r="K75" s="23" t="str">
        <f>LOWER(DEC2HEX(L75,8))</f>
        <v>00000000</v>
      </c>
      <c r="L75" s="23">
        <f>SUM(L76:L77)</f>
        <v>0</v>
      </c>
      <c r="M75" s="23"/>
    </row>
    <row r="76" spans="1:13" ht="43.75">
      <c r="A76" s="20"/>
      <c r="B76" s="27"/>
      <c r="C76" s="248">
        <v>16</v>
      </c>
      <c r="D76" s="248">
        <v>31</v>
      </c>
      <c r="E76" s="28">
        <f>D76+1-C76</f>
        <v>16</v>
      </c>
      <c r="F76" s="28" t="str">
        <f>CONCATENATE(E76,"'h",K76)</f>
        <v>16'h0</v>
      </c>
      <c r="G76" s="28" t="s">
        <v>62</v>
      </c>
      <c r="H76" s="39" t="s">
        <v>4039</v>
      </c>
      <c r="I76" s="40" t="s">
        <v>4040</v>
      </c>
      <c r="J76" s="255">
        <v>0</v>
      </c>
      <c r="K76" s="248" t="str">
        <f>LOWER(DEC2HEX((J76)))</f>
        <v>0</v>
      </c>
      <c r="L76" s="248">
        <f>J76*(2^C76)</f>
        <v>0</v>
      </c>
      <c r="M76" s="250"/>
    </row>
    <row r="77" spans="1:13" ht="43.75">
      <c r="A77" s="20"/>
      <c r="B77" s="27"/>
      <c r="C77" s="248">
        <v>0</v>
      </c>
      <c r="D77" s="248">
        <v>15</v>
      </c>
      <c r="E77" s="28">
        <f>D77+1-C77</f>
        <v>16</v>
      </c>
      <c r="F77" s="28" t="str">
        <f>CONCATENATE(E77,"'h",K77)</f>
        <v>16'h0</v>
      </c>
      <c r="G77" s="28" t="s">
        <v>62</v>
      </c>
      <c r="H77" s="39" t="s">
        <v>4041</v>
      </c>
      <c r="I77" s="40" t="s">
        <v>4042</v>
      </c>
      <c r="J77" s="255">
        <v>0</v>
      </c>
      <c r="K77" s="248" t="str">
        <f>LOWER(DEC2HEX((J77)))</f>
        <v>0</v>
      </c>
      <c r="L77" s="248">
        <f>J77*(2^C77)</f>
        <v>0</v>
      </c>
      <c r="M77" s="250"/>
    </row>
    <row r="78" spans="1:13" ht="14.6">
      <c r="A78" s="23"/>
      <c r="B78" s="24" t="s">
        <v>4043</v>
      </c>
      <c r="C78" s="23"/>
      <c r="D78" s="23"/>
      <c r="E78" s="23">
        <f>SUM(E79:E81)</f>
        <v>32</v>
      </c>
      <c r="F78" s="44" t="str">
        <f>CONCATENATE("32'h",K78)</f>
        <v>32'h00000000</v>
      </c>
      <c r="G78" s="44"/>
      <c r="H78" s="26" t="s">
        <v>4044</v>
      </c>
      <c r="I78" s="26"/>
      <c r="J78" s="23"/>
      <c r="K78" s="23" t="str">
        <f>LOWER(DEC2HEX(L78,8))</f>
        <v>00000000</v>
      </c>
      <c r="L78" s="23">
        <f>SUM(L79:L81)</f>
        <v>0</v>
      </c>
      <c r="M78" s="23"/>
    </row>
    <row r="79" spans="1:13" ht="14.6">
      <c r="A79" s="20"/>
      <c r="B79" s="20"/>
      <c r="C79" s="248">
        <v>17</v>
      </c>
      <c r="D79" s="248">
        <v>31</v>
      </c>
      <c r="E79" s="28">
        <f>D79+1-C79</f>
        <v>15</v>
      </c>
      <c r="F79" s="28" t="str">
        <f>CONCATENATE(E79,"'h",K79)</f>
        <v>15'h0</v>
      </c>
      <c r="G79" s="28" t="s">
        <v>67</v>
      </c>
      <c r="H79" s="249" t="s">
        <v>472</v>
      </c>
      <c r="I79" s="251" t="s">
        <v>19</v>
      </c>
      <c r="J79" s="248">
        <v>0</v>
      </c>
      <c r="K79" s="248" t="str">
        <f>LOWER(DEC2HEX((J79)))</f>
        <v>0</v>
      </c>
      <c r="L79" s="248">
        <f>J79*(2^C79)</f>
        <v>0</v>
      </c>
      <c r="M79" s="250"/>
    </row>
    <row r="80" spans="1:13" ht="43.75">
      <c r="A80" s="20"/>
      <c r="B80" s="27"/>
      <c r="C80" s="248">
        <v>1</v>
      </c>
      <c r="D80" s="248">
        <v>16</v>
      </c>
      <c r="E80" s="28">
        <f>D80+1-C80</f>
        <v>16</v>
      </c>
      <c r="F80" s="28" t="str">
        <f>CONCATENATE(E80,"'h",K80)</f>
        <v>16'h0</v>
      </c>
      <c r="G80" s="28" t="s">
        <v>62</v>
      </c>
      <c r="H80" s="39" t="s">
        <v>4045</v>
      </c>
      <c r="I80" s="40" t="s">
        <v>4046</v>
      </c>
      <c r="J80" s="255">
        <v>0</v>
      </c>
      <c r="K80" s="248" t="str">
        <f>LOWER(DEC2HEX((J80)))</f>
        <v>0</v>
      </c>
      <c r="L80" s="248">
        <f>J80*(2^C80)</f>
        <v>0</v>
      </c>
      <c r="M80" s="250"/>
    </row>
    <row r="81" spans="1:13" ht="14.6">
      <c r="A81" s="20"/>
      <c r="B81" s="27"/>
      <c r="C81" s="248">
        <v>0</v>
      </c>
      <c r="D81" s="248">
        <v>0</v>
      </c>
      <c r="E81" s="28">
        <f>D81+1-C81</f>
        <v>1</v>
      </c>
      <c r="F81" s="28" t="str">
        <f>CONCATENATE(E81,"'h",K81)</f>
        <v>1'h0</v>
      </c>
      <c r="G81" s="28" t="s">
        <v>62</v>
      </c>
      <c r="H81" s="39" t="s">
        <v>4047</v>
      </c>
      <c r="I81" s="40" t="s">
        <v>4048</v>
      </c>
      <c r="J81" s="255">
        <v>0</v>
      </c>
      <c r="K81" s="248" t="str">
        <f>LOWER(DEC2HEX((J81)))</f>
        <v>0</v>
      </c>
      <c r="L81" s="248">
        <f>J81*(2^C81)</f>
        <v>0</v>
      </c>
      <c r="M81" s="250"/>
    </row>
    <row r="82" spans="1:13" ht="14.6">
      <c r="A82" s="23"/>
      <c r="B82" s="24" t="s">
        <v>4049</v>
      </c>
      <c r="C82" s="23"/>
      <c r="D82" s="23"/>
      <c r="E82" s="23">
        <f>SUM(E83:E84)</f>
        <v>32</v>
      </c>
      <c r="F82" s="44" t="str">
        <f>CONCATENATE("32'h",K82)</f>
        <v>32'h00000000</v>
      </c>
      <c r="G82" s="44"/>
      <c r="H82" s="26" t="s">
        <v>4050</v>
      </c>
      <c r="I82" s="26"/>
      <c r="J82" s="23"/>
      <c r="K82" s="23" t="str">
        <f>LOWER(DEC2HEX(L82,8))</f>
        <v>00000000</v>
      </c>
      <c r="L82" s="23">
        <f>SUM(L83:L84)</f>
        <v>0</v>
      </c>
      <c r="M82" s="23"/>
    </row>
    <row r="83" spans="1:13" ht="14.6">
      <c r="A83" s="20"/>
      <c r="B83" s="27"/>
      <c r="C83" s="248">
        <v>16</v>
      </c>
      <c r="D83" s="248">
        <v>31</v>
      </c>
      <c r="E83" s="28">
        <f>D83+1-C83</f>
        <v>16</v>
      </c>
      <c r="F83" s="28" t="str">
        <f>CONCATENATE(E83,"'h",K83)</f>
        <v>16'h0</v>
      </c>
      <c r="G83" s="28" t="s">
        <v>62</v>
      </c>
      <c r="H83" s="39" t="s">
        <v>4051</v>
      </c>
      <c r="I83" s="40"/>
      <c r="J83" s="255">
        <v>0</v>
      </c>
      <c r="K83" s="248" t="str">
        <f>LOWER(DEC2HEX((J83)))</f>
        <v>0</v>
      </c>
      <c r="L83" s="248">
        <f>J83*(2^C83)</f>
        <v>0</v>
      </c>
      <c r="M83" s="250"/>
    </row>
    <row r="84" spans="1:13" ht="14.6">
      <c r="A84" s="20"/>
      <c r="B84" s="27"/>
      <c r="C84" s="248">
        <v>0</v>
      </c>
      <c r="D84" s="248">
        <v>15</v>
      </c>
      <c r="E84" s="28">
        <f>D84+1-C84</f>
        <v>16</v>
      </c>
      <c r="F84" s="28" t="str">
        <f>CONCATENATE(E84,"'h",K84)</f>
        <v>16'h0</v>
      </c>
      <c r="G84" s="28" t="s">
        <v>62</v>
      </c>
      <c r="H84" s="39" t="s">
        <v>4052</v>
      </c>
      <c r="I84" s="40"/>
      <c r="J84" s="255">
        <v>0</v>
      </c>
      <c r="K84" s="248" t="str">
        <f>LOWER(DEC2HEX((J84)))</f>
        <v>0</v>
      </c>
      <c r="L84" s="248">
        <f>J84*(2^C84)</f>
        <v>0</v>
      </c>
      <c r="M84" s="250"/>
    </row>
    <row r="85" spans="1:13" ht="14.6">
      <c r="A85" s="23"/>
      <c r="B85" s="24" t="s">
        <v>4053</v>
      </c>
      <c r="C85" s="23"/>
      <c r="D85" s="23"/>
      <c r="E85" s="23">
        <f>SUM(E86:E87)</f>
        <v>32</v>
      </c>
      <c r="F85" s="44" t="str">
        <f>CONCATENATE("32'h",K85)</f>
        <v>32'h00000000</v>
      </c>
      <c r="G85" s="44"/>
      <c r="H85" s="26" t="s">
        <v>4054</v>
      </c>
      <c r="I85" s="26"/>
      <c r="J85" s="23"/>
      <c r="K85" s="23" t="str">
        <f>LOWER(DEC2HEX(L85,8))</f>
        <v>00000000</v>
      </c>
      <c r="L85" s="23">
        <f>SUM(L86:L87)</f>
        <v>0</v>
      </c>
      <c r="M85" s="23"/>
    </row>
    <row r="86" spans="1:13" ht="14.6">
      <c r="A86" s="20"/>
      <c r="B86" s="27"/>
      <c r="C86" s="248">
        <v>16</v>
      </c>
      <c r="D86" s="248">
        <v>31</v>
      </c>
      <c r="E86" s="28">
        <f>D86+1-C86</f>
        <v>16</v>
      </c>
      <c r="F86" s="28" t="str">
        <f>CONCATENATE(E86,"'h",K86)</f>
        <v>16'h0</v>
      </c>
      <c r="G86" s="28" t="s">
        <v>62</v>
      </c>
      <c r="H86" s="39" t="s">
        <v>4055</v>
      </c>
      <c r="I86" s="40"/>
      <c r="J86" s="255">
        <v>0</v>
      </c>
      <c r="K86" s="248" t="str">
        <f>LOWER(DEC2HEX((J86)))</f>
        <v>0</v>
      </c>
      <c r="L86" s="248">
        <f>J86*(2^C86)</f>
        <v>0</v>
      </c>
      <c r="M86" s="250"/>
    </row>
    <row r="87" spans="1:13" ht="14.6">
      <c r="A87" s="20"/>
      <c r="B87" s="27"/>
      <c r="C87" s="248">
        <v>0</v>
      </c>
      <c r="D87" s="248">
        <v>15</v>
      </c>
      <c r="E87" s="28">
        <f>D87+1-C87</f>
        <v>16</v>
      </c>
      <c r="F87" s="28" t="str">
        <f>CONCATENATE(E87,"'h",K87)</f>
        <v>16'h0</v>
      </c>
      <c r="G87" s="28" t="s">
        <v>62</v>
      </c>
      <c r="H87" s="39" t="s">
        <v>4056</v>
      </c>
      <c r="I87" s="40"/>
      <c r="J87" s="255">
        <v>0</v>
      </c>
      <c r="K87" s="248" t="str">
        <f>LOWER(DEC2HEX((J87)))</f>
        <v>0</v>
      </c>
      <c r="L87" s="248">
        <f>J87*(2^C87)</f>
        <v>0</v>
      </c>
      <c r="M87" s="250"/>
    </row>
    <row r="88" spans="1:13" ht="14.6">
      <c r="A88" s="23"/>
      <c r="B88" s="24" t="s">
        <v>4057</v>
      </c>
      <c r="C88" s="23"/>
      <c r="D88" s="23"/>
      <c r="E88" s="23">
        <f>SUM(E89:E90)</f>
        <v>32</v>
      </c>
      <c r="F88" s="44" t="str">
        <f>CONCATENATE("32'h",K88)</f>
        <v>32'h00000000</v>
      </c>
      <c r="G88" s="44"/>
      <c r="H88" s="26" t="s">
        <v>4058</v>
      </c>
      <c r="I88" s="26"/>
      <c r="J88" s="23"/>
      <c r="K88" s="23" t="str">
        <f>LOWER(DEC2HEX(L88,8))</f>
        <v>00000000</v>
      </c>
      <c r="L88" s="23">
        <f>SUM(L89:L90)</f>
        <v>0</v>
      </c>
      <c r="M88" s="23"/>
    </row>
    <row r="89" spans="1:13" ht="72.900000000000006">
      <c r="A89" s="20"/>
      <c r="B89" s="27"/>
      <c r="C89" s="248">
        <v>16</v>
      </c>
      <c r="D89" s="248">
        <v>31</v>
      </c>
      <c r="E89" s="28">
        <f>D89+1-C89</f>
        <v>16</v>
      </c>
      <c r="F89" s="28" t="str">
        <f>CONCATENATE(E89,"'h",K89)</f>
        <v>16'h0</v>
      </c>
      <c r="G89" s="28" t="s">
        <v>62</v>
      </c>
      <c r="H89" s="39" t="s">
        <v>4059</v>
      </c>
      <c r="I89" s="40" t="s">
        <v>4060</v>
      </c>
      <c r="J89" s="255">
        <v>0</v>
      </c>
      <c r="K89" s="248" t="str">
        <f>LOWER(DEC2HEX((J89)))</f>
        <v>0</v>
      </c>
      <c r="L89" s="248">
        <f>J89*(2^C89)</f>
        <v>0</v>
      </c>
      <c r="M89" s="250"/>
    </row>
    <row r="90" spans="1:13" ht="72.900000000000006">
      <c r="A90" s="20"/>
      <c r="B90" s="27"/>
      <c r="C90" s="248">
        <v>0</v>
      </c>
      <c r="D90" s="248">
        <v>15</v>
      </c>
      <c r="E90" s="28">
        <f>D90+1-C90</f>
        <v>16</v>
      </c>
      <c r="F90" s="28" t="str">
        <f>CONCATENATE(E90,"'h",K90)</f>
        <v>16'h0</v>
      </c>
      <c r="G90" s="28" t="s">
        <v>62</v>
      </c>
      <c r="H90" s="39" t="s">
        <v>4061</v>
      </c>
      <c r="I90" s="40" t="s">
        <v>4062</v>
      </c>
      <c r="J90" s="255">
        <v>0</v>
      </c>
      <c r="K90" s="248" t="str">
        <f>LOWER(DEC2HEX((J90)))</f>
        <v>0</v>
      </c>
      <c r="L90" s="248">
        <f>J90*(2^C90)</f>
        <v>0</v>
      </c>
      <c r="M90" s="250"/>
    </row>
    <row r="91" spans="1:13" ht="14.6">
      <c r="A91" s="23"/>
      <c r="B91" s="24" t="s">
        <v>4063</v>
      </c>
      <c r="C91" s="23"/>
      <c r="D91" s="23"/>
      <c r="E91" s="23">
        <f>SUM(E92:E93)</f>
        <v>32</v>
      </c>
      <c r="F91" s="44" t="str">
        <f>CONCATENATE("32'h",K91)</f>
        <v>32'h00000000</v>
      </c>
      <c r="G91" s="44"/>
      <c r="H91" s="26" t="s">
        <v>4064</v>
      </c>
      <c r="I91" s="26"/>
      <c r="J91" s="23"/>
      <c r="K91" s="23" t="str">
        <f>LOWER(DEC2HEX(L91,8))</f>
        <v>00000000</v>
      </c>
      <c r="L91" s="23">
        <f>SUM(L92:L93)</f>
        <v>0</v>
      </c>
      <c r="M91" s="23"/>
    </row>
    <row r="92" spans="1:13" ht="72.900000000000006">
      <c r="A92" s="20"/>
      <c r="B92" s="20"/>
      <c r="C92" s="248">
        <v>16</v>
      </c>
      <c r="D92" s="248">
        <v>31</v>
      </c>
      <c r="E92" s="28">
        <f>D92+1-C92</f>
        <v>16</v>
      </c>
      <c r="F92" s="28" t="str">
        <f>CONCATENATE(E92,"'h",K92)</f>
        <v>16'h0</v>
      </c>
      <c r="G92" s="28" t="s">
        <v>62</v>
      </c>
      <c r="H92" s="39" t="s">
        <v>4065</v>
      </c>
      <c r="I92" s="40" t="s">
        <v>4066</v>
      </c>
      <c r="J92" s="255">
        <v>0</v>
      </c>
      <c r="K92" s="248" t="str">
        <f>LOWER(DEC2HEX((J92)))</f>
        <v>0</v>
      </c>
      <c r="L92" s="248">
        <f>J92*(2^C92)</f>
        <v>0</v>
      </c>
      <c r="M92" s="250"/>
    </row>
    <row r="93" spans="1:13" ht="72.900000000000006">
      <c r="A93" s="20"/>
      <c r="B93" s="27"/>
      <c r="C93" s="248">
        <v>0</v>
      </c>
      <c r="D93" s="248">
        <v>15</v>
      </c>
      <c r="E93" s="28">
        <f>D93+1-C93</f>
        <v>16</v>
      </c>
      <c r="F93" s="28" t="str">
        <f>CONCATENATE(E93,"'h",K93)</f>
        <v>16'h0</v>
      </c>
      <c r="G93" s="28" t="s">
        <v>62</v>
      </c>
      <c r="H93" s="39" t="s">
        <v>4067</v>
      </c>
      <c r="I93" s="40" t="s">
        <v>4068</v>
      </c>
      <c r="J93" s="255">
        <v>0</v>
      </c>
      <c r="K93" s="248" t="str">
        <f>LOWER(DEC2HEX((J93)))</f>
        <v>0</v>
      </c>
      <c r="L93" s="248">
        <f>J93*(2^C93)</f>
        <v>0</v>
      </c>
      <c r="M93" s="250"/>
    </row>
    <row r="94" spans="1:13" ht="14.6">
      <c r="A94" s="23"/>
      <c r="B94" s="24" t="s">
        <v>4069</v>
      </c>
      <c r="C94" s="23"/>
      <c r="D94" s="23"/>
      <c r="E94" s="23">
        <f>SUM(E95:E97)</f>
        <v>32</v>
      </c>
      <c r="F94" s="44" t="str">
        <f>CONCATENATE("32'h",K94)</f>
        <v>32'h00000000</v>
      </c>
      <c r="G94" s="44"/>
      <c r="H94" s="26" t="s">
        <v>4070</v>
      </c>
      <c r="I94" s="26"/>
      <c r="J94" s="23"/>
      <c r="K94" s="23" t="str">
        <f>LOWER(DEC2HEX(L94,8))</f>
        <v>00000000</v>
      </c>
      <c r="L94" s="23">
        <f>SUM(L95:L97)</f>
        <v>0</v>
      </c>
      <c r="M94" s="23"/>
    </row>
    <row r="95" spans="1:13" ht="14.6">
      <c r="A95" s="20"/>
      <c r="B95" s="20"/>
      <c r="C95" s="248">
        <v>17</v>
      </c>
      <c r="D95" s="248">
        <v>31</v>
      </c>
      <c r="E95" s="28">
        <f>D95+1-C95</f>
        <v>15</v>
      </c>
      <c r="F95" s="28" t="str">
        <f>CONCATENATE(E95,"'h",K95)</f>
        <v>15'h0</v>
      </c>
      <c r="G95" s="28" t="s">
        <v>67</v>
      </c>
      <c r="H95" s="249" t="s">
        <v>472</v>
      </c>
      <c r="I95" s="251" t="s">
        <v>19</v>
      </c>
      <c r="J95" s="248">
        <v>0</v>
      </c>
      <c r="K95" s="248" t="str">
        <f>LOWER(DEC2HEX((J95)))</f>
        <v>0</v>
      </c>
      <c r="L95" s="248">
        <f>J95*(2^C95)</f>
        <v>0</v>
      </c>
      <c r="M95" s="250"/>
    </row>
    <row r="96" spans="1:13" ht="43.75">
      <c r="A96" s="20"/>
      <c r="B96" s="27"/>
      <c r="C96" s="248">
        <v>1</v>
      </c>
      <c r="D96" s="248">
        <v>16</v>
      </c>
      <c r="E96" s="28">
        <f>D96+1-C96</f>
        <v>16</v>
      </c>
      <c r="F96" s="28" t="str">
        <f>CONCATENATE(E96,"'h",K96)</f>
        <v>16'h0</v>
      </c>
      <c r="G96" s="28" t="s">
        <v>62</v>
      </c>
      <c r="H96" s="39" t="s">
        <v>4071</v>
      </c>
      <c r="I96" s="40" t="s">
        <v>4072</v>
      </c>
      <c r="J96" s="255">
        <v>0</v>
      </c>
      <c r="K96" s="248" t="str">
        <f>LOWER(DEC2HEX((J96)))</f>
        <v>0</v>
      </c>
      <c r="L96" s="248">
        <f>J96*(2^C96)</f>
        <v>0</v>
      </c>
      <c r="M96" s="250"/>
    </row>
    <row r="97" spans="1:13" ht="14.6">
      <c r="A97" s="20"/>
      <c r="B97" s="27"/>
      <c r="C97" s="248">
        <v>0</v>
      </c>
      <c r="D97" s="248">
        <v>0</v>
      </c>
      <c r="E97" s="28">
        <f>D97+1-C97</f>
        <v>1</v>
      </c>
      <c r="F97" s="28" t="str">
        <f>CONCATENATE(E97,"'h",K97)</f>
        <v>1'h0</v>
      </c>
      <c r="G97" s="28" t="s">
        <v>62</v>
      </c>
      <c r="H97" s="39" t="s">
        <v>4073</v>
      </c>
      <c r="I97" s="40" t="s">
        <v>4074</v>
      </c>
      <c r="J97" s="255">
        <v>0</v>
      </c>
      <c r="K97" s="248" t="str">
        <f>LOWER(DEC2HEX((J97)))</f>
        <v>0</v>
      </c>
      <c r="L97" s="248">
        <f>J97*(2^C97)</f>
        <v>0</v>
      </c>
      <c r="M97" s="250"/>
    </row>
    <row r="98" spans="1:13" ht="14.6">
      <c r="A98" s="23"/>
      <c r="B98" s="24" t="s">
        <v>4075</v>
      </c>
      <c r="C98" s="23"/>
      <c r="D98" s="23"/>
      <c r="E98" s="23">
        <f>SUM(E99:E100)</f>
        <v>32</v>
      </c>
      <c r="F98" s="44" t="str">
        <f>CONCATENATE("32'h",K98)</f>
        <v>32'h00000000</v>
      </c>
      <c r="G98" s="44"/>
      <c r="H98" s="26" t="s">
        <v>4076</v>
      </c>
      <c r="I98" s="26"/>
      <c r="J98" s="23"/>
      <c r="K98" s="23" t="str">
        <f>LOWER(DEC2HEX(L98,8))</f>
        <v>00000000</v>
      </c>
      <c r="L98" s="23">
        <f>SUM(L99:L100)</f>
        <v>0</v>
      </c>
      <c r="M98" s="23"/>
    </row>
    <row r="99" spans="1:13" ht="14.6">
      <c r="A99" s="20"/>
      <c r="B99" s="27"/>
      <c r="C99" s="248">
        <v>16</v>
      </c>
      <c r="D99" s="248">
        <v>31</v>
      </c>
      <c r="E99" s="28">
        <f>D99+1-C99</f>
        <v>16</v>
      </c>
      <c r="F99" s="28" t="str">
        <f>CONCATENATE(E99,"'h",K99)</f>
        <v>16'h0</v>
      </c>
      <c r="G99" s="28" t="s">
        <v>62</v>
      </c>
      <c r="H99" s="39" t="s">
        <v>4077</v>
      </c>
      <c r="I99" s="40"/>
      <c r="J99" s="255">
        <v>0</v>
      </c>
      <c r="K99" s="248" t="str">
        <f>LOWER(DEC2HEX((J99)))</f>
        <v>0</v>
      </c>
      <c r="L99" s="248">
        <f>J99*(2^C99)</f>
        <v>0</v>
      </c>
      <c r="M99" s="250"/>
    </row>
    <row r="100" spans="1:13" ht="14.6">
      <c r="A100" s="20"/>
      <c r="B100" s="27"/>
      <c r="C100" s="248">
        <v>0</v>
      </c>
      <c r="D100" s="248">
        <v>15</v>
      </c>
      <c r="E100" s="28">
        <f>D100+1-C100</f>
        <v>16</v>
      </c>
      <c r="F100" s="28" t="str">
        <f>CONCATENATE(E100,"'h",K100)</f>
        <v>16'h0</v>
      </c>
      <c r="G100" s="28" t="s">
        <v>62</v>
      </c>
      <c r="H100" s="39" t="s">
        <v>4078</v>
      </c>
      <c r="I100" s="40"/>
      <c r="J100" s="255">
        <v>0</v>
      </c>
      <c r="K100" s="248" t="str">
        <f>LOWER(DEC2HEX((J100)))</f>
        <v>0</v>
      </c>
      <c r="L100" s="248">
        <f>J100*(2^C100)</f>
        <v>0</v>
      </c>
      <c r="M100" s="250"/>
    </row>
    <row r="101" spans="1:13" ht="14.6">
      <c r="A101" s="23"/>
      <c r="B101" s="24" t="s">
        <v>4079</v>
      </c>
      <c r="C101" s="23"/>
      <c r="D101" s="23"/>
      <c r="E101" s="23">
        <f>SUM(E102:E103)</f>
        <v>32</v>
      </c>
      <c r="F101" s="44" t="str">
        <f>CONCATENATE("32'h",K101)</f>
        <v>32'h00000000</v>
      </c>
      <c r="G101" s="44"/>
      <c r="H101" s="26" t="s">
        <v>4080</v>
      </c>
      <c r="I101" s="26"/>
      <c r="J101" s="23"/>
      <c r="K101" s="23" t="str">
        <f>LOWER(DEC2HEX(L101,8))</f>
        <v>00000000</v>
      </c>
      <c r="L101" s="23">
        <f>SUM(L102:L103)</f>
        <v>0</v>
      </c>
      <c r="M101" s="23"/>
    </row>
    <row r="102" spans="1:13" ht="14.6">
      <c r="A102" s="20"/>
      <c r="B102" s="27"/>
      <c r="C102" s="248">
        <v>16</v>
      </c>
      <c r="D102" s="248">
        <v>31</v>
      </c>
      <c r="E102" s="28">
        <f>D102+1-C102</f>
        <v>16</v>
      </c>
      <c r="F102" s="28" t="str">
        <f>CONCATENATE(E102,"'h",K102)</f>
        <v>16'h0</v>
      </c>
      <c r="G102" s="28" t="s">
        <v>62</v>
      </c>
      <c r="H102" s="39" t="s">
        <v>4081</v>
      </c>
      <c r="I102" s="40"/>
      <c r="J102" s="255">
        <v>0</v>
      </c>
      <c r="K102" s="248" t="str">
        <f>LOWER(DEC2HEX((J102)))</f>
        <v>0</v>
      </c>
      <c r="L102" s="248">
        <f>J102*(2^C102)</f>
        <v>0</v>
      </c>
      <c r="M102" s="250"/>
    </row>
    <row r="103" spans="1:13" ht="14.6">
      <c r="A103" s="20"/>
      <c r="B103" s="27"/>
      <c r="C103" s="248">
        <v>0</v>
      </c>
      <c r="D103" s="248">
        <v>15</v>
      </c>
      <c r="E103" s="28">
        <f>D103+1-C103</f>
        <v>16</v>
      </c>
      <c r="F103" s="28" t="str">
        <f>CONCATENATE(E103,"'h",K103)</f>
        <v>16'h0</v>
      </c>
      <c r="G103" s="28" t="s">
        <v>62</v>
      </c>
      <c r="H103" s="39" t="s">
        <v>4082</v>
      </c>
      <c r="I103" s="40"/>
      <c r="J103" s="255">
        <v>0</v>
      </c>
      <c r="K103" s="248" t="str">
        <f>LOWER(DEC2HEX((J103)))</f>
        <v>0</v>
      </c>
      <c r="L103" s="248">
        <f>J103*(2^C103)</f>
        <v>0</v>
      </c>
      <c r="M103" s="250"/>
    </row>
    <row r="104" spans="1:13" ht="14.6">
      <c r="A104" s="23"/>
      <c r="B104" s="24" t="s">
        <v>4083</v>
      </c>
      <c r="C104" s="23"/>
      <c r="D104" s="23"/>
      <c r="E104" s="23">
        <f>SUM(E105:E108)</f>
        <v>32</v>
      </c>
      <c r="F104" s="44" t="str">
        <f>CONCATENATE("32'h",K104)</f>
        <v>32'h00000000</v>
      </c>
      <c r="G104" s="44"/>
      <c r="H104" s="26" t="s">
        <v>4084</v>
      </c>
      <c r="I104" s="26"/>
      <c r="J104" s="23"/>
      <c r="K104" s="23" t="str">
        <f>LOWER(DEC2HEX(L104,8))</f>
        <v>00000000</v>
      </c>
      <c r="L104" s="23">
        <f>SUM(L105:L108)</f>
        <v>0</v>
      </c>
      <c r="M104" s="23"/>
    </row>
    <row r="105" spans="1:13" ht="14.6">
      <c r="A105" s="20"/>
      <c r="B105" s="27"/>
      <c r="C105" s="248">
        <v>5</v>
      </c>
      <c r="D105" s="248">
        <v>31</v>
      </c>
      <c r="E105" s="28">
        <f>D105+1-C105</f>
        <v>27</v>
      </c>
      <c r="F105" s="28" t="str">
        <f>CONCATENATE(E105,"'h",K105)</f>
        <v>27'h0</v>
      </c>
      <c r="G105" s="28" t="s">
        <v>67</v>
      </c>
      <c r="H105" s="249" t="s">
        <v>472</v>
      </c>
      <c r="I105" s="251" t="s">
        <v>19</v>
      </c>
      <c r="J105" s="255">
        <v>0</v>
      </c>
      <c r="K105" s="248" t="str">
        <f>LOWER(DEC2HEX((J105)))</f>
        <v>0</v>
      </c>
      <c r="L105" s="248">
        <f>J105*(2^C105)</f>
        <v>0</v>
      </c>
      <c r="M105" s="250"/>
    </row>
    <row r="106" spans="1:13" ht="14.6">
      <c r="A106" s="20"/>
      <c r="B106" s="27"/>
      <c r="C106" s="248">
        <v>3</v>
      </c>
      <c r="D106" s="248">
        <v>4</v>
      </c>
      <c r="E106" s="28">
        <f>D106+1-C106</f>
        <v>2</v>
      </c>
      <c r="F106" s="28" t="str">
        <f>CONCATENATE(E106,"'h",K106)</f>
        <v>2'h0</v>
      </c>
      <c r="G106" s="28" t="s">
        <v>62</v>
      </c>
      <c r="H106" s="249" t="s">
        <v>4085</v>
      </c>
      <c r="I106" s="33" t="s">
        <v>4086</v>
      </c>
      <c r="J106" s="255">
        <v>0</v>
      </c>
      <c r="K106" s="248" t="str">
        <f>LOWER(DEC2HEX((J106)))</f>
        <v>0</v>
      </c>
      <c r="L106" s="248">
        <f>J106*(2^C106)</f>
        <v>0</v>
      </c>
      <c r="M106" s="250"/>
    </row>
    <row r="107" spans="1:13" ht="14.6">
      <c r="A107" s="20"/>
      <c r="B107" s="27"/>
      <c r="C107" s="248">
        <v>1</v>
      </c>
      <c r="D107" s="248">
        <v>2</v>
      </c>
      <c r="E107" s="28">
        <f>D107+1-C107</f>
        <v>2</v>
      </c>
      <c r="F107" s="28" t="str">
        <f>CONCATENATE(E107,"'h",K107)</f>
        <v>2'h0</v>
      </c>
      <c r="G107" s="28" t="s">
        <v>62</v>
      </c>
      <c r="H107" s="249" t="s">
        <v>4087</v>
      </c>
      <c r="I107" s="33" t="s">
        <v>4088</v>
      </c>
      <c r="J107" s="255">
        <v>0</v>
      </c>
      <c r="K107" s="248" t="str">
        <f>LOWER(DEC2HEX((J107)))</f>
        <v>0</v>
      </c>
      <c r="L107" s="248">
        <f>J107*(2^C107)</f>
        <v>0</v>
      </c>
      <c r="M107" s="250"/>
    </row>
    <row r="108" spans="1:13" ht="43.75">
      <c r="A108" s="20"/>
      <c r="B108" s="27"/>
      <c r="C108" s="248">
        <v>0</v>
      </c>
      <c r="D108" s="248">
        <v>0</v>
      </c>
      <c r="E108" s="28">
        <f>D108+1-C108</f>
        <v>1</v>
      </c>
      <c r="F108" s="28" t="str">
        <f>CONCATENATE(E108,"'h",K108)</f>
        <v>1'h0</v>
      </c>
      <c r="G108" s="28" t="s">
        <v>62</v>
      </c>
      <c r="H108" s="39" t="s">
        <v>4089</v>
      </c>
      <c r="I108" s="40" t="s">
        <v>4090</v>
      </c>
      <c r="J108" s="255">
        <v>0</v>
      </c>
      <c r="K108" s="248" t="str">
        <f>LOWER(DEC2HEX((J108)))</f>
        <v>0</v>
      </c>
      <c r="L108" s="248">
        <f>J108*(2^C108)</f>
        <v>0</v>
      </c>
      <c r="M108" s="250"/>
    </row>
    <row r="109" spans="1:13" ht="14.6">
      <c r="A109" s="23"/>
      <c r="B109" s="24" t="s">
        <v>4091</v>
      </c>
      <c r="C109" s="23"/>
      <c r="D109" s="23"/>
      <c r="E109" s="23">
        <f>SUM(E110:E124)</f>
        <v>32</v>
      </c>
      <c r="F109" s="44" t="str">
        <f>CONCATENATE("32'h",K109)</f>
        <v>32'h00007bf0</v>
      </c>
      <c r="G109" s="44"/>
      <c r="H109" s="26" t="s">
        <v>4092</v>
      </c>
      <c r="I109" s="26"/>
      <c r="J109" s="23"/>
      <c r="K109" s="23" t="str">
        <f>LOWER(DEC2HEX(L109,8))</f>
        <v>00007bf0</v>
      </c>
      <c r="L109" s="23">
        <f>SUM(L110:L124)</f>
        <v>31728</v>
      </c>
      <c r="M109" s="23"/>
    </row>
    <row r="110" spans="1:13" ht="14.6">
      <c r="A110" s="20"/>
      <c r="B110" s="27"/>
      <c r="C110" s="248">
        <v>31</v>
      </c>
      <c r="D110" s="248">
        <v>31</v>
      </c>
      <c r="E110" s="28">
        <f>D110+1-C110</f>
        <v>1</v>
      </c>
      <c r="F110" s="28" t="str">
        <f t="shared" ref="F110:F124" si="22">CONCATENATE(E110,"'h",K110)</f>
        <v>1'h0</v>
      </c>
      <c r="G110" s="28" t="s">
        <v>67</v>
      </c>
      <c r="H110" s="39" t="s">
        <v>4093</v>
      </c>
      <c r="I110" s="251" t="s">
        <v>19</v>
      </c>
      <c r="J110" s="255">
        <v>0</v>
      </c>
      <c r="K110" s="248" t="str">
        <f t="shared" ref="K110:K124" si="23">LOWER(DEC2HEX((J110)))</f>
        <v>0</v>
      </c>
      <c r="L110" s="248">
        <f t="shared" ref="L110:L124" si="24">J110*(2^C110)</f>
        <v>0</v>
      </c>
      <c r="M110" s="250"/>
    </row>
    <row r="111" spans="1:13" ht="29.15">
      <c r="A111" s="20"/>
      <c r="B111" s="27"/>
      <c r="C111" s="248">
        <v>29</v>
      </c>
      <c r="D111" s="248">
        <v>30</v>
      </c>
      <c r="E111" s="28">
        <f>D111+1-C111</f>
        <v>2</v>
      </c>
      <c r="F111" s="28" t="str">
        <f t="shared" si="22"/>
        <v>2'h0</v>
      </c>
      <c r="G111" s="28" t="s">
        <v>67</v>
      </c>
      <c r="H111" s="39" t="s">
        <v>4094</v>
      </c>
      <c r="I111" s="40" t="s">
        <v>4095</v>
      </c>
      <c r="J111" s="255">
        <v>0</v>
      </c>
      <c r="K111" s="248" t="str">
        <f t="shared" si="23"/>
        <v>0</v>
      </c>
      <c r="L111" s="248">
        <f t="shared" si="24"/>
        <v>0</v>
      </c>
      <c r="M111" s="250"/>
    </row>
    <row r="112" spans="1:13" ht="29.15">
      <c r="A112" s="20"/>
      <c r="B112" s="27"/>
      <c r="C112" s="248">
        <v>27</v>
      </c>
      <c r="D112" s="248">
        <v>28</v>
      </c>
      <c r="E112" s="28">
        <f>D112+1-C112</f>
        <v>2</v>
      </c>
      <c r="F112" s="28" t="str">
        <f t="shared" si="22"/>
        <v>2'h0</v>
      </c>
      <c r="G112" s="28" t="s">
        <v>67</v>
      </c>
      <c r="H112" s="39" t="s">
        <v>4096</v>
      </c>
      <c r="I112" s="40" t="s">
        <v>4097</v>
      </c>
      <c r="J112" s="255">
        <v>0</v>
      </c>
      <c r="K112" s="248" t="str">
        <f t="shared" si="23"/>
        <v>0</v>
      </c>
      <c r="L112" s="248">
        <f t="shared" si="24"/>
        <v>0</v>
      </c>
      <c r="M112" s="250"/>
    </row>
    <row r="113" spans="1:13" ht="14.6">
      <c r="A113" s="20"/>
      <c r="B113" s="27"/>
      <c r="C113" s="248">
        <v>26</v>
      </c>
      <c r="D113" s="248">
        <v>26</v>
      </c>
      <c r="E113" s="28">
        <f t="shared" ref="E113:E124" si="25">D113+1-C113</f>
        <v>1</v>
      </c>
      <c r="F113" s="28" t="str">
        <f t="shared" si="22"/>
        <v>1'h0</v>
      </c>
      <c r="G113" s="28" t="s">
        <v>67</v>
      </c>
      <c r="H113" s="39" t="s">
        <v>4098</v>
      </c>
      <c r="I113" s="251" t="s">
        <v>19</v>
      </c>
      <c r="J113" s="255">
        <v>0</v>
      </c>
      <c r="K113" s="248" t="str">
        <f t="shared" si="23"/>
        <v>0</v>
      </c>
      <c r="L113" s="248">
        <f t="shared" si="24"/>
        <v>0</v>
      </c>
      <c r="M113" s="250"/>
    </row>
    <row r="114" spans="1:13" ht="29.15">
      <c r="A114" s="20"/>
      <c r="B114" s="27"/>
      <c r="C114" s="248">
        <v>24</v>
      </c>
      <c r="D114" s="248">
        <v>25</v>
      </c>
      <c r="E114" s="28">
        <f t="shared" si="25"/>
        <v>2</v>
      </c>
      <c r="F114" s="28" t="str">
        <f t="shared" si="22"/>
        <v>2'h0</v>
      </c>
      <c r="G114" s="28" t="s">
        <v>67</v>
      </c>
      <c r="H114" s="39" t="s">
        <v>4099</v>
      </c>
      <c r="I114" s="40" t="s">
        <v>4100</v>
      </c>
      <c r="J114" s="255">
        <v>0</v>
      </c>
      <c r="K114" s="248" t="str">
        <f t="shared" si="23"/>
        <v>0</v>
      </c>
      <c r="L114" s="248">
        <f t="shared" si="24"/>
        <v>0</v>
      </c>
      <c r="M114" s="250"/>
    </row>
    <row r="115" spans="1:13" ht="29.15">
      <c r="A115" s="20"/>
      <c r="B115" s="27"/>
      <c r="C115" s="248">
        <v>22</v>
      </c>
      <c r="D115" s="248">
        <v>23</v>
      </c>
      <c r="E115" s="28">
        <f t="shared" si="25"/>
        <v>2</v>
      </c>
      <c r="F115" s="28" t="str">
        <f t="shared" si="22"/>
        <v>2'h0</v>
      </c>
      <c r="G115" s="28" t="s">
        <v>67</v>
      </c>
      <c r="H115" s="39" t="s">
        <v>4101</v>
      </c>
      <c r="I115" s="40" t="s">
        <v>4102</v>
      </c>
      <c r="J115" s="255">
        <v>0</v>
      </c>
      <c r="K115" s="248" t="str">
        <f t="shared" si="23"/>
        <v>0</v>
      </c>
      <c r="L115" s="248">
        <f t="shared" si="24"/>
        <v>0</v>
      </c>
      <c r="M115" s="250"/>
    </row>
    <row r="116" spans="1:13" ht="29.15">
      <c r="A116" s="20"/>
      <c r="B116" s="27"/>
      <c r="C116" s="248">
        <v>20</v>
      </c>
      <c r="D116" s="248">
        <v>21</v>
      </c>
      <c r="E116" s="28">
        <f>D116+1-C116</f>
        <v>2</v>
      </c>
      <c r="F116" s="28" t="str">
        <f t="shared" ref="F116" si="26">CONCATENATE(E116,"'h",K116)</f>
        <v>2'h0</v>
      </c>
      <c r="G116" s="28" t="s">
        <v>67</v>
      </c>
      <c r="H116" s="39" t="s">
        <v>5284</v>
      </c>
      <c r="I116" s="40" t="s">
        <v>5285</v>
      </c>
      <c r="J116" s="255">
        <v>0</v>
      </c>
      <c r="K116" s="248" t="str">
        <f t="shared" ref="K116" si="27">LOWER(DEC2HEX((J116)))</f>
        <v>0</v>
      </c>
      <c r="L116" s="248">
        <f t="shared" ref="L116" si="28">J116*(2^C116)</f>
        <v>0</v>
      </c>
      <c r="M116" s="250"/>
    </row>
    <row r="117" spans="1:13" ht="14.6">
      <c r="A117" s="20"/>
      <c r="B117" s="27"/>
      <c r="C117" s="248">
        <v>15</v>
      </c>
      <c r="D117" s="248">
        <v>19</v>
      </c>
      <c r="E117" s="28">
        <f t="shared" si="25"/>
        <v>5</v>
      </c>
      <c r="F117" s="28" t="str">
        <f t="shared" si="22"/>
        <v>5'h0</v>
      </c>
      <c r="G117" s="28" t="s">
        <v>67</v>
      </c>
      <c r="H117" s="249" t="s">
        <v>472</v>
      </c>
      <c r="I117" s="251" t="s">
        <v>19</v>
      </c>
      <c r="J117" s="255">
        <v>0</v>
      </c>
      <c r="K117" s="248" t="str">
        <f t="shared" si="23"/>
        <v>0</v>
      </c>
      <c r="L117" s="248">
        <f t="shared" si="24"/>
        <v>0</v>
      </c>
      <c r="M117" s="250"/>
    </row>
    <row r="118" spans="1:13" ht="29.15">
      <c r="A118" s="20"/>
      <c r="B118" s="27"/>
      <c r="C118" s="248">
        <v>13</v>
      </c>
      <c r="D118" s="248">
        <v>14</v>
      </c>
      <c r="E118" s="28">
        <f t="shared" si="25"/>
        <v>2</v>
      </c>
      <c r="F118" s="28" t="str">
        <f t="shared" si="22"/>
        <v>2'h3</v>
      </c>
      <c r="G118" s="28" t="s">
        <v>62</v>
      </c>
      <c r="H118" s="39" t="s">
        <v>4103</v>
      </c>
      <c r="I118" s="40" t="s">
        <v>4104</v>
      </c>
      <c r="J118" s="255">
        <v>3</v>
      </c>
      <c r="K118" s="248" t="str">
        <f t="shared" si="23"/>
        <v>3</v>
      </c>
      <c r="L118" s="248">
        <f t="shared" si="24"/>
        <v>24576</v>
      </c>
      <c r="M118" s="250"/>
    </row>
    <row r="119" spans="1:13" ht="29.15">
      <c r="A119" s="20"/>
      <c r="B119" s="27"/>
      <c r="C119" s="248">
        <v>11</v>
      </c>
      <c r="D119" s="248">
        <v>12</v>
      </c>
      <c r="E119" s="28">
        <f t="shared" si="25"/>
        <v>2</v>
      </c>
      <c r="F119" s="28" t="str">
        <f t="shared" si="22"/>
        <v>2'h3</v>
      </c>
      <c r="G119" s="28" t="s">
        <v>62</v>
      </c>
      <c r="H119" s="39" t="s">
        <v>4105</v>
      </c>
      <c r="I119" s="40" t="s">
        <v>4106</v>
      </c>
      <c r="J119" s="255">
        <v>3</v>
      </c>
      <c r="K119" s="248" t="str">
        <f t="shared" si="23"/>
        <v>3</v>
      </c>
      <c r="L119" s="248">
        <f t="shared" si="24"/>
        <v>6144</v>
      </c>
      <c r="M119" s="250"/>
    </row>
    <row r="120" spans="1:13" ht="14.6">
      <c r="A120" s="20"/>
      <c r="B120" s="27"/>
      <c r="C120" s="248">
        <v>10</v>
      </c>
      <c r="D120" s="248">
        <v>10</v>
      </c>
      <c r="E120" s="28">
        <f t="shared" si="25"/>
        <v>1</v>
      </c>
      <c r="F120" s="28" t="str">
        <f t="shared" si="22"/>
        <v>1'h0</v>
      </c>
      <c r="G120" s="28" t="s">
        <v>67</v>
      </c>
      <c r="H120" s="39" t="s">
        <v>4107</v>
      </c>
      <c r="I120" s="251" t="s">
        <v>19</v>
      </c>
      <c r="J120" s="255">
        <v>0</v>
      </c>
      <c r="K120" s="248" t="str">
        <f t="shared" si="23"/>
        <v>0</v>
      </c>
      <c r="L120" s="248">
        <f t="shared" si="24"/>
        <v>0</v>
      </c>
      <c r="M120" s="250"/>
    </row>
    <row r="121" spans="1:13" ht="29.15">
      <c r="A121" s="20"/>
      <c r="B121" s="27"/>
      <c r="C121" s="248">
        <v>8</v>
      </c>
      <c r="D121" s="248">
        <v>9</v>
      </c>
      <c r="E121" s="28">
        <f t="shared" si="25"/>
        <v>2</v>
      </c>
      <c r="F121" s="28" t="str">
        <f t="shared" si="22"/>
        <v>2'h3</v>
      </c>
      <c r="G121" s="28" t="s">
        <v>62</v>
      </c>
      <c r="H121" s="39" t="s">
        <v>1017</v>
      </c>
      <c r="I121" s="40" t="s">
        <v>4108</v>
      </c>
      <c r="J121" s="255">
        <v>3</v>
      </c>
      <c r="K121" s="248" t="str">
        <f t="shared" si="23"/>
        <v>3</v>
      </c>
      <c r="L121" s="248">
        <f t="shared" si="24"/>
        <v>768</v>
      </c>
      <c r="M121" s="250"/>
    </row>
    <row r="122" spans="1:13" ht="29.15">
      <c r="A122" s="20"/>
      <c r="B122" s="27"/>
      <c r="C122" s="248">
        <v>6</v>
      </c>
      <c r="D122" s="248">
        <v>7</v>
      </c>
      <c r="E122" s="28">
        <f t="shared" si="25"/>
        <v>2</v>
      </c>
      <c r="F122" s="28" t="str">
        <f t="shared" si="22"/>
        <v>2'h3</v>
      </c>
      <c r="G122" s="28" t="s">
        <v>62</v>
      </c>
      <c r="H122" s="39" t="s">
        <v>1018</v>
      </c>
      <c r="I122" s="40" t="s">
        <v>4109</v>
      </c>
      <c r="J122" s="255">
        <v>3</v>
      </c>
      <c r="K122" s="248" t="str">
        <f t="shared" si="23"/>
        <v>3</v>
      </c>
      <c r="L122" s="248">
        <f t="shared" si="24"/>
        <v>192</v>
      </c>
      <c r="M122" s="250"/>
    </row>
    <row r="123" spans="1:13" ht="29.15">
      <c r="A123" s="20"/>
      <c r="B123" s="27"/>
      <c r="C123" s="248">
        <v>4</v>
      </c>
      <c r="D123" s="248">
        <v>5</v>
      </c>
      <c r="E123" s="28">
        <f t="shared" ref="E123" si="29">D123+1-C123</f>
        <v>2</v>
      </c>
      <c r="F123" s="28" t="str">
        <f t="shared" ref="F123" si="30">CONCATENATE(E123,"'h",K123)</f>
        <v>2'h3</v>
      </c>
      <c r="G123" s="28" t="s">
        <v>62</v>
      </c>
      <c r="H123" s="39" t="s">
        <v>5286</v>
      </c>
      <c r="I123" s="40" t="s">
        <v>5287</v>
      </c>
      <c r="J123" s="255">
        <v>3</v>
      </c>
      <c r="K123" s="248" t="str">
        <f t="shared" ref="K123" si="31">LOWER(DEC2HEX((J123)))</f>
        <v>3</v>
      </c>
      <c r="L123" s="248">
        <f t="shared" ref="L123" si="32">J123*(2^C123)</f>
        <v>48</v>
      </c>
      <c r="M123" s="250"/>
    </row>
    <row r="124" spans="1:13" ht="14.6">
      <c r="A124" s="20"/>
      <c r="B124" s="27"/>
      <c r="C124" s="248">
        <v>0</v>
      </c>
      <c r="D124" s="248">
        <v>3</v>
      </c>
      <c r="E124" s="28">
        <f t="shared" si="25"/>
        <v>4</v>
      </c>
      <c r="F124" s="28" t="str">
        <f t="shared" si="22"/>
        <v>4'h0</v>
      </c>
      <c r="G124" s="28" t="s">
        <v>67</v>
      </c>
      <c r="H124" s="39" t="s">
        <v>4110</v>
      </c>
      <c r="I124" s="251" t="s">
        <v>19</v>
      </c>
      <c r="J124" s="255">
        <v>0</v>
      </c>
      <c r="K124" s="248" t="str">
        <f t="shared" si="23"/>
        <v>0</v>
      </c>
      <c r="L124" s="248">
        <f t="shared" si="24"/>
        <v>0</v>
      </c>
      <c r="M124" s="250"/>
    </row>
    <row r="125" spans="1:13" ht="14.6">
      <c r="A125" s="23"/>
      <c r="B125" s="24" t="s">
        <v>4111</v>
      </c>
      <c r="C125" s="23"/>
      <c r="D125" s="23"/>
      <c r="E125" s="23">
        <f>SUM(E126:E140)</f>
        <v>32</v>
      </c>
      <c r="F125" s="44" t="str">
        <f>CONCATENATE("32'h",K125)</f>
        <v>32'h00000000</v>
      </c>
      <c r="G125" s="44"/>
      <c r="H125" s="26" t="s">
        <v>4112</v>
      </c>
      <c r="I125" s="26"/>
      <c r="J125" s="23"/>
      <c r="K125" s="23" t="str">
        <f>LOWER(DEC2HEX(L125,8))</f>
        <v>00000000</v>
      </c>
      <c r="L125" s="23">
        <f>SUM(L126:L140)</f>
        <v>0</v>
      </c>
      <c r="M125" s="23"/>
    </row>
    <row r="126" spans="1:13" ht="14.6">
      <c r="A126" s="20"/>
      <c r="B126" s="27"/>
      <c r="C126" s="248">
        <v>31</v>
      </c>
      <c r="D126" s="248">
        <v>31</v>
      </c>
      <c r="E126" s="28">
        <f t="shared" ref="E126:E140" si="33">D126+1-C126</f>
        <v>1</v>
      </c>
      <c r="F126" s="28" t="str">
        <f>CONCATENATE(E126,"'h",K126)</f>
        <v>1'h0</v>
      </c>
      <c r="G126" s="28" t="s">
        <v>67</v>
      </c>
      <c r="H126" s="249" t="s">
        <v>472</v>
      </c>
      <c r="I126" s="251" t="s">
        <v>19</v>
      </c>
      <c r="J126" s="255">
        <v>0</v>
      </c>
      <c r="K126" s="248" t="str">
        <f t="shared" ref="K126:K140" si="34">LOWER(DEC2HEX((J126)))</f>
        <v>0</v>
      </c>
      <c r="L126" s="248">
        <f t="shared" ref="L126:L140" si="35">J126*(2^C126)</f>
        <v>0</v>
      </c>
      <c r="M126" s="250"/>
    </row>
    <row r="127" spans="1:13" ht="29.15">
      <c r="A127" s="20"/>
      <c r="B127" s="27"/>
      <c r="C127" s="248">
        <v>29</v>
      </c>
      <c r="D127" s="248">
        <v>30</v>
      </c>
      <c r="E127" s="28">
        <f t="shared" si="33"/>
        <v>2</v>
      </c>
      <c r="F127" s="28" t="str">
        <f>CONCATENATE(E127,"'h",K127)</f>
        <v>2'h0</v>
      </c>
      <c r="G127" s="252" t="s">
        <v>2468</v>
      </c>
      <c r="H127" s="39" t="s">
        <v>4113</v>
      </c>
      <c r="I127" s="40" t="s">
        <v>3613</v>
      </c>
      <c r="J127" s="255">
        <v>0</v>
      </c>
      <c r="K127" s="248" t="str">
        <f t="shared" si="34"/>
        <v>0</v>
      </c>
      <c r="L127" s="248">
        <f t="shared" si="35"/>
        <v>0</v>
      </c>
      <c r="M127" s="250"/>
    </row>
    <row r="128" spans="1:13" ht="29.15">
      <c r="A128" s="20"/>
      <c r="B128" s="27"/>
      <c r="C128" s="248">
        <v>27</v>
      </c>
      <c r="D128" s="248">
        <v>28</v>
      </c>
      <c r="E128" s="28">
        <f t="shared" si="33"/>
        <v>2</v>
      </c>
      <c r="F128" s="28" t="str">
        <f>CONCATENATE(E128,"'h",K128)</f>
        <v>2'h0</v>
      </c>
      <c r="G128" s="252" t="s">
        <v>4114</v>
      </c>
      <c r="H128" s="39" t="s">
        <v>4115</v>
      </c>
      <c r="I128" s="40" t="s">
        <v>4116</v>
      </c>
      <c r="J128" s="255">
        <v>0</v>
      </c>
      <c r="K128" s="248" t="str">
        <f t="shared" si="34"/>
        <v>0</v>
      </c>
      <c r="L128" s="248">
        <f t="shared" si="35"/>
        <v>0</v>
      </c>
      <c r="M128" s="250"/>
    </row>
    <row r="129" spans="1:13" ht="14.6">
      <c r="A129" s="20"/>
      <c r="B129" s="27"/>
      <c r="C129" s="248">
        <v>26</v>
      </c>
      <c r="D129" s="248">
        <v>26</v>
      </c>
      <c r="E129" s="28">
        <f t="shared" si="33"/>
        <v>1</v>
      </c>
      <c r="F129" s="28" t="str">
        <f>CONCATENATE(E129,"'h",K129)</f>
        <v>1'h</v>
      </c>
      <c r="G129" s="28" t="s">
        <v>67</v>
      </c>
      <c r="H129" s="249" t="s">
        <v>472</v>
      </c>
      <c r="I129" s="251" t="s">
        <v>19</v>
      </c>
      <c r="J129" s="255">
        <v>0</v>
      </c>
      <c r="K129" s="248"/>
      <c r="L129" s="248"/>
      <c r="M129" s="250"/>
    </row>
    <row r="130" spans="1:13" ht="29.15">
      <c r="A130" s="20"/>
      <c r="B130" s="27"/>
      <c r="C130" s="248">
        <v>24</v>
      </c>
      <c r="D130" s="248">
        <v>25</v>
      </c>
      <c r="E130" s="28">
        <f t="shared" si="33"/>
        <v>2</v>
      </c>
      <c r="F130" s="28" t="s">
        <v>931</v>
      </c>
      <c r="G130" s="252" t="s">
        <v>4117</v>
      </c>
      <c r="H130" s="39" t="s">
        <v>1019</v>
      </c>
      <c r="I130" s="40" t="s">
        <v>3614</v>
      </c>
      <c r="J130" s="255">
        <v>0</v>
      </c>
      <c r="K130" s="248" t="str">
        <f t="shared" si="34"/>
        <v>0</v>
      </c>
      <c r="L130" s="248">
        <f t="shared" si="35"/>
        <v>0</v>
      </c>
      <c r="M130" s="250"/>
    </row>
    <row r="131" spans="1:13" ht="29.15">
      <c r="A131" s="20"/>
      <c r="B131" s="27"/>
      <c r="C131" s="248">
        <v>22</v>
      </c>
      <c r="D131" s="248">
        <v>23</v>
      </c>
      <c r="E131" s="28">
        <f t="shared" si="33"/>
        <v>2</v>
      </c>
      <c r="F131" s="28" t="s">
        <v>931</v>
      </c>
      <c r="G131" s="252" t="s">
        <v>2468</v>
      </c>
      <c r="H131" s="39" t="s">
        <v>1020</v>
      </c>
      <c r="I131" s="40" t="s">
        <v>3615</v>
      </c>
      <c r="J131" s="255">
        <v>0</v>
      </c>
      <c r="K131" s="248" t="str">
        <f t="shared" si="34"/>
        <v>0</v>
      </c>
      <c r="L131" s="248">
        <f t="shared" si="35"/>
        <v>0</v>
      </c>
      <c r="M131" s="250"/>
    </row>
    <row r="132" spans="1:13" ht="29.15">
      <c r="A132" s="20"/>
      <c r="B132" s="27"/>
      <c r="C132" s="248">
        <v>20</v>
      </c>
      <c r="D132" s="248">
        <v>21</v>
      </c>
      <c r="E132" s="28">
        <f t="shared" ref="E132" si="36">D132+1-C132</f>
        <v>2</v>
      </c>
      <c r="F132" s="28" t="str">
        <f>CONCATENATE(E132,"'h",K132)</f>
        <v>2'h0</v>
      </c>
      <c r="G132" s="252" t="s">
        <v>2468</v>
      </c>
      <c r="H132" s="39" t="s">
        <v>5288</v>
      </c>
      <c r="I132" s="40" t="s">
        <v>5289</v>
      </c>
      <c r="J132" s="255">
        <v>0</v>
      </c>
      <c r="K132" s="248" t="str">
        <f t="shared" ref="K132" si="37">LOWER(DEC2HEX((J132)))</f>
        <v>0</v>
      </c>
      <c r="L132" s="248">
        <f t="shared" ref="L132" si="38">J132*(2^C132)</f>
        <v>0</v>
      </c>
      <c r="M132" s="250"/>
    </row>
    <row r="133" spans="1:13" ht="14.6">
      <c r="A133" s="20"/>
      <c r="B133" s="27"/>
      <c r="C133" s="248">
        <v>15</v>
      </c>
      <c r="D133" s="248">
        <v>19</v>
      </c>
      <c r="E133" s="28">
        <f t="shared" si="33"/>
        <v>5</v>
      </c>
      <c r="F133" s="28" t="str">
        <f t="shared" ref="F133:F140" si="39">CONCATENATE(E133,"'h",K133)</f>
        <v>5'h0</v>
      </c>
      <c r="G133" s="28" t="s">
        <v>67</v>
      </c>
      <c r="H133" s="249" t="s">
        <v>472</v>
      </c>
      <c r="I133" s="251" t="s">
        <v>19</v>
      </c>
      <c r="J133" s="255">
        <v>0</v>
      </c>
      <c r="K133" s="248" t="str">
        <f t="shared" si="34"/>
        <v>0</v>
      </c>
      <c r="L133" s="248">
        <f t="shared" si="35"/>
        <v>0</v>
      </c>
      <c r="M133" s="250"/>
    </row>
    <row r="134" spans="1:13" ht="29.15">
      <c r="A134" s="20"/>
      <c r="B134" s="27"/>
      <c r="C134" s="248">
        <v>13</v>
      </c>
      <c r="D134" s="248">
        <v>14</v>
      </c>
      <c r="E134" s="28">
        <f t="shared" si="33"/>
        <v>2</v>
      </c>
      <c r="F134" s="28" t="str">
        <f t="shared" si="39"/>
        <v>2'h0</v>
      </c>
      <c r="G134" s="28" t="s">
        <v>67</v>
      </c>
      <c r="H134" s="39" t="s">
        <v>4118</v>
      </c>
      <c r="I134" s="40" t="s">
        <v>3616</v>
      </c>
      <c r="J134" s="255">
        <v>0</v>
      </c>
      <c r="K134" s="248" t="str">
        <f t="shared" si="34"/>
        <v>0</v>
      </c>
      <c r="L134" s="248">
        <f t="shared" si="35"/>
        <v>0</v>
      </c>
      <c r="M134" s="250"/>
    </row>
    <row r="135" spans="1:13" ht="29.15">
      <c r="A135" s="20"/>
      <c r="B135" s="27"/>
      <c r="C135" s="248">
        <v>11</v>
      </c>
      <c r="D135" s="248">
        <v>12</v>
      </c>
      <c r="E135" s="28">
        <f t="shared" si="33"/>
        <v>2</v>
      </c>
      <c r="F135" s="28" t="str">
        <f t="shared" si="39"/>
        <v>2'h0</v>
      </c>
      <c r="G135" s="28" t="s">
        <v>67</v>
      </c>
      <c r="H135" s="39" t="s">
        <v>4119</v>
      </c>
      <c r="I135" s="40" t="s">
        <v>4120</v>
      </c>
      <c r="J135" s="255">
        <v>0</v>
      </c>
      <c r="K135" s="248" t="str">
        <f t="shared" si="34"/>
        <v>0</v>
      </c>
      <c r="L135" s="248">
        <f t="shared" si="35"/>
        <v>0</v>
      </c>
      <c r="M135" s="250"/>
    </row>
    <row r="136" spans="1:13" ht="14.6">
      <c r="A136" s="20"/>
      <c r="B136" s="27"/>
      <c r="C136" s="248">
        <v>10</v>
      </c>
      <c r="D136" s="248">
        <v>10</v>
      </c>
      <c r="E136" s="28">
        <f t="shared" si="33"/>
        <v>1</v>
      </c>
      <c r="F136" s="28" t="str">
        <f t="shared" si="39"/>
        <v>1'h0</v>
      </c>
      <c r="G136" s="28" t="s">
        <v>67</v>
      </c>
      <c r="H136" s="39" t="s">
        <v>4110</v>
      </c>
      <c r="I136" s="251" t="s">
        <v>19</v>
      </c>
      <c r="J136" s="255">
        <v>0</v>
      </c>
      <c r="K136" s="248" t="str">
        <f t="shared" si="34"/>
        <v>0</v>
      </c>
      <c r="L136" s="248">
        <f t="shared" si="35"/>
        <v>0</v>
      </c>
      <c r="M136" s="250"/>
    </row>
    <row r="137" spans="1:13" ht="29.15">
      <c r="A137" s="20"/>
      <c r="B137" s="27"/>
      <c r="C137" s="248">
        <v>8</v>
      </c>
      <c r="D137" s="248">
        <v>9</v>
      </c>
      <c r="E137" s="28">
        <f t="shared" si="33"/>
        <v>2</v>
      </c>
      <c r="F137" s="28" t="str">
        <f t="shared" si="39"/>
        <v>2'h0</v>
      </c>
      <c r="G137" s="28" t="s">
        <v>67</v>
      </c>
      <c r="H137" s="39" t="s">
        <v>1027</v>
      </c>
      <c r="I137" s="40" t="s">
        <v>3617</v>
      </c>
      <c r="J137" s="255">
        <v>0</v>
      </c>
      <c r="K137" s="248" t="str">
        <f t="shared" si="34"/>
        <v>0</v>
      </c>
      <c r="L137" s="248">
        <f t="shared" si="35"/>
        <v>0</v>
      </c>
      <c r="M137" s="250"/>
    </row>
    <row r="138" spans="1:13" ht="29.15">
      <c r="A138" s="20"/>
      <c r="B138" s="27"/>
      <c r="C138" s="248">
        <v>6</v>
      </c>
      <c r="D138" s="248">
        <v>7</v>
      </c>
      <c r="E138" s="28">
        <f t="shared" si="33"/>
        <v>2</v>
      </c>
      <c r="F138" s="28" t="str">
        <f t="shared" si="39"/>
        <v>2'h0</v>
      </c>
      <c r="G138" s="28" t="s">
        <v>67</v>
      </c>
      <c r="H138" s="39" t="s">
        <v>1028</v>
      </c>
      <c r="I138" s="40" t="s">
        <v>3618</v>
      </c>
      <c r="J138" s="255">
        <v>0</v>
      </c>
      <c r="K138" s="248" t="str">
        <f t="shared" si="34"/>
        <v>0</v>
      </c>
      <c r="L138" s="248">
        <f t="shared" si="35"/>
        <v>0</v>
      </c>
      <c r="M138" s="250"/>
    </row>
    <row r="139" spans="1:13" ht="29.15">
      <c r="A139" s="20"/>
      <c r="B139" s="27"/>
      <c r="C139" s="248">
        <v>4</v>
      </c>
      <c r="D139" s="248">
        <v>5</v>
      </c>
      <c r="E139" s="28">
        <f t="shared" ref="E139" si="40">D139+1-C139</f>
        <v>2</v>
      </c>
      <c r="F139" s="28" t="str">
        <f t="shared" ref="F139" si="41">CONCATENATE(E139,"'h",K139)</f>
        <v>2'h0</v>
      </c>
      <c r="G139" s="28" t="s">
        <v>67</v>
      </c>
      <c r="H139" s="39" t="s">
        <v>5290</v>
      </c>
      <c r="I139" s="40" t="s">
        <v>5291</v>
      </c>
      <c r="J139" s="255">
        <v>0</v>
      </c>
      <c r="K139" s="248" t="str">
        <f t="shared" ref="K139" si="42">LOWER(DEC2HEX((J139)))</f>
        <v>0</v>
      </c>
      <c r="L139" s="248">
        <f t="shared" ref="L139" si="43">J139*(2^C139)</f>
        <v>0</v>
      </c>
      <c r="M139" s="250"/>
    </row>
    <row r="140" spans="1:13" ht="14.6">
      <c r="A140" s="20"/>
      <c r="B140" s="27"/>
      <c r="C140" s="248">
        <v>0</v>
      </c>
      <c r="D140" s="248">
        <v>3</v>
      </c>
      <c r="E140" s="28">
        <f t="shared" si="33"/>
        <v>4</v>
      </c>
      <c r="F140" s="28" t="str">
        <f t="shared" si="39"/>
        <v>4'h0</v>
      </c>
      <c r="G140" s="28" t="s">
        <v>67</v>
      </c>
      <c r="H140" s="39" t="s">
        <v>4110</v>
      </c>
      <c r="I140" s="251" t="s">
        <v>19</v>
      </c>
      <c r="J140" s="255">
        <v>0</v>
      </c>
      <c r="K140" s="248" t="str">
        <f t="shared" si="34"/>
        <v>0</v>
      </c>
      <c r="L140" s="248">
        <f t="shared" si="35"/>
        <v>0</v>
      </c>
      <c r="M140" s="250"/>
    </row>
    <row r="141" spans="1:13" ht="14.6">
      <c r="A141" s="23"/>
      <c r="B141" s="24" t="s">
        <v>4121</v>
      </c>
      <c r="C141" s="23"/>
      <c r="D141" s="23"/>
      <c r="E141" s="23">
        <f>SUM(E142:E143)</f>
        <v>32</v>
      </c>
      <c r="F141" s="44" t="str">
        <f>CONCATENATE("32'h",K141)</f>
        <v>32'h00000000</v>
      </c>
      <c r="G141" s="44"/>
      <c r="H141" s="26" t="s">
        <v>4122</v>
      </c>
      <c r="I141" s="26"/>
      <c r="J141" s="23"/>
      <c r="K141" s="23" t="str">
        <f>LOWER(DEC2HEX(L141,8))</f>
        <v>00000000</v>
      </c>
      <c r="L141" s="23">
        <f>SUM(L142:L143)</f>
        <v>0</v>
      </c>
      <c r="M141" s="23"/>
    </row>
    <row r="142" spans="1:13" ht="14.6">
      <c r="A142" s="20"/>
      <c r="B142" s="27"/>
      <c r="C142" s="248">
        <v>16</v>
      </c>
      <c r="D142" s="248">
        <v>31</v>
      </c>
      <c r="E142" s="28">
        <f>D142+1-C142</f>
        <v>16</v>
      </c>
      <c r="F142" s="28" t="str">
        <f>CONCATENATE(E142,"'h",K142)</f>
        <v>16'h0</v>
      </c>
      <c r="G142" s="28" t="s">
        <v>62</v>
      </c>
      <c r="H142" s="39" t="s">
        <v>4123</v>
      </c>
      <c r="I142" s="40" t="s">
        <v>5298</v>
      </c>
      <c r="J142" s="255">
        <v>0</v>
      </c>
      <c r="K142" s="248" t="str">
        <f>LOWER(DEC2HEX((J142)))</f>
        <v>0</v>
      </c>
      <c r="L142" s="248">
        <f>J142*(2^C142)</f>
        <v>0</v>
      </c>
      <c r="M142" s="250"/>
    </row>
    <row r="143" spans="1:13" ht="14.6">
      <c r="A143" s="20"/>
      <c r="B143" s="27"/>
      <c r="C143" s="248">
        <v>0</v>
      </c>
      <c r="D143" s="248">
        <v>15</v>
      </c>
      <c r="E143" s="28">
        <f>D143+1-C143</f>
        <v>16</v>
      </c>
      <c r="F143" s="28" t="str">
        <f>CONCATENATE(E143,"'h",K143)</f>
        <v>16'h0</v>
      </c>
      <c r="G143" s="28" t="s">
        <v>62</v>
      </c>
      <c r="H143" s="39" t="s">
        <v>4124</v>
      </c>
      <c r="I143" s="40" t="s">
        <v>5299</v>
      </c>
      <c r="J143" s="255">
        <v>0</v>
      </c>
      <c r="K143" s="248" t="str">
        <f>LOWER(DEC2HEX((J143)))</f>
        <v>0</v>
      </c>
      <c r="L143" s="248">
        <f>J143*(2^C143)</f>
        <v>0</v>
      </c>
      <c r="M143" s="250"/>
    </row>
    <row r="144" spans="1:13" ht="14.6">
      <c r="A144" s="23"/>
      <c r="B144" s="24" t="s">
        <v>5296</v>
      </c>
      <c r="C144" s="23"/>
      <c r="D144" s="23"/>
      <c r="E144" s="23">
        <f>SUM(E145:E146)</f>
        <v>32</v>
      </c>
      <c r="F144" s="44" t="str">
        <f>CONCATENATE("32'h",K144)</f>
        <v>32'h00000000</v>
      </c>
      <c r="G144" s="44"/>
      <c r="H144" s="26" t="s">
        <v>5293</v>
      </c>
      <c r="I144" s="26"/>
      <c r="J144" s="23"/>
      <c r="K144" s="23" t="str">
        <f>LOWER(DEC2HEX(L144,8))</f>
        <v>00000000</v>
      </c>
      <c r="L144" s="23">
        <f>SUM(L145:L146)</f>
        <v>0</v>
      </c>
      <c r="M144" s="23"/>
    </row>
    <row r="145" spans="1:13" ht="14.6">
      <c r="A145" s="20"/>
      <c r="B145" s="27"/>
      <c r="C145" s="248">
        <v>16</v>
      </c>
      <c r="D145" s="248">
        <v>31</v>
      </c>
      <c r="E145" s="28">
        <f>D145+1-C145</f>
        <v>16</v>
      </c>
      <c r="F145" s="28" t="str">
        <f>CONCATENATE(E145,"'h",K145)</f>
        <v>16'h0</v>
      </c>
      <c r="G145" s="28" t="s">
        <v>62</v>
      </c>
      <c r="H145" s="39" t="s">
        <v>5294</v>
      </c>
      <c r="I145" s="40" t="s">
        <v>5297</v>
      </c>
      <c r="J145" s="255">
        <v>0</v>
      </c>
      <c r="K145" s="248" t="str">
        <f>LOWER(DEC2HEX((J145)))</f>
        <v>0</v>
      </c>
      <c r="L145" s="248">
        <f>J145*(2^C145)</f>
        <v>0</v>
      </c>
      <c r="M145" s="250"/>
    </row>
    <row r="146" spans="1:13" ht="14.6">
      <c r="A146" s="20"/>
      <c r="B146" s="27"/>
      <c r="C146" s="248">
        <v>0</v>
      </c>
      <c r="D146" s="248">
        <v>15</v>
      </c>
      <c r="E146" s="28">
        <f>D146+1-C146</f>
        <v>16</v>
      </c>
      <c r="F146" s="28" t="str">
        <f>CONCATENATE(E146,"'h",K146)</f>
        <v>16'h0</v>
      </c>
      <c r="G146" s="28" t="s">
        <v>62</v>
      </c>
      <c r="H146" s="39" t="s">
        <v>5295</v>
      </c>
      <c r="I146" s="40" t="s">
        <v>5297</v>
      </c>
      <c r="J146" s="255">
        <v>0</v>
      </c>
      <c r="K146" s="248" t="str">
        <f>LOWER(DEC2HEX((J146)))</f>
        <v>0</v>
      </c>
      <c r="L146" s="248">
        <f>J146*(2^C146)</f>
        <v>0</v>
      </c>
      <c r="M146" s="250"/>
    </row>
    <row r="147" spans="1:13" ht="14.6">
      <c r="A147" s="23"/>
      <c r="B147" s="24" t="s">
        <v>4125</v>
      </c>
      <c r="C147" s="23"/>
      <c r="D147" s="23"/>
      <c r="E147" s="23">
        <f>SUM(E148:E150)</f>
        <v>32</v>
      </c>
      <c r="F147" s="44" t="str">
        <f>CONCATENATE("32'h",K147)</f>
        <v>32'h00000000</v>
      </c>
      <c r="G147" s="44"/>
      <c r="H147" s="26" t="s">
        <v>1026</v>
      </c>
      <c r="I147" s="26"/>
      <c r="J147" s="23"/>
      <c r="K147" s="23" t="str">
        <f>LOWER(DEC2HEX(L147,8))</f>
        <v>00000000</v>
      </c>
      <c r="L147" s="23">
        <f>SUM(L148:L150)</f>
        <v>0</v>
      </c>
      <c r="M147" s="23"/>
    </row>
    <row r="148" spans="1:13" ht="14.6">
      <c r="A148" s="20"/>
      <c r="B148" s="27"/>
      <c r="C148" s="248">
        <v>4</v>
      </c>
      <c r="D148" s="248">
        <v>31</v>
      </c>
      <c r="E148" s="28">
        <f>D148+1-C148</f>
        <v>28</v>
      </c>
      <c r="F148" s="28" t="str">
        <f>CONCATENATE(E148,"'h",K148)</f>
        <v>28'h0</v>
      </c>
      <c r="G148" s="28" t="s">
        <v>67</v>
      </c>
      <c r="H148" s="249" t="s">
        <v>472</v>
      </c>
      <c r="I148" s="251" t="s">
        <v>19</v>
      </c>
      <c r="J148" s="255">
        <v>0</v>
      </c>
      <c r="K148" s="248" t="str">
        <f>LOWER(DEC2HEX((J148)))</f>
        <v>0</v>
      </c>
      <c r="L148" s="248">
        <f>J148*(2^C148)</f>
        <v>0</v>
      </c>
      <c r="M148" s="250"/>
    </row>
    <row r="149" spans="1:13" ht="58.3">
      <c r="A149" s="20"/>
      <c r="B149" s="27"/>
      <c r="C149" s="248">
        <v>2</v>
      </c>
      <c r="D149" s="248">
        <v>3</v>
      </c>
      <c r="E149" s="28">
        <f>D149+1-C149</f>
        <v>2</v>
      </c>
      <c r="F149" s="28" t="str">
        <f>CONCATENATE(E149,"'h",K149)</f>
        <v>2'h0</v>
      </c>
      <c r="G149" s="28" t="s">
        <v>481</v>
      </c>
      <c r="H149" s="39" t="s">
        <v>4126</v>
      </c>
      <c r="I149" s="40" t="s">
        <v>4127</v>
      </c>
      <c r="J149" s="255">
        <v>0</v>
      </c>
      <c r="K149" s="248" t="str">
        <f>LOWER(DEC2HEX((J149)))</f>
        <v>0</v>
      </c>
      <c r="L149" s="248">
        <f>J149*(2^C149)</f>
        <v>0</v>
      </c>
      <c r="M149" s="250"/>
    </row>
    <row r="150" spans="1:13" ht="72.900000000000006">
      <c r="A150" s="20"/>
      <c r="B150" s="27"/>
      <c r="C150" s="248">
        <v>0</v>
      </c>
      <c r="D150" s="248">
        <v>1</v>
      </c>
      <c r="E150" s="28">
        <f>D150+1-C150</f>
        <v>2</v>
      </c>
      <c r="F150" s="28" t="str">
        <f>CONCATENATE(E150,"'h",K150)</f>
        <v>2'h0</v>
      </c>
      <c r="G150" s="28" t="s">
        <v>481</v>
      </c>
      <c r="H150" s="39" t="s">
        <v>4128</v>
      </c>
      <c r="I150" s="40" t="s">
        <v>5292</v>
      </c>
      <c r="J150" s="255">
        <v>0</v>
      </c>
      <c r="K150" s="248" t="str">
        <f>LOWER(DEC2HEX((J150)))</f>
        <v>0</v>
      </c>
      <c r="L150" s="248">
        <f>J150*(2^C150)</f>
        <v>0</v>
      </c>
      <c r="M150" s="250"/>
    </row>
  </sheetData>
  <mergeCells count="2">
    <mergeCell ref="I58:I61"/>
    <mergeCell ref="I62:I65"/>
  </mergeCells>
  <phoneticPr fontId="29" type="noConversion"/>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workbookViewId="0">
      <selection sqref="A1:XFD1048576"/>
    </sheetView>
  </sheetViews>
  <sheetFormatPr defaultColWidth="9" defaultRowHeight="14.15"/>
  <cols>
    <col min="1" max="1" width="8.84375" customWidth="1"/>
    <col min="6" max="6" width="14" customWidth="1"/>
    <col min="7" max="7" width="8.15234375" customWidth="1"/>
    <col min="8" max="8" width="24.84375" customWidth="1"/>
    <col min="9" max="9" width="83.61328125" style="36" customWidth="1"/>
    <col min="10" max="10" width="10.4609375" customWidth="1"/>
    <col min="11" max="11" width="10.61328125" customWidth="1"/>
    <col min="12" max="12" width="11.15234375" customWidth="1"/>
    <col min="13" max="13" width="13" customWidth="1"/>
    <col min="14" max="14" width="8.15234375" customWidth="1"/>
  </cols>
  <sheetData>
    <row r="1" spans="1:14" ht="29.15">
      <c r="A1" s="58" t="s">
        <v>19</v>
      </c>
      <c r="B1" s="59" t="s">
        <v>47</v>
      </c>
      <c r="C1" s="58" t="s">
        <v>48</v>
      </c>
      <c r="D1" s="58" t="s">
        <v>49</v>
      </c>
      <c r="E1" s="58" t="s">
        <v>50</v>
      </c>
      <c r="F1" s="58" t="s">
        <v>51</v>
      </c>
      <c r="G1" s="58" t="s">
        <v>52</v>
      </c>
      <c r="H1" s="58" t="s">
        <v>53</v>
      </c>
      <c r="I1" s="58" t="s">
        <v>54</v>
      </c>
      <c r="J1" s="58" t="s">
        <v>55</v>
      </c>
      <c r="K1" s="58" t="s">
        <v>56</v>
      </c>
      <c r="L1" s="58" t="s">
        <v>57</v>
      </c>
      <c r="M1" s="58" t="s">
        <v>58</v>
      </c>
      <c r="N1" s="58" t="s">
        <v>59</v>
      </c>
    </row>
    <row r="2" spans="1:14" ht="14.6">
      <c r="A2" s="23"/>
      <c r="B2" s="24" t="s">
        <v>60</v>
      </c>
      <c r="C2" s="23"/>
      <c r="D2" s="23"/>
      <c r="E2" s="23">
        <f>SUM(E3:E6)</f>
        <v>32</v>
      </c>
      <c r="F2" s="44" t="str">
        <f>CONCATENATE("32'h",K2)</f>
        <v>32'h00000000</v>
      </c>
      <c r="G2" s="44"/>
      <c r="H2" s="45" t="s">
        <v>1030</v>
      </c>
      <c r="I2" s="45"/>
      <c r="J2" s="23"/>
      <c r="K2" s="23" t="str">
        <f>LOWER(DEC2HEX(L2,8))</f>
        <v>00000000</v>
      </c>
      <c r="L2" s="23">
        <f>SUM(L3:L6)</f>
        <v>0</v>
      </c>
      <c r="M2" s="45">
        <v>12</v>
      </c>
      <c r="N2" s="45"/>
    </row>
    <row r="3" spans="1:14" ht="14.6">
      <c r="A3" s="28"/>
      <c r="B3" s="28"/>
      <c r="C3" s="28">
        <v>3</v>
      </c>
      <c r="D3" s="28">
        <v>31</v>
      </c>
      <c r="E3" s="28">
        <f>D3+1-C3</f>
        <v>29</v>
      </c>
      <c r="F3" s="28" t="str">
        <f>CONCATENATE(E3,"'h",K3)</f>
        <v>29'h0</v>
      </c>
      <c r="G3" s="28" t="s">
        <v>67</v>
      </c>
      <c r="H3" s="42" t="s">
        <v>19</v>
      </c>
      <c r="I3" s="42" t="s">
        <v>482</v>
      </c>
      <c r="J3" s="28">
        <v>0</v>
      </c>
      <c r="K3" s="28" t="str">
        <f>LOWER(DEC2HEX((J3)))</f>
        <v>0</v>
      </c>
      <c r="L3" s="28">
        <f>J3*(2^C3)</f>
        <v>0</v>
      </c>
      <c r="M3" s="42"/>
      <c r="N3" s="42"/>
    </row>
    <row r="4" spans="1:14" ht="14.6">
      <c r="A4" s="42"/>
      <c r="B4" s="42"/>
      <c r="C4" s="28">
        <v>2</v>
      </c>
      <c r="D4" s="28">
        <v>2</v>
      </c>
      <c r="E4" s="28">
        <f>D4+1-C4</f>
        <v>1</v>
      </c>
      <c r="F4" s="28" t="str">
        <f>CONCATENATE(E4,"'h",K4)</f>
        <v>1'h0</v>
      </c>
      <c r="G4" s="60" t="s">
        <v>62</v>
      </c>
      <c r="H4" s="60" t="s">
        <v>1031</v>
      </c>
      <c r="I4" s="60" t="s">
        <v>1032</v>
      </c>
      <c r="J4" s="28">
        <v>0</v>
      </c>
      <c r="K4" s="28" t="str">
        <f>LOWER(DEC2HEX((J4)))</f>
        <v>0</v>
      </c>
      <c r="L4" s="28">
        <f>J4*(2^C4)</f>
        <v>0</v>
      </c>
      <c r="M4" s="42"/>
      <c r="N4" s="42"/>
    </row>
    <row r="5" spans="1:14" ht="58.3">
      <c r="A5" s="42"/>
      <c r="B5" s="42"/>
      <c r="C5" s="28">
        <v>1</v>
      </c>
      <c r="D5" s="28">
        <v>1</v>
      </c>
      <c r="E5" s="28">
        <f>D5+1-C5</f>
        <v>1</v>
      </c>
      <c r="F5" s="28" t="str">
        <f>CONCATENATE(E5,"'h",K5)</f>
        <v>1'h0</v>
      </c>
      <c r="G5" s="60" t="s">
        <v>62</v>
      </c>
      <c r="H5" s="60" t="s">
        <v>1033</v>
      </c>
      <c r="I5" s="60" t="s">
        <v>1034</v>
      </c>
      <c r="J5" s="28">
        <v>0</v>
      </c>
      <c r="K5" s="28" t="str">
        <f>LOWER(DEC2HEX((J5)))</f>
        <v>0</v>
      </c>
      <c r="L5" s="28">
        <f>J5*(2^C5)</f>
        <v>0</v>
      </c>
      <c r="M5" s="42"/>
      <c r="N5" s="42"/>
    </row>
    <row r="6" spans="1:14" ht="14.6">
      <c r="A6" s="42"/>
      <c r="B6" s="42"/>
      <c r="C6" s="28">
        <v>0</v>
      </c>
      <c r="D6" s="28">
        <v>0</v>
      </c>
      <c r="E6" s="28">
        <f>D6+1-C6</f>
        <v>1</v>
      </c>
      <c r="F6" s="28" t="str">
        <f>CONCATENATE(E6,"'h",K6)</f>
        <v>1'h0</v>
      </c>
      <c r="G6" s="60" t="s">
        <v>62</v>
      </c>
      <c r="H6" s="60" t="s">
        <v>1035</v>
      </c>
      <c r="I6" s="60" t="s">
        <v>1036</v>
      </c>
      <c r="J6" s="28">
        <v>0</v>
      </c>
      <c r="K6" s="28" t="str">
        <f>LOWER(DEC2HEX((J6)))</f>
        <v>0</v>
      </c>
      <c r="L6" s="28">
        <f>J6*(2^C6)</f>
        <v>0</v>
      </c>
      <c r="M6" s="42"/>
      <c r="N6" s="42"/>
    </row>
    <row r="7" spans="1:14" ht="14.6">
      <c r="A7" s="23"/>
      <c r="B7" s="24" t="s">
        <v>64</v>
      </c>
      <c r="C7" s="23"/>
      <c r="D7" s="23"/>
      <c r="E7" s="23">
        <f>SUM(E8:E15)</f>
        <v>32</v>
      </c>
      <c r="F7" s="44" t="str">
        <f>CONCATENATE("32'h",K7)</f>
        <v>32'h00000000</v>
      </c>
      <c r="G7" s="44"/>
      <c r="H7" s="45" t="s">
        <v>1037</v>
      </c>
      <c r="I7" s="45"/>
      <c r="J7" s="23"/>
      <c r="K7" s="23" t="str">
        <f>LOWER(DEC2HEX(L7,8))</f>
        <v>00000000</v>
      </c>
      <c r="L7" s="23">
        <f>SUM(L8:L15)</f>
        <v>0</v>
      </c>
      <c r="M7" s="42"/>
      <c r="N7" s="42"/>
    </row>
    <row r="8" spans="1:14" ht="14.6">
      <c r="A8" s="28"/>
      <c r="B8" s="28"/>
      <c r="C8" s="28">
        <v>16</v>
      </c>
      <c r="D8" s="28">
        <v>31</v>
      </c>
      <c r="E8" s="28">
        <f t="shared" ref="E8:E15" si="0">D8+1-C8</f>
        <v>16</v>
      </c>
      <c r="F8" s="28" t="str">
        <f t="shared" ref="F8:F15" si="1">CONCATENATE(E8,"'h",K8)</f>
        <v>16'h0</v>
      </c>
      <c r="G8" s="28" t="s">
        <v>797</v>
      </c>
      <c r="H8" s="42" t="s">
        <v>1038</v>
      </c>
      <c r="I8" s="42" t="s">
        <v>1039</v>
      </c>
      <c r="J8" s="28">
        <v>0</v>
      </c>
      <c r="K8" s="28" t="str">
        <f t="shared" ref="K8:K15" si="2">LOWER(DEC2HEX((J8)))</f>
        <v>0</v>
      </c>
      <c r="L8" s="28">
        <f t="shared" ref="L8:L15" si="3">J8*(2^C8)</f>
        <v>0</v>
      </c>
      <c r="M8" s="42"/>
      <c r="N8" s="42"/>
    </row>
    <row r="9" spans="1:14" ht="14.6">
      <c r="A9" s="28"/>
      <c r="B9" s="28"/>
      <c r="C9" s="28">
        <v>6</v>
      </c>
      <c r="D9" s="28">
        <v>15</v>
      </c>
      <c r="E9" s="28">
        <f t="shared" si="0"/>
        <v>10</v>
      </c>
      <c r="F9" s="28" t="str">
        <f t="shared" si="1"/>
        <v>10'h0</v>
      </c>
      <c r="G9" s="60" t="s">
        <v>67</v>
      </c>
      <c r="H9" s="60" t="s">
        <v>19</v>
      </c>
      <c r="I9" s="40" t="s">
        <v>482</v>
      </c>
      <c r="J9" s="28">
        <v>0</v>
      </c>
      <c r="K9" s="28" t="str">
        <f t="shared" si="2"/>
        <v>0</v>
      </c>
      <c r="L9" s="28">
        <f t="shared" si="3"/>
        <v>0</v>
      </c>
      <c r="M9" s="42"/>
      <c r="N9" s="42"/>
    </row>
    <row r="10" spans="1:14" ht="14.6">
      <c r="A10" s="28"/>
      <c r="B10" s="28"/>
      <c r="C10" s="28">
        <v>5</v>
      </c>
      <c r="D10" s="28">
        <v>5</v>
      </c>
      <c r="E10" s="28">
        <f t="shared" si="0"/>
        <v>1</v>
      </c>
      <c r="F10" s="28" t="str">
        <f t="shared" si="1"/>
        <v>1'h0</v>
      </c>
      <c r="G10" s="28" t="s">
        <v>797</v>
      </c>
      <c r="H10" s="42" t="s">
        <v>1040</v>
      </c>
      <c r="I10" s="42" t="s">
        <v>1041</v>
      </c>
      <c r="J10" s="28">
        <v>0</v>
      </c>
      <c r="K10" s="28" t="str">
        <f t="shared" si="2"/>
        <v>0</v>
      </c>
      <c r="L10" s="28">
        <f t="shared" si="3"/>
        <v>0</v>
      </c>
      <c r="M10" s="42"/>
      <c r="N10" s="42"/>
    </row>
    <row r="11" spans="1:14" ht="14.6">
      <c r="A11" s="28"/>
      <c r="B11" s="28"/>
      <c r="C11" s="28">
        <v>4</v>
      </c>
      <c r="D11" s="28">
        <v>4</v>
      </c>
      <c r="E11" s="28">
        <f t="shared" si="0"/>
        <v>1</v>
      </c>
      <c r="F11" s="28" t="str">
        <f t="shared" si="1"/>
        <v>1'h0</v>
      </c>
      <c r="G11" s="28" t="s">
        <v>797</v>
      </c>
      <c r="H11" s="42" t="s">
        <v>1042</v>
      </c>
      <c r="I11" s="42" t="s">
        <v>1043</v>
      </c>
      <c r="J11" s="28">
        <v>0</v>
      </c>
      <c r="K11" s="28" t="str">
        <f t="shared" si="2"/>
        <v>0</v>
      </c>
      <c r="L11" s="28">
        <f t="shared" si="3"/>
        <v>0</v>
      </c>
      <c r="M11" s="42"/>
      <c r="N11" s="42"/>
    </row>
    <row r="12" spans="1:14" ht="14.6">
      <c r="A12" s="28"/>
      <c r="B12" s="28"/>
      <c r="C12" s="28">
        <v>3</v>
      </c>
      <c r="D12" s="28">
        <v>3</v>
      </c>
      <c r="E12" s="28">
        <f t="shared" si="0"/>
        <v>1</v>
      </c>
      <c r="F12" s="28" t="str">
        <f t="shared" si="1"/>
        <v>1'h0</v>
      </c>
      <c r="G12" s="28" t="s">
        <v>797</v>
      </c>
      <c r="H12" s="42" t="s">
        <v>1044</v>
      </c>
      <c r="I12" s="42" t="s">
        <v>1045</v>
      </c>
      <c r="J12" s="28">
        <v>0</v>
      </c>
      <c r="K12" s="28" t="str">
        <f t="shared" si="2"/>
        <v>0</v>
      </c>
      <c r="L12" s="28">
        <f t="shared" si="3"/>
        <v>0</v>
      </c>
      <c r="M12" s="42"/>
      <c r="N12" s="42"/>
    </row>
    <row r="13" spans="1:14" ht="14.6">
      <c r="A13" s="28"/>
      <c r="B13" s="28"/>
      <c r="C13" s="28">
        <v>2</v>
      </c>
      <c r="D13" s="28">
        <v>2</v>
      </c>
      <c r="E13" s="28">
        <f t="shared" si="0"/>
        <v>1</v>
      </c>
      <c r="F13" s="28" t="str">
        <f t="shared" si="1"/>
        <v>1'h0</v>
      </c>
      <c r="G13" s="28" t="s">
        <v>797</v>
      </c>
      <c r="H13" s="42" t="s">
        <v>1046</v>
      </c>
      <c r="I13" s="42" t="s">
        <v>1047</v>
      </c>
      <c r="J13" s="28">
        <v>0</v>
      </c>
      <c r="K13" s="28" t="str">
        <f t="shared" si="2"/>
        <v>0</v>
      </c>
      <c r="L13" s="28">
        <f t="shared" si="3"/>
        <v>0</v>
      </c>
      <c r="M13" s="42"/>
      <c r="N13" s="42"/>
    </row>
    <row r="14" spans="1:14" ht="14.6">
      <c r="A14" s="42"/>
      <c r="B14" s="42"/>
      <c r="C14" s="28">
        <v>1</v>
      </c>
      <c r="D14" s="28">
        <v>1</v>
      </c>
      <c r="E14" s="28">
        <f t="shared" si="0"/>
        <v>1</v>
      </c>
      <c r="F14" s="28" t="str">
        <f t="shared" si="1"/>
        <v>1'h0</v>
      </c>
      <c r="G14" s="60" t="s">
        <v>797</v>
      </c>
      <c r="H14" s="60" t="s">
        <v>1048</v>
      </c>
      <c r="I14" s="60" t="s">
        <v>1049</v>
      </c>
      <c r="J14" s="28">
        <v>0</v>
      </c>
      <c r="K14" s="28" t="str">
        <f t="shared" si="2"/>
        <v>0</v>
      </c>
      <c r="L14" s="28">
        <f t="shared" si="3"/>
        <v>0</v>
      </c>
      <c r="M14" s="42"/>
      <c r="N14" s="42"/>
    </row>
    <row r="15" spans="1:14" ht="14.6">
      <c r="A15" s="42"/>
      <c r="B15" s="42"/>
      <c r="C15" s="28">
        <v>0</v>
      </c>
      <c r="D15" s="28">
        <v>0</v>
      </c>
      <c r="E15" s="28">
        <f t="shared" si="0"/>
        <v>1</v>
      </c>
      <c r="F15" s="28" t="str">
        <f t="shared" si="1"/>
        <v>1'h0</v>
      </c>
      <c r="G15" s="60" t="s">
        <v>797</v>
      </c>
      <c r="H15" s="60" t="s">
        <v>1050</v>
      </c>
      <c r="I15" s="60" t="s">
        <v>1051</v>
      </c>
      <c r="J15" s="28">
        <v>0</v>
      </c>
      <c r="K15" s="28" t="str">
        <f t="shared" si="2"/>
        <v>0</v>
      </c>
      <c r="L15" s="28">
        <f t="shared" si="3"/>
        <v>0</v>
      </c>
      <c r="M15" s="42"/>
      <c r="N15" s="42"/>
    </row>
    <row r="16" spans="1:14" ht="14.6">
      <c r="A16" s="23"/>
      <c r="B16" s="24" t="s">
        <v>70</v>
      </c>
      <c r="C16" s="23"/>
      <c r="D16" s="23"/>
      <c r="E16" s="23">
        <f>SUM(E17:E18)</f>
        <v>32</v>
      </c>
      <c r="F16" s="44" t="str">
        <f>CONCATENATE("32'h",K16)</f>
        <v>32'h00400020</v>
      </c>
      <c r="G16" s="44"/>
      <c r="H16" s="45" t="s">
        <v>1052</v>
      </c>
      <c r="I16" s="45"/>
      <c r="J16" s="23"/>
      <c r="K16" s="23" t="str">
        <f>LOWER(DEC2HEX(L16,8))</f>
        <v>00400020</v>
      </c>
      <c r="L16" s="23">
        <f>SUM(L17:L18)</f>
        <v>4194336</v>
      </c>
      <c r="M16" s="42"/>
      <c r="N16" s="42"/>
    </row>
    <row r="17" spans="1:14" ht="14.6">
      <c r="A17" s="42"/>
      <c r="B17" s="42"/>
      <c r="C17" s="28">
        <v>16</v>
      </c>
      <c r="D17" s="28">
        <v>31</v>
      </c>
      <c r="E17" s="28">
        <f>D17+1-C17</f>
        <v>16</v>
      </c>
      <c r="F17" s="28" t="str">
        <f>CONCATENATE(E17,"'h",K17)</f>
        <v>16'h40</v>
      </c>
      <c r="G17" s="60" t="s">
        <v>62</v>
      </c>
      <c r="H17" s="60" t="s">
        <v>1053</v>
      </c>
      <c r="I17" s="61" t="s">
        <v>1054</v>
      </c>
      <c r="J17" s="28">
        <v>64</v>
      </c>
      <c r="K17" s="28" t="str">
        <f>LOWER(DEC2HEX((J17)))</f>
        <v>40</v>
      </c>
      <c r="L17" s="28">
        <f>J17*(2^C17)</f>
        <v>4194304</v>
      </c>
      <c r="M17" s="42"/>
      <c r="N17" s="42"/>
    </row>
    <row r="18" spans="1:14" ht="14.6">
      <c r="A18" s="42"/>
      <c r="B18" s="42"/>
      <c r="C18" s="28">
        <v>0</v>
      </c>
      <c r="D18" s="28">
        <v>15</v>
      </c>
      <c r="E18" s="28">
        <f>D18+1-C18</f>
        <v>16</v>
      </c>
      <c r="F18" s="28" t="str">
        <f>CONCATENATE(E18,"'h",K18)</f>
        <v>16'h20</v>
      </c>
      <c r="G18" s="60" t="s">
        <v>62</v>
      </c>
      <c r="H18" s="42" t="s">
        <v>1055</v>
      </c>
      <c r="I18" s="60" t="s">
        <v>1056</v>
      </c>
      <c r="J18" s="28">
        <v>32</v>
      </c>
      <c r="K18" s="28" t="str">
        <f>LOWER(DEC2HEX((J18)))</f>
        <v>20</v>
      </c>
      <c r="L18" s="28">
        <f>J18*(2^C18)</f>
        <v>32</v>
      </c>
      <c r="M18" s="42"/>
      <c r="N18" s="42"/>
    </row>
    <row r="19" spans="1:14" ht="14.6">
      <c r="A19" s="23"/>
      <c r="B19" s="24" t="s">
        <v>73</v>
      </c>
      <c r="C19" s="23"/>
      <c r="D19" s="23"/>
      <c r="E19" s="23">
        <f>SUM(E20:E24)</f>
        <v>32</v>
      </c>
      <c r="F19" s="44" t="str">
        <f>CONCATENATE("32'h",K19)</f>
        <v>32'h0000000f</v>
      </c>
      <c r="G19" s="44"/>
      <c r="H19" s="45" t="s">
        <v>1057</v>
      </c>
      <c r="I19" s="45"/>
      <c r="J19" s="23"/>
      <c r="K19" s="23" t="str">
        <f>LOWER(DEC2HEX(L19,8))</f>
        <v>0000000f</v>
      </c>
      <c r="L19" s="23">
        <f>SUM(L20:L24)</f>
        <v>15</v>
      </c>
      <c r="M19" s="42"/>
      <c r="N19" s="42"/>
    </row>
    <row r="20" spans="1:14" ht="14.6">
      <c r="A20" s="42"/>
      <c r="B20" s="42"/>
      <c r="C20" s="28">
        <v>4</v>
      </c>
      <c r="D20" s="28">
        <v>31</v>
      </c>
      <c r="E20" s="28">
        <f>D20+1-C20</f>
        <v>28</v>
      </c>
      <c r="F20" s="28" t="str">
        <f>CONCATENATE(E20,"'h",K20)</f>
        <v>28'h0</v>
      </c>
      <c r="G20" s="60" t="s">
        <v>67</v>
      </c>
      <c r="H20" s="42" t="s">
        <v>19</v>
      </c>
      <c r="I20" s="60"/>
      <c r="J20" s="28">
        <v>0</v>
      </c>
      <c r="K20" s="28" t="str">
        <f>LOWER(DEC2HEX((J20)))</f>
        <v>0</v>
      </c>
      <c r="L20" s="28">
        <f>J20*(2^C20)</f>
        <v>0</v>
      </c>
      <c r="M20" s="42"/>
      <c r="N20" s="42"/>
    </row>
    <row r="21" spans="1:14" ht="14.6">
      <c r="A21" s="42"/>
      <c r="B21" s="42"/>
      <c r="C21" s="28">
        <v>3</v>
      </c>
      <c r="D21" s="28">
        <v>3</v>
      </c>
      <c r="E21" s="28">
        <f>D21+1-C21</f>
        <v>1</v>
      </c>
      <c r="F21" s="28" t="str">
        <f>CONCATENATE(E21,"'h",K21)</f>
        <v>1'h1</v>
      </c>
      <c r="G21" s="60" t="s">
        <v>62</v>
      </c>
      <c r="H21" s="42" t="s">
        <v>1058</v>
      </c>
      <c r="I21" s="60" t="s">
        <v>1059</v>
      </c>
      <c r="J21" s="28">
        <v>1</v>
      </c>
      <c r="K21" s="28" t="str">
        <f>LOWER(DEC2HEX((J21)))</f>
        <v>1</v>
      </c>
      <c r="L21" s="28">
        <f>J21*(2^C21)</f>
        <v>8</v>
      </c>
      <c r="M21" s="42"/>
      <c r="N21" s="42"/>
    </row>
    <row r="22" spans="1:14" ht="14.6">
      <c r="A22" s="42"/>
      <c r="B22" s="42"/>
      <c r="C22" s="28">
        <v>2</v>
      </c>
      <c r="D22" s="28">
        <v>2</v>
      </c>
      <c r="E22" s="28">
        <f>D22+1-C22</f>
        <v>1</v>
      </c>
      <c r="F22" s="28" t="str">
        <f>CONCATENATE(E22,"'h",K22)</f>
        <v>1'h1</v>
      </c>
      <c r="G22" s="60" t="s">
        <v>62</v>
      </c>
      <c r="H22" s="42" t="s">
        <v>1060</v>
      </c>
      <c r="I22" s="60" t="s">
        <v>1059</v>
      </c>
      <c r="J22" s="28">
        <v>1</v>
      </c>
      <c r="K22" s="28" t="str">
        <f>LOWER(DEC2HEX((J22)))</f>
        <v>1</v>
      </c>
      <c r="L22" s="28">
        <f>J22*(2^C22)</f>
        <v>4</v>
      </c>
      <c r="M22" s="42"/>
      <c r="N22" s="42"/>
    </row>
    <row r="23" spans="1:14" ht="14.6">
      <c r="A23" s="42"/>
      <c r="B23" s="42"/>
      <c r="C23" s="28">
        <v>1</v>
      </c>
      <c r="D23" s="28">
        <v>1</v>
      </c>
      <c r="E23" s="28">
        <f>D23+1-C23</f>
        <v>1</v>
      </c>
      <c r="F23" s="28" t="str">
        <f>CONCATENATE(E23,"'h",K23)</f>
        <v>1'h1</v>
      </c>
      <c r="G23" s="60" t="s">
        <v>62</v>
      </c>
      <c r="H23" s="42" t="s">
        <v>1061</v>
      </c>
      <c r="I23" s="60" t="s">
        <v>1059</v>
      </c>
      <c r="J23" s="28">
        <v>1</v>
      </c>
      <c r="K23" s="28" t="str">
        <f>LOWER(DEC2HEX((J23)))</f>
        <v>1</v>
      </c>
      <c r="L23" s="28">
        <f>J23*(2^C23)</f>
        <v>2</v>
      </c>
      <c r="M23" s="42"/>
      <c r="N23" s="42"/>
    </row>
    <row r="24" spans="1:14" ht="14.6">
      <c r="A24" s="42"/>
      <c r="B24" s="42"/>
      <c r="C24" s="28">
        <v>0</v>
      </c>
      <c r="D24" s="28">
        <v>0</v>
      </c>
      <c r="E24" s="28">
        <f>D24+1-C24</f>
        <v>1</v>
      </c>
      <c r="F24" s="28" t="str">
        <f>CONCATENATE(E24,"'h",K24)</f>
        <v>1'h1</v>
      </c>
      <c r="G24" s="60" t="s">
        <v>62</v>
      </c>
      <c r="H24" s="42" t="s">
        <v>1062</v>
      </c>
      <c r="I24" s="60" t="s">
        <v>1059</v>
      </c>
      <c r="J24" s="28">
        <v>1</v>
      </c>
      <c r="K24" s="28" t="str">
        <f>LOWER(DEC2HEX((J24)))</f>
        <v>1</v>
      </c>
      <c r="L24" s="28">
        <f>J24*(2^C24)</f>
        <v>1</v>
      </c>
      <c r="M24" s="42"/>
      <c r="N24" s="42"/>
    </row>
    <row r="25" spans="1:14" ht="14.6">
      <c r="A25" s="23"/>
      <c r="B25" s="24" t="s">
        <v>85</v>
      </c>
      <c r="C25" s="23"/>
      <c r="D25" s="23"/>
      <c r="E25" s="23">
        <f>SUM(E26:E30)</f>
        <v>32</v>
      </c>
      <c r="F25" s="44" t="str">
        <f>CONCATENATE("32'h",K25)</f>
        <v>32'h00000000</v>
      </c>
      <c r="G25" s="44"/>
      <c r="H25" s="45" t="s">
        <v>1063</v>
      </c>
      <c r="I25" s="45"/>
      <c r="J25" s="23"/>
      <c r="K25" s="23" t="str">
        <f>LOWER(DEC2HEX(L25,8))</f>
        <v>00000000</v>
      </c>
      <c r="L25" s="23">
        <f>SUM(L26:L30)</f>
        <v>0</v>
      </c>
      <c r="M25" s="42"/>
      <c r="N25" s="42"/>
    </row>
    <row r="26" spans="1:14" ht="14.6">
      <c r="A26" s="42"/>
      <c r="B26" s="42"/>
      <c r="C26" s="28">
        <v>4</v>
      </c>
      <c r="D26" s="28">
        <v>31</v>
      </c>
      <c r="E26" s="28">
        <f>D26+1-C26</f>
        <v>28</v>
      </c>
      <c r="F26" s="28" t="str">
        <f>CONCATENATE(E26,"'h",K26)</f>
        <v>28'h0</v>
      </c>
      <c r="G26" s="60" t="s">
        <v>67</v>
      </c>
      <c r="H26" s="42" t="s">
        <v>19</v>
      </c>
      <c r="I26" s="60"/>
      <c r="J26" s="28">
        <v>0</v>
      </c>
      <c r="K26" s="28" t="str">
        <f>LOWER(DEC2HEX((J26)))</f>
        <v>0</v>
      </c>
      <c r="L26" s="28">
        <f>J26*(2^C26)</f>
        <v>0</v>
      </c>
      <c r="M26" s="42"/>
      <c r="N26" s="42"/>
    </row>
    <row r="27" spans="1:14" ht="14.6">
      <c r="A27" s="42"/>
      <c r="B27" s="42"/>
      <c r="C27" s="28">
        <v>3</v>
      </c>
      <c r="D27" s="28">
        <v>3</v>
      </c>
      <c r="E27" s="28">
        <f>D27+1-C27</f>
        <v>1</v>
      </c>
      <c r="F27" s="28" t="str">
        <f>CONCATENATE(E27,"'h",K27)</f>
        <v>1'h0</v>
      </c>
      <c r="G27" s="60" t="s">
        <v>480</v>
      </c>
      <c r="H27" s="42" t="s">
        <v>1064</v>
      </c>
      <c r="I27" s="60" t="s">
        <v>1065</v>
      </c>
      <c r="J27" s="28">
        <v>0</v>
      </c>
      <c r="K27" s="28" t="str">
        <f>LOWER(DEC2HEX((J27)))</f>
        <v>0</v>
      </c>
      <c r="L27" s="28">
        <f>J27*(2^C27)</f>
        <v>0</v>
      </c>
      <c r="M27" s="42"/>
      <c r="N27" s="42"/>
    </row>
    <row r="28" spans="1:14" ht="14.6">
      <c r="A28" s="42"/>
      <c r="B28" s="42"/>
      <c r="C28" s="28">
        <v>2</v>
      </c>
      <c r="D28" s="28">
        <v>2</v>
      </c>
      <c r="E28" s="28">
        <f>D28+1-C28</f>
        <v>1</v>
      </c>
      <c r="F28" s="28" t="str">
        <f>CONCATENATE(E28,"'h",K28)</f>
        <v>1'h0</v>
      </c>
      <c r="G28" s="60" t="s">
        <v>480</v>
      </c>
      <c r="H28" s="42" t="s">
        <v>1066</v>
      </c>
      <c r="I28" s="60" t="s">
        <v>1065</v>
      </c>
      <c r="J28" s="28">
        <v>0</v>
      </c>
      <c r="K28" s="28" t="str">
        <f>LOWER(DEC2HEX((J28)))</f>
        <v>0</v>
      </c>
      <c r="L28" s="28">
        <f>J28*(2^C28)</f>
        <v>0</v>
      </c>
      <c r="M28" s="42"/>
      <c r="N28" s="42"/>
    </row>
    <row r="29" spans="1:14" ht="14.6">
      <c r="A29" s="42"/>
      <c r="B29" s="42"/>
      <c r="C29" s="28">
        <v>1</v>
      </c>
      <c r="D29" s="28">
        <v>1</v>
      </c>
      <c r="E29" s="28">
        <f>D29+1-C29</f>
        <v>1</v>
      </c>
      <c r="F29" s="28" t="str">
        <f>CONCATENATE(E29,"'h",K29)</f>
        <v>1'h0</v>
      </c>
      <c r="G29" s="60" t="s">
        <v>480</v>
      </c>
      <c r="H29" s="42" t="s">
        <v>1067</v>
      </c>
      <c r="I29" s="60" t="s">
        <v>1065</v>
      </c>
      <c r="J29" s="28">
        <v>0</v>
      </c>
      <c r="K29" s="28" t="str">
        <f>LOWER(DEC2HEX((J29)))</f>
        <v>0</v>
      </c>
      <c r="L29" s="28">
        <f>J29*(2^C29)</f>
        <v>0</v>
      </c>
      <c r="M29" s="42"/>
      <c r="N29" s="42"/>
    </row>
    <row r="30" spans="1:14" ht="14.6">
      <c r="A30" s="42"/>
      <c r="B30" s="42"/>
      <c r="C30" s="28">
        <v>0</v>
      </c>
      <c r="D30" s="28">
        <v>0</v>
      </c>
      <c r="E30" s="28">
        <f>D30+1-C30</f>
        <v>1</v>
      </c>
      <c r="F30" s="28" t="str">
        <f>CONCATENATE(E30,"'h",K30)</f>
        <v>1'h0</v>
      </c>
      <c r="G30" s="60" t="s">
        <v>480</v>
      </c>
      <c r="H30" s="42" t="s">
        <v>1068</v>
      </c>
      <c r="I30" s="60" t="s">
        <v>1065</v>
      </c>
      <c r="J30" s="28">
        <v>0</v>
      </c>
      <c r="K30" s="28" t="str">
        <f>LOWER(DEC2HEX((J30)))</f>
        <v>0</v>
      </c>
      <c r="L30" s="28">
        <f>J30*(2^C30)</f>
        <v>0</v>
      </c>
      <c r="M30" s="42"/>
      <c r="N30" s="42"/>
    </row>
    <row r="31" spans="1:14" ht="14.6">
      <c r="A31" s="23"/>
      <c r="B31" s="24" t="s">
        <v>89</v>
      </c>
      <c r="C31" s="23"/>
      <c r="D31" s="23"/>
      <c r="E31" s="23">
        <f>SUM(E32:E36)</f>
        <v>32</v>
      </c>
      <c r="F31" s="44" t="str">
        <f>CONCATENATE("32'h",K31)</f>
        <v>32'h00000000</v>
      </c>
      <c r="G31" s="44"/>
      <c r="H31" s="45" t="s">
        <v>1069</v>
      </c>
      <c r="I31" s="45"/>
      <c r="J31" s="23"/>
      <c r="K31" s="23" t="str">
        <f>LOWER(DEC2HEX(L31,8))</f>
        <v>00000000</v>
      </c>
      <c r="L31" s="23">
        <f>SUM(L32:L36)</f>
        <v>0</v>
      </c>
      <c r="M31" s="42"/>
      <c r="N31" s="42"/>
    </row>
    <row r="32" spans="1:14" ht="14.6">
      <c r="A32" s="42"/>
      <c r="B32" s="42"/>
      <c r="C32" s="28">
        <v>4</v>
      </c>
      <c r="D32" s="28">
        <v>31</v>
      </c>
      <c r="E32" s="28">
        <f>D32+1-C32</f>
        <v>28</v>
      </c>
      <c r="F32" s="28" t="str">
        <f>CONCATENATE(E32,"'h",K32)</f>
        <v>28'h0</v>
      </c>
      <c r="G32" s="60" t="s">
        <v>67</v>
      </c>
      <c r="H32" s="42" t="s">
        <v>19</v>
      </c>
      <c r="I32" s="60"/>
      <c r="J32" s="28">
        <v>0</v>
      </c>
      <c r="K32" s="28" t="str">
        <f>LOWER(DEC2HEX((J32)))</f>
        <v>0</v>
      </c>
      <c r="L32" s="28">
        <f>J32*(2^C32)</f>
        <v>0</v>
      </c>
      <c r="M32" s="42"/>
      <c r="N32" s="42"/>
    </row>
    <row r="33" spans="1:14" ht="14.6">
      <c r="A33" s="42"/>
      <c r="B33" s="42"/>
      <c r="C33" s="28">
        <v>3</v>
      </c>
      <c r="D33" s="28">
        <v>3</v>
      </c>
      <c r="E33" s="28">
        <f>D33+1-C33</f>
        <v>1</v>
      </c>
      <c r="F33" s="28" t="str">
        <f>CONCATENATE(E33,"'h",K33)</f>
        <v>1'h0</v>
      </c>
      <c r="G33" s="60" t="s">
        <v>797</v>
      </c>
      <c r="H33" s="42" t="s">
        <v>1070</v>
      </c>
      <c r="I33" s="60" t="s">
        <v>1071</v>
      </c>
      <c r="J33" s="28">
        <v>0</v>
      </c>
      <c r="K33" s="28" t="str">
        <f>LOWER(DEC2HEX((J33)))</f>
        <v>0</v>
      </c>
      <c r="L33" s="28">
        <f>J33*(2^C33)</f>
        <v>0</v>
      </c>
      <c r="M33" s="42"/>
      <c r="N33" s="42"/>
    </row>
    <row r="34" spans="1:14" ht="14.6">
      <c r="A34" s="42"/>
      <c r="B34" s="42"/>
      <c r="C34" s="28">
        <v>2</v>
      </c>
      <c r="D34" s="28">
        <v>2</v>
      </c>
      <c r="E34" s="28">
        <f>D34+1-C34</f>
        <v>1</v>
      </c>
      <c r="F34" s="28" t="str">
        <f>CONCATENATE(E34,"'h",K34)</f>
        <v>1'h0</v>
      </c>
      <c r="G34" s="60" t="s">
        <v>797</v>
      </c>
      <c r="H34" s="42" t="s">
        <v>1072</v>
      </c>
      <c r="I34" s="60" t="s">
        <v>1071</v>
      </c>
      <c r="J34" s="28">
        <v>0</v>
      </c>
      <c r="K34" s="28" t="str">
        <f>LOWER(DEC2HEX((J34)))</f>
        <v>0</v>
      </c>
      <c r="L34" s="28">
        <f>J34*(2^C34)</f>
        <v>0</v>
      </c>
      <c r="M34" s="42"/>
      <c r="N34" s="42"/>
    </row>
    <row r="35" spans="1:14" ht="14.6">
      <c r="A35" s="42"/>
      <c r="B35" s="42"/>
      <c r="C35" s="28">
        <v>1</v>
      </c>
      <c r="D35" s="28">
        <v>1</v>
      </c>
      <c r="E35" s="28">
        <f>D35+1-C35</f>
        <v>1</v>
      </c>
      <c r="F35" s="28" t="str">
        <f>CONCATENATE(E35,"'h",K35)</f>
        <v>1'h0</v>
      </c>
      <c r="G35" s="60" t="s">
        <v>797</v>
      </c>
      <c r="H35" s="42" t="s">
        <v>1073</v>
      </c>
      <c r="I35" s="60" t="s">
        <v>1071</v>
      </c>
      <c r="J35" s="28">
        <v>0</v>
      </c>
      <c r="K35" s="28" t="str">
        <f>LOWER(DEC2HEX((J35)))</f>
        <v>0</v>
      </c>
      <c r="L35" s="28">
        <f>J35*(2^C35)</f>
        <v>0</v>
      </c>
      <c r="M35" s="42"/>
      <c r="N35" s="42"/>
    </row>
    <row r="36" spans="1:14" ht="14.6">
      <c r="A36" s="42"/>
      <c r="B36" s="42"/>
      <c r="C36" s="28">
        <v>0</v>
      </c>
      <c r="D36" s="28">
        <v>0</v>
      </c>
      <c r="E36" s="28">
        <f>D36+1-C36</f>
        <v>1</v>
      </c>
      <c r="F36" s="28" t="str">
        <f>CONCATENATE(E36,"'h",K36)</f>
        <v>1'h0</v>
      </c>
      <c r="G36" s="60" t="s">
        <v>797</v>
      </c>
      <c r="H36" s="42" t="s">
        <v>1074</v>
      </c>
      <c r="I36" s="60" t="s">
        <v>1071</v>
      </c>
      <c r="J36" s="28">
        <v>0</v>
      </c>
      <c r="K36" s="28" t="str">
        <f>LOWER(DEC2HEX((J36)))</f>
        <v>0</v>
      </c>
      <c r="L36" s="28">
        <f>J36*(2^C36)</f>
        <v>0</v>
      </c>
      <c r="M36" s="42"/>
      <c r="N36" s="42"/>
    </row>
    <row r="37" spans="1:14" ht="14.6">
      <c r="A37" s="23"/>
      <c r="B37" s="24" t="s">
        <v>91</v>
      </c>
      <c r="C37" s="23"/>
      <c r="D37" s="23"/>
      <c r="E37" s="23">
        <f>SUM(E38:E42)</f>
        <v>32</v>
      </c>
      <c r="F37" s="44" t="str">
        <f>CONCATENATE("32'h",K37)</f>
        <v>32'h00000000</v>
      </c>
      <c r="G37" s="44"/>
      <c r="H37" s="45" t="s">
        <v>1075</v>
      </c>
      <c r="I37" s="45"/>
      <c r="J37" s="23"/>
      <c r="K37" s="23" t="str">
        <f>LOWER(DEC2HEX(L37,8))</f>
        <v>00000000</v>
      </c>
      <c r="L37" s="23">
        <f>SUM(L38:L42)</f>
        <v>0</v>
      </c>
      <c r="M37" s="42"/>
      <c r="N37" s="42"/>
    </row>
    <row r="38" spans="1:14" ht="14.6">
      <c r="A38" s="42"/>
      <c r="B38" s="42"/>
      <c r="C38" s="28">
        <v>4</v>
      </c>
      <c r="D38" s="28">
        <v>31</v>
      </c>
      <c r="E38" s="28">
        <f>D38+1-C38</f>
        <v>28</v>
      </c>
      <c r="F38" s="28" t="str">
        <f>CONCATENATE(E38,"'h",K38)</f>
        <v>28'h0</v>
      </c>
      <c r="G38" s="60" t="s">
        <v>67</v>
      </c>
      <c r="H38" s="42" t="s">
        <v>19</v>
      </c>
      <c r="I38" s="60"/>
      <c r="J38" s="28">
        <v>0</v>
      </c>
      <c r="K38" s="28" t="str">
        <f>LOWER(DEC2HEX((J38)))</f>
        <v>0</v>
      </c>
      <c r="L38" s="28">
        <f>J38*(2^C38)</f>
        <v>0</v>
      </c>
      <c r="M38" s="42"/>
      <c r="N38" s="42"/>
    </row>
    <row r="39" spans="1:14" ht="14.6">
      <c r="A39" s="42"/>
      <c r="B39" s="42"/>
      <c r="C39" s="28">
        <v>3</v>
      </c>
      <c r="D39" s="28">
        <v>3</v>
      </c>
      <c r="E39" s="28">
        <f>D39+1-C39</f>
        <v>1</v>
      </c>
      <c r="F39" s="28" t="str">
        <f>CONCATENATE(E39,"'h",K39)</f>
        <v>1'h0</v>
      </c>
      <c r="G39" s="60" t="s">
        <v>797</v>
      </c>
      <c r="H39" s="42" t="s">
        <v>1076</v>
      </c>
      <c r="I39" s="60" t="s">
        <v>1077</v>
      </c>
      <c r="J39" s="28">
        <v>0</v>
      </c>
      <c r="K39" s="28" t="str">
        <f>LOWER(DEC2HEX((J39)))</f>
        <v>0</v>
      </c>
      <c r="L39" s="28">
        <f>J39*(2^C39)</f>
        <v>0</v>
      </c>
      <c r="M39" s="42"/>
      <c r="N39" s="42"/>
    </row>
    <row r="40" spans="1:14" ht="14.6">
      <c r="A40" s="42"/>
      <c r="B40" s="42"/>
      <c r="C40" s="28">
        <v>2</v>
      </c>
      <c r="D40" s="28">
        <v>2</v>
      </c>
      <c r="E40" s="28">
        <f>D40+1-C40</f>
        <v>1</v>
      </c>
      <c r="F40" s="28" t="str">
        <f>CONCATENATE(E40,"'h",K40)</f>
        <v>1'h0</v>
      </c>
      <c r="G40" s="60" t="s">
        <v>797</v>
      </c>
      <c r="H40" s="42" t="s">
        <v>1078</v>
      </c>
      <c r="I40" s="60" t="s">
        <v>1077</v>
      </c>
      <c r="J40" s="28">
        <v>0</v>
      </c>
      <c r="K40" s="28" t="str">
        <f>LOWER(DEC2HEX((J40)))</f>
        <v>0</v>
      </c>
      <c r="L40" s="28">
        <f>J40*(2^C40)</f>
        <v>0</v>
      </c>
      <c r="M40" s="42"/>
      <c r="N40" s="42"/>
    </row>
    <row r="41" spans="1:14" ht="14.6">
      <c r="A41" s="42"/>
      <c r="B41" s="42"/>
      <c r="C41" s="28">
        <v>1</v>
      </c>
      <c r="D41" s="28">
        <v>1</v>
      </c>
      <c r="E41" s="28">
        <f>D41+1-C41</f>
        <v>1</v>
      </c>
      <c r="F41" s="28" t="str">
        <f>CONCATENATE(E41,"'h",K41)</f>
        <v>1'h0</v>
      </c>
      <c r="G41" s="60" t="s">
        <v>797</v>
      </c>
      <c r="H41" s="42" t="s">
        <v>1079</v>
      </c>
      <c r="I41" s="60" t="s">
        <v>1077</v>
      </c>
      <c r="J41" s="28">
        <v>0</v>
      </c>
      <c r="K41" s="28" t="str">
        <f>LOWER(DEC2HEX((J41)))</f>
        <v>0</v>
      </c>
      <c r="L41" s="28">
        <f>J41*(2^C41)</f>
        <v>0</v>
      </c>
      <c r="M41" s="42"/>
      <c r="N41" s="42"/>
    </row>
    <row r="42" spans="1:14" ht="14.6">
      <c r="A42" s="42"/>
      <c r="B42" s="42"/>
      <c r="C42" s="28">
        <v>0</v>
      </c>
      <c r="D42" s="28">
        <v>0</v>
      </c>
      <c r="E42" s="28">
        <f>D42+1-C42</f>
        <v>1</v>
      </c>
      <c r="F42" s="28" t="str">
        <f>CONCATENATE(E42,"'h",K42)</f>
        <v>1'h0</v>
      </c>
      <c r="G42" s="60" t="s">
        <v>797</v>
      </c>
      <c r="H42" s="42" t="s">
        <v>1080</v>
      </c>
      <c r="I42" s="60" t="s">
        <v>1077</v>
      </c>
      <c r="J42" s="28">
        <v>0</v>
      </c>
      <c r="K42" s="28" t="str">
        <f>LOWER(DEC2HEX((J42)))</f>
        <v>0</v>
      </c>
      <c r="L42" s="28">
        <f>J42*(2^C42)</f>
        <v>0</v>
      </c>
      <c r="M42" s="42"/>
      <c r="N42" s="42"/>
    </row>
  </sheetData>
  <phoneticPr fontId="24"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4"/>
  <sheetViews>
    <sheetView topLeftCell="A10" workbookViewId="0">
      <selection activeCell="I17" sqref="I17"/>
    </sheetView>
  </sheetViews>
  <sheetFormatPr defaultColWidth="9" defaultRowHeight="14.15"/>
  <cols>
    <col min="1" max="1" width="8.765625" customWidth="1"/>
    <col min="6" max="6" width="13" customWidth="1"/>
    <col min="7" max="7" width="8.23046875" customWidth="1"/>
    <col min="8" max="8" width="26.15234375" customWidth="1"/>
    <col min="9" max="9" width="72.15234375" style="36" customWidth="1"/>
    <col min="10" max="10" width="10.4609375" customWidth="1"/>
    <col min="11" max="11" width="10.61328125" customWidth="1"/>
    <col min="12" max="12" width="11.15234375" customWidth="1"/>
    <col min="13" max="13" width="11.3828125" customWidth="1"/>
    <col min="14" max="14" width="8.23046875" customWidth="1"/>
    <col min="257" max="257" width="8.765625" customWidth="1"/>
    <col min="262" max="262" width="13" customWidth="1"/>
    <col min="263" max="263" width="8.23046875" customWidth="1"/>
    <col min="264" max="264" width="26.15234375" customWidth="1"/>
    <col min="265" max="265" width="72.15234375" customWidth="1"/>
    <col min="266" max="266" width="10.4609375" customWidth="1"/>
    <col min="267" max="267" width="10.61328125" customWidth="1"/>
    <col min="268" max="268" width="11.15234375" customWidth="1"/>
    <col min="269" max="269" width="11.3828125" customWidth="1"/>
    <col min="270" max="270" width="8.23046875" customWidth="1"/>
    <col min="513" max="513" width="8.765625" customWidth="1"/>
    <col min="518" max="518" width="13" customWidth="1"/>
    <col min="519" max="519" width="8.23046875" customWidth="1"/>
    <col min="520" max="520" width="26.15234375" customWidth="1"/>
    <col min="521" max="521" width="72.15234375" customWidth="1"/>
    <col min="522" max="522" width="10.4609375" customWidth="1"/>
    <col min="523" max="523" width="10.61328125" customWidth="1"/>
    <col min="524" max="524" width="11.15234375" customWidth="1"/>
    <col min="525" max="525" width="11.3828125" customWidth="1"/>
    <col min="526" max="526" width="8.23046875" customWidth="1"/>
    <col min="769" max="769" width="8.765625" customWidth="1"/>
    <col min="774" max="774" width="13" customWidth="1"/>
    <col min="775" max="775" width="8.23046875" customWidth="1"/>
    <col min="776" max="776" width="26.15234375" customWidth="1"/>
    <col min="777" max="777" width="72.15234375" customWidth="1"/>
    <col min="778" max="778" width="10.4609375" customWidth="1"/>
    <col min="779" max="779" width="10.61328125" customWidth="1"/>
    <col min="780" max="780" width="11.15234375" customWidth="1"/>
    <col min="781" max="781" width="11.3828125" customWidth="1"/>
    <col min="782" max="782" width="8.23046875" customWidth="1"/>
    <col min="1025" max="1025" width="8.765625" customWidth="1"/>
    <col min="1030" max="1030" width="13" customWidth="1"/>
    <col min="1031" max="1031" width="8.23046875" customWidth="1"/>
    <col min="1032" max="1032" width="26.15234375" customWidth="1"/>
    <col min="1033" max="1033" width="72.15234375" customWidth="1"/>
    <col min="1034" max="1034" width="10.4609375" customWidth="1"/>
    <col min="1035" max="1035" width="10.61328125" customWidth="1"/>
    <col min="1036" max="1036" width="11.15234375" customWidth="1"/>
    <col min="1037" max="1037" width="11.3828125" customWidth="1"/>
    <col min="1038" max="1038" width="8.23046875" customWidth="1"/>
    <col min="1281" max="1281" width="8.765625" customWidth="1"/>
    <col min="1286" max="1286" width="13" customWidth="1"/>
    <col min="1287" max="1287" width="8.23046875" customWidth="1"/>
    <col min="1288" max="1288" width="26.15234375" customWidth="1"/>
    <col min="1289" max="1289" width="72.15234375" customWidth="1"/>
    <col min="1290" max="1290" width="10.4609375" customWidth="1"/>
    <col min="1291" max="1291" width="10.61328125" customWidth="1"/>
    <col min="1292" max="1292" width="11.15234375" customWidth="1"/>
    <col min="1293" max="1293" width="11.3828125" customWidth="1"/>
    <col min="1294" max="1294" width="8.23046875" customWidth="1"/>
    <col min="1537" max="1537" width="8.765625" customWidth="1"/>
    <col min="1542" max="1542" width="13" customWidth="1"/>
    <col min="1543" max="1543" width="8.23046875" customWidth="1"/>
    <col min="1544" max="1544" width="26.15234375" customWidth="1"/>
    <col min="1545" max="1545" width="72.15234375" customWidth="1"/>
    <col min="1546" max="1546" width="10.4609375" customWidth="1"/>
    <col min="1547" max="1547" width="10.61328125" customWidth="1"/>
    <col min="1548" max="1548" width="11.15234375" customWidth="1"/>
    <col min="1549" max="1549" width="11.3828125" customWidth="1"/>
    <col min="1550" max="1550" width="8.23046875" customWidth="1"/>
    <col min="1793" max="1793" width="8.765625" customWidth="1"/>
    <col min="1798" max="1798" width="13" customWidth="1"/>
    <col min="1799" max="1799" width="8.23046875" customWidth="1"/>
    <col min="1800" max="1800" width="26.15234375" customWidth="1"/>
    <col min="1801" max="1801" width="72.15234375" customWidth="1"/>
    <col min="1802" max="1802" width="10.4609375" customWidth="1"/>
    <col min="1803" max="1803" width="10.61328125" customWidth="1"/>
    <col min="1804" max="1804" width="11.15234375" customWidth="1"/>
    <col min="1805" max="1805" width="11.3828125" customWidth="1"/>
    <col min="1806" max="1806" width="8.23046875" customWidth="1"/>
    <col min="2049" max="2049" width="8.765625" customWidth="1"/>
    <col min="2054" max="2054" width="13" customWidth="1"/>
    <col min="2055" max="2055" width="8.23046875" customWidth="1"/>
    <col min="2056" max="2056" width="26.15234375" customWidth="1"/>
    <col min="2057" max="2057" width="72.15234375" customWidth="1"/>
    <col min="2058" max="2058" width="10.4609375" customWidth="1"/>
    <col min="2059" max="2059" width="10.61328125" customWidth="1"/>
    <col min="2060" max="2060" width="11.15234375" customWidth="1"/>
    <col min="2061" max="2061" width="11.3828125" customWidth="1"/>
    <col min="2062" max="2062" width="8.23046875" customWidth="1"/>
    <col min="2305" max="2305" width="8.765625" customWidth="1"/>
    <col min="2310" max="2310" width="13" customWidth="1"/>
    <col min="2311" max="2311" width="8.23046875" customWidth="1"/>
    <col min="2312" max="2312" width="26.15234375" customWidth="1"/>
    <col min="2313" max="2313" width="72.15234375" customWidth="1"/>
    <col min="2314" max="2314" width="10.4609375" customWidth="1"/>
    <col min="2315" max="2315" width="10.61328125" customWidth="1"/>
    <col min="2316" max="2316" width="11.15234375" customWidth="1"/>
    <col min="2317" max="2317" width="11.3828125" customWidth="1"/>
    <col min="2318" max="2318" width="8.23046875" customWidth="1"/>
    <col min="2561" max="2561" width="8.765625" customWidth="1"/>
    <col min="2566" max="2566" width="13" customWidth="1"/>
    <col min="2567" max="2567" width="8.23046875" customWidth="1"/>
    <col min="2568" max="2568" width="26.15234375" customWidth="1"/>
    <col min="2569" max="2569" width="72.15234375" customWidth="1"/>
    <col min="2570" max="2570" width="10.4609375" customWidth="1"/>
    <col min="2571" max="2571" width="10.61328125" customWidth="1"/>
    <col min="2572" max="2572" width="11.15234375" customWidth="1"/>
    <col min="2573" max="2573" width="11.3828125" customWidth="1"/>
    <col min="2574" max="2574" width="8.23046875" customWidth="1"/>
    <col min="2817" max="2817" width="8.765625" customWidth="1"/>
    <col min="2822" max="2822" width="13" customWidth="1"/>
    <col min="2823" max="2823" width="8.23046875" customWidth="1"/>
    <col min="2824" max="2824" width="26.15234375" customWidth="1"/>
    <col min="2825" max="2825" width="72.15234375" customWidth="1"/>
    <col min="2826" max="2826" width="10.4609375" customWidth="1"/>
    <col min="2827" max="2827" width="10.61328125" customWidth="1"/>
    <col min="2828" max="2828" width="11.15234375" customWidth="1"/>
    <col min="2829" max="2829" width="11.3828125" customWidth="1"/>
    <col min="2830" max="2830" width="8.23046875" customWidth="1"/>
    <col min="3073" max="3073" width="8.765625" customWidth="1"/>
    <col min="3078" max="3078" width="13" customWidth="1"/>
    <col min="3079" max="3079" width="8.23046875" customWidth="1"/>
    <col min="3080" max="3080" width="26.15234375" customWidth="1"/>
    <col min="3081" max="3081" width="72.15234375" customWidth="1"/>
    <col min="3082" max="3082" width="10.4609375" customWidth="1"/>
    <col min="3083" max="3083" width="10.61328125" customWidth="1"/>
    <col min="3084" max="3084" width="11.15234375" customWidth="1"/>
    <col min="3085" max="3085" width="11.3828125" customWidth="1"/>
    <col min="3086" max="3086" width="8.23046875" customWidth="1"/>
    <col min="3329" max="3329" width="8.765625" customWidth="1"/>
    <col min="3334" max="3334" width="13" customWidth="1"/>
    <col min="3335" max="3335" width="8.23046875" customWidth="1"/>
    <col min="3336" max="3336" width="26.15234375" customWidth="1"/>
    <col min="3337" max="3337" width="72.15234375" customWidth="1"/>
    <col min="3338" max="3338" width="10.4609375" customWidth="1"/>
    <col min="3339" max="3339" width="10.61328125" customWidth="1"/>
    <col min="3340" max="3340" width="11.15234375" customWidth="1"/>
    <col min="3341" max="3341" width="11.3828125" customWidth="1"/>
    <col min="3342" max="3342" width="8.23046875" customWidth="1"/>
    <col min="3585" max="3585" width="8.765625" customWidth="1"/>
    <col min="3590" max="3590" width="13" customWidth="1"/>
    <col min="3591" max="3591" width="8.23046875" customWidth="1"/>
    <col min="3592" max="3592" width="26.15234375" customWidth="1"/>
    <col min="3593" max="3593" width="72.15234375" customWidth="1"/>
    <col min="3594" max="3594" width="10.4609375" customWidth="1"/>
    <col min="3595" max="3595" width="10.61328125" customWidth="1"/>
    <col min="3596" max="3596" width="11.15234375" customWidth="1"/>
    <col min="3597" max="3597" width="11.3828125" customWidth="1"/>
    <col min="3598" max="3598" width="8.23046875" customWidth="1"/>
    <col min="3841" max="3841" width="8.765625" customWidth="1"/>
    <col min="3846" max="3846" width="13" customWidth="1"/>
    <col min="3847" max="3847" width="8.23046875" customWidth="1"/>
    <col min="3848" max="3848" width="26.15234375" customWidth="1"/>
    <col min="3849" max="3849" width="72.15234375" customWidth="1"/>
    <col min="3850" max="3850" width="10.4609375" customWidth="1"/>
    <col min="3851" max="3851" width="10.61328125" customWidth="1"/>
    <col min="3852" max="3852" width="11.15234375" customWidth="1"/>
    <col min="3853" max="3853" width="11.3828125" customWidth="1"/>
    <col min="3854" max="3854" width="8.23046875" customWidth="1"/>
    <col min="4097" max="4097" width="8.765625" customWidth="1"/>
    <col min="4102" max="4102" width="13" customWidth="1"/>
    <col min="4103" max="4103" width="8.23046875" customWidth="1"/>
    <col min="4104" max="4104" width="26.15234375" customWidth="1"/>
    <col min="4105" max="4105" width="72.15234375" customWidth="1"/>
    <col min="4106" max="4106" width="10.4609375" customWidth="1"/>
    <col min="4107" max="4107" width="10.61328125" customWidth="1"/>
    <col min="4108" max="4108" width="11.15234375" customWidth="1"/>
    <col min="4109" max="4109" width="11.3828125" customWidth="1"/>
    <col min="4110" max="4110" width="8.23046875" customWidth="1"/>
    <col min="4353" max="4353" width="8.765625" customWidth="1"/>
    <col min="4358" max="4358" width="13" customWidth="1"/>
    <col min="4359" max="4359" width="8.23046875" customWidth="1"/>
    <col min="4360" max="4360" width="26.15234375" customWidth="1"/>
    <col min="4361" max="4361" width="72.15234375" customWidth="1"/>
    <col min="4362" max="4362" width="10.4609375" customWidth="1"/>
    <col min="4363" max="4363" width="10.61328125" customWidth="1"/>
    <col min="4364" max="4364" width="11.15234375" customWidth="1"/>
    <col min="4365" max="4365" width="11.3828125" customWidth="1"/>
    <col min="4366" max="4366" width="8.23046875" customWidth="1"/>
    <col min="4609" max="4609" width="8.765625" customWidth="1"/>
    <col min="4614" max="4614" width="13" customWidth="1"/>
    <col min="4615" max="4615" width="8.23046875" customWidth="1"/>
    <col min="4616" max="4616" width="26.15234375" customWidth="1"/>
    <col min="4617" max="4617" width="72.15234375" customWidth="1"/>
    <col min="4618" max="4618" width="10.4609375" customWidth="1"/>
    <col min="4619" max="4619" width="10.61328125" customWidth="1"/>
    <col min="4620" max="4620" width="11.15234375" customWidth="1"/>
    <col min="4621" max="4621" width="11.3828125" customWidth="1"/>
    <col min="4622" max="4622" width="8.23046875" customWidth="1"/>
    <col min="4865" max="4865" width="8.765625" customWidth="1"/>
    <col min="4870" max="4870" width="13" customWidth="1"/>
    <col min="4871" max="4871" width="8.23046875" customWidth="1"/>
    <col min="4872" max="4872" width="26.15234375" customWidth="1"/>
    <col min="4873" max="4873" width="72.15234375" customWidth="1"/>
    <col min="4874" max="4874" width="10.4609375" customWidth="1"/>
    <col min="4875" max="4875" width="10.61328125" customWidth="1"/>
    <col min="4876" max="4876" width="11.15234375" customWidth="1"/>
    <col min="4877" max="4877" width="11.3828125" customWidth="1"/>
    <col min="4878" max="4878" width="8.23046875" customWidth="1"/>
    <col min="5121" max="5121" width="8.765625" customWidth="1"/>
    <col min="5126" max="5126" width="13" customWidth="1"/>
    <col min="5127" max="5127" width="8.23046875" customWidth="1"/>
    <col min="5128" max="5128" width="26.15234375" customWidth="1"/>
    <col min="5129" max="5129" width="72.15234375" customWidth="1"/>
    <col min="5130" max="5130" width="10.4609375" customWidth="1"/>
    <col min="5131" max="5131" width="10.61328125" customWidth="1"/>
    <col min="5132" max="5132" width="11.15234375" customWidth="1"/>
    <col min="5133" max="5133" width="11.3828125" customWidth="1"/>
    <col min="5134" max="5134" width="8.23046875" customWidth="1"/>
    <col min="5377" max="5377" width="8.765625" customWidth="1"/>
    <col min="5382" max="5382" width="13" customWidth="1"/>
    <col min="5383" max="5383" width="8.23046875" customWidth="1"/>
    <col min="5384" max="5384" width="26.15234375" customWidth="1"/>
    <col min="5385" max="5385" width="72.15234375" customWidth="1"/>
    <col min="5386" max="5386" width="10.4609375" customWidth="1"/>
    <col min="5387" max="5387" width="10.61328125" customWidth="1"/>
    <col min="5388" max="5388" width="11.15234375" customWidth="1"/>
    <col min="5389" max="5389" width="11.3828125" customWidth="1"/>
    <col min="5390" max="5390" width="8.23046875" customWidth="1"/>
    <col min="5633" max="5633" width="8.765625" customWidth="1"/>
    <col min="5638" max="5638" width="13" customWidth="1"/>
    <col min="5639" max="5639" width="8.23046875" customWidth="1"/>
    <col min="5640" max="5640" width="26.15234375" customWidth="1"/>
    <col min="5641" max="5641" width="72.15234375" customWidth="1"/>
    <col min="5642" max="5642" width="10.4609375" customWidth="1"/>
    <col min="5643" max="5643" width="10.61328125" customWidth="1"/>
    <col min="5644" max="5644" width="11.15234375" customWidth="1"/>
    <col min="5645" max="5645" width="11.3828125" customWidth="1"/>
    <col min="5646" max="5646" width="8.23046875" customWidth="1"/>
    <col min="5889" max="5889" width="8.765625" customWidth="1"/>
    <col min="5894" max="5894" width="13" customWidth="1"/>
    <col min="5895" max="5895" width="8.23046875" customWidth="1"/>
    <col min="5896" max="5896" width="26.15234375" customWidth="1"/>
    <col min="5897" max="5897" width="72.15234375" customWidth="1"/>
    <col min="5898" max="5898" width="10.4609375" customWidth="1"/>
    <col min="5899" max="5899" width="10.61328125" customWidth="1"/>
    <col min="5900" max="5900" width="11.15234375" customWidth="1"/>
    <col min="5901" max="5901" width="11.3828125" customWidth="1"/>
    <col min="5902" max="5902" width="8.23046875" customWidth="1"/>
    <col min="6145" max="6145" width="8.765625" customWidth="1"/>
    <col min="6150" max="6150" width="13" customWidth="1"/>
    <col min="6151" max="6151" width="8.23046875" customWidth="1"/>
    <col min="6152" max="6152" width="26.15234375" customWidth="1"/>
    <col min="6153" max="6153" width="72.15234375" customWidth="1"/>
    <col min="6154" max="6154" width="10.4609375" customWidth="1"/>
    <col min="6155" max="6155" width="10.61328125" customWidth="1"/>
    <col min="6156" max="6156" width="11.15234375" customWidth="1"/>
    <col min="6157" max="6157" width="11.3828125" customWidth="1"/>
    <col min="6158" max="6158" width="8.23046875" customWidth="1"/>
    <col min="6401" max="6401" width="8.765625" customWidth="1"/>
    <col min="6406" max="6406" width="13" customWidth="1"/>
    <col min="6407" max="6407" width="8.23046875" customWidth="1"/>
    <col min="6408" max="6408" width="26.15234375" customWidth="1"/>
    <col min="6409" max="6409" width="72.15234375" customWidth="1"/>
    <col min="6410" max="6410" width="10.4609375" customWidth="1"/>
    <col min="6411" max="6411" width="10.61328125" customWidth="1"/>
    <col min="6412" max="6412" width="11.15234375" customWidth="1"/>
    <col min="6413" max="6413" width="11.3828125" customWidth="1"/>
    <col min="6414" max="6414" width="8.23046875" customWidth="1"/>
    <col min="6657" max="6657" width="8.765625" customWidth="1"/>
    <col min="6662" max="6662" width="13" customWidth="1"/>
    <col min="6663" max="6663" width="8.23046875" customWidth="1"/>
    <col min="6664" max="6664" width="26.15234375" customWidth="1"/>
    <col min="6665" max="6665" width="72.15234375" customWidth="1"/>
    <col min="6666" max="6666" width="10.4609375" customWidth="1"/>
    <col min="6667" max="6667" width="10.61328125" customWidth="1"/>
    <col min="6668" max="6668" width="11.15234375" customWidth="1"/>
    <col min="6669" max="6669" width="11.3828125" customWidth="1"/>
    <col min="6670" max="6670" width="8.23046875" customWidth="1"/>
    <col min="6913" max="6913" width="8.765625" customWidth="1"/>
    <col min="6918" max="6918" width="13" customWidth="1"/>
    <col min="6919" max="6919" width="8.23046875" customWidth="1"/>
    <col min="6920" max="6920" width="26.15234375" customWidth="1"/>
    <col min="6921" max="6921" width="72.15234375" customWidth="1"/>
    <col min="6922" max="6922" width="10.4609375" customWidth="1"/>
    <col min="6923" max="6923" width="10.61328125" customWidth="1"/>
    <col min="6924" max="6924" width="11.15234375" customWidth="1"/>
    <col min="6925" max="6925" width="11.3828125" customWidth="1"/>
    <col min="6926" max="6926" width="8.23046875" customWidth="1"/>
    <col min="7169" max="7169" width="8.765625" customWidth="1"/>
    <col min="7174" max="7174" width="13" customWidth="1"/>
    <col min="7175" max="7175" width="8.23046875" customWidth="1"/>
    <col min="7176" max="7176" width="26.15234375" customWidth="1"/>
    <col min="7177" max="7177" width="72.15234375" customWidth="1"/>
    <col min="7178" max="7178" width="10.4609375" customWidth="1"/>
    <col min="7179" max="7179" width="10.61328125" customWidth="1"/>
    <col min="7180" max="7180" width="11.15234375" customWidth="1"/>
    <col min="7181" max="7181" width="11.3828125" customWidth="1"/>
    <col min="7182" max="7182" width="8.23046875" customWidth="1"/>
    <col min="7425" max="7425" width="8.765625" customWidth="1"/>
    <col min="7430" max="7430" width="13" customWidth="1"/>
    <col min="7431" max="7431" width="8.23046875" customWidth="1"/>
    <col min="7432" max="7432" width="26.15234375" customWidth="1"/>
    <col min="7433" max="7433" width="72.15234375" customWidth="1"/>
    <col min="7434" max="7434" width="10.4609375" customWidth="1"/>
    <col min="7435" max="7435" width="10.61328125" customWidth="1"/>
    <col min="7436" max="7436" width="11.15234375" customWidth="1"/>
    <col min="7437" max="7437" width="11.3828125" customWidth="1"/>
    <col min="7438" max="7438" width="8.23046875" customWidth="1"/>
    <col min="7681" max="7681" width="8.765625" customWidth="1"/>
    <col min="7686" max="7686" width="13" customWidth="1"/>
    <col min="7687" max="7687" width="8.23046875" customWidth="1"/>
    <col min="7688" max="7688" width="26.15234375" customWidth="1"/>
    <col min="7689" max="7689" width="72.15234375" customWidth="1"/>
    <col min="7690" max="7690" width="10.4609375" customWidth="1"/>
    <col min="7691" max="7691" width="10.61328125" customWidth="1"/>
    <col min="7692" max="7692" width="11.15234375" customWidth="1"/>
    <col min="7693" max="7693" width="11.3828125" customWidth="1"/>
    <col min="7694" max="7694" width="8.23046875" customWidth="1"/>
    <col min="7937" max="7937" width="8.765625" customWidth="1"/>
    <col min="7942" max="7942" width="13" customWidth="1"/>
    <col min="7943" max="7943" width="8.23046875" customWidth="1"/>
    <col min="7944" max="7944" width="26.15234375" customWidth="1"/>
    <col min="7945" max="7945" width="72.15234375" customWidth="1"/>
    <col min="7946" max="7946" width="10.4609375" customWidth="1"/>
    <col min="7947" max="7947" width="10.61328125" customWidth="1"/>
    <col min="7948" max="7948" width="11.15234375" customWidth="1"/>
    <col min="7949" max="7949" width="11.3828125" customWidth="1"/>
    <col min="7950" max="7950" width="8.23046875" customWidth="1"/>
    <col min="8193" max="8193" width="8.765625" customWidth="1"/>
    <col min="8198" max="8198" width="13" customWidth="1"/>
    <col min="8199" max="8199" width="8.23046875" customWidth="1"/>
    <col min="8200" max="8200" width="26.15234375" customWidth="1"/>
    <col min="8201" max="8201" width="72.15234375" customWidth="1"/>
    <col min="8202" max="8202" width="10.4609375" customWidth="1"/>
    <col min="8203" max="8203" width="10.61328125" customWidth="1"/>
    <col min="8204" max="8204" width="11.15234375" customWidth="1"/>
    <col min="8205" max="8205" width="11.3828125" customWidth="1"/>
    <col min="8206" max="8206" width="8.23046875" customWidth="1"/>
    <col min="8449" max="8449" width="8.765625" customWidth="1"/>
    <col min="8454" max="8454" width="13" customWidth="1"/>
    <col min="8455" max="8455" width="8.23046875" customWidth="1"/>
    <col min="8456" max="8456" width="26.15234375" customWidth="1"/>
    <col min="8457" max="8457" width="72.15234375" customWidth="1"/>
    <col min="8458" max="8458" width="10.4609375" customWidth="1"/>
    <col min="8459" max="8459" width="10.61328125" customWidth="1"/>
    <col min="8460" max="8460" width="11.15234375" customWidth="1"/>
    <col min="8461" max="8461" width="11.3828125" customWidth="1"/>
    <col min="8462" max="8462" width="8.23046875" customWidth="1"/>
    <col min="8705" max="8705" width="8.765625" customWidth="1"/>
    <col min="8710" max="8710" width="13" customWidth="1"/>
    <col min="8711" max="8711" width="8.23046875" customWidth="1"/>
    <col min="8712" max="8712" width="26.15234375" customWidth="1"/>
    <col min="8713" max="8713" width="72.15234375" customWidth="1"/>
    <col min="8714" max="8714" width="10.4609375" customWidth="1"/>
    <col min="8715" max="8715" width="10.61328125" customWidth="1"/>
    <col min="8716" max="8716" width="11.15234375" customWidth="1"/>
    <col min="8717" max="8717" width="11.3828125" customWidth="1"/>
    <col min="8718" max="8718" width="8.23046875" customWidth="1"/>
    <col min="8961" max="8961" width="8.765625" customWidth="1"/>
    <col min="8966" max="8966" width="13" customWidth="1"/>
    <col min="8967" max="8967" width="8.23046875" customWidth="1"/>
    <col min="8968" max="8968" width="26.15234375" customWidth="1"/>
    <col min="8969" max="8969" width="72.15234375" customWidth="1"/>
    <col min="8970" max="8970" width="10.4609375" customWidth="1"/>
    <col min="8971" max="8971" width="10.61328125" customWidth="1"/>
    <col min="8972" max="8972" width="11.15234375" customWidth="1"/>
    <col min="8973" max="8973" width="11.3828125" customWidth="1"/>
    <col min="8974" max="8974" width="8.23046875" customWidth="1"/>
    <col min="9217" max="9217" width="8.765625" customWidth="1"/>
    <col min="9222" max="9222" width="13" customWidth="1"/>
    <col min="9223" max="9223" width="8.23046875" customWidth="1"/>
    <col min="9224" max="9224" width="26.15234375" customWidth="1"/>
    <col min="9225" max="9225" width="72.15234375" customWidth="1"/>
    <col min="9226" max="9226" width="10.4609375" customWidth="1"/>
    <col min="9227" max="9227" width="10.61328125" customWidth="1"/>
    <col min="9228" max="9228" width="11.15234375" customWidth="1"/>
    <col min="9229" max="9229" width="11.3828125" customWidth="1"/>
    <col min="9230" max="9230" width="8.23046875" customWidth="1"/>
    <col min="9473" max="9473" width="8.765625" customWidth="1"/>
    <col min="9478" max="9478" width="13" customWidth="1"/>
    <col min="9479" max="9479" width="8.23046875" customWidth="1"/>
    <col min="9480" max="9480" width="26.15234375" customWidth="1"/>
    <col min="9481" max="9481" width="72.15234375" customWidth="1"/>
    <col min="9482" max="9482" width="10.4609375" customWidth="1"/>
    <col min="9483" max="9483" width="10.61328125" customWidth="1"/>
    <col min="9484" max="9484" width="11.15234375" customWidth="1"/>
    <col min="9485" max="9485" width="11.3828125" customWidth="1"/>
    <col min="9486" max="9486" width="8.23046875" customWidth="1"/>
    <col min="9729" max="9729" width="8.765625" customWidth="1"/>
    <col min="9734" max="9734" width="13" customWidth="1"/>
    <col min="9735" max="9735" width="8.23046875" customWidth="1"/>
    <col min="9736" max="9736" width="26.15234375" customWidth="1"/>
    <col min="9737" max="9737" width="72.15234375" customWidth="1"/>
    <col min="9738" max="9738" width="10.4609375" customWidth="1"/>
    <col min="9739" max="9739" width="10.61328125" customWidth="1"/>
    <col min="9740" max="9740" width="11.15234375" customWidth="1"/>
    <col min="9741" max="9741" width="11.3828125" customWidth="1"/>
    <col min="9742" max="9742" width="8.23046875" customWidth="1"/>
    <col min="9985" max="9985" width="8.765625" customWidth="1"/>
    <col min="9990" max="9990" width="13" customWidth="1"/>
    <col min="9991" max="9991" width="8.23046875" customWidth="1"/>
    <col min="9992" max="9992" width="26.15234375" customWidth="1"/>
    <col min="9993" max="9993" width="72.15234375" customWidth="1"/>
    <col min="9994" max="9994" width="10.4609375" customWidth="1"/>
    <col min="9995" max="9995" width="10.61328125" customWidth="1"/>
    <col min="9996" max="9996" width="11.15234375" customWidth="1"/>
    <col min="9997" max="9997" width="11.3828125" customWidth="1"/>
    <col min="9998" max="9998" width="8.23046875" customWidth="1"/>
    <col min="10241" max="10241" width="8.765625" customWidth="1"/>
    <col min="10246" max="10246" width="13" customWidth="1"/>
    <col min="10247" max="10247" width="8.23046875" customWidth="1"/>
    <col min="10248" max="10248" width="26.15234375" customWidth="1"/>
    <col min="10249" max="10249" width="72.15234375" customWidth="1"/>
    <col min="10250" max="10250" width="10.4609375" customWidth="1"/>
    <col min="10251" max="10251" width="10.61328125" customWidth="1"/>
    <col min="10252" max="10252" width="11.15234375" customWidth="1"/>
    <col min="10253" max="10253" width="11.3828125" customWidth="1"/>
    <col min="10254" max="10254" width="8.23046875" customWidth="1"/>
    <col min="10497" max="10497" width="8.765625" customWidth="1"/>
    <col min="10502" max="10502" width="13" customWidth="1"/>
    <col min="10503" max="10503" width="8.23046875" customWidth="1"/>
    <col min="10504" max="10504" width="26.15234375" customWidth="1"/>
    <col min="10505" max="10505" width="72.15234375" customWidth="1"/>
    <col min="10506" max="10506" width="10.4609375" customWidth="1"/>
    <col min="10507" max="10507" width="10.61328125" customWidth="1"/>
    <col min="10508" max="10508" width="11.15234375" customWidth="1"/>
    <col min="10509" max="10509" width="11.3828125" customWidth="1"/>
    <col min="10510" max="10510" width="8.23046875" customWidth="1"/>
    <col min="10753" max="10753" width="8.765625" customWidth="1"/>
    <col min="10758" max="10758" width="13" customWidth="1"/>
    <col min="10759" max="10759" width="8.23046875" customWidth="1"/>
    <col min="10760" max="10760" width="26.15234375" customWidth="1"/>
    <col min="10761" max="10761" width="72.15234375" customWidth="1"/>
    <col min="10762" max="10762" width="10.4609375" customWidth="1"/>
    <col min="10763" max="10763" width="10.61328125" customWidth="1"/>
    <col min="10764" max="10764" width="11.15234375" customWidth="1"/>
    <col min="10765" max="10765" width="11.3828125" customWidth="1"/>
    <col min="10766" max="10766" width="8.23046875" customWidth="1"/>
    <col min="11009" max="11009" width="8.765625" customWidth="1"/>
    <col min="11014" max="11014" width="13" customWidth="1"/>
    <col min="11015" max="11015" width="8.23046875" customWidth="1"/>
    <col min="11016" max="11016" width="26.15234375" customWidth="1"/>
    <col min="11017" max="11017" width="72.15234375" customWidth="1"/>
    <col min="11018" max="11018" width="10.4609375" customWidth="1"/>
    <col min="11019" max="11019" width="10.61328125" customWidth="1"/>
    <col min="11020" max="11020" width="11.15234375" customWidth="1"/>
    <col min="11021" max="11021" width="11.3828125" customWidth="1"/>
    <col min="11022" max="11022" width="8.23046875" customWidth="1"/>
    <col min="11265" max="11265" width="8.765625" customWidth="1"/>
    <col min="11270" max="11270" width="13" customWidth="1"/>
    <col min="11271" max="11271" width="8.23046875" customWidth="1"/>
    <col min="11272" max="11272" width="26.15234375" customWidth="1"/>
    <col min="11273" max="11273" width="72.15234375" customWidth="1"/>
    <col min="11274" max="11274" width="10.4609375" customWidth="1"/>
    <col min="11275" max="11275" width="10.61328125" customWidth="1"/>
    <col min="11276" max="11276" width="11.15234375" customWidth="1"/>
    <col min="11277" max="11277" width="11.3828125" customWidth="1"/>
    <col min="11278" max="11278" width="8.23046875" customWidth="1"/>
    <col min="11521" max="11521" width="8.765625" customWidth="1"/>
    <col min="11526" max="11526" width="13" customWidth="1"/>
    <col min="11527" max="11527" width="8.23046875" customWidth="1"/>
    <col min="11528" max="11528" width="26.15234375" customWidth="1"/>
    <col min="11529" max="11529" width="72.15234375" customWidth="1"/>
    <col min="11530" max="11530" width="10.4609375" customWidth="1"/>
    <col min="11531" max="11531" width="10.61328125" customWidth="1"/>
    <col min="11532" max="11532" width="11.15234375" customWidth="1"/>
    <col min="11533" max="11533" width="11.3828125" customWidth="1"/>
    <col min="11534" max="11534" width="8.23046875" customWidth="1"/>
    <col min="11777" max="11777" width="8.765625" customWidth="1"/>
    <col min="11782" max="11782" width="13" customWidth="1"/>
    <col min="11783" max="11783" width="8.23046875" customWidth="1"/>
    <col min="11784" max="11784" width="26.15234375" customWidth="1"/>
    <col min="11785" max="11785" width="72.15234375" customWidth="1"/>
    <col min="11786" max="11786" width="10.4609375" customWidth="1"/>
    <col min="11787" max="11787" width="10.61328125" customWidth="1"/>
    <col min="11788" max="11788" width="11.15234375" customWidth="1"/>
    <col min="11789" max="11789" width="11.3828125" customWidth="1"/>
    <col min="11790" max="11790" width="8.23046875" customWidth="1"/>
    <col min="12033" max="12033" width="8.765625" customWidth="1"/>
    <col min="12038" max="12038" width="13" customWidth="1"/>
    <col min="12039" max="12039" width="8.23046875" customWidth="1"/>
    <col min="12040" max="12040" width="26.15234375" customWidth="1"/>
    <col min="12041" max="12041" width="72.15234375" customWidth="1"/>
    <col min="12042" max="12042" width="10.4609375" customWidth="1"/>
    <col min="12043" max="12043" width="10.61328125" customWidth="1"/>
    <col min="12044" max="12044" width="11.15234375" customWidth="1"/>
    <col min="12045" max="12045" width="11.3828125" customWidth="1"/>
    <col min="12046" max="12046" width="8.23046875" customWidth="1"/>
    <col min="12289" max="12289" width="8.765625" customWidth="1"/>
    <col min="12294" max="12294" width="13" customWidth="1"/>
    <col min="12295" max="12295" width="8.23046875" customWidth="1"/>
    <col min="12296" max="12296" width="26.15234375" customWidth="1"/>
    <col min="12297" max="12297" width="72.15234375" customWidth="1"/>
    <col min="12298" max="12298" width="10.4609375" customWidth="1"/>
    <col min="12299" max="12299" width="10.61328125" customWidth="1"/>
    <col min="12300" max="12300" width="11.15234375" customWidth="1"/>
    <col min="12301" max="12301" width="11.3828125" customWidth="1"/>
    <col min="12302" max="12302" width="8.23046875" customWidth="1"/>
    <col min="12545" max="12545" width="8.765625" customWidth="1"/>
    <col min="12550" max="12550" width="13" customWidth="1"/>
    <col min="12551" max="12551" width="8.23046875" customWidth="1"/>
    <col min="12552" max="12552" width="26.15234375" customWidth="1"/>
    <col min="12553" max="12553" width="72.15234375" customWidth="1"/>
    <col min="12554" max="12554" width="10.4609375" customWidth="1"/>
    <col min="12555" max="12555" width="10.61328125" customWidth="1"/>
    <col min="12556" max="12556" width="11.15234375" customWidth="1"/>
    <col min="12557" max="12557" width="11.3828125" customWidth="1"/>
    <col min="12558" max="12558" width="8.23046875" customWidth="1"/>
    <col min="12801" max="12801" width="8.765625" customWidth="1"/>
    <col min="12806" max="12806" width="13" customWidth="1"/>
    <col min="12807" max="12807" width="8.23046875" customWidth="1"/>
    <col min="12808" max="12808" width="26.15234375" customWidth="1"/>
    <col min="12809" max="12809" width="72.15234375" customWidth="1"/>
    <col min="12810" max="12810" width="10.4609375" customWidth="1"/>
    <col min="12811" max="12811" width="10.61328125" customWidth="1"/>
    <col min="12812" max="12812" width="11.15234375" customWidth="1"/>
    <col min="12813" max="12813" width="11.3828125" customWidth="1"/>
    <col min="12814" max="12814" width="8.23046875" customWidth="1"/>
    <col min="13057" max="13057" width="8.765625" customWidth="1"/>
    <col min="13062" max="13062" width="13" customWidth="1"/>
    <col min="13063" max="13063" width="8.23046875" customWidth="1"/>
    <col min="13064" max="13064" width="26.15234375" customWidth="1"/>
    <col min="13065" max="13065" width="72.15234375" customWidth="1"/>
    <col min="13066" max="13066" width="10.4609375" customWidth="1"/>
    <col min="13067" max="13067" width="10.61328125" customWidth="1"/>
    <col min="13068" max="13068" width="11.15234375" customWidth="1"/>
    <col min="13069" max="13069" width="11.3828125" customWidth="1"/>
    <col min="13070" max="13070" width="8.23046875" customWidth="1"/>
    <col min="13313" max="13313" width="8.765625" customWidth="1"/>
    <col min="13318" max="13318" width="13" customWidth="1"/>
    <col min="13319" max="13319" width="8.23046875" customWidth="1"/>
    <col min="13320" max="13320" width="26.15234375" customWidth="1"/>
    <col min="13321" max="13321" width="72.15234375" customWidth="1"/>
    <col min="13322" max="13322" width="10.4609375" customWidth="1"/>
    <col min="13323" max="13323" width="10.61328125" customWidth="1"/>
    <col min="13324" max="13324" width="11.15234375" customWidth="1"/>
    <col min="13325" max="13325" width="11.3828125" customWidth="1"/>
    <col min="13326" max="13326" width="8.23046875" customWidth="1"/>
    <col min="13569" max="13569" width="8.765625" customWidth="1"/>
    <col min="13574" max="13574" width="13" customWidth="1"/>
    <col min="13575" max="13575" width="8.23046875" customWidth="1"/>
    <col min="13576" max="13576" width="26.15234375" customWidth="1"/>
    <col min="13577" max="13577" width="72.15234375" customWidth="1"/>
    <col min="13578" max="13578" width="10.4609375" customWidth="1"/>
    <col min="13579" max="13579" width="10.61328125" customWidth="1"/>
    <col min="13580" max="13580" width="11.15234375" customWidth="1"/>
    <col min="13581" max="13581" width="11.3828125" customWidth="1"/>
    <col min="13582" max="13582" width="8.23046875" customWidth="1"/>
    <col min="13825" max="13825" width="8.765625" customWidth="1"/>
    <col min="13830" max="13830" width="13" customWidth="1"/>
    <col min="13831" max="13831" width="8.23046875" customWidth="1"/>
    <col min="13832" max="13832" width="26.15234375" customWidth="1"/>
    <col min="13833" max="13833" width="72.15234375" customWidth="1"/>
    <col min="13834" max="13834" width="10.4609375" customWidth="1"/>
    <col min="13835" max="13835" width="10.61328125" customWidth="1"/>
    <col min="13836" max="13836" width="11.15234375" customWidth="1"/>
    <col min="13837" max="13837" width="11.3828125" customWidth="1"/>
    <col min="13838" max="13838" width="8.23046875" customWidth="1"/>
    <col min="14081" max="14081" width="8.765625" customWidth="1"/>
    <col min="14086" max="14086" width="13" customWidth="1"/>
    <col min="14087" max="14087" width="8.23046875" customWidth="1"/>
    <col min="14088" max="14088" width="26.15234375" customWidth="1"/>
    <col min="14089" max="14089" width="72.15234375" customWidth="1"/>
    <col min="14090" max="14090" width="10.4609375" customWidth="1"/>
    <col min="14091" max="14091" width="10.61328125" customWidth="1"/>
    <col min="14092" max="14092" width="11.15234375" customWidth="1"/>
    <col min="14093" max="14093" width="11.3828125" customWidth="1"/>
    <col min="14094" max="14094" width="8.23046875" customWidth="1"/>
    <col min="14337" max="14337" width="8.765625" customWidth="1"/>
    <col min="14342" max="14342" width="13" customWidth="1"/>
    <col min="14343" max="14343" width="8.23046875" customWidth="1"/>
    <col min="14344" max="14344" width="26.15234375" customWidth="1"/>
    <col min="14345" max="14345" width="72.15234375" customWidth="1"/>
    <col min="14346" max="14346" width="10.4609375" customWidth="1"/>
    <col min="14347" max="14347" width="10.61328125" customWidth="1"/>
    <col min="14348" max="14348" width="11.15234375" customWidth="1"/>
    <col min="14349" max="14349" width="11.3828125" customWidth="1"/>
    <col min="14350" max="14350" width="8.23046875" customWidth="1"/>
    <col min="14593" max="14593" width="8.765625" customWidth="1"/>
    <col min="14598" max="14598" width="13" customWidth="1"/>
    <col min="14599" max="14599" width="8.23046875" customWidth="1"/>
    <col min="14600" max="14600" width="26.15234375" customWidth="1"/>
    <col min="14601" max="14601" width="72.15234375" customWidth="1"/>
    <col min="14602" max="14602" width="10.4609375" customWidth="1"/>
    <col min="14603" max="14603" width="10.61328125" customWidth="1"/>
    <col min="14604" max="14604" width="11.15234375" customWidth="1"/>
    <col min="14605" max="14605" width="11.3828125" customWidth="1"/>
    <col min="14606" max="14606" width="8.23046875" customWidth="1"/>
    <col min="14849" max="14849" width="8.765625" customWidth="1"/>
    <col min="14854" max="14854" width="13" customWidth="1"/>
    <col min="14855" max="14855" width="8.23046875" customWidth="1"/>
    <col min="14856" max="14856" width="26.15234375" customWidth="1"/>
    <col min="14857" max="14857" width="72.15234375" customWidth="1"/>
    <col min="14858" max="14858" width="10.4609375" customWidth="1"/>
    <col min="14859" max="14859" width="10.61328125" customWidth="1"/>
    <col min="14860" max="14860" width="11.15234375" customWidth="1"/>
    <col min="14861" max="14861" width="11.3828125" customWidth="1"/>
    <col min="14862" max="14862" width="8.23046875" customWidth="1"/>
    <col min="15105" max="15105" width="8.765625" customWidth="1"/>
    <col min="15110" max="15110" width="13" customWidth="1"/>
    <col min="15111" max="15111" width="8.23046875" customWidth="1"/>
    <col min="15112" max="15112" width="26.15234375" customWidth="1"/>
    <col min="15113" max="15113" width="72.15234375" customWidth="1"/>
    <col min="15114" max="15114" width="10.4609375" customWidth="1"/>
    <col min="15115" max="15115" width="10.61328125" customWidth="1"/>
    <col min="15116" max="15116" width="11.15234375" customWidth="1"/>
    <col min="15117" max="15117" width="11.3828125" customWidth="1"/>
    <col min="15118" max="15118" width="8.23046875" customWidth="1"/>
    <col min="15361" max="15361" width="8.765625" customWidth="1"/>
    <col min="15366" max="15366" width="13" customWidth="1"/>
    <col min="15367" max="15367" width="8.23046875" customWidth="1"/>
    <col min="15368" max="15368" width="26.15234375" customWidth="1"/>
    <col min="15369" max="15369" width="72.15234375" customWidth="1"/>
    <col min="15370" max="15370" width="10.4609375" customWidth="1"/>
    <col min="15371" max="15371" width="10.61328125" customWidth="1"/>
    <col min="15372" max="15372" width="11.15234375" customWidth="1"/>
    <col min="15373" max="15373" width="11.3828125" customWidth="1"/>
    <col min="15374" max="15374" width="8.23046875" customWidth="1"/>
    <col min="15617" max="15617" width="8.765625" customWidth="1"/>
    <col min="15622" max="15622" width="13" customWidth="1"/>
    <col min="15623" max="15623" width="8.23046875" customWidth="1"/>
    <col min="15624" max="15624" width="26.15234375" customWidth="1"/>
    <col min="15625" max="15625" width="72.15234375" customWidth="1"/>
    <col min="15626" max="15626" width="10.4609375" customWidth="1"/>
    <col min="15627" max="15627" width="10.61328125" customWidth="1"/>
    <col min="15628" max="15628" width="11.15234375" customWidth="1"/>
    <col min="15629" max="15629" width="11.3828125" customWidth="1"/>
    <col min="15630" max="15630" width="8.23046875" customWidth="1"/>
    <col min="15873" max="15873" width="8.765625" customWidth="1"/>
    <col min="15878" max="15878" width="13" customWidth="1"/>
    <col min="15879" max="15879" width="8.23046875" customWidth="1"/>
    <col min="15880" max="15880" width="26.15234375" customWidth="1"/>
    <col min="15881" max="15881" width="72.15234375" customWidth="1"/>
    <col min="15882" max="15882" width="10.4609375" customWidth="1"/>
    <col min="15883" max="15883" width="10.61328125" customWidth="1"/>
    <col min="15884" max="15884" width="11.15234375" customWidth="1"/>
    <col min="15885" max="15885" width="11.3828125" customWidth="1"/>
    <col min="15886" max="15886" width="8.23046875" customWidth="1"/>
    <col min="16129" max="16129" width="8.765625" customWidth="1"/>
    <col min="16134" max="16134" width="13" customWidth="1"/>
    <col min="16135" max="16135" width="8.23046875" customWidth="1"/>
    <col min="16136" max="16136" width="26.15234375" customWidth="1"/>
    <col min="16137" max="16137" width="72.15234375" customWidth="1"/>
    <col min="16138" max="16138" width="10.4609375" customWidth="1"/>
    <col min="16139" max="16139" width="10.61328125" customWidth="1"/>
    <col min="16140" max="16140" width="11.15234375" customWidth="1"/>
    <col min="16141" max="16141" width="11.3828125" customWidth="1"/>
    <col min="16142" max="16142" width="8.23046875" customWidth="1"/>
  </cols>
  <sheetData>
    <row r="1" spans="1:14" ht="29.15">
      <c r="A1" s="90" t="s">
        <v>19</v>
      </c>
      <c r="B1" s="91" t="s">
        <v>47</v>
      </c>
      <c r="C1" s="90" t="s">
        <v>48</v>
      </c>
      <c r="D1" s="90" t="s">
        <v>49</v>
      </c>
      <c r="E1" s="90" t="s">
        <v>50</v>
      </c>
      <c r="F1" s="90" t="s">
        <v>51</v>
      </c>
      <c r="G1" s="90" t="s">
        <v>52</v>
      </c>
      <c r="H1" s="90" t="s">
        <v>53</v>
      </c>
      <c r="I1" s="90" t="s">
        <v>54</v>
      </c>
      <c r="J1" s="90" t="s">
        <v>55</v>
      </c>
      <c r="K1" s="90" t="s">
        <v>56</v>
      </c>
      <c r="L1" s="90" t="s">
        <v>57</v>
      </c>
      <c r="M1" s="90" t="s">
        <v>58</v>
      </c>
      <c r="N1" s="90" t="s">
        <v>59</v>
      </c>
    </row>
    <row r="2" spans="1:14" ht="14.6">
      <c r="A2" s="23"/>
      <c r="B2" s="24" t="s">
        <v>60</v>
      </c>
      <c r="C2" s="23"/>
      <c r="D2" s="23"/>
      <c r="E2" s="23">
        <f>SUM(E3:E4)</f>
        <v>32</v>
      </c>
      <c r="F2" s="44" t="str">
        <f>CONCATENATE("32'h",K2)</f>
        <v>32'h00000000</v>
      </c>
      <c r="G2" s="44"/>
      <c r="H2" s="45" t="s">
        <v>1081</v>
      </c>
      <c r="I2" s="45"/>
      <c r="J2" s="23"/>
      <c r="K2" s="23" t="str">
        <f>LOWER(DEC2HEX(L2,8))</f>
        <v>00000000</v>
      </c>
      <c r="L2" s="23">
        <f>SUM(L4:L4)</f>
        <v>0</v>
      </c>
      <c r="M2" s="23">
        <v>12</v>
      </c>
      <c r="N2" s="23" t="s">
        <v>483</v>
      </c>
    </row>
    <row r="3" spans="1:14" ht="14.6">
      <c r="A3" s="28"/>
      <c r="B3" s="41"/>
      <c r="C3" s="28">
        <v>2</v>
      </c>
      <c r="D3" s="28">
        <v>31</v>
      </c>
      <c r="E3" s="28">
        <f>D3+1-C3</f>
        <v>30</v>
      </c>
      <c r="F3" s="28" t="str">
        <f>CONCATENATE(E3,"'h",K3)</f>
        <v>30'h0</v>
      </c>
      <c r="G3" s="28" t="s">
        <v>67</v>
      </c>
      <c r="H3" s="92" t="s">
        <v>472</v>
      </c>
      <c r="I3" s="93"/>
      <c r="J3" s="28">
        <v>0</v>
      </c>
      <c r="K3" s="28" t="str">
        <f>LOWER(DEC2HEX((J3)))</f>
        <v>0</v>
      </c>
      <c r="L3" s="28">
        <f>J3*(2^C3)</f>
        <v>0</v>
      </c>
      <c r="M3" s="42"/>
      <c r="N3" s="42"/>
    </row>
    <row r="4" spans="1:14" ht="84.9">
      <c r="A4" s="28"/>
      <c r="B4" s="41"/>
      <c r="C4" s="28">
        <v>0</v>
      </c>
      <c r="D4" s="28">
        <v>1</v>
      </c>
      <c r="E4" s="28">
        <f>D4+1-C4</f>
        <v>2</v>
      </c>
      <c r="F4" s="28" t="str">
        <f>CONCATENATE(E4,"'h",K4)</f>
        <v>2'h0</v>
      </c>
      <c r="G4" s="28" t="s">
        <v>62</v>
      </c>
      <c r="H4" s="94" t="s">
        <v>1082</v>
      </c>
      <c r="I4" s="93" t="s">
        <v>1083</v>
      </c>
      <c r="J4" s="28">
        <v>0</v>
      </c>
      <c r="K4" s="28" t="str">
        <f>LOWER(DEC2HEX((J4)))</f>
        <v>0</v>
      </c>
      <c r="L4" s="28">
        <f>J4*(2^C4)</f>
        <v>0</v>
      </c>
      <c r="M4" s="42"/>
      <c r="N4" s="42"/>
    </row>
    <row r="5" spans="1:14" ht="14.6">
      <c r="A5" s="23"/>
      <c r="B5" s="24" t="s">
        <v>64</v>
      </c>
      <c r="C5" s="23"/>
      <c r="D5" s="23"/>
      <c r="E5" s="23">
        <f>SUM(E6:E18)</f>
        <v>32</v>
      </c>
      <c r="F5" s="44" t="str">
        <f>CONCATENATE("32'h",K5)</f>
        <v>32'h80000000</v>
      </c>
      <c r="G5" s="44"/>
      <c r="H5" s="45" t="s">
        <v>1084</v>
      </c>
      <c r="I5" s="45"/>
      <c r="J5" s="23"/>
      <c r="K5" s="23" t="str">
        <f>LOWER(DEC2HEX(L5,8))</f>
        <v>80000000</v>
      </c>
      <c r="L5" s="23">
        <f>SUM(L6:L18)</f>
        <v>2147483648</v>
      </c>
      <c r="M5" s="42"/>
      <c r="N5" s="42"/>
    </row>
    <row r="6" spans="1:14" ht="113.15">
      <c r="A6" s="28"/>
      <c r="B6" s="41"/>
      <c r="C6" s="28">
        <v>31</v>
      </c>
      <c r="D6" s="28">
        <v>31</v>
      </c>
      <c r="E6" s="28">
        <f t="shared" ref="E6:E18" si="0">D6+1-C6</f>
        <v>1</v>
      </c>
      <c r="F6" s="28" t="str">
        <f t="shared" ref="F6:F18" si="1">CONCATENATE(E6,"'h",K6)</f>
        <v>1'h1</v>
      </c>
      <c r="G6" s="94" t="s">
        <v>62</v>
      </c>
      <c r="H6" s="92" t="s">
        <v>1085</v>
      </c>
      <c r="I6" s="93" t="s">
        <v>1086</v>
      </c>
      <c r="J6" s="28">
        <v>1</v>
      </c>
      <c r="K6" s="28" t="str">
        <f t="shared" ref="K6:K18" si="2">LOWER(DEC2HEX((J6)))</f>
        <v>1</v>
      </c>
      <c r="L6" s="28">
        <f t="shared" ref="L6:L18" si="3">J6*(2^C6)</f>
        <v>2147483648</v>
      </c>
      <c r="M6" s="42"/>
      <c r="N6" s="42"/>
    </row>
    <row r="7" spans="1:14" ht="14.6">
      <c r="A7" s="28"/>
      <c r="B7" s="41"/>
      <c r="C7" s="28">
        <v>18</v>
      </c>
      <c r="D7" s="28">
        <v>30</v>
      </c>
      <c r="E7" s="28">
        <f t="shared" si="0"/>
        <v>13</v>
      </c>
      <c r="F7" s="28" t="str">
        <f t="shared" si="1"/>
        <v>13'h0</v>
      </c>
      <c r="G7" s="94" t="s">
        <v>67</v>
      </c>
      <c r="H7" s="92" t="s">
        <v>472</v>
      </c>
      <c r="I7" s="93"/>
      <c r="J7" s="28">
        <v>0</v>
      </c>
      <c r="K7" s="28" t="str">
        <f t="shared" si="2"/>
        <v>0</v>
      </c>
      <c r="L7" s="28">
        <f t="shared" si="3"/>
        <v>0</v>
      </c>
      <c r="M7" s="42"/>
      <c r="N7" s="42"/>
    </row>
    <row r="8" spans="1:14" ht="28.3">
      <c r="A8" s="28"/>
      <c r="B8" s="41"/>
      <c r="C8" s="28">
        <v>17</v>
      </c>
      <c r="D8" s="28">
        <v>17</v>
      </c>
      <c r="E8" s="28">
        <f t="shared" si="0"/>
        <v>1</v>
      </c>
      <c r="F8" s="28" t="str">
        <f t="shared" si="1"/>
        <v>1'h0</v>
      </c>
      <c r="G8" s="95" t="s">
        <v>480</v>
      </c>
      <c r="H8" s="92" t="s">
        <v>1087</v>
      </c>
      <c r="I8" s="96" t="s">
        <v>1088</v>
      </c>
      <c r="J8" s="28">
        <v>0</v>
      </c>
      <c r="K8" s="28" t="str">
        <f t="shared" si="2"/>
        <v>0</v>
      </c>
      <c r="L8" s="28">
        <f t="shared" si="3"/>
        <v>0</v>
      </c>
      <c r="M8" s="42"/>
      <c r="N8" s="42"/>
    </row>
    <row r="9" spans="1:14" ht="28.3">
      <c r="A9" s="28"/>
      <c r="B9" s="41"/>
      <c r="C9" s="28">
        <v>16</v>
      </c>
      <c r="D9" s="28">
        <v>16</v>
      </c>
      <c r="E9" s="28">
        <f t="shared" si="0"/>
        <v>1</v>
      </c>
      <c r="F9" s="28" t="str">
        <f t="shared" si="1"/>
        <v>1'h0</v>
      </c>
      <c r="G9" s="95" t="s">
        <v>481</v>
      </c>
      <c r="H9" s="92" t="s">
        <v>1089</v>
      </c>
      <c r="I9" s="96" t="s">
        <v>1090</v>
      </c>
      <c r="J9" s="28">
        <v>0</v>
      </c>
      <c r="K9" s="28" t="str">
        <f t="shared" si="2"/>
        <v>0</v>
      </c>
      <c r="L9" s="28">
        <f t="shared" si="3"/>
        <v>0</v>
      </c>
      <c r="M9" s="42"/>
      <c r="N9" s="42"/>
    </row>
    <row r="10" spans="1:14" ht="14.6">
      <c r="A10" s="28"/>
      <c r="B10" s="41"/>
      <c r="C10" s="28">
        <v>10</v>
      </c>
      <c r="D10" s="28">
        <v>15</v>
      </c>
      <c r="E10" s="28">
        <f t="shared" si="0"/>
        <v>6</v>
      </c>
      <c r="F10" s="28" t="str">
        <f t="shared" si="1"/>
        <v>6'h0</v>
      </c>
      <c r="G10" s="94" t="s">
        <v>67</v>
      </c>
      <c r="H10" s="92" t="s">
        <v>472</v>
      </c>
      <c r="I10" s="93"/>
      <c r="J10" s="28">
        <v>0</v>
      </c>
      <c r="K10" s="28" t="str">
        <f t="shared" si="2"/>
        <v>0</v>
      </c>
      <c r="L10" s="28">
        <f t="shared" si="3"/>
        <v>0</v>
      </c>
      <c r="M10" s="42"/>
      <c r="N10" s="42"/>
    </row>
    <row r="11" spans="1:14" ht="14.6">
      <c r="A11" s="28"/>
      <c r="B11" s="41"/>
      <c r="C11" s="28">
        <v>9</v>
      </c>
      <c r="D11" s="28">
        <v>9</v>
      </c>
      <c r="E11" s="28">
        <f t="shared" si="0"/>
        <v>1</v>
      </c>
      <c r="F11" s="28" t="str">
        <f t="shared" si="1"/>
        <v>1'h0</v>
      </c>
      <c r="G11" s="95" t="s">
        <v>480</v>
      </c>
      <c r="H11" s="92" t="s">
        <v>1091</v>
      </c>
      <c r="I11" s="95" t="s">
        <v>1092</v>
      </c>
      <c r="J11" s="28">
        <v>0</v>
      </c>
      <c r="K11" s="28" t="str">
        <f t="shared" si="2"/>
        <v>0</v>
      </c>
      <c r="L11" s="28">
        <f t="shared" si="3"/>
        <v>0</v>
      </c>
      <c r="M11" s="42"/>
      <c r="N11" s="42"/>
    </row>
    <row r="12" spans="1:14" ht="84.9">
      <c r="A12" s="28"/>
      <c r="B12" s="41"/>
      <c r="C12" s="28">
        <v>8</v>
      </c>
      <c r="D12" s="28">
        <v>8</v>
      </c>
      <c r="E12" s="28">
        <f t="shared" si="0"/>
        <v>1</v>
      </c>
      <c r="F12" s="28" t="str">
        <f t="shared" si="1"/>
        <v>1'h0</v>
      </c>
      <c r="G12" s="95" t="s">
        <v>62</v>
      </c>
      <c r="H12" s="92" t="s">
        <v>1093</v>
      </c>
      <c r="I12" s="96" t="s">
        <v>1094</v>
      </c>
      <c r="J12" s="28">
        <v>0</v>
      </c>
      <c r="K12" s="28" t="str">
        <f t="shared" si="2"/>
        <v>0</v>
      </c>
      <c r="L12" s="28">
        <f t="shared" si="3"/>
        <v>0</v>
      </c>
      <c r="M12" s="42"/>
      <c r="N12" s="42"/>
    </row>
    <row r="13" spans="1:14" ht="14.6">
      <c r="A13" s="28"/>
      <c r="B13" s="41"/>
      <c r="C13" s="28">
        <v>7</v>
      </c>
      <c r="D13" s="28">
        <v>7</v>
      </c>
      <c r="E13" s="28">
        <f t="shared" si="0"/>
        <v>1</v>
      </c>
      <c r="F13" s="28" t="str">
        <f t="shared" si="1"/>
        <v>1'h0</v>
      </c>
      <c r="G13" s="94" t="s">
        <v>67</v>
      </c>
      <c r="H13" s="92" t="s">
        <v>472</v>
      </c>
      <c r="I13" s="93"/>
      <c r="J13" s="28">
        <v>0</v>
      </c>
      <c r="K13" s="28" t="str">
        <f t="shared" si="2"/>
        <v>0</v>
      </c>
      <c r="L13" s="28">
        <f t="shared" si="3"/>
        <v>0</v>
      </c>
      <c r="M13" s="42"/>
      <c r="N13" s="42"/>
    </row>
    <row r="14" spans="1:14" ht="84.9">
      <c r="A14" s="28"/>
      <c r="B14" s="41"/>
      <c r="C14" s="28">
        <v>6</v>
      </c>
      <c r="D14" s="28">
        <v>6</v>
      </c>
      <c r="E14" s="28">
        <f t="shared" si="0"/>
        <v>1</v>
      </c>
      <c r="F14" s="28" t="str">
        <f t="shared" si="1"/>
        <v>1'h0</v>
      </c>
      <c r="G14" s="95" t="s">
        <v>62</v>
      </c>
      <c r="H14" s="92" t="s">
        <v>1095</v>
      </c>
      <c r="I14" s="96" t="s">
        <v>1096</v>
      </c>
      <c r="J14" s="28">
        <v>0</v>
      </c>
      <c r="K14" s="28" t="str">
        <f t="shared" si="2"/>
        <v>0</v>
      </c>
      <c r="L14" s="28">
        <f t="shared" si="3"/>
        <v>0</v>
      </c>
      <c r="M14" s="42"/>
      <c r="N14" s="42"/>
    </row>
    <row r="15" spans="1:14" ht="84.9">
      <c r="A15" s="28"/>
      <c r="B15" s="41"/>
      <c r="C15" s="28">
        <v>5</v>
      </c>
      <c r="D15" s="28">
        <v>5</v>
      </c>
      <c r="E15" s="28">
        <f t="shared" si="0"/>
        <v>1</v>
      </c>
      <c r="F15" s="28" t="str">
        <f t="shared" si="1"/>
        <v>1'h0</v>
      </c>
      <c r="G15" s="95" t="s">
        <v>62</v>
      </c>
      <c r="H15" s="92" t="s">
        <v>1097</v>
      </c>
      <c r="I15" s="96" t="s">
        <v>1098</v>
      </c>
      <c r="J15" s="28">
        <v>0</v>
      </c>
      <c r="K15" s="28" t="str">
        <f t="shared" si="2"/>
        <v>0</v>
      </c>
      <c r="L15" s="28">
        <f t="shared" si="3"/>
        <v>0</v>
      </c>
      <c r="M15" s="42"/>
      <c r="N15" s="42"/>
    </row>
    <row r="16" spans="1:14" ht="113.15">
      <c r="A16" s="28"/>
      <c r="B16" s="41"/>
      <c r="C16" s="28">
        <v>4</v>
      </c>
      <c r="D16" s="28">
        <v>4</v>
      </c>
      <c r="E16" s="28">
        <f t="shared" si="0"/>
        <v>1</v>
      </c>
      <c r="F16" s="28" t="str">
        <f t="shared" si="1"/>
        <v>1'h0</v>
      </c>
      <c r="G16" s="95" t="s">
        <v>62</v>
      </c>
      <c r="H16" s="92" t="s">
        <v>1099</v>
      </c>
      <c r="I16" s="96" t="s">
        <v>1100</v>
      </c>
      <c r="J16" s="28">
        <v>0</v>
      </c>
      <c r="K16" s="28" t="str">
        <f t="shared" si="2"/>
        <v>0</v>
      </c>
      <c r="L16" s="28">
        <f t="shared" si="3"/>
        <v>0</v>
      </c>
      <c r="M16" s="42"/>
      <c r="N16" s="42"/>
    </row>
    <row r="17" spans="1:14" ht="14.6">
      <c r="A17" s="28"/>
      <c r="B17" s="41"/>
      <c r="C17" s="28">
        <v>1</v>
      </c>
      <c r="D17" s="28">
        <v>3</v>
      </c>
      <c r="E17" s="28">
        <f t="shared" si="0"/>
        <v>3</v>
      </c>
      <c r="F17" s="28" t="str">
        <f t="shared" si="1"/>
        <v>3'h0</v>
      </c>
      <c r="G17" s="94" t="s">
        <v>67</v>
      </c>
      <c r="H17" s="92" t="s">
        <v>472</v>
      </c>
      <c r="I17" s="93"/>
      <c r="J17" s="28">
        <v>0</v>
      </c>
      <c r="K17" s="28" t="str">
        <f t="shared" si="2"/>
        <v>0</v>
      </c>
      <c r="L17" s="28">
        <f t="shared" si="3"/>
        <v>0</v>
      </c>
      <c r="M17" s="42"/>
      <c r="N17" s="42"/>
    </row>
    <row r="18" spans="1:14" ht="113.15">
      <c r="A18" s="28"/>
      <c r="B18" s="41"/>
      <c r="C18" s="28">
        <v>0</v>
      </c>
      <c r="D18" s="28">
        <v>0</v>
      </c>
      <c r="E18" s="28">
        <f t="shared" si="0"/>
        <v>1</v>
      </c>
      <c r="F18" s="28" t="str">
        <f t="shared" si="1"/>
        <v>1'h0</v>
      </c>
      <c r="G18" s="95" t="s">
        <v>62</v>
      </c>
      <c r="H18" s="92" t="s">
        <v>1101</v>
      </c>
      <c r="I18" s="96" t="s">
        <v>1102</v>
      </c>
      <c r="J18" s="28">
        <v>0</v>
      </c>
      <c r="K18" s="28" t="str">
        <f t="shared" si="2"/>
        <v>0</v>
      </c>
      <c r="L18" s="28">
        <f t="shared" si="3"/>
        <v>0</v>
      </c>
      <c r="M18" s="42"/>
      <c r="N18" s="42"/>
    </row>
    <row r="19" spans="1:14" ht="14.6">
      <c r="A19" s="23"/>
      <c r="B19" s="24" t="s">
        <v>70</v>
      </c>
      <c r="C19" s="23"/>
      <c r="D19" s="23"/>
      <c r="E19" s="23">
        <f>SUM(E20:E31)</f>
        <v>32</v>
      </c>
      <c r="F19" s="44" t="str">
        <f>CONCATENATE("32'h",K19)</f>
        <v>32'h00000000</v>
      </c>
      <c r="G19" s="44"/>
      <c r="H19" s="45" t="s">
        <v>1103</v>
      </c>
      <c r="I19" s="45"/>
      <c r="J19" s="23"/>
      <c r="K19" s="23" t="str">
        <f>LOWER(DEC2HEX(L19,8))</f>
        <v>00000000</v>
      </c>
      <c r="L19" s="23">
        <f>SUM(L27:L31)</f>
        <v>0</v>
      </c>
      <c r="M19" s="42"/>
      <c r="N19" s="42"/>
    </row>
    <row r="20" spans="1:14" ht="28.3">
      <c r="A20" s="28"/>
      <c r="B20" s="28"/>
      <c r="C20" s="28">
        <v>31</v>
      </c>
      <c r="D20" s="28">
        <v>31</v>
      </c>
      <c r="E20" s="28">
        <f t="shared" ref="E20:E31" si="4">D20+1-C20</f>
        <v>1</v>
      </c>
      <c r="F20" s="28" t="str">
        <f t="shared" ref="F20:F31" si="5">CONCATENATE(E20,"'h",K20)</f>
        <v>1'h0</v>
      </c>
      <c r="G20" s="28" t="s">
        <v>67</v>
      </c>
      <c r="H20" s="92" t="s">
        <v>1104</v>
      </c>
      <c r="I20" s="97" t="s">
        <v>1105</v>
      </c>
      <c r="J20" s="28">
        <v>0</v>
      </c>
      <c r="K20" s="28" t="str">
        <f t="shared" ref="K20:K31" si="6">LOWER(DEC2HEX((J20)))</f>
        <v>0</v>
      </c>
      <c r="L20" s="28">
        <f t="shared" ref="L20:L31" si="7">J20*(2^C20)</f>
        <v>0</v>
      </c>
      <c r="M20" s="42"/>
      <c r="N20" s="42"/>
    </row>
    <row r="21" spans="1:14" ht="14.6">
      <c r="A21" s="28"/>
      <c r="B21" s="28"/>
      <c r="C21" s="28">
        <v>21</v>
      </c>
      <c r="D21" s="28">
        <v>30</v>
      </c>
      <c r="E21" s="28">
        <f t="shared" si="4"/>
        <v>10</v>
      </c>
      <c r="F21" s="28" t="str">
        <f t="shared" si="5"/>
        <v>10'h0</v>
      </c>
      <c r="G21" s="28" t="s">
        <v>67</v>
      </c>
      <c r="H21" s="92" t="s">
        <v>472</v>
      </c>
      <c r="I21" s="93"/>
      <c r="J21" s="28">
        <v>0</v>
      </c>
      <c r="K21" s="28" t="str">
        <f t="shared" si="6"/>
        <v>0</v>
      </c>
      <c r="L21" s="28">
        <f t="shared" si="7"/>
        <v>0</v>
      </c>
      <c r="M21" s="42"/>
      <c r="N21" s="42"/>
    </row>
    <row r="22" spans="1:14" ht="42.45">
      <c r="A22" s="28"/>
      <c r="B22" s="28"/>
      <c r="C22" s="28">
        <v>20</v>
      </c>
      <c r="D22" s="28">
        <v>20</v>
      </c>
      <c r="E22" s="28">
        <f t="shared" si="4"/>
        <v>1</v>
      </c>
      <c r="F22" s="28" t="str">
        <f t="shared" si="5"/>
        <v>1'h0</v>
      </c>
      <c r="G22" s="28" t="s">
        <v>67</v>
      </c>
      <c r="H22" s="92" t="s">
        <v>1106</v>
      </c>
      <c r="I22" s="96" t="s">
        <v>1107</v>
      </c>
      <c r="J22" s="28">
        <v>0</v>
      </c>
      <c r="K22" s="28" t="str">
        <f t="shared" si="6"/>
        <v>0</v>
      </c>
      <c r="L22" s="28">
        <f t="shared" si="7"/>
        <v>0</v>
      </c>
      <c r="M22" s="42"/>
      <c r="N22" s="42"/>
    </row>
    <row r="23" spans="1:14" ht="14.6">
      <c r="A23" s="28"/>
      <c r="B23" s="28"/>
      <c r="C23" s="28">
        <v>17</v>
      </c>
      <c r="D23" s="28">
        <v>19</v>
      </c>
      <c r="E23" s="28">
        <f t="shared" si="4"/>
        <v>3</v>
      </c>
      <c r="F23" s="28" t="str">
        <f t="shared" si="5"/>
        <v>3'h0</v>
      </c>
      <c r="G23" s="28" t="s">
        <v>67</v>
      </c>
      <c r="H23" s="92" t="s">
        <v>472</v>
      </c>
      <c r="I23" s="93"/>
      <c r="J23" s="28">
        <v>0</v>
      </c>
      <c r="K23" s="28" t="str">
        <f t="shared" si="6"/>
        <v>0</v>
      </c>
      <c r="L23" s="28">
        <f t="shared" si="7"/>
        <v>0</v>
      </c>
      <c r="M23" s="42"/>
      <c r="N23" s="42"/>
    </row>
    <row r="24" spans="1:14" ht="14.6">
      <c r="A24" s="28"/>
      <c r="B24" s="28"/>
      <c r="C24" s="31">
        <v>16</v>
      </c>
      <c r="D24" s="31">
        <v>16</v>
      </c>
      <c r="E24" s="31">
        <f t="shared" si="4"/>
        <v>1</v>
      </c>
      <c r="F24" s="31" t="str">
        <f t="shared" si="5"/>
        <v>1'h0</v>
      </c>
      <c r="G24" s="28" t="s">
        <v>67</v>
      </c>
      <c r="H24" s="92" t="s">
        <v>1108</v>
      </c>
      <c r="I24" s="95" t="s">
        <v>1109</v>
      </c>
      <c r="J24" s="31">
        <v>0</v>
      </c>
      <c r="K24" s="31" t="str">
        <f t="shared" si="6"/>
        <v>0</v>
      </c>
      <c r="L24" s="31">
        <f t="shared" si="7"/>
        <v>0</v>
      </c>
      <c r="M24" s="42"/>
      <c r="N24" s="42"/>
    </row>
    <row r="25" spans="1:14" ht="14.6">
      <c r="A25" s="28"/>
      <c r="B25" s="28"/>
      <c r="C25" s="31">
        <v>13</v>
      </c>
      <c r="D25" s="31">
        <v>15</v>
      </c>
      <c r="E25" s="31">
        <f t="shared" si="4"/>
        <v>3</v>
      </c>
      <c r="F25" s="31" t="str">
        <f t="shared" si="5"/>
        <v>3'h0</v>
      </c>
      <c r="G25" s="28" t="s">
        <v>67</v>
      </c>
      <c r="H25" s="92" t="s">
        <v>472</v>
      </c>
      <c r="I25" s="93"/>
      <c r="J25" s="31">
        <v>0</v>
      </c>
      <c r="K25" s="31" t="str">
        <f t="shared" si="6"/>
        <v>0</v>
      </c>
      <c r="L25" s="31">
        <f t="shared" si="7"/>
        <v>0</v>
      </c>
      <c r="M25" s="42"/>
      <c r="N25" s="42"/>
    </row>
    <row r="26" spans="1:14" ht="42.45">
      <c r="A26" s="28"/>
      <c r="B26" s="28"/>
      <c r="C26" s="31">
        <v>12</v>
      </c>
      <c r="D26" s="31">
        <v>12</v>
      </c>
      <c r="E26" s="31">
        <f t="shared" si="4"/>
        <v>1</v>
      </c>
      <c r="F26" s="31" t="str">
        <f t="shared" si="5"/>
        <v>1'h0</v>
      </c>
      <c r="G26" s="28" t="s">
        <v>67</v>
      </c>
      <c r="H26" s="92" t="s">
        <v>1110</v>
      </c>
      <c r="I26" s="96" t="s">
        <v>1111</v>
      </c>
      <c r="J26" s="31">
        <v>0</v>
      </c>
      <c r="K26" s="31" t="str">
        <f t="shared" si="6"/>
        <v>0</v>
      </c>
      <c r="L26" s="31">
        <f t="shared" si="7"/>
        <v>0</v>
      </c>
      <c r="M26" s="42"/>
      <c r="N26" s="42"/>
    </row>
    <row r="27" spans="1:14" ht="14.6">
      <c r="A27" s="31"/>
      <c r="B27" s="31"/>
      <c r="C27" s="31">
        <v>9</v>
      </c>
      <c r="D27" s="31">
        <v>11</v>
      </c>
      <c r="E27" s="31">
        <f t="shared" si="4"/>
        <v>3</v>
      </c>
      <c r="F27" s="31" t="str">
        <f t="shared" si="5"/>
        <v>3'h0</v>
      </c>
      <c r="G27" s="28" t="s">
        <v>67</v>
      </c>
      <c r="H27" s="92" t="s">
        <v>472</v>
      </c>
      <c r="I27" s="93"/>
      <c r="J27" s="31">
        <v>0</v>
      </c>
      <c r="K27" s="31" t="str">
        <f t="shared" si="6"/>
        <v>0</v>
      </c>
      <c r="L27" s="31">
        <f t="shared" si="7"/>
        <v>0</v>
      </c>
      <c r="M27" s="42"/>
      <c r="N27" s="42"/>
    </row>
    <row r="28" spans="1:14" ht="70.75">
      <c r="A28" s="31"/>
      <c r="B28" s="31"/>
      <c r="C28" s="31">
        <v>8</v>
      </c>
      <c r="D28" s="31">
        <v>8</v>
      </c>
      <c r="E28" s="31">
        <f t="shared" si="4"/>
        <v>1</v>
      </c>
      <c r="F28" s="31" t="str">
        <f t="shared" si="5"/>
        <v>1'h0</v>
      </c>
      <c r="G28" s="28" t="s">
        <v>67</v>
      </c>
      <c r="H28" s="92" t="s">
        <v>1112</v>
      </c>
      <c r="I28" s="96" t="s">
        <v>1113</v>
      </c>
      <c r="J28" s="31">
        <v>0</v>
      </c>
      <c r="K28" s="31" t="str">
        <f t="shared" si="6"/>
        <v>0</v>
      </c>
      <c r="L28" s="31">
        <f t="shared" si="7"/>
        <v>0</v>
      </c>
      <c r="M28" s="42"/>
      <c r="N28" s="42"/>
    </row>
    <row r="29" spans="1:14" ht="14.6">
      <c r="A29" s="31"/>
      <c r="B29" s="31"/>
      <c r="C29" s="31">
        <v>2</v>
      </c>
      <c r="D29" s="31">
        <v>7</v>
      </c>
      <c r="E29" s="31">
        <f t="shared" si="4"/>
        <v>6</v>
      </c>
      <c r="F29" s="31" t="str">
        <f t="shared" si="5"/>
        <v>6'h0</v>
      </c>
      <c r="G29" s="28" t="s">
        <v>67</v>
      </c>
      <c r="H29" s="92" t="s">
        <v>472</v>
      </c>
      <c r="I29" s="93"/>
      <c r="J29" s="31">
        <v>0</v>
      </c>
      <c r="K29" s="31" t="str">
        <f t="shared" si="6"/>
        <v>0</v>
      </c>
      <c r="L29" s="31">
        <f t="shared" si="7"/>
        <v>0</v>
      </c>
      <c r="M29" s="42"/>
      <c r="N29" s="42"/>
    </row>
    <row r="30" spans="1:14" ht="14.6">
      <c r="A30" s="28"/>
      <c r="B30" s="41"/>
      <c r="C30" s="28">
        <v>1</v>
      </c>
      <c r="D30" s="28">
        <v>1</v>
      </c>
      <c r="E30" s="28">
        <f t="shared" si="4"/>
        <v>1</v>
      </c>
      <c r="F30" s="28" t="str">
        <f t="shared" si="5"/>
        <v>1'h0</v>
      </c>
      <c r="G30" s="28" t="s">
        <v>67</v>
      </c>
      <c r="H30" s="92" t="s">
        <v>1114</v>
      </c>
      <c r="I30" s="95" t="s">
        <v>1115</v>
      </c>
      <c r="J30" s="28">
        <v>0</v>
      </c>
      <c r="K30" s="28" t="str">
        <f t="shared" si="6"/>
        <v>0</v>
      </c>
      <c r="L30" s="28">
        <f t="shared" si="7"/>
        <v>0</v>
      </c>
      <c r="M30" s="42"/>
      <c r="N30" s="42"/>
    </row>
    <row r="31" spans="1:14" ht="14.6">
      <c r="A31" s="28"/>
      <c r="B31" s="41"/>
      <c r="C31" s="28">
        <v>0</v>
      </c>
      <c r="D31" s="28">
        <v>0</v>
      </c>
      <c r="E31" s="28">
        <f t="shared" si="4"/>
        <v>1</v>
      </c>
      <c r="F31" s="28" t="str">
        <f t="shared" si="5"/>
        <v>1'h0</v>
      </c>
      <c r="G31" s="28" t="s">
        <v>67</v>
      </c>
      <c r="H31" s="92" t="s">
        <v>1116</v>
      </c>
      <c r="I31" s="95" t="s">
        <v>1117</v>
      </c>
      <c r="J31" s="28">
        <v>0</v>
      </c>
      <c r="K31" s="28" t="str">
        <f t="shared" si="6"/>
        <v>0</v>
      </c>
      <c r="L31" s="28">
        <f t="shared" si="7"/>
        <v>0</v>
      </c>
      <c r="M31" s="42"/>
      <c r="N31" s="42"/>
    </row>
    <row r="32" spans="1:14" ht="14.6">
      <c r="A32" s="23"/>
      <c r="B32" s="24" t="s">
        <v>1118</v>
      </c>
      <c r="C32" s="23"/>
      <c r="D32" s="23"/>
      <c r="E32" s="23">
        <f>SUM(E33:E38)</f>
        <v>32</v>
      </c>
      <c r="F32" s="44" t="str">
        <f>CONCATENATE("32'h",K32)</f>
        <v>32'h00000000</v>
      </c>
      <c r="G32" s="44"/>
      <c r="H32" s="45" t="s">
        <v>1119</v>
      </c>
      <c r="I32" s="45"/>
      <c r="J32" s="23"/>
      <c r="K32" s="23" t="str">
        <f>LOWER(DEC2HEX(L32,8))</f>
        <v>00000000</v>
      </c>
      <c r="L32" s="23">
        <f>SUM(L33:L39)</f>
        <v>0</v>
      </c>
      <c r="M32" s="42"/>
      <c r="N32" s="42"/>
    </row>
    <row r="33" spans="1:14" ht="14.6">
      <c r="A33" s="28"/>
      <c r="B33" s="41"/>
      <c r="C33" s="28">
        <v>21</v>
      </c>
      <c r="D33" s="28">
        <v>31</v>
      </c>
      <c r="E33" s="28">
        <f t="shared" ref="E33:E38" si="8">D33+1-C33</f>
        <v>11</v>
      </c>
      <c r="F33" s="28" t="str">
        <f t="shared" ref="F33:F38" si="9">CONCATENATE(E33,"'h",K33)</f>
        <v>11'h0</v>
      </c>
      <c r="G33" s="94" t="s">
        <v>67</v>
      </c>
      <c r="H33" s="92" t="s">
        <v>472</v>
      </c>
      <c r="I33" s="93"/>
      <c r="J33" s="28">
        <v>0</v>
      </c>
      <c r="K33" s="28" t="str">
        <f t="shared" ref="K33:K38" si="10">LOWER(DEC2HEX((J33)))</f>
        <v>0</v>
      </c>
      <c r="L33" s="28">
        <f t="shared" ref="L33:L38" si="11">J33*(2^C33)</f>
        <v>0</v>
      </c>
      <c r="M33" s="42"/>
      <c r="N33" s="42"/>
    </row>
    <row r="34" spans="1:14" ht="14.6">
      <c r="A34" s="28"/>
      <c r="B34" s="41"/>
      <c r="C34" s="31">
        <v>16</v>
      </c>
      <c r="D34" s="31">
        <v>20</v>
      </c>
      <c r="E34" s="31">
        <f t="shared" si="8"/>
        <v>5</v>
      </c>
      <c r="F34" s="31" t="str">
        <f t="shared" si="9"/>
        <v>5'h0</v>
      </c>
      <c r="G34" s="95" t="s">
        <v>62</v>
      </c>
      <c r="H34" s="92" t="s">
        <v>1120</v>
      </c>
      <c r="I34" s="95" t="s">
        <v>1121</v>
      </c>
      <c r="J34" s="31">
        <v>0</v>
      </c>
      <c r="K34" s="31" t="str">
        <f t="shared" si="10"/>
        <v>0</v>
      </c>
      <c r="L34" s="31">
        <f t="shared" si="11"/>
        <v>0</v>
      </c>
      <c r="M34" s="42"/>
      <c r="N34" s="42"/>
    </row>
    <row r="35" spans="1:14" ht="14.6">
      <c r="A35" s="28"/>
      <c r="B35" s="41"/>
      <c r="C35" s="31">
        <v>14</v>
      </c>
      <c r="D35" s="31">
        <v>15</v>
      </c>
      <c r="E35" s="31">
        <f t="shared" si="8"/>
        <v>2</v>
      </c>
      <c r="F35" s="31" t="str">
        <f t="shared" si="9"/>
        <v>2'h0</v>
      </c>
      <c r="G35" s="94" t="s">
        <v>67</v>
      </c>
      <c r="H35" s="92" t="s">
        <v>472</v>
      </c>
      <c r="I35" s="93"/>
      <c r="J35" s="31">
        <v>0</v>
      </c>
      <c r="K35" s="31" t="str">
        <f t="shared" si="10"/>
        <v>0</v>
      </c>
      <c r="L35" s="31">
        <f t="shared" si="11"/>
        <v>0</v>
      </c>
      <c r="M35" s="42"/>
      <c r="N35" s="42"/>
    </row>
    <row r="36" spans="1:14" ht="14.6">
      <c r="A36" s="28"/>
      <c r="B36" s="41"/>
      <c r="C36" s="31">
        <v>8</v>
      </c>
      <c r="D36" s="31">
        <v>13</v>
      </c>
      <c r="E36" s="31">
        <f t="shared" si="8"/>
        <v>6</v>
      </c>
      <c r="F36" s="31" t="str">
        <f t="shared" si="9"/>
        <v>6'h0</v>
      </c>
      <c r="G36" s="95" t="s">
        <v>62</v>
      </c>
      <c r="H36" s="92" t="s">
        <v>1122</v>
      </c>
      <c r="I36" s="95" t="s">
        <v>1123</v>
      </c>
      <c r="J36" s="31">
        <v>0</v>
      </c>
      <c r="K36" s="31" t="str">
        <f t="shared" si="10"/>
        <v>0</v>
      </c>
      <c r="L36" s="31">
        <f t="shared" si="11"/>
        <v>0</v>
      </c>
      <c r="M36" s="42"/>
      <c r="N36" s="42"/>
    </row>
    <row r="37" spans="1:14" ht="14.6">
      <c r="A37" s="28"/>
      <c r="B37" s="41"/>
      <c r="C37" s="31">
        <v>6</v>
      </c>
      <c r="D37" s="31">
        <v>7</v>
      </c>
      <c r="E37" s="31">
        <f t="shared" si="8"/>
        <v>2</v>
      </c>
      <c r="F37" s="31" t="str">
        <f t="shared" si="9"/>
        <v>2'h0</v>
      </c>
      <c r="G37" s="94" t="s">
        <v>67</v>
      </c>
      <c r="H37" s="92" t="s">
        <v>472</v>
      </c>
      <c r="I37" s="93"/>
      <c r="J37" s="31">
        <v>0</v>
      </c>
      <c r="K37" s="31" t="str">
        <f t="shared" si="10"/>
        <v>0</v>
      </c>
      <c r="L37" s="31">
        <f t="shared" si="11"/>
        <v>0</v>
      </c>
      <c r="M37" s="42"/>
      <c r="N37" s="42"/>
    </row>
    <row r="38" spans="1:14" ht="14.6">
      <c r="A38" s="28"/>
      <c r="B38" s="41"/>
      <c r="C38" s="31">
        <v>0</v>
      </c>
      <c r="D38" s="31">
        <v>5</v>
      </c>
      <c r="E38" s="31">
        <f t="shared" si="8"/>
        <v>6</v>
      </c>
      <c r="F38" s="31" t="str">
        <f t="shared" si="9"/>
        <v>6'h0</v>
      </c>
      <c r="G38" s="95" t="s">
        <v>62</v>
      </c>
      <c r="H38" s="92" t="s">
        <v>1124</v>
      </c>
      <c r="I38" s="95" t="s">
        <v>1125</v>
      </c>
      <c r="J38" s="31">
        <v>0</v>
      </c>
      <c r="K38" s="31" t="str">
        <f t="shared" si="10"/>
        <v>0</v>
      </c>
      <c r="L38" s="31">
        <f t="shared" si="11"/>
        <v>0</v>
      </c>
      <c r="M38" s="42"/>
      <c r="N38" s="42"/>
    </row>
    <row r="39" spans="1:14" ht="14.6">
      <c r="A39" s="23"/>
      <c r="B39" s="24" t="s">
        <v>85</v>
      </c>
      <c r="C39" s="23"/>
      <c r="D39" s="23"/>
      <c r="E39" s="23">
        <f>SUM(E40:E47)</f>
        <v>32</v>
      </c>
      <c r="F39" s="44" t="str">
        <f>CONCATENATE("32'h",K39)</f>
        <v>32'h00000000</v>
      </c>
      <c r="G39" s="44"/>
      <c r="H39" s="45" t="s">
        <v>1126</v>
      </c>
      <c r="I39" s="45"/>
      <c r="J39" s="23"/>
      <c r="K39" s="23" t="str">
        <f>LOWER(DEC2HEX(L39,8))</f>
        <v>00000000</v>
      </c>
      <c r="L39" s="23">
        <f>SUM(L40:L47)</f>
        <v>0</v>
      </c>
      <c r="M39" s="42"/>
      <c r="N39" s="42"/>
    </row>
    <row r="40" spans="1:14" ht="14.6">
      <c r="A40" s="28"/>
      <c r="B40" s="28"/>
      <c r="C40" s="31">
        <v>27</v>
      </c>
      <c r="D40" s="31">
        <v>31</v>
      </c>
      <c r="E40" s="31">
        <f t="shared" ref="E40:E47" si="12">D40+1-C40</f>
        <v>5</v>
      </c>
      <c r="F40" s="31" t="str">
        <f t="shared" ref="F40:F47" si="13">CONCATENATE(E40,"'h",K40)</f>
        <v>5'h0</v>
      </c>
      <c r="G40" s="94" t="s">
        <v>67</v>
      </c>
      <c r="H40" s="92" t="s">
        <v>472</v>
      </c>
      <c r="I40" s="93"/>
      <c r="J40" s="31">
        <v>0</v>
      </c>
      <c r="K40" s="31" t="str">
        <f t="shared" ref="K40:K47" si="14">LOWER(DEC2HEX((J40)))</f>
        <v>0</v>
      </c>
      <c r="L40" s="31">
        <f t="shared" ref="L40:L47" si="15">J40*(2^C40)</f>
        <v>0</v>
      </c>
      <c r="M40" s="42"/>
      <c r="N40" s="42"/>
    </row>
    <row r="41" spans="1:14" ht="28.3">
      <c r="A41" s="28"/>
      <c r="B41" s="28"/>
      <c r="C41" s="31">
        <v>24</v>
      </c>
      <c r="D41" s="31">
        <v>26</v>
      </c>
      <c r="E41" s="31">
        <f t="shared" si="12"/>
        <v>3</v>
      </c>
      <c r="F41" s="31" t="str">
        <f t="shared" si="13"/>
        <v>3'h0</v>
      </c>
      <c r="G41" s="95" t="s">
        <v>62</v>
      </c>
      <c r="H41" s="92" t="s">
        <v>1127</v>
      </c>
      <c r="I41" s="96" t="s">
        <v>1128</v>
      </c>
      <c r="J41" s="31">
        <v>0</v>
      </c>
      <c r="K41" s="31" t="str">
        <f t="shared" si="14"/>
        <v>0</v>
      </c>
      <c r="L41" s="31">
        <f t="shared" si="15"/>
        <v>0</v>
      </c>
      <c r="M41" s="42"/>
      <c r="N41" s="42"/>
    </row>
    <row r="42" spans="1:14" ht="14.6">
      <c r="A42" s="28"/>
      <c r="B42" s="28"/>
      <c r="C42" s="31">
        <v>23</v>
      </c>
      <c r="D42" s="31">
        <v>23</v>
      </c>
      <c r="E42" s="31">
        <f t="shared" si="12"/>
        <v>1</v>
      </c>
      <c r="F42" s="31" t="str">
        <f t="shared" si="13"/>
        <v>1'h0</v>
      </c>
      <c r="G42" s="94" t="s">
        <v>67</v>
      </c>
      <c r="H42" s="92" t="s">
        <v>472</v>
      </c>
      <c r="I42" s="93"/>
      <c r="J42" s="31">
        <v>0</v>
      </c>
      <c r="K42" s="31" t="str">
        <f t="shared" si="14"/>
        <v>0</v>
      </c>
      <c r="L42" s="31">
        <f t="shared" si="15"/>
        <v>0</v>
      </c>
      <c r="M42" s="42"/>
      <c r="N42" s="42"/>
    </row>
    <row r="43" spans="1:14" ht="28.3">
      <c r="A43" s="28"/>
      <c r="B43" s="28"/>
      <c r="C43" s="28">
        <v>16</v>
      </c>
      <c r="D43" s="28">
        <v>22</v>
      </c>
      <c r="E43" s="28">
        <f t="shared" si="12"/>
        <v>7</v>
      </c>
      <c r="F43" s="28" t="str">
        <f t="shared" si="13"/>
        <v>7'h0</v>
      </c>
      <c r="G43" s="95" t="s">
        <v>62</v>
      </c>
      <c r="H43" s="92" t="s">
        <v>1129</v>
      </c>
      <c r="I43" s="96" t="s">
        <v>1130</v>
      </c>
      <c r="J43" s="28">
        <v>0</v>
      </c>
      <c r="K43" s="28" t="str">
        <f t="shared" si="14"/>
        <v>0</v>
      </c>
      <c r="L43" s="28">
        <f t="shared" si="15"/>
        <v>0</v>
      </c>
      <c r="M43" s="42"/>
      <c r="N43" s="42"/>
    </row>
    <row r="44" spans="1:14" ht="14.6">
      <c r="A44" s="31"/>
      <c r="B44" s="31"/>
      <c r="C44" s="28">
        <v>12</v>
      </c>
      <c r="D44" s="28">
        <v>15</v>
      </c>
      <c r="E44" s="28">
        <f t="shared" si="12"/>
        <v>4</v>
      </c>
      <c r="F44" s="28" t="str">
        <f t="shared" si="13"/>
        <v>4'h0</v>
      </c>
      <c r="G44" s="94" t="s">
        <v>67</v>
      </c>
      <c r="H44" s="92" t="s">
        <v>472</v>
      </c>
      <c r="I44" s="93"/>
      <c r="J44" s="47">
        <v>0</v>
      </c>
      <c r="K44" s="28" t="str">
        <f t="shared" si="14"/>
        <v>0</v>
      </c>
      <c r="L44" s="28">
        <f t="shared" si="15"/>
        <v>0</v>
      </c>
      <c r="M44" s="42"/>
      <c r="N44" s="42"/>
    </row>
    <row r="45" spans="1:14" ht="14.6">
      <c r="A45" s="31"/>
      <c r="B45" s="31"/>
      <c r="C45" s="28">
        <v>8</v>
      </c>
      <c r="D45" s="28">
        <v>11</v>
      </c>
      <c r="E45" s="28">
        <f t="shared" si="12"/>
        <v>4</v>
      </c>
      <c r="F45" s="28" t="str">
        <f t="shared" si="13"/>
        <v>4'h0</v>
      </c>
      <c r="G45" s="95" t="s">
        <v>62</v>
      </c>
      <c r="H45" s="92" t="s">
        <v>1131</v>
      </c>
      <c r="I45" s="95" t="s">
        <v>1132</v>
      </c>
      <c r="J45" s="47">
        <v>0</v>
      </c>
      <c r="K45" s="28" t="str">
        <f t="shared" si="14"/>
        <v>0</v>
      </c>
      <c r="L45" s="28">
        <f t="shared" si="15"/>
        <v>0</v>
      </c>
      <c r="M45" s="42"/>
      <c r="N45" s="42"/>
    </row>
    <row r="46" spans="1:14" ht="14.6">
      <c r="A46" s="31"/>
      <c r="B46" s="31"/>
      <c r="C46" s="28">
        <v>5</v>
      </c>
      <c r="D46" s="28">
        <v>7</v>
      </c>
      <c r="E46" s="28">
        <f t="shared" si="12"/>
        <v>3</v>
      </c>
      <c r="F46" s="28" t="str">
        <f t="shared" si="13"/>
        <v>3'h0</v>
      </c>
      <c r="G46" s="94" t="s">
        <v>67</v>
      </c>
      <c r="H46" s="92" t="s">
        <v>472</v>
      </c>
      <c r="I46" s="93"/>
      <c r="J46" s="47">
        <v>0</v>
      </c>
      <c r="K46" s="28" t="str">
        <f t="shared" si="14"/>
        <v>0</v>
      </c>
      <c r="L46" s="28">
        <f t="shared" si="15"/>
        <v>0</v>
      </c>
      <c r="M46" s="42"/>
      <c r="N46" s="42"/>
    </row>
    <row r="47" spans="1:14" ht="14.6">
      <c r="A47" s="31"/>
      <c r="B47" s="31"/>
      <c r="C47" s="28">
        <v>0</v>
      </c>
      <c r="D47" s="28">
        <v>4</v>
      </c>
      <c r="E47" s="28">
        <f t="shared" si="12"/>
        <v>5</v>
      </c>
      <c r="F47" s="28" t="str">
        <f t="shared" si="13"/>
        <v>5'h0</v>
      </c>
      <c r="G47" s="95" t="s">
        <v>62</v>
      </c>
      <c r="H47" s="95" t="s">
        <v>1133</v>
      </c>
      <c r="I47" s="95" t="s">
        <v>1134</v>
      </c>
      <c r="J47" s="47">
        <v>0</v>
      </c>
      <c r="K47" s="28" t="str">
        <f t="shared" si="14"/>
        <v>0</v>
      </c>
      <c r="L47" s="28">
        <f t="shared" si="15"/>
        <v>0</v>
      </c>
      <c r="M47" s="42"/>
      <c r="N47" s="42"/>
    </row>
    <row r="48" spans="1:14" ht="14.6">
      <c r="A48" s="23"/>
      <c r="B48" s="24" t="s">
        <v>89</v>
      </c>
      <c r="C48" s="23"/>
      <c r="D48" s="23"/>
      <c r="E48" s="23">
        <f>SUM(E49:E54)</f>
        <v>32</v>
      </c>
      <c r="F48" s="44" t="str">
        <f>CONCATENATE("32'h",K48)</f>
        <v>32'h00000000</v>
      </c>
      <c r="G48" s="44"/>
      <c r="H48" s="45" t="s">
        <v>1135</v>
      </c>
      <c r="I48" s="45"/>
      <c r="J48" s="23"/>
      <c r="K48" s="23" t="str">
        <f>LOWER(DEC2HEX(L48,8))</f>
        <v>00000000</v>
      </c>
      <c r="L48" s="23">
        <f>SUM(L49:L54)</f>
        <v>0</v>
      </c>
      <c r="M48" s="48"/>
      <c r="N48" s="48"/>
    </row>
    <row r="49" spans="1:14" ht="14.6">
      <c r="A49" s="28"/>
      <c r="B49" s="28"/>
      <c r="C49" s="28">
        <v>21</v>
      </c>
      <c r="D49" s="28">
        <v>31</v>
      </c>
      <c r="E49" s="28">
        <f t="shared" ref="E49:E54" si="16">D49+1-C49</f>
        <v>11</v>
      </c>
      <c r="F49" s="28" t="str">
        <f t="shared" ref="F49:F54" si="17">CONCATENATE(E49,"'h",K49)</f>
        <v>11'h0</v>
      </c>
      <c r="G49" s="28" t="s">
        <v>67</v>
      </c>
      <c r="H49" s="92" t="s">
        <v>472</v>
      </c>
      <c r="I49" s="93"/>
      <c r="J49" s="28">
        <v>0</v>
      </c>
      <c r="K49" s="28" t="str">
        <f t="shared" ref="K49:K54" si="18">LOWER(DEC2HEX((J49)))</f>
        <v>0</v>
      </c>
      <c r="L49" s="28">
        <f t="shared" ref="L49:L54" si="19">J49*(2^C49)</f>
        <v>0</v>
      </c>
      <c r="M49" s="48"/>
      <c r="N49" s="48"/>
    </row>
    <row r="50" spans="1:14" ht="14.6">
      <c r="A50" s="48"/>
      <c r="B50" s="48"/>
      <c r="C50" s="31">
        <v>16</v>
      </c>
      <c r="D50" s="31">
        <v>20</v>
      </c>
      <c r="E50" s="28">
        <f t="shared" si="16"/>
        <v>5</v>
      </c>
      <c r="F50" s="28" t="str">
        <f t="shared" si="17"/>
        <v>5'h0</v>
      </c>
      <c r="G50" s="28" t="s">
        <v>67</v>
      </c>
      <c r="H50" s="92" t="s">
        <v>1136</v>
      </c>
      <c r="I50" s="95" t="s">
        <v>1137</v>
      </c>
      <c r="J50" s="28">
        <v>0</v>
      </c>
      <c r="K50" s="28" t="str">
        <f t="shared" si="18"/>
        <v>0</v>
      </c>
      <c r="L50" s="28">
        <f t="shared" si="19"/>
        <v>0</v>
      </c>
      <c r="M50" s="48"/>
      <c r="N50" s="48"/>
    </row>
    <row r="51" spans="1:14" ht="14.6">
      <c r="A51" s="48"/>
      <c r="B51" s="48"/>
      <c r="C51" s="31">
        <v>14</v>
      </c>
      <c r="D51" s="31">
        <v>15</v>
      </c>
      <c r="E51" s="28">
        <f t="shared" si="16"/>
        <v>2</v>
      </c>
      <c r="F51" s="28" t="str">
        <f t="shared" si="17"/>
        <v>2'h0</v>
      </c>
      <c r="G51" s="28" t="s">
        <v>67</v>
      </c>
      <c r="H51" s="92" t="s">
        <v>472</v>
      </c>
      <c r="I51" s="93"/>
      <c r="J51" s="28">
        <v>0</v>
      </c>
      <c r="K51" s="28" t="str">
        <f t="shared" si="18"/>
        <v>0</v>
      </c>
      <c r="L51" s="28">
        <f t="shared" si="19"/>
        <v>0</v>
      </c>
      <c r="M51" s="48"/>
      <c r="N51" s="48"/>
    </row>
    <row r="52" spans="1:14" ht="14.6">
      <c r="A52" s="48"/>
      <c r="B52" s="48"/>
      <c r="C52" s="31">
        <v>8</v>
      </c>
      <c r="D52" s="31">
        <v>13</v>
      </c>
      <c r="E52" s="28">
        <f t="shared" si="16"/>
        <v>6</v>
      </c>
      <c r="F52" s="28" t="str">
        <f t="shared" si="17"/>
        <v>6'h0</v>
      </c>
      <c r="G52" s="28" t="s">
        <v>67</v>
      </c>
      <c r="H52" s="92" t="s">
        <v>1138</v>
      </c>
      <c r="I52" s="95" t="s">
        <v>1139</v>
      </c>
      <c r="J52" s="28">
        <v>0</v>
      </c>
      <c r="K52" s="28" t="str">
        <f t="shared" si="18"/>
        <v>0</v>
      </c>
      <c r="L52" s="28">
        <f t="shared" si="19"/>
        <v>0</v>
      </c>
      <c r="M52" s="48"/>
      <c r="N52" s="48"/>
    </row>
    <row r="53" spans="1:14" ht="14.6">
      <c r="A53" s="48"/>
      <c r="B53" s="48"/>
      <c r="C53" s="31">
        <v>6</v>
      </c>
      <c r="D53" s="31">
        <v>7</v>
      </c>
      <c r="E53" s="28">
        <f t="shared" si="16"/>
        <v>2</v>
      </c>
      <c r="F53" s="28" t="str">
        <f t="shared" si="17"/>
        <v>2'h0</v>
      </c>
      <c r="G53" s="28" t="s">
        <v>67</v>
      </c>
      <c r="H53" s="92" t="s">
        <v>472</v>
      </c>
      <c r="I53" s="93"/>
      <c r="J53" s="28">
        <v>0</v>
      </c>
      <c r="K53" s="28" t="str">
        <f t="shared" si="18"/>
        <v>0</v>
      </c>
      <c r="L53" s="28">
        <f t="shared" si="19"/>
        <v>0</v>
      </c>
      <c r="M53" s="48"/>
      <c r="N53" s="48"/>
    </row>
    <row r="54" spans="1:14" ht="14.6">
      <c r="A54" s="48"/>
      <c r="B54" s="48"/>
      <c r="C54" s="31">
        <v>0</v>
      </c>
      <c r="D54" s="31">
        <v>5</v>
      </c>
      <c r="E54" s="28">
        <f t="shared" si="16"/>
        <v>6</v>
      </c>
      <c r="F54" s="28" t="str">
        <f t="shared" si="17"/>
        <v>6'h0</v>
      </c>
      <c r="G54" s="28" t="s">
        <v>67</v>
      </c>
      <c r="H54" s="92" t="s">
        <v>1140</v>
      </c>
      <c r="I54" s="95" t="s">
        <v>1141</v>
      </c>
      <c r="J54" s="28">
        <v>0</v>
      </c>
      <c r="K54" s="28" t="str">
        <f t="shared" si="18"/>
        <v>0</v>
      </c>
      <c r="L54" s="28">
        <f t="shared" si="19"/>
        <v>0</v>
      </c>
      <c r="M54" s="48"/>
      <c r="N54" s="48"/>
    </row>
    <row r="55" spans="1:14" ht="14.6">
      <c r="A55" s="23"/>
      <c r="B55" s="24" t="s">
        <v>91</v>
      </c>
      <c r="C55" s="23"/>
      <c r="D55" s="23"/>
      <c r="E55" s="23">
        <f>SUM(E56:E63)</f>
        <v>32</v>
      </c>
      <c r="F55" s="44" t="str">
        <f>CONCATENATE("32'h",K55)</f>
        <v>32'h00000000</v>
      </c>
      <c r="G55" s="44"/>
      <c r="H55" s="45" t="s">
        <v>1142</v>
      </c>
      <c r="I55" s="45"/>
      <c r="J55" s="23"/>
      <c r="K55" s="23" t="str">
        <f>LOWER(DEC2HEX(L55,8))</f>
        <v>00000000</v>
      </c>
      <c r="L55" s="23">
        <f>SUM(L60:L63)</f>
        <v>0</v>
      </c>
      <c r="M55" s="42"/>
      <c r="N55" s="42"/>
    </row>
    <row r="56" spans="1:14" ht="14.6">
      <c r="A56" s="28"/>
      <c r="B56" s="41"/>
      <c r="C56" s="31">
        <v>27</v>
      </c>
      <c r="D56" s="31">
        <v>31</v>
      </c>
      <c r="E56" s="28">
        <f t="shared" ref="E56:E63" si="20">D56+1-C56</f>
        <v>5</v>
      </c>
      <c r="F56" s="28" t="str">
        <f t="shared" ref="F56:F63" si="21">CONCATENATE(E56,"'h",K56)</f>
        <v>5'h0</v>
      </c>
      <c r="G56" s="94" t="s">
        <v>67</v>
      </c>
      <c r="H56" s="92" t="s">
        <v>472</v>
      </c>
      <c r="I56" s="93"/>
      <c r="J56" s="31">
        <v>0</v>
      </c>
      <c r="K56" s="28" t="str">
        <f t="shared" ref="K56:K63" si="22">LOWER(DEC2HEX((J56)))</f>
        <v>0</v>
      </c>
      <c r="L56" s="28">
        <f t="shared" ref="L56:L63" si="23">J56*(2^C56)</f>
        <v>0</v>
      </c>
      <c r="M56" s="42"/>
      <c r="N56" s="42"/>
    </row>
    <row r="57" spans="1:14" ht="28.3">
      <c r="A57" s="28"/>
      <c r="B57" s="41"/>
      <c r="C57" s="31">
        <v>24</v>
      </c>
      <c r="D57" s="31">
        <v>26</v>
      </c>
      <c r="E57" s="28">
        <f t="shared" si="20"/>
        <v>3</v>
      </c>
      <c r="F57" s="28" t="str">
        <f t="shared" si="21"/>
        <v>3'h0</v>
      </c>
      <c r="G57" s="94" t="s">
        <v>67</v>
      </c>
      <c r="H57" s="92" t="s">
        <v>1143</v>
      </c>
      <c r="I57" s="96" t="s">
        <v>1144</v>
      </c>
      <c r="J57" s="31">
        <v>0</v>
      </c>
      <c r="K57" s="28" t="str">
        <f t="shared" si="22"/>
        <v>0</v>
      </c>
      <c r="L57" s="28">
        <f t="shared" si="23"/>
        <v>0</v>
      </c>
      <c r="M57" s="42"/>
      <c r="N57" s="42"/>
    </row>
    <row r="58" spans="1:14" ht="14.6">
      <c r="A58" s="28"/>
      <c r="B58" s="41"/>
      <c r="C58" s="31">
        <v>23</v>
      </c>
      <c r="D58" s="31">
        <v>23</v>
      </c>
      <c r="E58" s="28">
        <f t="shared" si="20"/>
        <v>1</v>
      </c>
      <c r="F58" s="28" t="str">
        <f t="shared" si="21"/>
        <v>1'h0</v>
      </c>
      <c r="G58" s="94" t="s">
        <v>67</v>
      </c>
      <c r="H58" s="92" t="s">
        <v>472</v>
      </c>
      <c r="I58" s="93"/>
      <c r="J58" s="31">
        <v>0</v>
      </c>
      <c r="K58" s="28" t="str">
        <f t="shared" si="22"/>
        <v>0</v>
      </c>
      <c r="L58" s="28">
        <f t="shared" si="23"/>
        <v>0</v>
      </c>
      <c r="M58" s="42"/>
      <c r="N58" s="42"/>
    </row>
    <row r="59" spans="1:14" ht="28.3">
      <c r="A59" s="28"/>
      <c r="B59" s="41"/>
      <c r="C59" s="28">
        <v>16</v>
      </c>
      <c r="D59" s="28">
        <v>22</v>
      </c>
      <c r="E59" s="28">
        <f t="shared" si="20"/>
        <v>7</v>
      </c>
      <c r="F59" s="28" t="str">
        <f t="shared" si="21"/>
        <v>7'h0</v>
      </c>
      <c r="G59" s="94" t="s">
        <v>67</v>
      </c>
      <c r="H59" s="92" t="s">
        <v>1145</v>
      </c>
      <c r="I59" s="96" t="s">
        <v>1146</v>
      </c>
      <c r="J59" s="31">
        <v>0</v>
      </c>
      <c r="K59" s="28" t="str">
        <f t="shared" si="22"/>
        <v>0</v>
      </c>
      <c r="L59" s="28">
        <f t="shared" si="23"/>
        <v>0</v>
      </c>
      <c r="M59" s="42"/>
      <c r="N59" s="42"/>
    </row>
    <row r="60" spans="1:14" ht="14.6">
      <c r="A60" s="28"/>
      <c r="B60" s="41"/>
      <c r="C60" s="28">
        <v>12</v>
      </c>
      <c r="D60" s="28">
        <v>15</v>
      </c>
      <c r="E60" s="28">
        <f t="shared" si="20"/>
        <v>4</v>
      </c>
      <c r="F60" s="28" t="str">
        <f t="shared" si="21"/>
        <v>4'h0</v>
      </c>
      <c r="G60" s="94" t="s">
        <v>67</v>
      </c>
      <c r="H60" s="92" t="s">
        <v>472</v>
      </c>
      <c r="I60" s="93"/>
      <c r="J60" s="31">
        <v>0</v>
      </c>
      <c r="K60" s="28" t="str">
        <f t="shared" si="22"/>
        <v>0</v>
      </c>
      <c r="L60" s="28">
        <f t="shared" si="23"/>
        <v>0</v>
      </c>
      <c r="M60" s="42"/>
      <c r="N60" s="42"/>
    </row>
    <row r="61" spans="1:14" ht="14.6">
      <c r="A61" s="28"/>
      <c r="B61" s="41"/>
      <c r="C61" s="28">
        <v>8</v>
      </c>
      <c r="D61" s="28">
        <v>11</v>
      </c>
      <c r="E61" s="28">
        <f t="shared" si="20"/>
        <v>4</v>
      </c>
      <c r="F61" s="28" t="str">
        <f t="shared" si="21"/>
        <v>4'h0</v>
      </c>
      <c r="G61" s="94" t="s">
        <v>67</v>
      </c>
      <c r="H61" s="92" t="s">
        <v>1147</v>
      </c>
      <c r="I61" s="95" t="s">
        <v>1148</v>
      </c>
      <c r="J61" s="31">
        <v>0</v>
      </c>
      <c r="K61" s="28" t="str">
        <f t="shared" si="22"/>
        <v>0</v>
      </c>
      <c r="L61" s="28">
        <f t="shared" si="23"/>
        <v>0</v>
      </c>
      <c r="M61" s="42"/>
      <c r="N61" s="42"/>
    </row>
    <row r="62" spans="1:14" ht="14.6">
      <c r="A62" s="28"/>
      <c r="B62" s="41"/>
      <c r="C62" s="28">
        <v>5</v>
      </c>
      <c r="D62" s="28">
        <v>7</v>
      </c>
      <c r="E62" s="31">
        <f t="shared" si="20"/>
        <v>3</v>
      </c>
      <c r="F62" s="31" t="str">
        <f t="shared" si="21"/>
        <v>3'h0</v>
      </c>
      <c r="G62" s="94" t="s">
        <v>67</v>
      </c>
      <c r="H62" s="92" t="s">
        <v>472</v>
      </c>
      <c r="I62" s="93"/>
      <c r="J62" s="31">
        <v>0</v>
      </c>
      <c r="K62" s="31" t="str">
        <f t="shared" si="22"/>
        <v>0</v>
      </c>
      <c r="L62" s="31">
        <f t="shared" si="23"/>
        <v>0</v>
      </c>
      <c r="M62" s="42"/>
      <c r="N62" s="42"/>
    </row>
    <row r="63" spans="1:14" ht="42.45">
      <c r="A63" s="28"/>
      <c r="B63" s="41"/>
      <c r="C63" s="28">
        <v>0</v>
      </c>
      <c r="D63" s="28">
        <v>4</v>
      </c>
      <c r="E63" s="31">
        <f t="shared" si="20"/>
        <v>5</v>
      </c>
      <c r="F63" s="31" t="str">
        <f t="shared" si="21"/>
        <v>5'h0</v>
      </c>
      <c r="G63" s="94" t="s">
        <v>67</v>
      </c>
      <c r="H63" s="95" t="s">
        <v>1149</v>
      </c>
      <c r="I63" s="96" t="s">
        <v>1150</v>
      </c>
      <c r="J63" s="31">
        <v>0</v>
      </c>
      <c r="K63" s="31" t="str">
        <f t="shared" si="22"/>
        <v>0</v>
      </c>
      <c r="L63" s="31">
        <f t="shared" si="23"/>
        <v>0</v>
      </c>
      <c r="M63" s="42"/>
      <c r="N63" s="42"/>
    </row>
    <row r="64" spans="1:14" ht="14.6">
      <c r="A64" s="23"/>
      <c r="B64" s="24" t="s">
        <v>1151</v>
      </c>
      <c r="C64" s="23"/>
      <c r="D64" s="23"/>
      <c r="E64" s="23">
        <f>SUM(E65:E70)</f>
        <v>32</v>
      </c>
      <c r="F64" s="44" t="str">
        <f>CONCATENATE("32'h",K64)</f>
        <v>32'h00000000</v>
      </c>
      <c r="G64" s="44"/>
      <c r="H64" s="45" t="s">
        <v>1152</v>
      </c>
      <c r="I64" s="45"/>
      <c r="J64" s="23"/>
      <c r="K64" s="23" t="str">
        <f>LOWER(DEC2HEX(L64,8))</f>
        <v>00000000</v>
      </c>
      <c r="L64" s="23">
        <f>SUM(L65:L70)</f>
        <v>0</v>
      </c>
      <c r="M64" s="42"/>
      <c r="N64" s="42"/>
    </row>
    <row r="65" spans="1:14" ht="14.6">
      <c r="A65" s="28"/>
      <c r="B65" s="41"/>
      <c r="C65" s="28">
        <v>21</v>
      </c>
      <c r="D65" s="28">
        <v>31</v>
      </c>
      <c r="E65" s="28">
        <f t="shared" ref="E65:E70" si="24">D65+1-C65</f>
        <v>11</v>
      </c>
      <c r="F65" s="28" t="str">
        <f t="shared" ref="F65:F70" si="25">CONCATENATE(E65,"'h",K65)</f>
        <v>11'h0</v>
      </c>
      <c r="G65" s="94" t="s">
        <v>67</v>
      </c>
      <c r="H65" s="92" t="s">
        <v>472</v>
      </c>
      <c r="I65" s="93"/>
      <c r="J65" s="31">
        <v>0</v>
      </c>
      <c r="K65" s="28" t="str">
        <f t="shared" ref="K65:K70" si="26">LOWER(DEC2HEX((J65)))</f>
        <v>0</v>
      </c>
      <c r="L65" s="28">
        <f t="shared" ref="L65:L70" si="27">J65*(2^C65)</f>
        <v>0</v>
      </c>
      <c r="M65" s="42"/>
      <c r="N65" s="42"/>
    </row>
    <row r="66" spans="1:14" ht="14.6">
      <c r="A66" s="28"/>
      <c r="B66" s="41"/>
      <c r="C66" s="31">
        <v>16</v>
      </c>
      <c r="D66" s="31">
        <v>20</v>
      </c>
      <c r="E66" s="31">
        <f t="shared" si="24"/>
        <v>5</v>
      </c>
      <c r="F66" s="31" t="str">
        <f t="shared" si="25"/>
        <v>5'h0</v>
      </c>
      <c r="G66" s="95" t="s">
        <v>62</v>
      </c>
      <c r="H66" s="92" t="s">
        <v>1153</v>
      </c>
      <c r="I66" s="95" t="s">
        <v>1154</v>
      </c>
      <c r="J66" s="31">
        <v>0</v>
      </c>
      <c r="K66" s="31" t="str">
        <f t="shared" si="26"/>
        <v>0</v>
      </c>
      <c r="L66" s="31">
        <f t="shared" si="27"/>
        <v>0</v>
      </c>
      <c r="M66" s="42"/>
      <c r="N66" s="42"/>
    </row>
    <row r="67" spans="1:14" ht="14.6">
      <c r="A67" s="28"/>
      <c r="B67" s="41"/>
      <c r="C67" s="31">
        <v>14</v>
      </c>
      <c r="D67" s="31">
        <v>15</v>
      </c>
      <c r="E67" s="31">
        <f t="shared" si="24"/>
        <v>2</v>
      </c>
      <c r="F67" s="31" t="str">
        <f t="shared" si="25"/>
        <v>2'h0</v>
      </c>
      <c r="G67" s="94" t="s">
        <v>67</v>
      </c>
      <c r="H67" s="92" t="s">
        <v>472</v>
      </c>
      <c r="I67" s="93"/>
      <c r="J67" s="31">
        <v>0</v>
      </c>
      <c r="K67" s="31" t="str">
        <f t="shared" si="26"/>
        <v>0</v>
      </c>
      <c r="L67" s="31">
        <f t="shared" si="27"/>
        <v>0</v>
      </c>
      <c r="M67" s="42"/>
      <c r="N67" s="42"/>
    </row>
    <row r="68" spans="1:14" ht="14.6">
      <c r="A68" s="28"/>
      <c r="B68" s="41"/>
      <c r="C68" s="31">
        <v>8</v>
      </c>
      <c r="D68" s="31">
        <v>13</v>
      </c>
      <c r="E68" s="31">
        <f t="shared" si="24"/>
        <v>6</v>
      </c>
      <c r="F68" s="31" t="str">
        <f t="shared" si="25"/>
        <v>6'h0</v>
      </c>
      <c r="G68" s="95" t="s">
        <v>62</v>
      </c>
      <c r="H68" s="92" t="s">
        <v>1155</v>
      </c>
      <c r="I68" s="95" t="s">
        <v>1156</v>
      </c>
      <c r="J68" s="31">
        <v>0</v>
      </c>
      <c r="K68" s="31" t="str">
        <f t="shared" si="26"/>
        <v>0</v>
      </c>
      <c r="L68" s="31">
        <f t="shared" si="27"/>
        <v>0</v>
      </c>
      <c r="M68" s="42"/>
      <c r="N68" s="42"/>
    </row>
    <row r="69" spans="1:14" ht="14.6">
      <c r="A69" s="28"/>
      <c r="B69" s="41"/>
      <c r="C69" s="31">
        <v>6</v>
      </c>
      <c r="D69" s="31">
        <v>7</v>
      </c>
      <c r="E69" s="31">
        <f t="shared" si="24"/>
        <v>2</v>
      </c>
      <c r="F69" s="31" t="str">
        <f t="shared" si="25"/>
        <v>2'h0</v>
      </c>
      <c r="G69" s="94" t="s">
        <v>67</v>
      </c>
      <c r="H69" s="92" t="s">
        <v>472</v>
      </c>
      <c r="I69" s="93"/>
      <c r="J69" s="31">
        <v>0</v>
      </c>
      <c r="K69" s="31" t="str">
        <f t="shared" si="26"/>
        <v>0</v>
      </c>
      <c r="L69" s="31">
        <f t="shared" si="27"/>
        <v>0</v>
      </c>
      <c r="M69" s="42"/>
      <c r="N69" s="42"/>
    </row>
    <row r="70" spans="1:14" ht="14.6">
      <c r="A70" s="28"/>
      <c r="B70" s="41"/>
      <c r="C70" s="31">
        <v>0</v>
      </c>
      <c r="D70" s="31">
        <v>5</v>
      </c>
      <c r="E70" s="31">
        <f t="shared" si="24"/>
        <v>6</v>
      </c>
      <c r="F70" s="31" t="str">
        <f t="shared" si="25"/>
        <v>6'h0</v>
      </c>
      <c r="G70" s="95" t="s">
        <v>62</v>
      </c>
      <c r="H70" s="92" t="s">
        <v>1157</v>
      </c>
      <c r="I70" s="95" t="s">
        <v>1158</v>
      </c>
      <c r="J70" s="31">
        <v>0</v>
      </c>
      <c r="K70" s="31" t="str">
        <f t="shared" si="26"/>
        <v>0</v>
      </c>
      <c r="L70" s="31">
        <f t="shared" si="27"/>
        <v>0</v>
      </c>
      <c r="M70" s="42"/>
      <c r="N70" s="42"/>
    </row>
    <row r="71" spans="1:14" ht="14.6">
      <c r="A71" s="29"/>
      <c r="B71" s="24" t="s">
        <v>95</v>
      </c>
      <c r="C71" s="23"/>
      <c r="D71" s="23"/>
      <c r="E71" s="23">
        <f>SUM(E72:E77)</f>
        <v>32</v>
      </c>
      <c r="F71" s="44" t="str">
        <f>CONCATENATE("32'h",K71)</f>
        <v>32'h00000000</v>
      </c>
      <c r="G71" s="44"/>
      <c r="H71" s="26" t="s">
        <v>1159</v>
      </c>
      <c r="I71" s="26"/>
      <c r="J71" s="23"/>
      <c r="K71" s="23" t="str">
        <f>LOWER(DEC2HEX(L71,8))</f>
        <v>00000000</v>
      </c>
      <c r="L71" s="23">
        <f>SUM(L74:L77)</f>
        <v>0</v>
      </c>
      <c r="M71" s="3"/>
      <c r="N71" s="3"/>
    </row>
    <row r="72" spans="1:14" ht="14.6">
      <c r="A72" s="29"/>
      <c r="B72" s="20"/>
      <c r="C72" s="31">
        <v>23</v>
      </c>
      <c r="D72" s="31">
        <v>31</v>
      </c>
      <c r="E72" s="28">
        <f t="shared" ref="E72:E77" si="28">D72+1-C72</f>
        <v>9</v>
      </c>
      <c r="F72" s="28" t="str">
        <f t="shared" ref="F72:F77" si="29">CONCATENATE(E72,"'h",K72)</f>
        <v>9'h0</v>
      </c>
      <c r="G72" s="94" t="s">
        <v>67</v>
      </c>
      <c r="H72" s="92" t="s">
        <v>472</v>
      </c>
      <c r="I72" s="93"/>
      <c r="J72" s="28">
        <v>0</v>
      </c>
      <c r="K72" s="28" t="str">
        <f t="shared" ref="K72:K77" si="30">LOWER(DEC2HEX((J72)))</f>
        <v>0</v>
      </c>
      <c r="L72" s="28">
        <f t="shared" ref="L72:L77" si="31">J72*(2^C72)</f>
        <v>0</v>
      </c>
      <c r="M72" s="3"/>
      <c r="N72" s="3"/>
    </row>
    <row r="73" spans="1:14" ht="28.3">
      <c r="A73" s="29"/>
      <c r="B73" s="20"/>
      <c r="C73" s="28">
        <v>16</v>
      </c>
      <c r="D73" s="28">
        <v>22</v>
      </c>
      <c r="E73" s="28">
        <f t="shared" si="28"/>
        <v>7</v>
      </c>
      <c r="F73" s="28" t="str">
        <f t="shared" si="29"/>
        <v>7'h0</v>
      </c>
      <c r="G73" s="95" t="s">
        <v>62</v>
      </c>
      <c r="H73" s="92" t="s">
        <v>1160</v>
      </c>
      <c r="I73" s="96" t="s">
        <v>1161</v>
      </c>
      <c r="J73" s="28">
        <v>0</v>
      </c>
      <c r="K73" s="28" t="str">
        <f t="shared" si="30"/>
        <v>0</v>
      </c>
      <c r="L73" s="28">
        <f t="shared" si="31"/>
        <v>0</v>
      </c>
      <c r="M73" s="3"/>
      <c r="N73" s="3"/>
    </row>
    <row r="74" spans="1:14" ht="14.6">
      <c r="A74" s="29"/>
      <c r="B74" s="49"/>
      <c r="C74" s="28">
        <v>12</v>
      </c>
      <c r="D74" s="28">
        <v>15</v>
      </c>
      <c r="E74" s="28">
        <f t="shared" si="28"/>
        <v>4</v>
      </c>
      <c r="F74" s="28" t="str">
        <f t="shared" si="29"/>
        <v>4'h0</v>
      </c>
      <c r="G74" s="94" t="s">
        <v>67</v>
      </c>
      <c r="H74" s="92" t="s">
        <v>472</v>
      </c>
      <c r="I74" s="93"/>
      <c r="J74" s="28">
        <v>0</v>
      </c>
      <c r="K74" s="28" t="str">
        <f t="shared" si="30"/>
        <v>0</v>
      </c>
      <c r="L74" s="28">
        <f t="shared" si="31"/>
        <v>0</v>
      </c>
      <c r="M74" s="3"/>
      <c r="N74" s="3"/>
    </row>
    <row r="75" spans="1:14" ht="14.6">
      <c r="A75" s="29"/>
      <c r="B75" s="49"/>
      <c r="C75" s="28">
        <v>8</v>
      </c>
      <c r="D75" s="28">
        <v>11</v>
      </c>
      <c r="E75" s="28">
        <f t="shared" si="28"/>
        <v>4</v>
      </c>
      <c r="F75" s="28" t="str">
        <f t="shared" si="29"/>
        <v>4'h0</v>
      </c>
      <c r="G75" s="95" t="s">
        <v>62</v>
      </c>
      <c r="H75" s="92" t="s">
        <v>1162</v>
      </c>
      <c r="I75" s="95" t="s">
        <v>1163</v>
      </c>
      <c r="J75" s="28">
        <v>0</v>
      </c>
      <c r="K75" s="28" t="str">
        <f t="shared" si="30"/>
        <v>0</v>
      </c>
      <c r="L75" s="28">
        <f t="shared" si="31"/>
        <v>0</v>
      </c>
      <c r="M75" s="3"/>
      <c r="N75" s="3"/>
    </row>
    <row r="76" spans="1:14" ht="14.6">
      <c r="A76" s="29"/>
      <c r="B76" s="49"/>
      <c r="C76" s="28">
        <v>5</v>
      </c>
      <c r="D76" s="28">
        <v>7</v>
      </c>
      <c r="E76" s="28">
        <f t="shared" si="28"/>
        <v>3</v>
      </c>
      <c r="F76" s="28" t="str">
        <f t="shared" si="29"/>
        <v>3'h0</v>
      </c>
      <c r="G76" s="94" t="s">
        <v>67</v>
      </c>
      <c r="H76" s="92" t="s">
        <v>472</v>
      </c>
      <c r="I76" s="93"/>
      <c r="J76" s="28">
        <v>0</v>
      </c>
      <c r="K76" s="28" t="str">
        <f t="shared" si="30"/>
        <v>0</v>
      </c>
      <c r="L76" s="28">
        <f t="shared" si="31"/>
        <v>0</v>
      </c>
      <c r="M76" s="3"/>
      <c r="N76" s="3"/>
    </row>
    <row r="77" spans="1:14" ht="14.6">
      <c r="A77" s="29"/>
      <c r="B77" s="49"/>
      <c r="C77" s="28">
        <v>0</v>
      </c>
      <c r="D77" s="28">
        <v>4</v>
      </c>
      <c r="E77" s="28">
        <f t="shared" si="28"/>
        <v>5</v>
      </c>
      <c r="F77" s="28" t="str">
        <f t="shared" si="29"/>
        <v>5'h0</v>
      </c>
      <c r="G77" s="95" t="s">
        <v>62</v>
      </c>
      <c r="H77" s="95" t="s">
        <v>1164</v>
      </c>
      <c r="I77" s="95" t="s">
        <v>1165</v>
      </c>
      <c r="J77" s="28">
        <v>0</v>
      </c>
      <c r="K77" s="28" t="str">
        <f t="shared" si="30"/>
        <v>0</v>
      </c>
      <c r="L77" s="28">
        <f t="shared" si="31"/>
        <v>0</v>
      </c>
      <c r="M77" s="3"/>
      <c r="N77" s="3"/>
    </row>
    <row r="78" spans="1:14" ht="14.6">
      <c r="A78" s="23"/>
      <c r="B78" s="24" t="s">
        <v>98</v>
      </c>
      <c r="C78" s="23"/>
      <c r="D78" s="23"/>
      <c r="E78" s="23">
        <f>SUM(E79:E81)</f>
        <v>32</v>
      </c>
      <c r="F78" s="44" t="str">
        <f>CONCATENATE("32'h",K78)</f>
        <v>32'h00000000</v>
      </c>
      <c r="G78" s="44"/>
      <c r="H78" s="45" t="s">
        <v>1166</v>
      </c>
      <c r="I78" s="45"/>
      <c r="J78" s="23"/>
      <c r="K78" s="23" t="str">
        <f>LOWER(DEC2HEX(L78,8))</f>
        <v>00000000</v>
      </c>
      <c r="L78" s="23">
        <f>SUM(L79:L81)</f>
        <v>0</v>
      </c>
      <c r="M78" s="29"/>
      <c r="N78" s="29"/>
    </row>
    <row r="79" spans="1:14" ht="14.6">
      <c r="A79" s="28"/>
      <c r="B79" s="41"/>
      <c r="C79" s="28">
        <v>31</v>
      </c>
      <c r="D79" s="28">
        <v>31</v>
      </c>
      <c r="E79" s="28">
        <f>D79+1-C79</f>
        <v>1</v>
      </c>
      <c r="F79" s="28" t="str">
        <f>CONCATENATE(E79,"'h",K79)</f>
        <v>1'h0</v>
      </c>
      <c r="G79" s="95" t="s">
        <v>481</v>
      </c>
      <c r="H79" s="92" t="s">
        <v>1167</v>
      </c>
      <c r="I79" s="93" t="s">
        <v>1168</v>
      </c>
      <c r="J79" s="28">
        <v>0</v>
      </c>
      <c r="K79" s="28" t="str">
        <f>LOWER(DEC2HEX((J79)))</f>
        <v>0</v>
      </c>
      <c r="L79" s="28">
        <f>J79*(2^C79)</f>
        <v>0</v>
      </c>
      <c r="M79" s="29"/>
      <c r="N79" s="29"/>
    </row>
    <row r="80" spans="1:14" ht="14.6">
      <c r="A80" s="28"/>
      <c r="B80" s="41"/>
      <c r="C80" s="31">
        <v>27</v>
      </c>
      <c r="D80" s="31">
        <v>30</v>
      </c>
      <c r="E80" s="31">
        <f>D80+1-C80</f>
        <v>4</v>
      </c>
      <c r="F80" s="31" t="str">
        <f>CONCATENATE(E80,"'h",K80)</f>
        <v>4'h0</v>
      </c>
      <c r="G80" s="94" t="s">
        <v>67</v>
      </c>
      <c r="H80" s="92" t="s">
        <v>472</v>
      </c>
      <c r="I80" s="96"/>
      <c r="J80" s="31">
        <v>0</v>
      </c>
      <c r="K80" s="31" t="str">
        <f>LOWER(DEC2HEX((J80)))</f>
        <v>0</v>
      </c>
      <c r="L80" s="31">
        <f>J80*(2^C80)</f>
        <v>0</v>
      </c>
      <c r="M80" s="29"/>
      <c r="N80" s="29"/>
    </row>
    <row r="81" spans="1:14" ht="14.6">
      <c r="A81" s="28"/>
      <c r="B81" s="41"/>
      <c r="C81" s="31">
        <v>0</v>
      </c>
      <c r="D81" s="31">
        <v>26</v>
      </c>
      <c r="E81" s="31">
        <f>D81+1-C81</f>
        <v>27</v>
      </c>
      <c r="F81" s="31" t="str">
        <f>CONCATENATE(E81,"'h",K81)</f>
        <v>27'h0</v>
      </c>
      <c r="G81" s="95" t="s">
        <v>62</v>
      </c>
      <c r="H81" s="95" t="s">
        <v>1169</v>
      </c>
      <c r="I81" s="96" t="s">
        <v>1170</v>
      </c>
      <c r="J81" s="31">
        <v>0</v>
      </c>
      <c r="K81" s="31" t="str">
        <f>LOWER(DEC2HEX((J81)))</f>
        <v>0</v>
      </c>
      <c r="L81" s="31">
        <f>J81*(2^C81)</f>
        <v>0</v>
      </c>
      <c r="M81" s="29"/>
      <c r="N81" s="29"/>
    </row>
    <row r="82" spans="1:14">
      <c r="I82"/>
    </row>
    <row r="83" spans="1:14">
      <c r="I83"/>
    </row>
    <row r="84" spans="1:14">
      <c r="I84"/>
    </row>
    <row r="85" spans="1:14">
      <c r="I85"/>
    </row>
    <row r="86" spans="1:14">
      <c r="I86"/>
    </row>
    <row r="87" spans="1:14">
      <c r="I87"/>
    </row>
    <row r="88" spans="1:14">
      <c r="I88"/>
    </row>
    <row r="89" spans="1:14">
      <c r="I89"/>
    </row>
    <row r="90" spans="1:14">
      <c r="I90"/>
    </row>
    <row r="91" spans="1:14">
      <c r="I91"/>
    </row>
    <row r="92" spans="1:14">
      <c r="I92"/>
    </row>
    <row r="93" spans="1:14">
      <c r="I93"/>
    </row>
    <row r="94" spans="1:14">
      <c r="I94"/>
    </row>
    <row r="95" spans="1:14">
      <c r="I95"/>
    </row>
    <row r="96" spans="1:14">
      <c r="I96"/>
    </row>
    <row r="97" spans="9:9">
      <c r="I97"/>
    </row>
    <row r="98" spans="9:9">
      <c r="I98"/>
    </row>
    <row r="99" spans="9:9">
      <c r="I99"/>
    </row>
    <row r="100" spans="9:9">
      <c r="I100"/>
    </row>
    <row r="101" spans="9:9">
      <c r="I101"/>
    </row>
    <row r="102" spans="9:9">
      <c r="I102"/>
    </row>
    <row r="103" spans="9:9">
      <c r="I103"/>
    </row>
    <row r="104" spans="9:9">
      <c r="I104"/>
    </row>
    <row r="105" spans="9:9">
      <c r="I105"/>
    </row>
    <row r="106" spans="9:9">
      <c r="I106"/>
    </row>
    <row r="107" spans="9:9">
      <c r="I107"/>
    </row>
    <row r="108" spans="9:9">
      <c r="I108"/>
    </row>
    <row r="109" spans="9:9">
      <c r="I109"/>
    </row>
    <row r="110" spans="9:9">
      <c r="I110"/>
    </row>
    <row r="111" spans="9:9">
      <c r="I111"/>
    </row>
    <row r="112" spans="9:9">
      <c r="I112"/>
    </row>
    <row r="113" spans="9:9">
      <c r="I113"/>
    </row>
    <row r="114" spans="9:9">
      <c r="I114"/>
    </row>
    <row r="115" spans="9:9">
      <c r="I115"/>
    </row>
    <row r="116" spans="9:9">
      <c r="I116"/>
    </row>
    <row r="117" spans="9:9">
      <c r="I117"/>
    </row>
    <row r="118" spans="9:9">
      <c r="I118"/>
    </row>
    <row r="119" spans="9:9">
      <c r="I119"/>
    </row>
    <row r="120" spans="9:9">
      <c r="I120"/>
    </row>
    <row r="121" spans="9:9">
      <c r="I121"/>
    </row>
    <row r="122" spans="9:9">
      <c r="I122"/>
    </row>
    <row r="123" spans="9:9">
      <c r="I123"/>
    </row>
    <row r="124" spans="9:9">
      <c r="I124"/>
    </row>
    <row r="125" spans="9:9">
      <c r="I125"/>
    </row>
    <row r="126" spans="9:9">
      <c r="I126"/>
    </row>
    <row r="127" spans="9:9">
      <c r="I127"/>
    </row>
    <row r="128" spans="9:9">
      <c r="I128"/>
    </row>
    <row r="129" spans="9:9">
      <c r="I129"/>
    </row>
    <row r="130" spans="9:9">
      <c r="I130"/>
    </row>
    <row r="131" spans="9:9">
      <c r="I131"/>
    </row>
    <row r="132" spans="9:9">
      <c r="I132"/>
    </row>
    <row r="133" spans="9:9">
      <c r="I133"/>
    </row>
    <row r="134" spans="9:9">
      <c r="I134"/>
    </row>
    <row r="135" spans="9:9">
      <c r="I135"/>
    </row>
    <row r="136" spans="9:9">
      <c r="I136"/>
    </row>
    <row r="137" spans="9:9">
      <c r="I137"/>
    </row>
    <row r="138" spans="9:9">
      <c r="I138"/>
    </row>
    <row r="139" spans="9:9">
      <c r="I139"/>
    </row>
    <row r="140" spans="9:9">
      <c r="I140"/>
    </row>
    <row r="141" spans="9:9">
      <c r="I141"/>
    </row>
    <row r="142" spans="9:9">
      <c r="I142"/>
    </row>
    <row r="143" spans="9:9">
      <c r="I143"/>
    </row>
    <row r="144" spans="9:9">
      <c r="I144"/>
    </row>
    <row r="145" spans="9:9">
      <c r="I145"/>
    </row>
    <row r="146" spans="9:9">
      <c r="I146"/>
    </row>
    <row r="147" spans="9:9">
      <c r="I147"/>
    </row>
    <row r="148" spans="9:9">
      <c r="I148"/>
    </row>
    <row r="149" spans="9:9">
      <c r="I149"/>
    </row>
    <row r="150" spans="9:9">
      <c r="I150"/>
    </row>
    <row r="151" spans="9:9">
      <c r="I151"/>
    </row>
    <row r="152" spans="9:9">
      <c r="I152"/>
    </row>
    <row r="153" spans="9:9">
      <c r="I153"/>
    </row>
    <row r="154" spans="9:9">
      <c r="I154"/>
    </row>
    <row r="155" spans="9:9">
      <c r="I155"/>
    </row>
    <row r="156" spans="9:9">
      <c r="I156"/>
    </row>
    <row r="157" spans="9:9">
      <c r="I157"/>
    </row>
    <row r="158" spans="9:9">
      <c r="I158"/>
    </row>
    <row r="159" spans="9:9">
      <c r="I159"/>
    </row>
    <row r="160" spans="9:9">
      <c r="I160"/>
    </row>
    <row r="161" spans="9:9">
      <c r="I161"/>
    </row>
    <row r="162" spans="9:9">
      <c r="I162"/>
    </row>
    <row r="163" spans="9:9">
      <c r="I163"/>
    </row>
    <row r="164" spans="9:9">
      <c r="I164"/>
    </row>
    <row r="165" spans="9:9">
      <c r="I165"/>
    </row>
    <row r="166" spans="9:9">
      <c r="I166"/>
    </row>
    <row r="167" spans="9:9">
      <c r="I167"/>
    </row>
    <row r="168" spans="9:9">
      <c r="I168"/>
    </row>
    <row r="169" spans="9:9">
      <c r="I169"/>
    </row>
    <row r="170" spans="9:9">
      <c r="I170"/>
    </row>
    <row r="171" spans="9:9">
      <c r="I171"/>
    </row>
    <row r="172" spans="9:9">
      <c r="I172"/>
    </row>
    <row r="173" spans="9:9">
      <c r="I173"/>
    </row>
    <row r="174" spans="9:9">
      <c r="I174"/>
    </row>
    <row r="175" spans="9:9">
      <c r="I175"/>
    </row>
    <row r="176" spans="9:9">
      <c r="I176"/>
    </row>
    <row r="177" spans="9:9">
      <c r="I177"/>
    </row>
    <row r="178" spans="9:9">
      <c r="I178"/>
    </row>
    <row r="179" spans="9:9">
      <c r="I179"/>
    </row>
    <row r="180" spans="9:9">
      <c r="I180"/>
    </row>
    <row r="181" spans="9:9">
      <c r="I181"/>
    </row>
    <row r="182" spans="9:9">
      <c r="I182"/>
    </row>
    <row r="183" spans="9:9">
      <c r="I183"/>
    </row>
    <row r="184" spans="9:9">
      <c r="I184"/>
    </row>
    <row r="185" spans="9:9">
      <c r="I185"/>
    </row>
    <row r="186" spans="9:9">
      <c r="I186"/>
    </row>
    <row r="187" spans="9:9">
      <c r="I187"/>
    </row>
    <row r="188" spans="9:9">
      <c r="I188"/>
    </row>
    <row r="189" spans="9:9">
      <c r="I189"/>
    </row>
    <row r="190" spans="9:9">
      <c r="I190"/>
    </row>
    <row r="191" spans="9:9">
      <c r="I191"/>
    </row>
    <row r="192" spans="9:9">
      <c r="I192"/>
    </row>
    <row r="193" spans="9:9">
      <c r="I193"/>
    </row>
    <row r="194" spans="9:9">
      <c r="I194"/>
    </row>
    <row r="195" spans="9:9">
      <c r="I195"/>
    </row>
    <row r="196" spans="9:9">
      <c r="I196"/>
    </row>
    <row r="197" spans="9:9">
      <c r="I197"/>
    </row>
    <row r="198" spans="9:9">
      <c r="I198"/>
    </row>
    <row r="199" spans="9:9">
      <c r="I199"/>
    </row>
    <row r="200" spans="9:9">
      <c r="I200"/>
    </row>
    <row r="201" spans="9:9">
      <c r="I201"/>
    </row>
    <row r="202" spans="9:9">
      <c r="I202"/>
    </row>
    <row r="203" spans="9:9">
      <c r="I203"/>
    </row>
    <row r="204" spans="9:9">
      <c r="I204"/>
    </row>
  </sheetData>
  <phoneticPr fontId="24" type="noConversion"/>
  <conditionalFormatting sqref="G6:G12">
    <cfRule type="duplicateValues" dxfId="3" priority="4"/>
  </conditionalFormatting>
  <conditionalFormatting sqref="G13:G14">
    <cfRule type="duplicateValues" dxfId="2" priority="3"/>
  </conditionalFormatting>
  <conditionalFormatting sqref="G15:G16">
    <cfRule type="duplicateValues" dxfId="1" priority="2"/>
  </conditionalFormatting>
  <conditionalFormatting sqref="G17:G18">
    <cfRule type="duplicateValues" dxfId="0" priority="1"/>
  </conditionalFormatting>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topLeftCell="A7" workbookViewId="0">
      <selection activeCell="H15" sqref="H15"/>
    </sheetView>
  </sheetViews>
  <sheetFormatPr defaultRowHeight="14.15"/>
  <cols>
    <col min="6" max="6" width="18.765625" customWidth="1"/>
    <col min="7" max="7" width="22.15234375" customWidth="1"/>
    <col min="8" max="8" width="39.84375" customWidth="1"/>
    <col min="9" max="9" width="49.23046875" customWidth="1"/>
    <col min="10" max="10" width="10.765625" bestFit="1" customWidth="1"/>
  </cols>
  <sheetData>
    <row r="1" spans="1:14" ht="43.75">
      <c r="A1" s="215" t="s">
        <v>19</v>
      </c>
      <c r="B1" s="216" t="s">
        <v>47</v>
      </c>
      <c r="C1" s="215" t="s">
        <v>48</v>
      </c>
      <c r="D1" s="215" t="s">
        <v>49</v>
      </c>
      <c r="E1" s="215" t="s">
        <v>50</v>
      </c>
      <c r="F1" s="215" t="s">
        <v>51</v>
      </c>
      <c r="G1" s="215" t="s">
        <v>52</v>
      </c>
      <c r="H1" s="215" t="s">
        <v>53</v>
      </c>
      <c r="I1" s="215" t="s">
        <v>54</v>
      </c>
      <c r="J1" s="215" t="s">
        <v>55</v>
      </c>
      <c r="K1" s="215" t="s">
        <v>56</v>
      </c>
      <c r="L1" s="215" t="s">
        <v>57</v>
      </c>
      <c r="M1" s="215" t="s">
        <v>58</v>
      </c>
      <c r="N1" s="215" t="s">
        <v>59</v>
      </c>
    </row>
    <row r="2" spans="1:14" ht="14.6">
      <c r="A2" s="69"/>
      <c r="B2" s="71" t="s">
        <v>60</v>
      </c>
      <c r="C2" s="69"/>
      <c r="D2" s="69"/>
      <c r="E2" s="69">
        <f>SUM(E3:E11)</f>
        <v>32</v>
      </c>
      <c r="F2" s="44" t="str">
        <f>CONCATENATE("32'h",K2)</f>
        <v>32'h08000000</v>
      </c>
      <c r="G2" s="44"/>
      <c r="H2" s="70" t="s">
        <v>4311</v>
      </c>
      <c r="I2" s="70"/>
      <c r="J2" s="69"/>
      <c r="K2" s="69" t="str">
        <f>LOWER(DEC2HEX(L2,8))</f>
        <v>08000000</v>
      </c>
      <c r="L2" s="69">
        <f>SUM(L3:L11)</f>
        <v>134217728</v>
      </c>
      <c r="M2" s="70">
        <v>12</v>
      </c>
      <c r="N2" s="70" t="s">
        <v>1171</v>
      </c>
    </row>
    <row r="3" spans="1:14" ht="14.6">
      <c r="A3" s="65"/>
      <c r="B3" s="217"/>
      <c r="C3" s="65">
        <v>31</v>
      </c>
      <c r="D3" s="65">
        <v>31</v>
      </c>
      <c r="E3" s="65">
        <f>D3+1-C3</f>
        <v>1</v>
      </c>
      <c r="F3" s="65" t="str">
        <f t="shared" ref="F3:F11" si="0">CONCATENATE(E3,"'h",K3)</f>
        <v>1'h0</v>
      </c>
      <c r="G3" s="65" t="s">
        <v>67</v>
      </c>
      <c r="H3" s="218" t="s">
        <v>472</v>
      </c>
      <c r="I3" s="218"/>
      <c r="J3" s="68">
        <v>0</v>
      </c>
      <c r="K3" s="65" t="str">
        <f>LOWER(DEC2HEX((J3)))</f>
        <v>0</v>
      </c>
      <c r="L3" s="65">
        <f>J3*(2^C3)</f>
        <v>0</v>
      </c>
      <c r="M3" s="72"/>
      <c r="N3" s="72"/>
    </row>
    <row r="4" spans="1:14" ht="14.6">
      <c r="A4" s="65"/>
      <c r="B4" s="217"/>
      <c r="C4" s="65">
        <v>30</v>
      </c>
      <c r="D4" s="65">
        <v>30</v>
      </c>
      <c r="E4" s="65">
        <v>1</v>
      </c>
      <c r="F4" s="65" t="str">
        <f t="shared" si="0"/>
        <v>1'h0</v>
      </c>
      <c r="G4" s="218" t="s">
        <v>481</v>
      </c>
      <c r="H4" s="218" t="s">
        <v>3451</v>
      </c>
      <c r="I4" s="218" t="s">
        <v>1172</v>
      </c>
      <c r="J4" s="68">
        <v>0</v>
      </c>
      <c r="K4" s="65">
        <v>0</v>
      </c>
      <c r="L4" s="65">
        <v>0</v>
      </c>
      <c r="M4" s="72"/>
      <c r="N4" s="72"/>
    </row>
    <row r="5" spans="1:14" ht="99">
      <c r="A5" s="65"/>
      <c r="B5" s="217"/>
      <c r="C5" s="65">
        <v>29</v>
      </c>
      <c r="D5" s="65">
        <v>29</v>
      </c>
      <c r="E5" s="65">
        <v>1</v>
      </c>
      <c r="F5" s="65" t="str">
        <f t="shared" si="0"/>
        <v>1'h0</v>
      </c>
      <c r="G5" s="218" t="s">
        <v>62</v>
      </c>
      <c r="H5" s="218" t="s">
        <v>1173</v>
      </c>
      <c r="I5" s="219" t="s">
        <v>1174</v>
      </c>
      <c r="J5" s="68">
        <v>0</v>
      </c>
      <c r="K5" s="65">
        <v>0</v>
      </c>
      <c r="L5" s="65">
        <v>0</v>
      </c>
      <c r="M5" s="72"/>
      <c r="N5" s="72"/>
    </row>
    <row r="6" spans="1:14" ht="84.9">
      <c r="A6" s="65"/>
      <c r="B6" s="217"/>
      <c r="C6" s="65">
        <v>28</v>
      </c>
      <c r="D6" s="65">
        <v>28</v>
      </c>
      <c r="E6" s="65">
        <v>1</v>
      </c>
      <c r="F6" s="65" t="str">
        <f t="shared" si="0"/>
        <v>1'h0</v>
      </c>
      <c r="G6" s="218" t="s">
        <v>1564</v>
      </c>
      <c r="H6" s="218" t="s">
        <v>3386</v>
      </c>
      <c r="I6" s="219" t="s">
        <v>1175</v>
      </c>
      <c r="J6" s="68">
        <v>0</v>
      </c>
      <c r="K6" s="65">
        <v>0</v>
      </c>
      <c r="L6" s="65">
        <v>0</v>
      </c>
      <c r="M6" s="72"/>
      <c r="N6" s="72"/>
    </row>
    <row r="7" spans="1:14" ht="14.6">
      <c r="A7" s="65"/>
      <c r="B7" s="217"/>
      <c r="C7" s="65">
        <v>27</v>
      </c>
      <c r="D7" s="65">
        <v>27</v>
      </c>
      <c r="E7" s="65">
        <v>1</v>
      </c>
      <c r="F7" s="65" t="str">
        <f t="shared" si="0"/>
        <v>1'h1</v>
      </c>
      <c r="G7" s="218" t="s">
        <v>62</v>
      </c>
      <c r="H7" s="218" t="s">
        <v>1176</v>
      </c>
      <c r="I7" s="218" t="s">
        <v>1177</v>
      </c>
      <c r="J7" s="68">
        <v>1</v>
      </c>
      <c r="K7" s="65">
        <v>1</v>
      </c>
      <c r="L7" s="65">
        <f>J7*(2^C7)</f>
        <v>134217728</v>
      </c>
      <c r="M7" s="72"/>
      <c r="N7" s="72"/>
    </row>
    <row r="8" spans="1:14" ht="84.9">
      <c r="A8" s="65"/>
      <c r="B8" s="217"/>
      <c r="C8" s="65">
        <v>26</v>
      </c>
      <c r="D8" s="65">
        <v>26</v>
      </c>
      <c r="E8" s="65">
        <f>D8+1-C8</f>
        <v>1</v>
      </c>
      <c r="F8" s="65" t="str">
        <f t="shared" si="0"/>
        <v>1'h0</v>
      </c>
      <c r="G8" s="218" t="s">
        <v>480</v>
      </c>
      <c r="H8" s="218" t="s">
        <v>1178</v>
      </c>
      <c r="I8" s="219" t="s">
        <v>1179</v>
      </c>
      <c r="J8" s="68">
        <v>0</v>
      </c>
      <c r="K8" s="65" t="str">
        <f>LOWER(DEC2HEX((J8)))</f>
        <v>0</v>
      </c>
      <c r="L8" s="65">
        <f>J8*(2^C8)</f>
        <v>0</v>
      </c>
      <c r="M8" s="72"/>
      <c r="N8" s="72"/>
    </row>
    <row r="9" spans="1:14" ht="70.75">
      <c r="A9" s="65"/>
      <c r="B9" s="217"/>
      <c r="C9" s="65">
        <v>25</v>
      </c>
      <c r="D9" s="65">
        <v>25</v>
      </c>
      <c r="E9" s="65">
        <f>D9+1-C9</f>
        <v>1</v>
      </c>
      <c r="F9" s="65" t="str">
        <f t="shared" si="0"/>
        <v>1'h0</v>
      </c>
      <c r="G9" s="65" t="s">
        <v>67</v>
      </c>
      <c r="H9" s="218" t="s">
        <v>1180</v>
      </c>
      <c r="I9" s="219" t="s">
        <v>1181</v>
      </c>
      <c r="J9" s="68">
        <v>0</v>
      </c>
      <c r="K9" s="65" t="str">
        <f>LOWER(DEC2HEX((J9)))</f>
        <v>0</v>
      </c>
      <c r="L9" s="65">
        <f>J9*(2^C9)</f>
        <v>0</v>
      </c>
      <c r="M9" s="72"/>
      <c r="N9" s="72"/>
    </row>
    <row r="10" spans="1:14" ht="42.45">
      <c r="A10" s="65"/>
      <c r="B10" s="217"/>
      <c r="C10" s="65">
        <v>24</v>
      </c>
      <c r="D10" s="65">
        <v>24</v>
      </c>
      <c r="E10" s="65">
        <f>D10+1-C10</f>
        <v>1</v>
      </c>
      <c r="F10" s="65" t="str">
        <f t="shared" si="0"/>
        <v>1'h0</v>
      </c>
      <c r="G10" s="218" t="s">
        <v>62</v>
      </c>
      <c r="H10" s="218" t="s">
        <v>1182</v>
      </c>
      <c r="I10" s="219" t="s">
        <v>1183</v>
      </c>
      <c r="J10" s="68">
        <v>0</v>
      </c>
      <c r="K10" s="65" t="str">
        <f>LOWER(DEC2HEX((J10)))</f>
        <v>0</v>
      </c>
      <c r="L10" s="65">
        <f>J10*(2^C10)</f>
        <v>0</v>
      </c>
      <c r="M10" s="72"/>
      <c r="N10" s="72"/>
    </row>
    <row r="11" spans="1:14" ht="14.6">
      <c r="A11" s="65"/>
      <c r="B11" s="217"/>
      <c r="C11" s="65">
        <v>0</v>
      </c>
      <c r="D11" s="65">
        <v>23</v>
      </c>
      <c r="E11" s="220">
        <f>D11+1-C11</f>
        <v>24</v>
      </c>
      <c r="F11" s="220" t="str">
        <f t="shared" si="0"/>
        <v>24'h0</v>
      </c>
      <c r="G11" s="221" t="s">
        <v>62</v>
      </c>
      <c r="H11" s="221" t="s">
        <v>1184</v>
      </c>
      <c r="I11" s="221" t="s">
        <v>1185</v>
      </c>
      <c r="J11" s="222">
        <v>0</v>
      </c>
      <c r="K11" s="220" t="str">
        <f>LOWER(DEC2HEX((J11)))</f>
        <v>0</v>
      </c>
      <c r="L11" s="220">
        <f>J11*(2^C11)</f>
        <v>0</v>
      </c>
      <c r="M11" s="223"/>
      <c r="N11" s="223"/>
    </row>
    <row r="12" spans="1:14" ht="14.6">
      <c r="A12" s="69"/>
      <c r="B12" s="71" t="s">
        <v>64</v>
      </c>
      <c r="C12" s="69"/>
      <c r="D12" s="69"/>
      <c r="E12" s="69">
        <f>SUM(E13:E13)</f>
        <v>32</v>
      </c>
      <c r="F12" s="44" t="str">
        <f>CONCATENATE("32'h",K12)</f>
        <v>32'h00ffffff</v>
      </c>
      <c r="G12" s="44"/>
      <c r="H12" s="70" t="s">
        <v>4312</v>
      </c>
      <c r="I12" s="70"/>
      <c r="J12" s="69"/>
      <c r="K12" s="69" t="str">
        <f>LOWER(DEC2HEX(L12,8))</f>
        <v>00ffffff</v>
      </c>
      <c r="L12" s="69">
        <f>SUM(L13:L13)</f>
        <v>16777215</v>
      </c>
      <c r="M12" s="224"/>
      <c r="N12" s="224"/>
    </row>
    <row r="13" spans="1:14" ht="43.75">
      <c r="A13" s="65"/>
      <c r="B13" s="217"/>
      <c r="C13" s="65">
        <v>0</v>
      </c>
      <c r="D13" s="65">
        <v>31</v>
      </c>
      <c r="E13" s="65">
        <f>D13+1-C13</f>
        <v>32</v>
      </c>
      <c r="F13" s="65" t="str">
        <f>CONCATENATE(E13,"'h",K13)</f>
        <v>32'hffffff</v>
      </c>
      <c r="G13" s="65" t="s">
        <v>67</v>
      </c>
      <c r="H13" s="225" t="s">
        <v>1186</v>
      </c>
      <c r="I13" s="225" t="s">
        <v>1187</v>
      </c>
      <c r="J13" s="68">
        <v>16777215</v>
      </c>
      <c r="K13" s="65" t="str">
        <f>LOWER(DEC2HEX((J13)))</f>
        <v>ffffff</v>
      </c>
      <c r="L13" s="65">
        <f>J13*(2^C13)</f>
        <v>16777215</v>
      </c>
      <c r="M13" s="72"/>
      <c r="N13" s="72"/>
    </row>
    <row r="14" spans="1:14" ht="14.6">
      <c r="A14" s="69"/>
      <c r="B14" s="71" t="s">
        <v>3387</v>
      </c>
      <c r="C14" s="69"/>
      <c r="D14" s="69"/>
      <c r="E14" s="69">
        <f>SUM(E15:E16)</f>
        <v>32</v>
      </c>
      <c r="F14" s="44" t="str">
        <f>CONCATENATE("32'h",K14)</f>
        <v>32'h00000000</v>
      </c>
      <c r="G14" s="44"/>
      <c r="H14" s="70" t="s">
        <v>3388</v>
      </c>
      <c r="I14" s="70"/>
      <c r="J14" s="69"/>
      <c r="K14" s="69" t="str">
        <f>LOWER(DEC2HEX(L14,8))</f>
        <v>00000000</v>
      </c>
      <c r="L14" s="69">
        <f>SUM(L15:L16)</f>
        <v>0</v>
      </c>
      <c r="M14" s="72"/>
      <c r="N14" s="72"/>
    </row>
    <row r="15" spans="1:14" ht="14.6">
      <c r="A15" s="65"/>
      <c r="B15" s="68"/>
      <c r="C15" s="65">
        <v>1</v>
      </c>
      <c r="D15" s="65">
        <v>31</v>
      </c>
      <c r="E15" s="65">
        <f>D15+1-C15</f>
        <v>31</v>
      </c>
      <c r="F15" s="65" t="str">
        <f>CONCATENATE(E15,"'h",K15)</f>
        <v>31'h0</v>
      </c>
      <c r="G15" s="65" t="s">
        <v>67</v>
      </c>
      <c r="H15" s="67" t="s">
        <v>19</v>
      </c>
      <c r="I15" s="72" t="s">
        <v>482</v>
      </c>
      <c r="J15" s="65">
        <v>0</v>
      </c>
      <c r="K15" s="65" t="str">
        <f>LOWER(DEC2HEX((J15)))</f>
        <v>0</v>
      </c>
      <c r="L15" s="65">
        <f>J15*(2^C15)</f>
        <v>0</v>
      </c>
      <c r="M15" s="72"/>
      <c r="N15" s="72"/>
    </row>
    <row r="16" spans="1:14" ht="43.75">
      <c r="A16" s="65"/>
      <c r="B16" s="217"/>
      <c r="C16" s="65">
        <v>0</v>
      </c>
      <c r="D16" s="65">
        <v>0</v>
      </c>
      <c r="E16" s="65">
        <f>D16+1-C16</f>
        <v>1</v>
      </c>
      <c r="F16" s="65" t="str">
        <f>CONCATENATE(E16,"'h",K16)</f>
        <v>1'h0</v>
      </c>
      <c r="G16" s="65" t="s">
        <v>62</v>
      </c>
      <c r="H16" s="225" t="s">
        <v>1212</v>
      </c>
      <c r="I16" s="225" t="s">
        <v>1213</v>
      </c>
      <c r="J16" s="68">
        <v>0</v>
      </c>
      <c r="K16" s="65" t="str">
        <f>LOWER(DEC2HEX((J16)))</f>
        <v>0</v>
      </c>
      <c r="L16" s="65">
        <f>J16*(2^C16)</f>
        <v>0</v>
      </c>
      <c r="M16" s="72"/>
      <c r="N16" s="72"/>
    </row>
    <row r="17" spans="1:14" ht="14.6">
      <c r="A17" s="69"/>
      <c r="B17" s="71" t="s">
        <v>3389</v>
      </c>
      <c r="C17" s="69"/>
      <c r="D17" s="69"/>
      <c r="E17" s="69">
        <f>SUM(E18:E19)</f>
        <v>32</v>
      </c>
      <c r="F17" s="44" t="str">
        <f>CONCATENATE("32'h",K17)</f>
        <v>32'h00000000</v>
      </c>
      <c r="G17" s="44"/>
      <c r="H17" s="70" t="s">
        <v>3390</v>
      </c>
      <c r="I17" s="70"/>
      <c r="J17" s="69"/>
      <c r="K17" s="69" t="str">
        <f>LOWER(DEC2HEX(L17,8))</f>
        <v>00000000</v>
      </c>
      <c r="L17" s="69">
        <f>SUM(L18:L19)</f>
        <v>0</v>
      </c>
      <c r="M17" s="72"/>
      <c r="N17" s="72"/>
    </row>
    <row r="18" spans="1:14" ht="14.6">
      <c r="A18" s="65"/>
      <c r="B18" s="68"/>
      <c r="C18" s="65">
        <v>1</v>
      </c>
      <c r="D18" s="65">
        <v>31</v>
      </c>
      <c r="E18" s="65">
        <f>D18+1-C18</f>
        <v>31</v>
      </c>
      <c r="F18" s="65" t="str">
        <f>CONCATENATE(E18,"'h",K18)</f>
        <v>31'h0</v>
      </c>
      <c r="G18" s="65" t="s">
        <v>67</v>
      </c>
      <c r="H18" s="67" t="s">
        <v>19</v>
      </c>
      <c r="I18" s="72" t="s">
        <v>482</v>
      </c>
      <c r="J18" s="65">
        <v>0</v>
      </c>
      <c r="K18" s="65" t="str">
        <f>LOWER(DEC2HEX((J18)))</f>
        <v>0</v>
      </c>
      <c r="L18" s="65">
        <f>J18*(2^C18)</f>
        <v>0</v>
      </c>
      <c r="M18" s="72"/>
      <c r="N18" s="72"/>
    </row>
    <row r="19" spans="1:14" ht="14.6">
      <c r="A19" s="65"/>
      <c r="B19" s="217"/>
      <c r="C19" s="65">
        <v>0</v>
      </c>
      <c r="D19" s="65">
        <v>0</v>
      </c>
      <c r="E19" s="65">
        <f>D19+1-C19</f>
        <v>1</v>
      </c>
      <c r="F19" s="65" t="str">
        <f>CONCATENATE(E19,"'h",K19)</f>
        <v>1'h0</v>
      </c>
      <c r="G19" s="65" t="s">
        <v>480</v>
      </c>
      <c r="H19" s="218" t="s">
        <v>1216</v>
      </c>
      <c r="I19" s="218" t="s">
        <v>1217</v>
      </c>
      <c r="J19" s="68">
        <v>0</v>
      </c>
      <c r="K19" s="65" t="str">
        <f>LOWER(DEC2HEX((J19)))</f>
        <v>0</v>
      </c>
      <c r="L19" s="65">
        <f>J19*(2^C19)</f>
        <v>0</v>
      </c>
      <c r="M19" s="72"/>
      <c r="N19" s="72"/>
    </row>
    <row r="20" spans="1:14" ht="14.6">
      <c r="A20" s="69"/>
      <c r="B20" s="71" t="s">
        <v>3391</v>
      </c>
      <c r="C20" s="69"/>
      <c r="D20" s="69"/>
      <c r="E20" s="69">
        <f>SUM(E21:E24)</f>
        <v>32</v>
      </c>
      <c r="F20" s="44" t="str">
        <f>CONCATENATE("32'h",K20)</f>
        <v>32'h00000000</v>
      </c>
      <c r="G20" s="44"/>
      <c r="H20" s="70" t="s">
        <v>3392</v>
      </c>
      <c r="I20" s="70"/>
      <c r="J20" s="69"/>
      <c r="K20" s="69" t="str">
        <f>LOWER(DEC2HEX(L20,8))</f>
        <v>00000000</v>
      </c>
      <c r="L20" s="69">
        <f>SUM(L21:L24)</f>
        <v>0</v>
      </c>
      <c r="M20" s="72"/>
      <c r="N20" s="72"/>
    </row>
    <row r="21" spans="1:14" ht="14.6">
      <c r="A21" s="73"/>
      <c r="B21" s="68"/>
      <c r="C21" s="65">
        <v>17</v>
      </c>
      <c r="D21" s="65">
        <v>31</v>
      </c>
      <c r="E21" s="65">
        <f>D21+1-C21</f>
        <v>15</v>
      </c>
      <c r="F21" s="65" t="str">
        <f>CONCATENATE(E21,"'h",K21)</f>
        <v>15'h0</v>
      </c>
      <c r="G21" s="218" t="s">
        <v>67</v>
      </c>
      <c r="H21" s="218" t="s">
        <v>472</v>
      </c>
      <c r="I21" s="72" t="s">
        <v>482</v>
      </c>
      <c r="J21" s="65">
        <v>0</v>
      </c>
      <c r="K21" s="65" t="str">
        <f>LOWER(DEC2HEX((J21)))</f>
        <v>0</v>
      </c>
      <c r="L21" s="65">
        <f>J21*(2^C21)</f>
        <v>0</v>
      </c>
      <c r="M21" s="72"/>
      <c r="N21" s="72"/>
    </row>
    <row r="22" spans="1:14" ht="14.6">
      <c r="A22" s="226"/>
      <c r="B22" s="217"/>
      <c r="C22" s="65">
        <v>16</v>
      </c>
      <c r="D22" s="65">
        <v>16</v>
      </c>
      <c r="E22" s="65">
        <f>D22+1-C22</f>
        <v>1</v>
      </c>
      <c r="F22" s="65" t="str">
        <f>CONCATENATE(E22,"'h",K22)</f>
        <v>1'h0</v>
      </c>
      <c r="G22" s="218" t="s">
        <v>67</v>
      </c>
      <c r="H22" s="218" t="s">
        <v>1222</v>
      </c>
      <c r="I22" s="218" t="s">
        <v>1223</v>
      </c>
      <c r="J22" s="68">
        <v>0</v>
      </c>
      <c r="K22" s="65" t="str">
        <f>LOWER(DEC2HEX((J22)))</f>
        <v>0</v>
      </c>
      <c r="L22" s="65">
        <f>J22*(2^C22)</f>
        <v>0</v>
      </c>
      <c r="M22" s="72"/>
      <c r="N22" s="72"/>
    </row>
    <row r="23" spans="1:14" ht="14.6">
      <c r="A23" s="65"/>
      <c r="B23" s="217"/>
      <c r="C23" s="65">
        <v>1</v>
      </c>
      <c r="D23" s="65">
        <v>15</v>
      </c>
      <c r="E23" s="65">
        <f>D23+1-C23</f>
        <v>15</v>
      </c>
      <c r="F23" s="65" t="str">
        <f>CONCATENATE(E23,"'h",K23)</f>
        <v>15'h0</v>
      </c>
      <c r="G23" s="218" t="s">
        <v>67</v>
      </c>
      <c r="H23" s="218" t="s">
        <v>472</v>
      </c>
      <c r="I23" s="64"/>
      <c r="J23" s="68">
        <v>0</v>
      </c>
      <c r="K23" s="65" t="str">
        <f>LOWER(DEC2HEX((J23)))</f>
        <v>0</v>
      </c>
      <c r="L23" s="65">
        <f>J23*(2^C23)</f>
        <v>0</v>
      </c>
      <c r="M23" s="72"/>
      <c r="N23" s="72"/>
    </row>
    <row r="24" spans="1:14" ht="56.6">
      <c r="A24" s="226"/>
      <c r="B24" s="217"/>
      <c r="C24" s="65">
        <v>0</v>
      </c>
      <c r="D24" s="65">
        <v>0</v>
      </c>
      <c r="E24" s="65">
        <f>D24+1-C24</f>
        <v>1</v>
      </c>
      <c r="F24" s="65" t="str">
        <f>CONCATENATE(E24,"'h",K24)</f>
        <v>1'h0</v>
      </c>
      <c r="G24" s="218" t="s">
        <v>67</v>
      </c>
      <c r="H24" s="227" t="s">
        <v>3393</v>
      </c>
      <c r="I24" s="219" t="s">
        <v>1225</v>
      </c>
      <c r="J24" s="68">
        <v>0</v>
      </c>
      <c r="K24" s="65" t="str">
        <f>LOWER(DEC2HEX((J24)))</f>
        <v>0</v>
      </c>
      <c r="L24" s="65">
        <f>J24*(2^C24)</f>
        <v>0</v>
      </c>
      <c r="M24" s="72"/>
      <c r="N24" s="72"/>
    </row>
  </sheetData>
  <phoneticPr fontId="24" type="noConversion"/>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workbookViewId="0">
      <selection activeCell="H4" sqref="H4"/>
    </sheetView>
  </sheetViews>
  <sheetFormatPr defaultRowHeight="14.15"/>
  <cols>
    <col min="1" max="1" width="15.3828125" customWidth="1"/>
    <col min="2" max="2" width="16.15234375" customWidth="1"/>
    <col min="3" max="3" width="14.61328125" customWidth="1"/>
    <col min="4" max="4" width="14.4609375" customWidth="1"/>
    <col min="5" max="5" width="14.84375" customWidth="1"/>
    <col min="6" max="6" width="17.3828125" customWidth="1"/>
    <col min="7" max="7" width="15" customWidth="1"/>
    <col min="8" max="8" width="19.4609375" customWidth="1"/>
    <col min="9" max="9" width="22.15234375" customWidth="1"/>
    <col min="10" max="10" width="15.4609375" customWidth="1"/>
    <col min="11" max="11" width="15.23046875" customWidth="1"/>
    <col min="12" max="12" width="12.4609375" customWidth="1"/>
  </cols>
  <sheetData>
    <row r="1" spans="1:14" ht="43.75">
      <c r="A1" s="215" t="s">
        <v>19</v>
      </c>
      <c r="B1" s="216" t="s">
        <v>47</v>
      </c>
      <c r="C1" s="215" t="s">
        <v>48</v>
      </c>
      <c r="D1" s="215" t="s">
        <v>49</v>
      </c>
      <c r="E1" s="215" t="s">
        <v>50</v>
      </c>
      <c r="F1" s="215" t="s">
        <v>51</v>
      </c>
      <c r="G1" s="215" t="s">
        <v>52</v>
      </c>
      <c r="H1" s="215" t="s">
        <v>53</v>
      </c>
      <c r="I1" s="215" t="s">
        <v>54</v>
      </c>
      <c r="J1" s="215" t="s">
        <v>55</v>
      </c>
      <c r="K1" s="215" t="s">
        <v>56</v>
      </c>
      <c r="L1" s="215" t="s">
        <v>57</v>
      </c>
      <c r="M1" s="215" t="s">
        <v>58</v>
      </c>
      <c r="N1" s="215" t="s">
        <v>59</v>
      </c>
    </row>
    <row r="2" spans="1:14" ht="29.15">
      <c r="A2" s="69"/>
      <c r="B2" s="71" t="s">
        <v>2711</v>
      </c>
      <c r="C2" s="69"/>
      <c r="D2" s="69"/>
      <c r="E2" s="69">
        <f>SUM(E3:E12)</f>
        <v>32</v>
      </c>
      <c r="F2" s="44" t="str">
        <f>CONCATENATE("32'h",K2)</f>
        <v>32'h00000002</v>
      </c>
      <c r="G2" s="44"/>
      <c r="H2" s="70" t="s">
        <v>1188</v>
      </c>
      <c r="I2" s="70"/>
      <c r="J2" s="69"/>
      <c r="K2" s="69" t="str">
        <f>LOWER(DEC2HEX(L2,8))</f>
        <v>00000002</v>
      </c>
      <c r="L2" s="69">
        <f>SUM(L3:L12)</f>
        <v>2</v>
      </c>
      <c r="M2" s="224"/>
      <c r="N2" s="224"/>
    </row>
    <row r="3" spans="1:14" ht="14.6">
      <c r="A3" s="65"/>
      <c r="B3" s="217"/>
      <c r="C3" s="65">
        <v>9</v>
      </c>
      <c r="D3" s="65">
        <v>31</v>
      </c>
      <c r="E3" s="65">
        <f>D3+1-C3</f>
        <v>23</v>
      </c>
      <c r="F3" s="65" t="str">
        <f t="shared" ref="F3:F12" si="0">CONCATENATE(E3,"'h",K3)</f>
        <v>23'h0</v>
      </c>
      <c r="G3" s="65" t="s">
        <v>67</v>
      </c>
      <c r="H3" s="218" t="s">
        <v>472</v>
      </c>
      <c r="I3" s="72" t="s">
        <v>482</v>
      </c>
      <c r="J3" s="68">
        <v>0</v>
      </c>
      <c r="K3" s="65" t="str">
        <f>LOWER(DEC2HEX((J3)))</f>
        <v>0</v>
      </c>
      <c r="L3" s="65">
        <f>J3*(2^C3)</f>
        <v>0</v>
      </c>
      <c r="M3" s="72"/>
      <c r="N3" s="72"/>
    </row>
    <row r="4" spans="1:14" ht="42.45">
      <c r="A4" s="65"/>
      <c r="B4" s="217"/>
      <c r="C4" s="65">
        <v>8</v>
      </c>
      <c r="D4" s="65">
        <v>8</v>
      </c>
      <c r="E4" s="65">
        <f>D4+1-C4</f>
        <v>1</v>
      </c>
      <c r="F4" s="65" t="str">
        <f t="shared" si="0"/>
        <v>1'h0</v>
      </c>
      <c r="G4" s="65" t="s">
        <v>67</v>
      </c>
      <c r="H4" s="218" t="s">
        <v>1189</v>
      </c>
      <c r="I4" s="219" t="s">
        <v>1190</v>
      </c>
      <c r="J4" s="68">
        <v>0</v>
      </c>
      <c r="K4" s="65" t="str">
        <f>LOWER(DEC2HEX((J4)))</f>
        <v>0</v>
      </c>
      <c r="L4" s="65">
        <f>J4*(2^C4)</f>
        <v>0</v>
      </c>
      <c r="M4" s="72"/>
      <c r="N4" s="72"/>
    </row>
    <row r="5" spans="1:14" ht="42.45">
      <c r="A5" s="65"/>
      <c r="B5" s="217"/>
      <c r="C5" s="65">
        <v>7</v>
      </c>
      <c r="D5" s="65">
        <v>7</v>
      </c>
      <c r="E5" s="65">
        <v>1</v>
      </c>
      <c r="F5" s="65" t="str">
        <f t="shared" si="0"/>
        <v>1'h0</v>
      </c>
      <c r="G5" s="65" t="s">
        <v>67</v>
      </c>
      <c r="H5" s="218" t="s">
        <v>1191</v>
      </c>
      <c r="I5" s="219" t="s">
        <v>1192</v>
      </c>
      <c r="J5" s="68">
        <v>0</v>
      </c>
      <c r="K5" s="65">
        <v>0</v>
      </c>
      <c r="L5" s="65">
        <v>0</v>
      </c>
      <c r="M5" s="72"/>
      <c r="N5" s="72"/>
    </row>
    <row r="6" spans="1:14" ht="42.45">
      <c r="A6" s="65"/>
      <c r="B6" s="217"/>
      <c r="C6" s="65">
        <v>6</v>
      </c>
      <c r="D6" s="65">
        <v>6</v>
      </c>
      <c r="E6" s="65">
        <v>1</v>
      </c>
      <c r="F6" s="65" t="str">
        <f t="shared" si="0"/>
        <v>1'h0</v>
      </c>
      <c r="G6" s="65" t="s">
        <v>67</v>
      </c>
      <c r="H6" s="218" t="s">
        <v>1193</v>
      </c>
      <c r="I6" s="219" t="s">
        <v>1194</v>
      </c>
      <c r="J6" s="68">
        <v>0</v>
      </c>
      <c r="K6" s="65">
        <v>0</v>
      </c>
      <c r="L6" s="65">
        <v>0</v>
      </c>
      <c r="M6" s="72"/>
      <c r="N6" s="72"/>
    </row>
    <row r="7" spans="1:14" ht="198">
      <c r="A7" s="65"/>
      <c r="B7" s="217"/>
      <c r="C7" s="65">
        <v>5</v>
      </c>
      <c r="D7" s="65">
        <v>5</v>
      </c>
      <c r="E7" s="65">
        <v>1</v>
      </c>
      <c r="F7" s="65" t="str">
        <f t="shared" si="0"/>
        <v>1'h0</v>
      </c>
      <c r="G7" s="65" t="s">
        <v>67</v>
      </c>
      <c r="H7" s="218" t="s">
        <v>1195</v>
      </c>
      <c r="I7" s="219" t="s">
        <v>1196</v>
      </c>
      <c r="J7" s="68">
        <v>0</v>
      </c>
      <c r="K7" s="65">
        <v>0</v>
      </c>
      <c r="L7" s="65">
        <v>0</v>
      </c>
      <c r="M7" s="72"/>
      <c r="N7" s="72"/>
    </row>
    <row r="8" spans="1:14" ht="84.9">
      <c r="A8" s="65"/>
      <c r="B8" s="217"/>
      <c r="C8" s="65">
        <v>4</v>
      </c>
      <c r="D8" s="65">
        <v>4</v>
      </c>
      <c r="E8" s="65">
        <v>1</v>
      </c>
      <c r="F8" s="65" t="str">
        <f t="shared" si="0"/>
        <v>1'h0</v>
      </c>
      <c r="G8" s="218" t="s">
        <v>481</v>
      </c>
      <c r="H8" s="228" t="s">
        <v>1197</v>
      </c>
      <c r="I8" s="219" t="s">
        <v>1198</v>
      </c>
      <c r="J8" s="68">
        <v>0</v>
      </c>
      <c r="K8" s="65">
        <v>0</v>
      </c>
      <c r="L8" s="65">
        <v>0</v>
      </c>
      <c r="M8" s="72"/>
      <c r="N8" s="72"/>
    </row>
    <row r="9" spans="1:14" ht="84.9">
      <c r="A9" s="65"/>
      <c r="B9" s="217"/>
      <c r="C9" s="65">
        <v>3</v>
      </c>
      <c r="D9" s="65">
        <v>3</v>
      </c>
      <c r="E9" s="65">
        <v>1</v>
      </c>
      <c r="F9" s="65" t="str">
        <f t="shared" si="0"/>
        <v>1'h0</v>
      </c>
      <c r="G9" s="218" t="s">
        <v>62</v>
      </c>
      <c r="H9" s="228" t="s">
        <v>1199</v>
      </c>
      <c r="I9" s="219" t="s">
        <v>3394</v>
      </c>
      <c r="J9" s="68">
        <v>0</v>
      </c>
      <c r="K9" s="65">
        <v>0</v>
      </c>
      <c r="L9" s="65">
        <v>0</v>
      </c>
      <c r="M9" s="72"/>
      <c r="N9" s="72"/>
    </row>
    <row r="10" spans="1:14" ht="14.6">
      <c r="A10" s="65"/>
      <c r="B10" s="217"/>
      <c r="C10" s="65">
        <v>2</v>
      </c>
      <c r="D10" s="65">
        <v>2</v>
      </c>
      <c r="E10" s="65">
        <v>1</v>
      </c>
      <c r="F10" s="65" t="str">
        <f t="shared" si="0"/>
        <v>1'h0</v>
      </c>
      <c r="G10" s="218" t="s">
        <v>481</v>
      </c>
      <c r="H10" s="228" t="s">
        <v>1200</v>
      </c>
      <c r="I10" s="218" t="s">
        <v>1201</v>
      </c>
      <c r="J10" s="68">
        <v>0</v>
      </c>
      <c r="K10" s="65">
        <v>0</v>
      </c>
      <c r="L10" s="65">
        <v>0</v>
      </c>
      <c r="M10" s="72"/>
      <c r="N10" s="72"/>
    </row>
    <row r="11" spans="1:14" ht="56.6">
      <c r="A11" s="65"/>
      <c r="B11" s="217"/>
      <c r="C11" s="65">
        <v>1</v>
      </c>
      <c r="D11" s="65">
        <v>1</v>
      </c>
      <c r="E11" s="65">
        <f>D11+1-C11</f>
        <v>1</v>
      </c>
      <c r="F11" s="65" t="str">
        <f t="shared" si="0"/>
        <v>1'h1</v>
      </c>
      <c r="G11" s="218" t="s">
        <v>62</v>
      </c>
      <c r="H11" s="218" t="s">
        <v>1202</v>
      </c>
      <c r="I11" s="219" t="s">
        <v>1203</v>
      </c>
      <c r="J11" s="68">
        <v>1</v>
      </c>
      <c r="K11" s="65">
        <v>1</v>
      </c>
      <c r="L11" s="65">
        <v>2</v>
      </c>
      <c r="M11" s="72"/>
      <c r="N11" s="72"/>
    </row>
    <row r="12" spans="1:14" ht="14.6">
      <c r="A12" s="65"/>
      <c r="B12" s="217"/>
      <c r="C12" s="65">
        <v>0</v>
      </c>
      <c r="D12" s="65">
        <v>0</v>
      </c>
      <c r="E12" s="65">
        <f>D12+1-C12</f>
        <v>1</v>
      </c>
      <c r="F12" s="65" t="str">
        <f t="shared" si="0"/>
        <v>1'h0</v>
      </c>
      <c r="G12" s="218" t="s">
        <v>481</v>
      </c>
      <c r="H12" s="228" t="s">
        <v>1204</v>
      </c>
      <c r="I12" s="218" t="s">
        <v>1205</v>
      </c>
      <c r="J12" s="68">
        <v>0</v>
      </c>
      <c r="K12" s="65" t="str">
        <f>LOWER(DEC2HEX((J12)))</f>
        <v>0</v>
      </c>
      <c r="L12" s="65">
        <f>J12*(2^C12)</f>
        <v>0</v>
      </c>
      <c r="M12" s="72"/>
      <c r="N12" s="72"/>
    </row>
    <row r="13" spans="1:14" ht="14.6">
      <c r="A13" s="69"/>
      <c r="B13" s="71" t="s">
        <v>3395</v>
      </c>
      <c r="C13" s="69"/>
      <c r="D13" s="69"/>
      <c r="E13" s="69">
        <f>SUM(E14:E15)</f>
        <v>32</v>
      </c>
      <c r="F13" s="44" t="str">
        <f>CONCATENATE("32'h",K13)</f>
        <v>32'h0</v>
      </c>
      <c r="G13" s="44"/>
      <c r="H13" s="70" t="s">
        <v>1206</v>
      </c>
      <c r="I13" s="70"/>
      <c r="J13" s="69"/>
      <c r="K13" s="69">
        <v>0</v>
      </c>
      <c r="L13" s="69">
        <v>0</v>
      </c>
      <c r="M13" s="72"/>
      <c r="N13" s="72"/>
    </row>
    <row r="14" spans="1:14" ht="14.6">
      <c r="A14" s="65"/>
      <c r="B14" s="68"/>
      <c r="C14" s="65">
        <v>1</v>
      </c>
      <c r="D14" s="65">
        <v>31</v>
      </c>
      <c r="E14" s="65">
        <f>D14+1-C14</f>
        <v>31</v>
      </c>
      <c r="F14" s="65" t="str">
        <f>CONCATENATE(E14,"'h",K14)</f>
        <v>31'h0</v>
      </c>
      <c r="G14" s="65" t="s">
        <v>67</v>
      </c>
      <c r="H14" s="67" t="s">
        <v>19</v>
      </c>
      <c r="I14" s="72" t="s">
        <v>482</v>
      </c>
      <c r="J14" s="65">
        <v>0</v>
      </c>
      <c r="K14" s="65" t="str">
        <f>LOWER(DEC2HEX((J14)))</f>
        <v>0</v>
      </c>
      <c r="L14" s="65">
        <f>J14*(2^C14)</f>
        <v>0</v>
      </c>
      <c r="M14" s="72"/>
      <c r="N14" s="72"/>
    </row>
    <row r="15" spans="1:14" ht="131.15">
      <c r="A15" s="73"/>
      <c r="B15" s="217"/>
      <c r="C15" s="65">
        <v>0</v>
      </c>
      <c r="D15" s="65">
        <v>0</v>
      </c>
      <c r="E15" s="65">
        <f>D15+1-C15</f>
        <v>1</v>
      </c>
      <c r="F15" s="65" t="str">
        <f>CONCATENATE(E15,"'h",K15)</f>
        <v>1'h0</v>
      </c>
      <c r="G15" s="65" t="s">
        <v>3396</v>
      </c>
      <c r="H15" s="229" t="s">
        <v>3397</v>
      </c>
      <c r="I15" s="225" t="s">
        <v>3398</v>
      </c>
      <c r="J15" s="68">
        <v>0</v>
      </c>
      <c r="K15" s="65">
        <v>0</v>
      </c>
      <c r="L15" s="65">
        <f>J15*(2^C15)</f>
        <v>0</v>
      </c>
      <c r="M15" s="72"/>
      <c r="N15" s="72"/>
    </row>
    <row r="16" spans="1:14" ht="14.6">
      <c r="A16" s="69"/>
      <c r="B16" s="71" t="s">
        <v>3399</v>
      </c>
      <c r="C16" s="69"/>
      <c r="D16" s="69"/>
      <c r="E16" s="69">
        <f>SUM(E17:E18)</f>
        <v>32</v>
      </c>
      <c r="F16" s="44" t="str">
        <f>CONCATENATE("32'h",K16)</f>
        <v>32'h0</v>
      </c>
      <c r="G16" s="44"/>
      <c r="H16" s="70" t="s">
        <v>1207</v>
      </c>
      <c r="I16" s="70"/>
      <c r="J16" s="69"/>
      <c r="K16" s="69">
        <v>0</v>
      </c>
      <c r="L16" s="69">
        <v>0</v>
      </c>
      <c r="M16" s="72"/>
      <c r="N16" s="72"/>
    </row>
    <row r="17" spans="1:14" ht="14.6">
      <c r="A17" s="73"/>
      <c r="B17" s="68"/>
      <c r="C17" s="65">
        <v>1</v>
      </c>
      <c r="D17" s="65">
        <v>31</v>
      </c>
      <c r="E17" s="65">
        <f>D17+1-C17</f>
        <v>31</v>
      </c>
      <c r="F17" s="65" t="str">
        <f>CONCATENATE(E17,"'h",K17)</f>
        <v>31'h0</v>
      </c>
      <c r="G17" s="65" t="s">
        <v>67</v>
      </c>
      <c r="H17" s="67" t="s">
        <v>19</v>
      </c>
      <c r="I17" s="72" t="s">
        <v>482</v>
      </c>
      <c r="J17" s="65">
        <v>0</v>
      </c>
      <c r="K17" s="65" t="str">
        <f>LOWER(DEC2HEX((J17)))</f>
        <v>0</v>
      </c>
      <c r="L17" s="65">
        <f>J17*(2^C17)</f>
        <v>0</v>
      </c>
      <c r="M17" s="72"/>
      <c r="N17" s="72"/>
    </row>
    <row r="18" spans="1:14" ht="174.9">
      <c r="A18" s="65"/>
      <c r="B18" s="217"/>
      <c r="C18" s="65">
        <v>0</v>
      </c>
      <c r="D18" s="65">
        <v>0</v>
      </c>
      <c r="E18" s="65">
        <f>D18+1-C18</f>
        <v>1</v>
      </c>
      <c r="F18" s="65" t="str">
        <f>CONCATENATE(E18,"'h",K18)</f>
        <v>1'h0</v>
      </c>
      <c r="G18" s="65" t="s">
        <v>3396</v>
      </c>
      <c r="H18" s="229" t="s">
        <v>3400</v>
      </c>
      <c r="I18" s="225" t="s">
        <v>3401</v>
      </c>
      <c r="J18" s="68">
        <v>0</v>
      </c>
      <c r="K18" s="65">
        <v>0</v>
      </c>
      <c r="L18" s="65">
        <f>J18*(2^C18)</f>
        <v>0</v>
      </c>
      <c r="M18" s="72"/>
      <c r="N18" s="72"/>
    </row>
    <row r="19" spans="1:14" ht="14.6">
      <c r="A19" s="69"/>
      <c r="B19" s="71" t="s">
        <v>3402</v>
      </c>
      <c r="C19" s="69"/>
      <c r="D19" s="69"/>
      <c r="E19" s="69">
        <f>SUM(E20:E21)</f>
        <v>32</v>
      </c>
      <c r="F19" s="44" t="str">
        <f>CONCATENATE("32'h",K19)</f>
        <v>32'h0</v>
      </c>
      <c r="G19" s="44"/>
      <c r="H19" s="70" t="s">
        <v>1208</v>
      </c>
      <c r="I19" s="70"/>
      <c r="J19" s="69"/>
      <c r="K19" s="69">
        <v>0</v>
      </c>
      <c r="L19" s="69">
        <v>0</v>
      </c>
      <c r="M19" s="72"/>
      <c r="N19" s="72"/>
    </row>
    <row r="20" spans="1:14" ht="14.6">
      <c r="A20" s="65"/>
      <c r="B20" s="68"/>
      <c r="C20" s="65">
        <v>1</v>
      </c>
      <c r="D20" s="65">
        <v>31</v>
      </c>
      <c r="E20" s="65">
        <f>D20+1-C20</f>
        <v>31</v>
      </c>
      <c r="F20" s="65" t="str">
        <f>CONCATENATE(E20,"'h",K20)</f>
        <v>31'h0</v>
      </c>
      <c r="G20" s="65" t="s">
        <v>67</v>
      </c>
      <c r="H20" s="67" t="s">
        <v>19</v>
      </c>
      <c r="I20" s="72" t="s">
        <v>482</v>
      </c>
      <c r="J20" s="65">
        <v>0</v>
      </c>
      <c r="K20" s="65" t="str">
        <f>LOWER(DEC2HEX((J20)))</f>
        <v>0</v>
      </c>
      <c r="L20" s="65">
        <f>J20*(2^C20)</f>
        <v>0</v>
      </c>
      <c r="M20" s="72"/>
      <c r="N20" s="72"/>
    </row>
    <row r="21" spans="1:14" ht="189.45">
      <c r="A21" s="65"/>
      <c r="B21" s="217"/>
      <c r="C21" s="65">
        <v>0</v>
      </c>
      <c r="D21" s="65">
        <v>0</v>
      </c>
      <c r="E21" s="65">
        <f>D21+1-C21</f>
        <v>1</v>
      </c>
      <c r="F21" s="65" t="str">
        <f>CONCATENATE(E21,"'h",K21)</f>
        <v>1'h0</v>
      </c>
      <c r="G21" s="65" t="s">
        <v>3396</v>
      </c>
      <c r="H21" s="229" t="s">
        <v>3403</v>
      </c>
      <c r="I21" s="225" t="s">
        <v>3404</v>
      </c>
      <c r="J21" s="68">
        <v>0</v>
      </c>
      <c r="K21" s="65">
        <v>0</v>
      </c>
      <c r="L21" s="65">
        <f>J21*(2^C21)</f>
        <v>0</v>
      </c>
      <c r="M21" s="72"/>
      <c r="N21" s="72"/>
    </row>
    <row r="22" spans="1:14" ht="29.15">
      <c r="A22" s="69"/>
      <c r="B22" s="71" t="s">
        <v>3405</v>
      </c>
      <c r="C22" s="69"/>
      <c r="D22" s="69"/>
      <c r="E22" s="69">
        <f>SUM(E23:E24)</f>
        <v>32</v>
      </c>
      <c r="F22" s="44" t="str">
        <f>CONCATENATE("32'h",K22)</f>
        <v>32'h00ffffff</v>
      </c>
      <c r="G22" s="44"/>
      <c r="H22" s="70" t="s">
        <v>1209</v>
      </c>
      <c r="I22" s="70"/>
      <c r="J22" s="69"/>
      <c r="K22" s="69" t="str">
        <f>LOWER(DEC2HEX(L22,8))</f>
        <v>00ffffff</v>
      </c>
      <c r="L22" s="69">
        <f>SUM(L23:L24)</f>
        <v>16777215</v>
      </c>
      <c r="M22" s="72"/>
      <c r="N22" s="72"/>
    </row>
    <row r="23" spans="1:14" ht="14.6">
      <c r="A23" s="65"/>
      <c r="B23" s="68"/>
      <c r="C23" s="65">
        <v>24</v>
      </c>
      <c r="D23" s="65">
        <v>31</v>
      </c>
      <c r="E23" s="65">
        <f>D23+1-C23</f>
        <v>8</v>
      </c>
      <c r="F23" s="65" t="str">
        <f>CONCATENATE(E23,"'h",K23)</f>
        <v>8'h0</v>
      </c>
      <c r="G23" s="65" t="s">
        <v>67</v>
      </c>
      <c r="H23" s="67" t="s">
        <v>19</v>
      </c>
      <c r="I23" s="72" t="s">
        <v>482</v>
      </c>
      <c r="J23" s="65">
        <v>0</v>
      </c>
      <c r="K23" s="65" t="str">
        <f>LOWER(DEC2HEX((J23)))</f>
        <v>0</v>
      </c>
      <c r="L23" s="65">
        <f>J23*(2^C23)</f>
        <v>0</v>
      </c>
      <c r="M23" s="72"/>
      <c r="N23" s="72"/>
    </row>
    <row r="24" spans="1:14" ht="58.3">
      <c r="A24" s="65"/>
      <c r="B24" s="217"/>
      <c r="C24" s="65">
        <v>0</v>
      </c>
      <c r="D24" s="65">
        <v>23</v>
      </c>
      <c r="E24" s="65">
        <f>D24+1-C24</f>
        <v>24</v>
      </c>
      <c r="F24" s="65" t="str">
        <f>CONCATENATE(E24,"'h",K24)</f>
        <v>24'hffffff</v>
      </c>
      <c r="G24" s="65" t="s">
        <v>62</v>
      </c>
      <c r="H24" s="229" t="s">
        <v>1184</v>
      </c>
      <c r="I24" s="225" t="s">
        <v>1210</v>
      </c>
      <c r="J24" s="230">
        <v>16777215</v>
      </c>
      <c r="K24" s="65" t="s">
        <v>1211</v>
      </c>
      <c r="L24" s="65">
        <f>J24*(2^C24)</f>
        <v>16777215</v>
      </c>
      <c r="M24" s="72"/>
      <c r="N24" s="72"/>
    </row>
    <row r="25" spans="1:14" ht="14.6">
      <c r="A25" s="69"/>
      <c r="B25" s="71" t="s">
        <v>1597</v>
      </c>
      <c r="C25" s="69"/>
      <c r="D25" s="69"/>
      <c r="E25" s="69">
        <f>SUM(E26:E27)</f>
        <v>32</v>
      </c>
      <c r="F25" s="44" t="str">
        <f>CONCATENATE("32'h",K25)</f>
        <v>32'h00000000</v>
      </c>
      <c r="G25" s="44"/>
      <c r="H25" s="70" t="s">
        <v>3406</v>
      </c>
      <c r="I25" s="70"/>
      <c r="J25" s="69"/>
      <c r="K25" s="69" t="str">
        <f>LOWER(DEC2HEX(L25,8))</f>
        <v>00000000</v>
      </c>
      <c r="L25" s="69">
        <f>SUM(L26:L27)</f>
        <v>0</v>
      </c>
      <c r="M25" s="72"/>
      <c r="N25" s="72"/>
    </row>
    <row r="26" spans="1:14" ht="14.6">
      <c r="A26" s="65"/>
      <c r="B26" s="68"/>
      <c r="C26" s="65">
        <v>1</v>
      </c>
      <c r="D26" s="65">
        <v>31</v>
      </c>
      <c r="E26" s="65">
        <f>D26+1-C26</f>
        <v>31</v>
      </c>
      <c r="F26" s="65" t="str">
        <f>CONCATENATE(E26,"'h",K26)</f>
        <v>31'h0</v>
      </c>
      <c r="G26" s="65" t="s">
        <v>67</v>
      </c>
      <c r="H26" s="67" t="s">
        <v>19</v>
      </c>
      <c r="I26" s="72" t="s">
        <v>482</v>
      </c>
      <c r="J26" s="65">
        <v>0</v>
      </c>
      <c r="K26" s="65" t="str">
        <f>LOWER(DEC2HEX((J26)))</f>
        <v>0</v>
      </c>
      <c r="L26" s="65">
        <f>J26*(2^C26)</f>
        <v>0</v>
      </c>
      <c r="M26" s="72"/>
      <c r="N26" s="72"/>
    </row>
    <row r="27" spans="1:14" ht="14.6">
      <c r="A27" s="65"/>
      <c r="B27" s="217"/>
      <c r="C27" s="65">
        <v>0</v>
      </c>
      <c r="D27" s="65">
        <v>0</v>
      </c>
      <c r="E27" s="65">
        <f>D27+1-C27</f>
        <v>1</v>
      </c>
      <c r="F27" s="65" t="str">
        <f>CONCATENATE(E27,"'h",K27)</f>
        <v>1'h0</v>
      </c>
      <c r="G27" s="65" t="s">
        <v>480</v>
      </c>
      <c r="H27" s="228" t="s">
        <v>1214</v>
      </c>
      <c r="I27" s="218" t="s">
        <v>1215</v>
      </c>
      <c r="J27" s="68">
        <v>0</v>
      </c>
      <c r="K27" s="65" t="str">
        <f>LOWER(DEC2HEX((J27)))</f>
        <v>0</v>
      </c>
      <c r="L27" s="65">
        <f>J27*(2^C27)</f>
        <v>0</v>
      </c>
      <c r="M27" s="72"/>
      <c r="N27" s="72"/>
    </row>
    <row r="28" spans="1:14" ht="29.15">
      <c r="A28" s="69"/>
      <c r="B28" s="71" t="s">
        <v>3407</v>
      </c>
      <c r="C28" s="69"/>
      <c r="D28" s="69"/>
      <c r="E28" s="69">
        <f>SUM(E29:E33)</f>
        <v>32</v>
      </c>
      <c r="F28" s="44" t="str">
        <f>CONCATENATE("32'h",K28)</f>
        <v>32'h00000000</v>
      </c>
      <c r="G28" s="44"/>
      <c r="H28" s="70" t="s">
        <v>3408</v>
      </c>
      <c r="I28" s="70"/>
      <c r="J28" s="69"/>
      <c r="K28" s="69" t="str">
        <f>LOWER(DEC2HEX(L28,8))</f>
        <v>00000000</v>
      </c>
      <c r="L28" s="69">
        <f>SUM(L29:L33)</f>
        <v>0</v>
      </c>
      <c r="M28" s="72"/>
      <c r="N28" s="72"/>
    </row>
    <row r="29" spans="1:14" ht="14.6">
      <c r="A29" s="73"/>
      <c r="B29" s="68"/>
      <c r="C29" s="65">
        <v>18</v>
      </c>
      <c r="D29" s="65">
        <v>31</v>
      </c>
      <c r="E29" s="65">
        <f>D29+1-C29</f>
        <v>14</v>
      </c>
      <c r="F29" s="65" t="str">
        <f>CONCATENATE(E29,"'h",K29)</f>
        <v>14'h0</v>
      </c>
      <c r="G29" s="218" t="s">
        <v>67</v>
      </c>
      <c r="H29" s="218" t="s">
        <v>472</v>
      </c>
      <c r="I29" s="72" t="s">
        <v>482</v>
      </c>
      <c r="J29" s="65">
        <v>0</v>
      </c>
      <c r="K29" s="65" t="str">
        <f>LOWER(DEC2HEX((J29)))</f>
        <v>0</v>
      </c>
      <c r="L29" s="65">
        <f>J29*(2^C29)</f>
        <v>0</v>
      </c>
      <c r="M29" s="72"/>
      <c r="N29" s="72"/>
    </row>
    <row r="30" spans="1:14" ht="14.6">
      <c r="A30" s="73"/>
      <c r="B30" s="217"/>
      <c r="C30" s="65">
        <v>17</v>
      </c>
      <c r="D30" s="65">
        <v>17</v>
      </c>
      <c r="E30" s="65">
        <f>D30+1-C30</f>
        <v>1</v>
      </c>
      <c r="F30" s="65" t="str">
        <f>CONCATENATE(E30,"'h",K30)</f>
        <v>1'h0</v>
      </c>
      <c r="G30" s="218" t="s">
        <v>67</v>
      </c>
      <c r="H30" s="228" t="s">
        <v>1218</v>
      </c>
      <c r="I30" s="225" t="s">
        <v>1219</v>
      </c>
      <c r="J30" s="68">
        <v>0</v>
      </c>
      <c r="K30" s="65" t="str">
        <f>LOWER(DEC2HEX((J30)))</f>
        <v>0</v>
      </c>
      <c r="L30" s="65">
        <f>J30*(2^C30)</f>
        <v>0</v>
      </c>
      <c r="M30" s="72"/>
      <c r="N30" s="72"/>
    </row>
    <row r="31" spans="1:14" ht="14.6">
      <c r="A31" s="73"/>
      <c r="B31" s="217"/>
      <c r="C31" s="65">
        <v>16</v>
      </c>
      <c r="D31" s="65">
        <v>16</v>
      </c>
      <c r="E31" s="65">
        <f>D31+1-C31</f>
        <v>1</v>
      </c>
      <c r="F31" s="65" t="str">
        <f>CONCATENATE(E31,"'h",K31)</f>
        <v>1'h0</v>
      </c>
      <c r="G31" s="218" t="s">
        <v>67</v>
      </c>
      <c r="H31" s="228" t="s">
        <v>1220</v>
      </c>
      <c r="I31" s="225" t="s">
        <v>1221</v>
      </c>
      <c r="J31" s="68">
        <v>0</v>
      </c>
      <c r="K31" s="65" t="str">
        <f>LOWER(DEC2HEX((J31)))</f>
        <v>0</v>
      </c>
      <c r="L31" s="65">
        <f>J31*(2^C31)</f>
        <v>0</v>
      </c>
      <c r="M31" s="72"/>
      <c r="N31" s="72"/>
    </row>
    <row r="32" spans="1:14" ht="14.6">
      <c r="A32" s="65"/>
      <c r="B32" s="217"/>
      <c r="C32" s="65">
        <v>1</v>
      </c>
      <c r="D32" s="65">
        <v>15</v>
      </c>
      <c r="E32" s="65">
        <f>D32+1-C32</f>
        <v>15</v>
      </c>
      <c r="F32" s="65" t="str">
        <f>CONCATENATE(E32,"'h",K32)</f>
        <v>15'h0</v>
      </c>
      <c r="G32" s="218" t="s">
        <v>67</v>
      </c>
      <c r="H32" s="218" t="s">
        <v>472</v>
      </c>
      <c r="I32" s="64"/>
      <c r="J32" s="68">
        <v>0</v>
      </c>
      <c r="K32" s="65" t="str">
        <f>LOWER(DEC2HEX((J32)))</f>
        <v>0</v>
      </c>
      <c r="L32" s="65">
        <f>J32*(2^C32)</f>
        <v>0</v>
      </c>
      <c r="M32" s="72"/>
      <c r="N32" s="72"/>
    </row>
    <row r="33" spans="1:14" ht="99">
      <c r="A33" s="226"/>
      <c r="B33" s="217"/>
      <c r="C33" s="65">
        <v>0</v>
      </c>
      <c r="D33" s="65">
        <v>0</v>
      </c>
      <c r="E33" s="65">
        <f>D33+1-C33</f>
        <v>1</v>
      </c>
      <c r="F33" s="65" t="str">
        <f>CONCATENATE(E33,"'h",K33)</f>
        <v>1'h0</v>
      </c>
      <c r="G33" s="218" t="s">
        <v>67</v>
      </c>
      <c r="H33" s="228" t="s">
        <v>3409</v>
      </c>
      <c r="I33" s="219" t="s">
        <v>1225</v>
      </c>
      <c r="J33" s="68">
        <v>0</v>
      </c>
      <c r="K33" s="65" t="str">
        <f>LOWER(DEC2HEX((J33)))</f>
        <v>0</v>
      </c>
      <c r="L33" s="65">
        <f>J33*(2^C33)</f>
        <v>0</v>
      </c>
      <c r="M33" s="72"/>
      <c r="N33" s="72"/>
    </row>
  </sheetData>
  <phoneticPr fontId="24" type="noConversion"/>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0"/>
  <sheetViews>
    <sheetView topLeftCell="A163" zoomScaleNormal="100" workbookViewId="0">
      <selection activeCell="A176" sqref="A176:M180"/>
    </sheetView>
  </sheetViews>
  <sheetFormatPr defaultRowHeight="14.15"/>
  <cols>
    <col min="1" max="1" width="8.84375" bestFit="1" customWidth="1"/>
    <col min="6" max="6" width="16.84375" customWidth="1"/>
    <col min="7" max="7" width="8.15234375" bestFit="1" customWidth="1"/>
    <col min="8" max="8" width="26.15234375" customWidth="1"/>
    <col min="9" max="9" width="71.15234375" style="36" customWidth="1"/>
    <col min="10" max="10" width="10.4609375" bestFit="1" customWidth="1"/>
    <col min="11" max="11" width="10.84375" bestFit="1" customWidth="1"/>
    <col min="12" max="12" width="11.15234375" bestFit="1" customWidth="1"/>
    <col min="13" max="13" width="11.3828125" bestFit="1" customWidth="1"/>
    <col min="14" max="14" width="10.61328125" customWidth="1"/>
    <col min="257" max="257" width="8.84375" bestFit="1" customWidth="1"/>
    <col min="262" max="262" width="16.84375" customWidth="1"/>
    <col min="263" max="263" width="8.15234375" bestFit="1" customWidth="1"/>
    <col min="264" max="264" width="26.15234375" customWidth="1"/>
    <col min="265" max="265" width="71.15234375" customWidth="1"/>
    <col min="266" max="266" width="10.4609375" bestFit="1" customWidth="1"/>
    <col min="267" max="267" width="10.84375" bestFit="1" customWidth="1"/>
    <col min="268" max="268" width="11.15234375" bestFit="1" customWidth="1"/>
    <col min="269" max="269" width="11.3828125" bestFit="1" customWidth="1"/>
    <col min="270" max="270" width="10.61328125" customWidth="1"/>
    <col min="513" max="513" width="8.84375" bestFit="1" customWidth="1"/>
    <col min="518" max="518" width="16.84375" customWidth="1"/>
    <col min="519" max="519" width="8.15234375" bestFit="1" customWidth="1"/>
    <col min="520" max="520" width="26.15234375" customWidth="1"/>
    <col min="521" max="521" width="71.15234375" customWidth="1"/>
    <col min="522" max="522" width="10.4609375" bestFit="1" customWidth="1"/>
    <col min="523" max="523" width="10.84375" bestFit="1" customWidth="1"/>
    <col min="524" max="524" width="11.15234375" bestFit="1" customWidth="1"/>
    <col min="525" max="525" width="11.3828125" bestFit="1" customWidth="1"/>
    <col min="526" max="526" width="10.61328125" customWidth="1"/>
    <col min="769" max="769" width="8.84375" bestFit="1" customWidth="1"/>
    <col min="774" max="774" width="16.84375" customWidth="1"/>
    <col min="775" max="775" width="8.15234375" bestFit="1" customWidth="1"/>
    <col min="776" max="776" width="26.15234375" customWidth="1"/>
    <col min="777" max="777" width="71.15234375" customWidth="1"/>
    <col min="778" max="778" width="10.4609375" bestFit="1" customWidth="1"/>
    <col min="779" max="779" width="10.84375" bestFit="1" customWidth="1"/>
    <col min="780" max="780" width="11.15234375" bestFit="1" customWidth="1"/>
    <col min="781" max="781" width="11.3828125" bestFit="1" customWidth="1"/>
    <col min="782" max="782" width="10.61328125" customWidth="1"/>
    <col min="1025" max="1025" width="8.84375" bestFit="1" customWidth="1"/>
    <col min="1030" max="1030" width="16.84375" customWidth="1"/>
    <col min="1031" max="1031" width="8.15234375" bestFit="1" customWidth="1"/>
    <col min="1032" max="1032" width="26.15234375" customWidth="1"/>
    <col min="1033" max="1033" width="71.15234375" customWidth="1"/>
    <col min="1034" max="1034" width="10.4609375" bestFit="1" customWidth="1"/>
    <col min="1035" max="1035" width="10.84375" bestFit="1" customWidth="1"/>
    <col min="1036" max="1036" width="11.15234375" bestFit="1" customWidth="1"/>
    <col min="1037" max="1037" width="11.3828125" bestFit="1" customWidth="1"/>
    <col min="1038" max="1038" width="10.61328125" customWidth="1"/>
    <col min="1281" max="1281" width="8.84375" bestFit="1" customWidth="1"/>
    <col min="1286" max="1286" width="16.84375" customWidth="1"/>
    <col min="1287" max="1287" width="8.15234375" bestFit="1" customWidth="1"/>
    <col min="1288" max="1288" width="26.15234375" customWidth="1"/>
    <col min="1289" max="1289" width="71.15234375" customWidth="1"/>
    <col min="1290" max="1290" width="10.4609375" bestFit="1" customWidth="1"/>
    <col min="1291" max="1291" width="10.84375" bestFit="1" customWidth="1"/>
    <col min="1292" max="1292" width="11.15234375" bestFit="1" customWidth="1"/>
    <col min="1293" max="1293" width="11.3828125" bestFit="1" customWidth="1"/>
    <col min="1294" max="1294" width="10.61328125" customWidth="1"/>
    <col min="1537" max="1537" width="8.84375" bestFit="1" customWidth="1"/>
    <col min="1542" max="1542" width="16.84375" customWidth="1"/>
    <col min="1543" max="1543" width="8.15234375" bestFit="1" customWidth="1"/>
    <col min="1544" max="1544" width="26.15234375" customWidth="1"/>
    <col min="1545" max="1545" width="71.15234375" customWidth="1"/>
    <col min="1546" max="1546" width="10.4609375" bestFit="1" customWidth="1"/>
    <col min="1547" max="1547" width="10.84375" bestFit="1" customWidth="1"/>
    <col min="1548" max="1548" width="11.15234375" bestFit="1" customWidth="1"/>
    <col min="1549" max="1549" width="11.3828125" bestFit="1" customWidth="1"/>
    <col min="1550" max="1550" width="10.61328125" customWidth="1"/>
    <col min="1793" max="1793" width="8.84375" bestFit="1" customWidth="1"/>
    <col min="1798" max="1798" width="16.84375" customWidth="1"/>
    <col min="1799" max="1799" width="8.15234375" bestFit="1" customWidth="1"/>
    <col min="1800" max="1800" width="26.15234375" customWidth="1"/>
    <col min="1801" max="1801" width="71.15234375" customWidth="1"/>
    <col min="1802" max="1802" width="10.4609375" bestFit="1" customWidth="1"/>
    <col min="1803" max="1803" width="10.84375" bestFit="1" customWidth="1"/>
    <col min="1804" max="1804" width="11.15234375" bestFit="1" customWidth="1"/>
    <col min="1805" max="1805" width="11.3828125" bestFit="1" customWidth="1"/>
    <col min="1806" max="1806" width="10.61328125" customWidth="1"/>
    <col min="2049" max="2049" width="8.84375" bestFit="1" customWidth="1"/>
    <col min="2054" max="2054" width="16.84375" customWidth="1"/>
    <col min="2055" max="2055" width="8.15234375" bestFit="1" customWidth="1"/>
    <col min="2056" max="2056" width="26.15234375" customWidth="1"/>
    <col min="2057" max="2057" width="71.15234375" customWidth="1"/>
    <col min="2058" max="2058" width="10.4609375" bestFit="1" customWidth="1"/>
    <col min="2059" max="2059" width="10.84375" bestFit="1" customWidth="1"/>
    <col min="2060" max="2060" width="11.15234375" bestFit="1" customWidth="1"/>
    <col min="2061" max="2061" width="11.3828125" bestFit="1" customWidth="1"/>
    <col min="2062" max="2062" width="10.61328125" customWidth="1"/>
    <col min="2305" max="2305" width="8.84375" bestFit="1" customWidth="1"/>
    <col min="2310" max="2310" width="16.84375" customWidth="1"/>
    <col min="2311" max="2311" width="8.15234375" bestFit="1" customWidth="1"/>
    <col min="2312" max="2312" width="26.15234375" customWidth="1"/>
    <col min="2313" max="2313" width="71.15234375" customWidth="1"/>
    <col min="2314" max="2314" width="10.4609375" bestFit="1" customWidth="1"/>
    <col min="2315" max="2315" width="10.84375" bestFit="1" customWidth="1"/>
    <col min="2316" max="2316" width="11.15234375" bestFit="1" customWidth="1"/>
    <col min="2317" max="2317" width="11.3828125" bestFit="1" customWidth="1"/>
    <col min="2318" max="2318" width="10.61328125" customWidth="1"/>
    <col min="2561" max="2561" width="8.84375" bestFit="1" customWidth="1"/>
    <col min="2566" max="2566" width="16.84375" customWidth="1"/>
    <col min="2567" max="2567" width="8.15234375" bestFit="1" customWidth="1"/>
    <col min="2568" max="2568" width="26.15234375" customWidth="1"/>
    <col min="2569" max="2569" width="71.15234375" customWidth="1"/>
    <col min="2570" max="2570" width="10.4609375" bestFit="1" customWidth="1"/>
    <col min="2571" max="2571" width="10.84375" bestFit="1" customWidth="1"/>
    <col min="2572" max="2572" width="11.15234375" bestFit="1" customWidth="1"/>
    <col min="2573" max="2573" width="11.3828125" bestFit="1" customWidth="1"/>
    <col min="2574" max="2574" width="10.61328125" customWidth="1"/>
    <col min="2817" max="2817" width="8.84375" bestFit="1" customWidth="1"/>
    <col min="2822" max="2822" width="16.84375" customWidth="1"/>
    <col min="2823" max="2823" width="8.15234375" bestFit="1" customWidth="1"/>
    <col min="2824" max="2824" width="26.15234375" customWidth="1"/>
    <col min="2825" max="2825" width="71.15234375" customWidth="1"/>
    <col min="2826" max="2826" width="10.4609375" bestFit="1" customWidth="1"/>
    <col min="2827" max="2827" width="10.84375" bestFit="1" customWidth="1"/>
    <col min="2828" max="2828" width="11.15234375" bestFit="1" customWidth="1"/>
    <col min="2829" max="2829" width="11.3828125" bestFit="1" customWidth="1"/>
    <col min="2830" max="2830" width="10.61328125" customWidth="1"/>
    <col min="3073" max="3073" width="8.84375" bestFit="1" customWidth="1"/>
    <col min="3078" max="3078" width="16.84375" customWidth="1"/>
    <col min="3079" max="3079" width="8.15234375" bestFit="1" customWidth="1"/>
    <col min="3080" max="3080" width="26.15234375" customWidth="1"/>
    <col min="3081" max="3081" width="71.15234375" customWidth="1"/>
    <col min="3082" max="3082" width="10.4609375" bestFit="1" customWidth="1"/>
    <col min="3083" max="3083" width="10.84375" bestFit="1" customWidth="1"/>
    <col min="3084" max="3084" width="11.15234375" bestFit="1" customWidth="1"/>
    <col min="3085" max="3085" width="11.3828125" bestFit="1" customWidth="1"/>
    <col min="3086" max="3086" width="10.61328125" customWidth="1"/>
    <col min="3329" max="3329" width="8.84375" bestFit="1" customWidth="1"/>
    <col min="3334" max="3334" width="16.84375" customWidth="1"/>
    <col min="3335" max="3335" width="8.15234375" bestFit="1" customWidth="1"/>
    <col min="3336" max="3336" width="26.15234375" customWidth="1"/>
    <col min="3337" max="3337" width="71.15234375" customWidth="1"/>
    <col min="3338" max="3338" width="10.4609375" bestFit="1" customWidth="1"/>
    <col min="3339" max="3339" width="10.84375" bestFit="1" customWidth="1"/>
    <col min="3340" max="3340" width="11.15234375" bestFit="1" customWidth="1"/>
    <col min="3341" max="3341" width="11.3828125" bestFit="1" customWidth="1"/>
    <col min="3342" max="3342" width="10.61328125" customWidth="1"/>
    <col min="3585" max="3585" width="8.84375" bestFit="1" customWidth="1"/>
    <col min="3590" max="3590" width="16.84375" customWidth="1"/>
    <col min="3591" max="3591" width="8.15234375" bestFit="1" customWidth="1"/>
    <col min="3592" max="3592" width="26.15234375" customWidth="1"/>
    <col min="3593" max="3593" width="71.15234375" customWidth="1"/>
    <col min="3594" max="3594" width="10.4609375" bestFit="1" customWidth="1"/>
    <col min="3595" max="3595" width="10.84375" bestFit="1" customWidth="1"/>
    <col min="3596" max="3596" width="11.15234375" bestFit="1" customWidth="1"/>
    <col min="3597" max="3597" width="11.3828125" bestFit="1" customWidth="1"/>
    <col min="3598" max="3598" width="10.61328125" customWidth="1"/>
    <col min="3841" max="3841" width="8.84375" bestFit="1" customWidth="1"/>
    <col min="3846" max="3846" width="16.84375" customWidth="1"/>
    <col min="3847" max="3847" width="8.15234375" bestFit="1" customWidth="1"/>
    <col min="3848" max="3848" width="26.15234375" customWidth="1"/>
    <col min="3849" max="3849" width="71.15234375" customWidth="1"/>
    <col min="3850" max="3850" width="10.4609375" bestFit="1" customWidth="1"/>
    <col min="3851" max="3851" width="10.84375" bestFit="1" customWidth="1"/>
    <col min="3852" max="3852" width="11.15234375" bestFit="1" customWidth="1"/>
    <col min="3853" max="3853" width="11.3828125" bestFit="1" customWidth="1"/>
    <col min="3854" max="3854" width="10.61328125" customWidth="1"/>
    <col min="4097" max="4097" width="8.84375" bestFit="1" customWidth="1"/>
    <col min="4102" max="4102" width="16.84375" customWidth="1"/>
    <col min="4103" max="4103" width="8.15234375" bestFit="1" customWidth="1"/>
    <col min="4104" max="4104" width="26.15234375" customWidth="1"/>
    <col min="4105" max="4105" width="71.15234375" customWidth="1"/>
    <col min="4106" max="4106" width="10.4609375" bestFit="1" customWidth="1"/>
    <col min="4107" max="4107" width="10.84375" bestFit="1" customWidth="1"/>
    <col min="4108" max="4108" width="11.15234375" bestFit="1" customWidth="1"/>
    <col min="4109" max="4109" width="11.3828125" bestFit="1" customWidth="1"/>
    <col min="4110" max="4110" width="10.61328125" customWidth="1"/>
    <col min="4353" max="4353" width="8.84375" bestFit="1" customWidth="1"/>
    <col min="4358" max="4358" width="16.84375" customWidth="1"/>
    <col min="4359" max="4359" width="8.15234375" bestFit="1" customWidth="1"/>
    <col min="4360" max="4360" width="26.15234375" customWidth="1"/>
    <col min="4361" max="4361" width="71.15234375" customWidth="1"/>
    <col min="4362" max="4362" width="10.4609375" bestFit="1" customWidth="1"/>
    <col min="4363" max="4363" width="10.84375" bestFit="1" customWidth="1"/>
    <col min="4364" max="4364" width="11.15234375" bestFit="1" customWidth="1"/>
    <col min="4365" max="4365" width="11.3828125" bestFit="1" customWidth="1"/>
    <col min="4366" max="4366" width="10.61328125" customWidth="1"/>
    <col min="4609" max="4609" width="8.84375" bestFit="1" customWidth="1"/>
    <col min="4614" max="4614" width="16.84375" customWidth="1"/>
    <col min="4615" max="4615" width="8.15234375" bestFit="1" customWidth="1"/>
    <col min="4616" max="4616" width="26.15234375" customWidth="1"/>
    <col min="4617" max="4617" width="71.15234375" customWidth="1"/>
    <col min="4618" max="4618" width="10.4609375" bestFit="1" customWidth="1"/>
    <col min="4619" max="4619" width="10.84375" bestFit="1" customWidth="1"/>
    <col min="4620" max="4620" width="11.15234375" bestFit="1" customWidth="1"/>
    <col min="4621" max="4621" width="11.3828125" bestFit="1" customWidth="1"/>
    <col min="4622" max="4622" width="10.61328125" customWidth="1"/>
    <col min="4865" max="4865" width="8.84375" bestFit="1" customWidth="1"/>
    <col min="4870" max="4870" width="16.84375" customWidth="1"/>
    <col min="4871" max="4871" width="8.15234375" bestFit="1" customWidth="1"/>
    <col min="4872" max="4872" width="26.15234375" customWidth="1"/>
    <col min="4873" max="4873" width="71.15234375" customWidth="1"/>
    <col min="4874" max="4874" width="10.4609375" bestFit="1" customWidth="1"/>
    <col min="4875" max="4875" width="10.84375" bestFit="1" customWidth="1"/>
    <col min="4876" max="4876" width="11.15234375" bestFit="1" customWidth="1"/>
    <col min="4877" max="4877" width="11.3828125" bestFit="1" customWidth="1"/>
    <col min="4878" max="4878" width="10.61328125" customWidth="1"/>
    <col min="5121" max="5121" width="8.84375" bestFit="1" customWidth="1"/>
    <col min="5126" max="5126" width="16.84375" customWidth="1"/>
    <col min="5127" max="5127" width="8.15234375" bestFit="1" customWidth="1"/>
    <col min="5128" max="5128" width="26.15234375" customWidth="1"/>
    <col min="5129" max="5129" width="71.15234375" customWidth="1"/>
    <col min="5130" max="5130" width="10.4609375" bestFit="1" customWidth="1"/>
    <col min="5131" max="5131" width="10.84375" bestFit="1" customWidth="1"/>
    <col min="5132" max="5132" width="11.15234375" bestFit="1" customWidth="1"/>
    <col min="5133" max="5133" width="11.3828125" bestFit="1" customWidth="1"/>
    <col min="5134" max="5134" width="10.61328125" customWidth="1"/>
    <col min="5377" max="5377" width="8.84375" bestFit="1" customWidth="1"/>
    <col min="5382" max="5382" width="16.84375" customWidth="1"/>
    <col min="5383" max="5383" width="8.15234375" bestFit="1" customWidth="1"/>
    <col min="5384" max="5384" width="26.15234375" customWidth="1"/>
    <col min="5385" max="5385" width="71.15234375" customWidth="1"/>
    <col min="5386" max="5386" width="10.4609375" bestFit="1" customWidth="1"/>
    <col min="5387" max="5387" width="10.84375" bestFit="1" customWidth="1"/>
    <col min="5388" max="5388" width="11.15234375" bestFit="1" customWidth="1"/>
    <col min="5389" max="5389" width="11.3828125" bestFit="1" customWidth="1"/>
    <col min="5390" max="5390" width="10.61328125" customWidth="1"/>
    <col min="5633" max="5633" width="8.84375" bestFit="1" customWidth="1"/>
    <col min="5638" max="5638" width="16.84375" customWidth="1"/>
    <col min="5639" max="5639" width="8.15234375" bestFit="1" customWidth="1"/>
    <col min="5640" max="5640" width="26.15234375" customWidth="1"/>
    <col min="5641" max="5641" width="71.15234375" customWidth="1"/>
    <col min="5642" max="5642" width="10.4609375" bestFit="1" customWidth="1"/>
    <col min="5643" max="5643" width="10.84375" bestFit="1" customWidth="1"/>
    <col min="5644" max="5644" width="11.15234375" bestFit="1" customWidth="1"/>
    <col min="5645" max="5645" width="11.3828125" bestFit="1" customWidth="1"/>
    <col min="5646" max="5646" width="10.61328125" customWidth="1"/>
    <col min="5889" max="5889" width="8.84375" bestFit="1" customWidth="1"/>
    <col min="5894" max="5894" width="16.84375" customWidth="1"/>
    <col min="5895" max="5895" width="8.15234375" bestFit="1" customWidth="1"/>
    <col min="5896" max="5896" width="26.15234375" customWidth="1"/>
    <col min="5897" max="5897" width="71.15234375" customWidth="1"/>
    <col min="5898" max="5898" width="10.4609375" bestFit="1" customWidth="1"/>
    <col min="5899" max="5899" width="10.84375" bestFit="1" customWidth="1"/>
    <col min="5900" max="5900" width="11.15234375" bestFit="1" customWidth="1"/>
    <col min="5901" max="5901" width="11.3828125" bestFit="1" customWidth="1"/>
    <col min="5902" max="5902" width="10.61328125" customWidth="1"/>
    <col min="6145" max="6145" width="8.84375" bestFit="1" customWidth="1"/>
    <col min="6150" max="6150" width="16.84375" customWidth="1"/>
    <col min="6151" max="6151" width="8.15234375" bestFit="1" customWidth="1"/>
    <col min="6152" max="6152" width="26.15234375" customWidth="1"/>
    <col min="6153" max="6153" width="71.15234375" customWidth="1"/>
    <col min="6154" max="6154" width="10.4609375" bestFit="1" customWidth="1"/>
    <col min="6155" max="6155" width="10.84375" bestFit="1" customWidth="1"/>
    <col min="6156" max="6156" width="11.15234375" bestFit="1" customWidth="1"/>
    <col min="6157" max="6157" width="11.3828125" bestFit="1" customWidth="1"/>
    <col min="6158" max="6158" width="10.61328125" customWidth="1"/>
    <col min="6401" max="6401" width="8.84375" bestFit="1" customWidth="1"/>
    <col min="6406" max="6406" width="16.84375" customWidth="1"/>
    <col min="6407" max="6407" width="8.15234375" bestFit="1" customWidth="1"/>
    <col min="6408" max="6408" width="26.15234375" customWidth="1"/>
    <col min="6409" max="6409" width="71.15234375" customWidth="1"/>
    <col min="6410" max="6410" width="10.4609375" bestFit="1" customWidth="1"/>
    <col min="6411" max="6411" width="10.84375" bestFit="1" customWidth="1"/>
    <col min="6412" max="6412" width="11.15234375" bestFit="1" customWidth="1"/>
    <col min="6413" max="6413" width="11.3828125" bestFit="1" customWidth="1"/>
    <col min="6414" max="6414" width="10.61328125" customWidth="1"/>
    <col min="6657" max="6657" width="8.84375" bestFit="1" customWidth="1"/>
    <col min="6662" max="6662" width="16.84375" customWidth="1"/>
    <col min="6663" max="6663" width="8.15234375" bestFit="1" customWidth="1"/>
    <col min="6664" max="6664" width="26.15234375" customWidth="1"/>
    <col min="6665" max="6665" width="71.15234375" customWidth="1"/>
    <col min="6666" max="6666" width="10.4609375" bestFit="1" customWidth="1"/>
    <col min="6667" max="6667" width="10.84375" bestFit="1" customWidth="1"/>
    <col min="6668" max="6668" width="11.15234375" bestFit="1" customWidth="1"/>
    <col min="6669" max="6669" width="11.3828125" bestFit="1" customWidth="1"/>
    <col min="6670" max="6670" width="10.61328125" customWidth="1"/>
    <col min="6913" max="6913" width="8.84375" bestFit="1" customWidth="1"/>
    <col min="6918" max="6918" width="16.84375" customWidth="1"/>
    <col min="6919" max="6919" width="8.15234375" bestFit="1" customWidth="1"/>
    <col min="6920" max="6920" width="26.15234375" customWidth="1"/>
    <col min="6921" max="6921" width="71.15234375" customWidth="1"/>
    <col min="6922" max="6922" width="10.4609375" bestFit="1" customWidth="1"/>
    <col min="6923" max="6923" width="10.84375" bestFit="1" customWidth="1"/>
    <col min="6924" max="6924" width="11.15234375" bestFit="1" customWidth="1"/>
    <col min="6925" max="6925" width="11.3828125" bestFit="1" customWidth="1"/>
    <col min="6926" max="6926" width="10.61328125" customWidth="1"/>
    <col min="7169" max="7169" width="8.84375" bestFit="1" customWidth="1"/>
    <col min="7174" max="7174" width="16.84375" customWidth="1"/>
    <col min="7175" max="7175" width="8.15234375" bestFit="1" customWidth="1"/>
    <col min="7176" max="7176" width="26.15234375" customWidth="1"/>
    <col min="7177" max="7177" width="71.15234375" customWidth="1"/>
    <col min="7178" max="7178" width="10.4609375" bestFit="1" customWidth="1"/>
    <col min="7179" max="7179" width="10.84375" bestFit="1" customWidth="1"/>
    <col min="7180" max="7180" width="11.15234375" bestFit="1" customWidth="1"/>
    <col min="7181" max="7181" width="11.3828125" bestFit="1" customWidth="1"/>
    <col min="7182" max="7182" width="10.61328125" customWidth="1"/>
    <col min="7425" max="7425" width="8.84375" bestFit="1" customWidth="1"/>
    <col min="7430" max="7430" width="16.84375" customWidth="1"/>
    <col min="7431" max="7431" width="8.15234375" bestFit="1" customWidth="1"/>
    <col min="7432" max="7432" width="26.15234375" customWidth="1"/>
    <col min="7433" max="7433" width="71.15234375" customWidth="1"/>
    <col min="7434" max="7434" width="10.4609375" bestFit="1" customWidth="1"/>
    <col min="7435" max="7435" width="10.84375" bestFit="1" customWidth="1"/>
    <col min="7436" max="7436" width="11.15234375" bestFit="1" customWidth="1"/>
    <col min="7437" max="7437" width="11.3828125" bestFit="1" customWidth="1"/>
    <col min="7438" max="7438" width="10.61328125" customWidth="1"/>
    <col min="7681" max="7681" width="8.84375" bestFit="1" customWidth="1"/>
    <col min="7686" max="7686" width="16.84375" customWidth="1"/>
    <col min="7687" max="7687" width="8.15234375" bestFit="1" customWidth="1"/>
    <col min="7688" max="7688" width="26.15234375" customWidth="1"/>
    <col min="7689" max="7689" width="71.15234375" customWidth="1"/>
    <col min="7690" max="7690" width="10.4609375" bestFit="1" customWidth="1"/>
    <col min="7691" max="7691" width="10.84375" bestFit="1" customWidth="1"/>
    <col min="7692" max="7692" width="11.15234375" bestFit="1" customWidth="1"/>
    <col min="7693" max="7693" width="11.3828125" bestFit="1" customWidth="1"/>
    <col min="7694" max="7694" width="10.61328125" customWidth="1"/>
    <col min="7937" max="7937" width="8.84375" bestFit="1" customWidth="1"/>
    <col min="7942" max="7942" width="16.84375" customWidth="1"/>
    <col min="7943" max="7943" width="8.15234375" bestFit="1" customWidth="1"/>
    <col min="7944" max="7944" width="26.15234375" customWidth="1"/>
    <col min="7945" max="7945" width="71.15234375" customWidth="1"/>
    <col min="7946" max="7946" width="10.4609375" bestFit="1" customWidth="1"/>
    <col min="7947" max="7947" width="10.84375" bestFit="1" customWidth="1"/>
    <col min="7948" max="7948" width="11.15234375" bestFit="1" customWidth="1"/>
    <col min="7949" max="7949" width="11.3828125" bestFit="1" customWidth="1"/>
    <col min="7950" max="7950" width="10.61328125" customWidth="1"/>
    <col min="8193" max="8193" width="8.84375" bestFit="1" customWidth="1"/>
    <col min="8198" max="8198" width="16.84375" customWidth="1"/>
    <col min="8199" max="8199" width="8.15234375" bestFit="1" customWidth="1"/>
    <col min="8200" max="8200" width="26.15234375" customWidth="1"/>
    <col min="8201" max="8201" width="71.15234375" customWidth="1"/>
    <col min="8202" max="8202" width="10.4609375" bestFit="1" customWidth="1"/>
    <col min="8203" max="8203" width="10.84375" bestFit="1" customWidth="1"/>
    <col min="8204" max="8204" width="11.15234375" bestFit="1" customWidth="1"/>
    <col min="8205" max="8205" width="11.3828125" bestFit="1" customWidth="1"/>
    <col min="8206" max="8206" width="10.61328125" customWidth="1"/>
    <col min="8449" max="8449" width="8.84375" bestFit="1" customWidth="1"/>
    <col min="8454" max="8454" width="16.84375" customWidth="1"/>
    <col min="8455" max="8455" width="8.15234375" bestFit="1" customWidth="1"/>
    <col min="8456" max="8456" width="26.15234375" customWidth="1"/>
    <col min="8457" max="8457" width="71.15234375" customWidth="1"/>
    <col min="8458" max="8458" width="10.4609375" bestFit="1" customWidth="1"/>
    <col min="8459" max="8459" width="10.84375" bestFit="1" customWidth="1"/>
    <col min="8460" max="8460" width="11.15234375" bestFit="1" customWidth="1"/>
    <col min="8461" max="8461" width="11.3828125" bestFit="1" customWidth="1"/>
    <col min="8462" max="8462" width="10.61328125" customWidth="1"/>
    <col min="8705" max="8705" width="8.84375" bestFit="1" customWidth="1"/>
    <col min="8710" max="8710" width="16.84375" customWidth="1"/>
    <col min="8711" max="8711" width="8.15234375" bestFit="1" customWidth="1"/>
    <col min="8712" max="8712" width="26.15234375" customWidth="1"/>
    <col min="8713" max="8713" width="71.15234375" customWidth="1"/>
    <col min="8714" max="8714" width="10.4609375" bestFit="1" customWidth="1"/>
    <col min="8715" max="8715" width="10.84375" bestFit="1" customWidth="1"/>
    <col min="8716" max="8716" width="11.15234375" bestFit="1" customWidth="1"/>
    <col min="8717" max="8717" width="11.3828125" bestFit="1" customWidth="1"/>
    <col min="8718" max="8718" width="10.61328125" customWidth="1"/>
    <col min="8961" max="8961" width="8.84375" bestFit="1" customWidth="1"/>
    <col min="8966" max="8966" width="16.84375" customWidth="1"/>
    <col min="8967" max="8967" width="8.15234375" bestFit="1" customWidth="1"/>
    <col min="8968" max="8968" width="26.15234375" customWidth="1"/>
    <col min="8969" max="8969" width="71.15234375" customWidth="1"/>
    <col min="8970" max="8970" width="10.4609375" bestFit="1" customWidth="1"/>
    <col min="8971" max="8971" width="10.84375" bestFit="1" customWidth="1"/>
    <col min="8972" max="8972" width="11.15234375" bestFit="1" customWidth="1"/>
    <col min="8973" max="8973" width="11.3828125" bestFit="1" customWidth="1"/>
    <col min="8974" max="8974" width="10.61328125" customWidth="1"/>
    <col min="9217" max="9217" width="8.84375" bestFit="1" customWidth="1"/>
    <col min="9222" max="9222" width="16.84375" customWidth="1"/>
    <col min="9223" max="9223" width="8.15234375" bestFit="1" customWidth="1"/>
    <col min="9224" max="9224" width="26.15234375" customWidth="1"/>
    <col min="9225" max="9225" width="71.15234375" customWidth="1"/>
    <col min="9226" max="9226" width="10.4609375" bestFit="1" customWidth="1"/>
    <col min="9227" max="9227" width="10.84375" bestFit="1" customWidth="1"/>
    <col min="9228" max="9228" width="11.15234375" bestFit="1" customWidth="1"/>
    <col min="9229" max="9229" width="11.3828125" bestFit="1" customWidth="1"/>
    <col min="9230" max="9230" width="10.61328125" customWidth="1"/>
    <col min="9473" max="9473" width="8.84375" bestFit="1" customWidth="1"/>
    <col min="9478" max="9478" width="16.84375" customWidth="1"/>
    <col min="9479" max="9479" width="8.15234375" bestFit="1" customWidth="1"/>
    <col min="9480" max="9480" width="26.15234375" customWidth="1"/>
    <col min="9481" max="9481" width="71.15234375" customWidth="1"/>
    <col min="9482" max="9482" width="10.4609375" bestFit="1" customWidth="1"/>
    <col min="9483" max="9483" width="10.84375" bestFit="1" customWidth="1"/>
    <col min="9484" max="9484" width="11.15234375" bestFit="1" customWidth="1"/>
    <col min="9485" max="9485" width="11.3828125" bestFit="1" customWidth="1"/>
    <col min="9486" max="9486" width="10.61328125" customWidth="1"/>
    <col min="9729" max="9729" width="8.84375" bestFit="1" customWidth="1"/>
    <col min="9734" max="9734" width="16.84375" customWidth="1"/>
    <col min="9735" max="9735" width="8.15234375" bestFit="1" customWidth="1"/>
    <col min="9736" max="9736" width="26.15234375" customWidth="1"/>
    <col min="9737" max="9737" width="71.15234375" customWidth="1"/>
    <col min="9738" max="9738" width="10.4609375" bestFit="1" customWidth="1"/>
    <col min="9739" max="9739" width="10.84375" bestFit="1" customWidth="1"/>
    <col min="9740" max="9740" width="11.15234375" bestFit="1" customWidth="1"/>
    <col min="9741" max="9741" width="11.3828125" bestFit="1" customWidth="1"/>
    <col min="9742" max="9742" width="10.61328125" customWidth="1"/>
    <col min="9985" max="9985" width="8.84375" bestFit="1" customWidth="1"/>
    <col min="9990" max="9990" width="16.84375" customWidth="1"/>
    <col min="9991" max="9991" width="8.15234375" bestFit="1" customWidth="1"/>
    <col min="9992" max="9992" width="26.15234375" customWidth="1"/>
    <col min="9993" max="9993" width="71.15234375" customWidth="1"/>
    <col min="9994" max="9994" width="10.4609375" bestFit="1" customWidth="1"/>
    <col min="9995" max="9995" width="10.84375" bestFit="1" customWidth="1"/>
    <col min="9996" max="9996" width="11.15234375" bestFit="1" customWidth="1"/>
    <col min="9997" max="9997" width="11.3828125" bestFit="1" customWidth="1"/>
    <col min="9998" max="9998" width="10.61328125" customWidth="1"/>
    <col min="10241" max="10241" width="8.84375" bestFit="1" customWidth="1"/>
    <col min="10246" max="10246" width="16.84375" customWidth="1"/>
    <col min="10247" max="10247" width="8.15234375" bestFit="1" customWidth="1"/>
    <col min="10248" max="10248" width="26.15234375" customWidth="1"/>
    <col min="10249" max="10249" width="71.15234375" customWidth="1"/>
    <col min="10250" max="10250" width="10.4609375" bestFit="1" customWidth="1"/>
    <col min="10251" max="10251" width="10.84375" bestFit="1" customWidth="1"/>
    <col min="10252" max="10252" width="11.15234375" bestFit="1" customWidth="1"/>
    <col min="10253" max="10253" width="11.3828125" bestFit="1" customWidth="1"/>
    <col min="10254" max="10254" width="10.61328125" customWidth="1"/>
    <col min="10497" max="10497" width="8.84375" bestFit="1" customWidth="1"/>
    <col min="10502" max="10502" width="16.84375" customWidth="1"/>
    <col min="10503" max="10503" width="8.15234375" bestFit="1" customWidth="1"/>
    <col min="10504" max="10504" width="26.15234375" customWidth="1"/>
    <col min="10505" max="10505" width="71.15234375" customWidth="1"/>
    <col min="10506" max="10506" width="10.4609375" bestFit="1" customWidth="1"/>
    <col min="10507" max="10507" width="10.84375" bestFit="1" customWidth="1"/>
    <col min="10508" max="10508" width="11.15234375" bestFit="1" customWidth="1"/>
    <col min="10509" max="10509" width="11.3828125" bestFit="1" customWidth="1"/>
    <col min="10510" max="10510" width="10.61328125" customWidth="1"/>
    <col min="10753" max="10753" width="8.84375" bestFit="1" customWidth="1"/>
    <col min="10758" max="10758" width="16.84375" customWidth="1"/>
    <col min="10759" max="10759" width="8.15234375" bestFit="1" customWidth="1"/>
    <col min="10760" max="10760" width="26.15234375" customWidth="1"/>
    <col min="10761" max="10761" width="71.15234375" customWidth="1"/>
    <col min="10762" max="10762" width="10.4609375" bestFit="1" customWidth="1"/>
    <col min="10763" max="10763" width="10.84375" bestFit="1" customWidth="1"/>
    <col min="10764" max="10764" width="11.15234375" bestFit="1" customWidth="1"/>
    <col min="10765" max="10765" width="11.3828125" bestFit="1" customWidth="1"/>
    <col min="10766" max="10766" width="10.61328125" customWidth="1"/>
    <col min="11009" max="11009" width="8.84375" bestFit="1" customWidth="1"/>
    <col min="11014" max="11014" width="16.84375" customWidth="1"/>
    <col min="11015" max="11015" width="8.15234375" bestFit="1" customWidth="1"/>
    <col min="11016" max="11016" width="26.15234375" customWidth="1"/>
    <col min="11017" max="11017" width="71.15234375" customWidth="1"/>
    <col min="11018" max="11018" width="10.4609375" bestFit="1" customWidth="1"/>
    <col min="11019" max="11019" width="10.84375" bestFit="1" customWidth="1"/>
    <col min="11020" max="11020" width="11.15234375" bestFit="1" customWidth="1"/>
    <col min="11021" max="11021" width="11.3828125" bestFit="1" customWidth="1"/>
    <col min="11022" max="11022" width="10.61328125" customWidth="1"/>
    <col min="11265" max="11265" width="8.84375" bestFit="1" customWidth="1"/>
    <col min="11270" max="11270" width="16.84375" customWidth="1"/>
    <col min="11271" max="11271" width="8.15234375" bestFit="1" customWidth="1"/>
    <col min="11272" max="11272" width="26.15234375" customWidth="1"/>
    <col min="11273" max="11273" width="71.15234375" customWidth="1"/>
    <col min="11274" max="11274" width="10.4609375" bestFit="1" customWidth="1"/>
    <col min="11275" max="11275" width="10.84375" bestFit="1" customWidth="1"/>
    <col min="11276" max="11276" width="11.15234375" bestFit="1" customWidth="1"/>
    <col min="11277" max="11277" width="11.3828125" bestFit="1" customWidth="1"/>
    <col min="11278" max="11278" width="10.61328125" customWidth="1"/>
    <col min="11521" max="11521" width="8.84375" bestFit="1" customWidth="1"/>
    <col min="11526" max="11526" width="16.84375" customWidth="1"/>
    <col min="11527" max="11527" width="8.15234375" bestFit="1" customWidth="1"/>
    <col min="11528" max="11528" width="26.15234375" customWidth="1"/>
    <col min="11529" max="11529" width="71.15234375" customWidth="1"/>
    <col min="11530" max="11530" width="10.4609375" bestFit="1" customWidth="1"/>
    <col min="11531" max="11531" width="10.84375" bestFit="1" customWidth="1"/>
    <col min="11532" max="11532" width="11.15234375" bestFit="1" customWidth="1"/>
    <col min="11533" max="11533" width="11.3828125" bestFit="1" customWidth="1"/>
    <col min="11534" max="11534" width="10.61328125" customWidth="1"/>
    <col min="11777" max="11777" width="8.84375" bestFit="1" customWidth="1"/>
    <col min="11782" max="11782" width="16.84375" customWidth="1"/>
    <col min="11783" max="11783" width="8.15234375" bestFit="1" customWidth="1"/>
    <col min="11784" max="11784" width="26.15234375" customWidth="1"/>
    <col min="11785" max="11785" width="71.15234375" customWidth="1"/>
    <col min="11786" max="11786" width="10.4609375" bestFit="1" customWidth="1"/>
    <col min="11787" max="11787" width="10.84375" bestFit="1" customWidth="1"/>
    <col min="11788" max="11788" width="11.15234375" bestFit="1" customWidth="1"/>
    <col min="11789" max="11789" width="11.3828125" bestFit="1" customWidth="1"/>
    <col min="11790" max="11790" width="10.61328125" customWidth="1"/>
    <col min="12033" max="12033" width="8.84375" bestFit="1" customWidth="1"/>
    <col min="12038" max="12038" width="16.84375" customWidth="1"/>
    <col min="12039" max="12039" width="8.15234375" bestFit="1" customWidth="1"/>
    <col min="12040" max="12040" width="26.15234375" customWidth="1"/>
    <col min="12041" max="12041" width="71.15234375" customWidth="1"/>
    <col min="12042" max="12042" width="10.4609375" bestFit="1" customWidth="1"/>
    <col min="12043" max="12043" width="10.84375" bestFit="1" customWidth="1"/>
    <col min="12044" max="12044" width="11.15234375" bestFit="1" customWidth="1"/>
    <col min="12045" max="12045" width="11.3828125" bestFit="1" customWidth="1"/>
    <col min="12046" max="12046" width="10.61328125" customWidth="1"/>
    <col min="12289" max="12289" width="8.84375" bestFit="1" customWidth="1"/>
    <col min="12294" max="12294" width="16.84375" customWidth="1"/>
    <col min="12295" max="12295" width="8.15234375" bestFit="1" customWidth="1"/>
    <col min="12296" max="12296" width="26.15234375" customWidth="1"/>
    <col min="12297" max="12297" width="71.15234375" customWidth="1"/>
    <col min="12298" max="12298" width="10.4609375" bestFit="1" customWidth="1"/>
    <col min="12299" max="12299" width="10.84375" bestFit="1" customWidth="1"/>
    <col min="12300" max="12300" width="11.15234375" bestFit="1" customWidth="1"/>
    <col min="12301" max="12301" width="11.3828125" bestFit="1" customWidth="1"/>
    <col min="12302" max="12302" width="10.61328125" customWidth="1"/>
    <col min="12545" max="12545" width="8.84375" bestFit="1" customWidth="1"/>
    <col min="12550" max="12550" width="16.84375" customWidth="1"/>
    <col min="12551" max="12551" width="8.15234375" bestFit="1" customWidth="1"/>
    <col min="12552" max="12552" width="26.15234375" customWidth="1"/>
    <col min="12553" max="12553" width="71.15234375" customWidth="1"/>
    <col min="12554" max="12554" width="10.4609375" bestFit="1" customWidth="1"/>
    <col min="12555" max="12555" width="10.84375" bestFit="1" customWidth="1"/>
    <col min="12556" max="12556" width="11.15234375" bestFit="1" customWidth="1"/>
    <col min="12557" max="12557" width="11.3828125" bestFit="1" customWidth="1"/>
    <col min="12558" max="12558" width="10.61328125" customWidth="1"/>
    <col min="12801" max="12801" width="8.84375" bestFit="1" customWidth="1"/>
    <col min="12806" max="12806" width="16.84375" customWidth="1"/>
    <col min="12807" max="12807" width="8.15234375" bestFit="1" customWidth="1"/>
    <col min="12808" max="12808" width="26.15234375" customWidth="1"/>
    <col min="12809" max="12809" width="71.15234375" customWidth="1"/>
    <col min="12810" max="12810" width="10.4609375" bestFit="1" customWidth="1"/>
    <col min="12811" max="12811" width="10.84375" bestFit="1" customWidth="1"/>
    <col min="12812" max="12812" width="11.15234375" bestFit="1" customWidth="1"/>
    <col min="12813" max="12813" width="11.3828125" bestFit="1" customWidth="1"/>
    <col min="12814" max="12814" width="10.61328125" customWidth="1"/>
    <col min="13057" max="13057" width="8.84375" bestFit="1" customWidth="1"/>
    <col min="13062" max="13062" width="16.84375" customWidth="1"/>
    <col min="13063" max="13063" width="8.15234375" bestFit="1" customWidth="1"/>
    <col min="13064" max="13064" width="26.15234375" customWidth="1"/>
    <col min="13065" max="13065" width="71.15234375" customWidth="1"/>
    <col min="13066" max="13066" width="10.4609375" bestFit="1" customWidth="1"/>
    <col min="13067" max="13067" width="10.84375" bestFit="1" customWidth="1"/>
    <col min="13068" max="13068" width="11.15234375" bestFit="1" customWidth="1"/>
    <col min="13069" max="13069" width="11.3828125" bestFit="1" customWidth="1"/>
    <col min="13070" max="13070" width="10.61328125" customWidth="1"/>
    <col min="13313" max="13313" width="8.84375" bestFit="1" customWidth="1"/>
    <col min="13318" max="13318" width="16.84375" customWidth="1"/>
    <col min="13319" max="13319" width="8.15234375" bestFit="1" customWidth="1"/>
    <col min="13320" max="13320" width="26.15234375" customWidth="1"/>
    <col min="13321" max="13321" width="71.15234375" customWidth="1"/>
    <col min="13322" max="13322" width="10.4609375" bestFit="1" customWidth="1"/>
    <col min="13323" max="13323" width="10.84375" bestFit="1" customWidth="1"/>
    <col min="13324" max="13324" width="11.15234375" bestFit="1" customWidth="1"/>
    <col min="13325" max="13325" width="11.3828125" bestFit="1" customWidth="1"/>
    <col min="13326" max="13326" width="10.61328125" customWidth="1"/>
    <col min="13569" max="13569" width="8.84375" bestFit="1" customWidth="1"/>
    <col min="13574" max="13574" width="16.84375" customWidth="1"/>
    <col min="13575" max="13575" width="8.15234375" bestFit="1" customWidth="1"/>
    <col min="13576" max="13576" width="26.15234375" customWidth="1"/>
    <col min="13577" max="13577" width="71.15234375" customWidth="1"/>
    <col min="13578" max="13578" width="10.4609375" bestFit="1" customWidth="1"/>
    <col min="13579" max="13579" width="10.84375" bestFit="1" customWidth="1"/>
    <col min="13580" max="13580" width="11.15234375" bestFit="1" customWidth="1"/>
    <col min="13581" max="13581" width="11.3828125" bestFit="1" customWidth="1"/>
    <col min="13582" max="13582" width="10.61328125" customWidth="1"/>
    <col min="13825" max="13825" width="8.84375" bestFit="1" customWidth="1"/>
    <col min="13830" max="13830" width="16.84375" customWidth="1"/>
    <col min="13831" max="13831" width="8.15234375" bestFit="1" customWidth="1"/>
    <col min="13832" max="13832" width="26.15234375" customWidth="1"/>
    <col min="13833" max="13833" width="71.15234375" customWidth="1"/>
    <col min="13834" max="13834" width="10.4609375" bestFit="1" customWidth="1"/>
    <col min="13835" max="13835" width="10.84375" bestFit="1" customWidth="1"/>
    <col min="13836" max="13836" width="11.15234375" bestFit="1" customWidth="1"/>
    <col min="13837" max="13837" width="11.3828125" bestFit="1" customWidth="1"/>
    <col min="13838" max="13838" width="10.61328125" customWidth="1"/>
    <col min="14081" max="14081" width="8.84375" bestFit="1" customWidth="1"/>
    <col min="14086" max="14086" width="16.84375" customWidth="1"/>
    <col min="14087" max="14087" width="8.15234375" bestFit="1" customWidth="1"/>
    <col min="14088" max="14088" width="26.15234375" customWidth="1"/>
    <col min="14089" max="14089" width="71.15234375" customWidth="1"/>
    <col min="14090" max="14090" width="10.4609375" bestFit="1" customWidth="1"/>
    <col min="14091" max="14091" width="10.84375" bestFit="1" customWidth="1"/>
    <col min="14092" max="14092" width="11.15234375" bestFit="1" customWidth="1"/>
    <col min="14093" max="14093" width="11.3828125" bestFit="1" customWidth="1"/>
    <col min="14094" max="14094" width="10.61328125" customWidth="1"/>
    <col min="14337" max="14337" width="8.84375" bestFit="1" customWidth="1"/>
    <col min="14342" max="14342" width="16.84375" customWidth="1"/>
    <col min="14343" max="14343" width="8.15234375" bestFit="1" customWidth="1"/>
    <col min="14344" max="14344" width="26.15234375" customWidth="1"/>
    <col min="14345" max="14345" width="71.15234375" customWidth="1"/>
    <col min="14346" max="14346" width="10.4609375" bestFit="1" customWidth="1"/>
    <col min="14347" max="14347" width="10.84375" bestFit="1" customWidth="1"/>
    <col min="14348" max="14348" width="11.15234375" bestFit="1" customWidth="1"/>
    <col min="14349" max="14349" width="11.3828125" bestFit="1" customWidth="1"/>
    <col min="14350" max="14350" width="10.61328125" customWidth="1"/>
    <col min="14593" max="14593" width="8.84375" bestFit="1" customWidth="1"/>
    <col min="14598" max="14598" width="16.84375" customWidth="1"/>
    <col min="14599" max="14599" width="8.15234375" bestFit="1" customWidth="1"/>
    <col min="14600" max="14600" width="26.15234375" customWidth="1"/>
    <col min="14601" max="14601" width="71.15234375" customWidth="1"/>
    <col min="14602" max="14602" width="10.4609375" bestFit="1" customWidth="1"/>
    <col min="14603" max="14603" width="10.84375" bestFit="1" customWidth="1"/>
    <col min="14604" max="14604" width="11.15234375" bestFit="1" customWidth="1"/>
    <col min="14605" max="14605" width="11.3828125" bestFit="1" customWidth="1"/>
    <col min="14606" max="14606" width="10.61328125" customWidth="1"/>
    <col min="14849" max="14849" width="8.84375" bestFit="1" customWidth="1"/>
    <col min="14854" max="14854" width="16.84375" customWidth="1"/>
    <col min="14855" max="14855" width="8.15234375" bestFit="1" customWidth="1"/>
    <col min="14856" max="14856" width="26.15234375" customWidth="1"/>
    <col min="14857" max="14857" width="71.15234375" customWidth="1"/>
    <col min="14858" max="14858" width="10.4609375" bestFit="1" customWidth="1"/>
    <col min="14859" max="14859" width="10.84375" bestFit="1" customWidth="1"/>
    <col min="14860" max="14860" width="11.15234375" bestFit="1" customWidth="1"/>
    <col min="14861" max="14861" width="11.3828125" bestFit="1" customWidth="1"/>
    <col min="14862" max="14862" width="10.61328125" customWidth="1"/>
    <col min="15105" max="15105" width="8.84375" bestFit="1" customWidth="1"/>
    <col min="15110" max="15110" width="16.84375" customWidth="1"/>
    <col min="15111" max="15111" width="8.15234375" bestFit="1" customWidth="1"/>
    <col min="15112" max="15112" width="26.15234375" customWidth="1"/>
    <col min="15113" max="15113" width="71.15234375" customWidth="1"/>
    <col min="15114" max="15114" width="10.4609375" bestFit="1" customWidth="1"/>
    <col min="15115" max="15115" width="10.84375" bestFit="1" customWidth="1"/>
    <col min="15116" max="15116" width="11.15234375" bestFit="1" customWidth="1"/>
    <col min="15117" max="15117" width="11.3828125" bestFit="1" customWidth="1"/>
    <col min="15118" max="15118" width="10.61328125" customWidth="1"/>
    <col min="15361" max="15361" width="8.84375" bestFit="1" customWidth="1"/>
    <col min="15366" max="15366" width="16.84375" customWidth="1"/>
    <col min="15367" max="15367" width="8.15234375" bestFit="1" customWidth="1"/>
    <col min="15368" max="15368" width="26.15234375" customWidth="1"/>
    <col min="15369" max="15369" width="71.15234375" customWidth="1"/>
    <col min="15370" max="15370" width="10.4609375" bestFit="1" customWidth="1"/>
    <col min="15371" max="15371" width="10.84375" bestFit="1" customWidth="1"/>
    <col min="15372" max="15372" width="11.15234375" bestFit="1" customWidth="1"/>
    <col min="15373" max="15373" width="11.3828125" bestFit="1" customWidth="1"/>
    <col min="15374" max="15374" width="10.61328125" customWidth="1"/>
    <col min="15617" max="15617" width="8.84375" bestFit="1" customWidth="1"/>
    <col min="15622" max="15622" width="16.84375" customWidth="1"/>
    <col min="15623" max="15623" width="8.15234375" bestFit="1" customWidth="1"/>
    <col min="15624" max="15624" width="26.15234375" customWidth="1"/>
    <col min="15625" max="15625" width="71.15234375" customWidth="1"/>
    <col min="15626" max="15626" width="10.4609375" bestFit="1" customWidth="1"/>
    <col min="15627" max="15627" width="10.84375" bestFit="1" customWidth="1"/>
    <col min="15628" max="15628" width="11.15234375" bestFit="1" customWidth="1"/>
    <col min="15629" max="15629" width="11.3828125" bestFit="1" customWidth="1"/>
    <col min="15630" max="15630" width="10.61328125" customWidth="1"/>
    <col min="15873" max="15873" width="8.84375" bestFit="1" customWidth="1"/>
    <col min="15878" max="15878" width="16.84375" customWidth="1"/>
    <col min="15879" max="15879" width="8.15234375" bestFit="1" customWidth="1"/>
    <col min="15880" max="15880" width="26.15234375" customWidth="1"/>
    <col min="15881" max="15881" width="71.15234375" customWidth="1"/>
    <col min="15882" max="15882" width="10.4609375" bestFit="1" customWidth="1"/>
    <col min="15883" max="15883" width="10.84375" bestFit="1" customWidth="1"/>
    <col min="15884" max="15884" width="11.15234375" bestFit="1" customWidth="1"/>
    <col min="15885" max="15885" width="11.3828125" bestFit="1" customWidth="1"/>
    <col min="15886" max="15886" width="10.61328125" customWidth="1"/>
    <col min="16129" max="16129" width="8.84375" bestFit="1" customWidth="1"/>
    <col min="16134" max="16134" width="16.84375" customWidth="1"/>
    <col min="16135" max="16135" width="8.15234375" bestFit="1" customWidth="1"/>
    <col min="16136" max="16136" width="26.15234375" customWidth="1"/>
    <col min="16137" max="16137" width="71.15234375" customWidth="1"/>
    <col min="16138" max="16138" width="10.4609375" bestFit="1" customWidth="1"/>
    <col min="16139" max="16139" width="10.84375" bestFit="1" customWidth="1"/>
    <col min="16140" max="16140" width="11.15234375" bestFit="1" customWidth="1"/>
    <col min="16141" max="16141" width="11.3828125" bestFit="1" customWidth="1"/>
    <col min="16142" max="16142" width="10.61328125" customWidth="1"/>
  </cols>
  <sheetData>
    <row r="1" spans="1:14" ht="29.15">
      <c r="A1" s="187" t="s">
        <v>19</v>
      </c>
      <c r="B1" s="188" t="s">
        <v>47</v>
      </c>
      <c r="C1" s="187" t="s">
        <v>48</v>
      </c>
      <c r="D1" s="187" t="s">
        <v>49</v>
      </c>
      <c r="E1" s="187" t="s">
        <v>50</v>
      </c>
      <c r="F1" s="187" t="s">
        <v>51</v>
      </c>
      <c r="G1" s="187" t="s">
        <v>52</v>
      </c>
      <c r="H1" s="187" t="s">
        <v>53</v>
      </c>
      <c r="I1" s="187" t="s">
        <v>54</v>
      </c>
      <c r="J1" s="187" t="s">
        <v>55</v>
      </c>
      <c r="K1" s="187" t="s">
        <v>56</v>
      </c>
      <c r="L1" s="187" t="s">
        <v>57</v>
      </c>
      <c r="M1" s="187" t="s">
        <v>58</v>
      </c>
      <c r="N1" s="21" t="s">
        <v>59</v>
      </c>
    </row>
    <row r="2" spans="1:14" ht="14.6">
      <c r="A2" s="130"/>
      <c r="B2" s="189" t="s">
        <v>60</v>
      </c>
      <c r="C2" s="130"/>
      <c r="D2" s="130"/>
      <c r="E2" s="130">
        <f>SUM(E3:E5)</f>
        <v>32</v>
      </c>
      <c r="F2" s="44" t="str">
        <f>CONCATENATE("32'h",K2)</f>
        <v>32'h02002044</v>
      </c>
      <c r="G2" s="44"/>
      <c r="H2" s="131" t="s">
        <v>718</v>
      </c>
      <c r="I2" s="131"/>
      <c r="J2" s="130"/>
      <c r="K2" s="130" t="str">
        <f>LOWER(DEC2HEX(L2,8))</f>
        <v>02002044</v>
      </c>
      <c r="L2" s="130">
        <f>SUM(L3:L5)</f>
        <v>33562692</v>
      </c>
      <c r="M2" s="130"/>
      <c r="N2" s="23"/>
    </row>
    <row r="3" spans="1:14" ht="14.6">
      <c r="A3" s="190"/>
      <c r="B3" s="191"/>
      <c r="C3" s="133">
        <v>12</v>
      </c>
      <c r="D3" s="133">
        <v>31</v>
      </c>
      <c r="E3" s="133">
        <f>D3+1-C3</f>
        <v>20</v>
      </c>
      <c r="F3" s="133" t="str">
        <f>CONCATENATE(E3,"'h",K3)</f>
        <v>20'h2002</v>
      </c>
      <c r="G3" s="133" t="s">
        <v>67</v>
      </c>
      <c r="H3" s="133" t="s">
        <v>719</v>
      </c>
      <c r="I3" s="133"/>
      <c r="J3" s="192">
        <v>8194</v>
      </c>
      <c r="K3" s="133" t="str">
        <f>LOWER(DEC2HEX((J3)))</f>
        <v>2002</v>
      </c>
      <c r="L3" s="133">
        <f>J3*(2^C3)</f>
        <v>33562624</v>
      </c>
      <c r="M3" s="193"/>
    </row>
    <row r="4" spans="1:14" ht="14.6">
      <c r="A4" s="190"/>
      <c r="B4" s="191"/>
      <c r="C4" s="133">
        <v>4</v>
      </c>
      <c r="D4" s="133">
        <v>11</v>
      </c>
      <c r="E4" s="133">
        <v>8</v>
      </c>
      <c r="F4" s="133" t="str">
        <f>CONCATENATE(E4,"'h",K4)</f>
        <v>8'h4</v>
      </c>
      <c r="G4" s="133" t="s">
        <v>2747</v>
      </c>
      <c r="H4" s="133" t="s">
        <v>2732</v>
      </c>
      <c r="I4" s="133"/>
      <c r="J4" s="192">
        <v>4</v>
      </c>
      <c r="K4" s="133" t="str">
        <f>LOWER(DEC2HEX((J4)))</f>
        <v>4</v>
      </c>
      <c r="L4" s="133">
        <f>J4*(2^C4)</f>
        <v>64</v>
      </c>
      <c r="M4" s="193"/>
    </row>
    <row r="5" spans="1:14" ht="14.6">
      <c r="A5" s="190"/>
      <c r="B5" s="191"/>
      <c r="C5" s="133">
        <v>0</v>
      </c>
      <c r="D5" s="133">
        <v>3</v>
      </c>
      <c r="E5" s="133">
        <v>4</v>
      </c>
      <c r="F5" s="133" t="str">
        <f>CONCATENATE(E5,"'h",K5)</f>
        <v>4'h4</v>
      </c>
      <c r="G5" s="133" t="s">
        <v>2747</v>
      </c>
      <c r="H5" s="133" t="s">
        <v>2748</v>
      </c>
      <c r="I5" s="133"/>
      <c r="J5" s="192">
        <v>4</v>
      </c>
      <c r="K5" s="133" t="str">
        <f>LOWER(DEC2HEX((J5)))</f>
        <v>4</v>
      </c>
      <c r="L5" s="133">
        <f>J5*(2^C5)</f>
        <v>4</v>
      </c>
      <c r="M5" s="193"/>
    </row>
    <row r="6" spans="1:14" ht="14.6">
      <c r="A6" s="130"/>
      <c r="B6" s="189" t="s">
        <v>85</v>
      </c>
      <c r="C6" s="130"/>
      <c r="D6" s="130"/>
      <c r="E6" s="130">
        <f>SUM(E7:E18)</f>
        <v>32</v>
      </c>
      <c r="F6" s="44" t="str">
        <f>CONCATENATE("32'h",K6)</f>
        <v>32'h00020780</v>
      </c>
      <c r="G6" s="44"/>
      <c r="H6" s="131" t="s">
        <v>1226</v>
      </c>
      <c r="I6" s="131"/>
      <c r="J6" s="130"/>
      <c r="K6" s="130" t="str">
        <f>LOWER(DEC2HEX(L6,8))</f>
        <v>00020780</v>
      </c>
      <c r="L6" s="130">
        <f>SUM(L7:L12)</f>
        <v>132992</v>
      </c>
      <c r="M6" s="193"/>
    </row>
    <row r="7" spans="1:14" ht="51" customHeight="1">
      <c r="A7" s="190"/>
      <c r="B7" s="190"/>
      <c r="C7" s="155">
        <v>31</v>
      </c>
      <c r="D7" s="155">
        <v>31</v>
      </c>
      <c r="E7" s="155">
        <f t="shared" ref="E7:E18" si="0">D7+1-C7</f>
        <v>1</v>
      </c>
      <c r="F7" s="155" t="str">
        <f t="shared" ref="F7:F18" si="1">CONCATENATE(E7,"'h",K7)</f>
        <v>1'h0</v>
      </c>
      <c r="G7" s="155" t="s">
        <v>2755</v>
      </c>
      <c r="H7" s="194" t="s">
        <v>2749</v>
      </c>
      <c r="I7" s="195" t="s">
        <v>2750</v>
      </c>
      <c r="J7" s="155">
        <v>0</v>
      </c>
      <c r="K7" s="155" t="str">
        <f t="shared" ref="K7:K18" si="2">LOWER(DEC2HEX((J7)))</f>
        <v>0</v>
      </c>
      <c r="L7" s="155">
        <f t="shared" ref="L7:L18" si="3">J7*(2^C7)</f>
        <v>0</v>
      </c>
      <c r="M7" s="193"/>
    </row>
    <row r="8" spans="1:14" ht="14.6">
      <c r="A8" s="190"/>
      <c r="B8" s="190"/>
      <c r="C8" s="155">
        <v>18</v>
      </c>
      <c r="D8" s="155">
        <v>30</v>
      </c>
      <c r="E8" s="155">
        <f t="shared" si="0"/>
        <v>13</v>
      </c>
      <c r="F8" s="155" t="str">
        <f t="shared" si="1"/>
        <v>13'h0</v>
      </c>
      <c r="G8" s="155" t="s">
        <v>67</v>
      </c>
      <c r="H8" s="194" t="s">
        <v>19</v>
      </c>
      <c r="I8" s="156"/>
      <c r="J8" s="155">
        <v>0</v>
      </c>
      <c r="K8" s="155" t="str">
        <f t="shared" si="2"/>
        <v>0</v>
      </c>
      <c r="L8" s="155">
        <f t="shared" si="3"/>
        <v>0</v>
      </c>
      <c r="M8" s="193"/>
    </row>
    <row r="9" spans="1:14" ht="14.6">
      <c r="A9" s="132"/>
      <c r="B9" s="132"/>
      <c r="C9" s="155">
        <v>16</v>
      </c>
      <c r="D9" s="155">
        <v>17</v>
      </c>
      <c r="E9" s="155">
        <f t="shared" si="0"/>
        <v>2</v>
      </c>
      <c r="F9" s="155" t="str">
        <f t="shared" si="1"/>
        <v>2'h2</v>
      </c>
      <c r="G9" s="155" t="s">
        <v>62</v>
      </c>
      <c r="H9" s="194" t="s">
        <v>1227</v>
      </c>
      <c r="I9" s="195"/>
      <c r="J9" s="155">
        <v>2</v>
      </c>
      <c r="K9" s="155" t="str">
        <f t="shared" si="2"/>
        <v>2</v>
      </c>
      <c r="L9" s="155">
        <f t="shared" si="3"/>
        <v>131072</v>
      </c>
      <c r="M9" s="193"/>
    </row>
    <row r="10" spans="1:14" ht="14.6">
      <c r="A10" s="132"/>
      <c r="B10" s="132"/>
      <c r="C10" s="155">
        <v>13</v>
      </c>
      <c r="D10" s="155">
        <v>15</v>
      </c>
      <c r="E10" s="155">
        <f t="shared" si="0"/>
        <v>3</v>
      </c>
      <c r="F10" s="155" t="str">
        <f t="shared" si="1"/>
        <v>3'h0</v>
      </c>
      <c r="G10" s="155" t="s">
        <v>67</v>
      </c>
      <c r="H10" s="194" t="s">
        <v>19</v>
      </c>
      <c r="I10" s="195"/>
      <c r="J10" s="155">
        <v>0</v>
      </c>
      <c r="K10" s="155" t="str">
        <f t="shared" si="2"/>
        <v>0</v>
      </c>
      <c r="L10" s="155">
        <f t="shared" si="3"/>
        <v>0</v>
      </c>
      <c r="M10" s="193"/>
    </row>
    <row r="11" spans="1:14" ht="14.6">
      <c r="A11" s="132"/>
      <c r="B11" s="132"/>
      <c r="C11" s="155">
        <v>8</v>
      </c>
      <c r="D11" s="155">
        <v>12</v>
      </c>
      <c r="E11" s="155">
        <f t="shared" si="0"/>
        <v>5</v>
      </c>
      <c r="F11" s="155" t="str">
        <f t="shared" si="1"/>
        <v>5'h7</v>
      </c>
      <c r="G11" s="155" t="s">
        <v>62</v>
      </c>
      <c r="H11" s="194" t="s">
        <v>1228</v>
      </c>
      <c r="I11" s="195"/>
      <c r="J11" s="155">
        <v>7</v>
      </c>
      <c r="K11" s="155" t="str">
        <f t="shared" si="2"/>
        <v>7</v>
      </c>
      <c r="L11" s="155">
        <f t="shared" si="3"/>
        <v>1792</v>
      </c>
      <c r="M11" s="193"/>
    </row>
    <row r="12" spans="1:14" ht="14.6">
      <c r="A12" s="132"/>
      <c r="B12" s="132"/>
      <c r="C12" s="155">
        <v>7</v>
      </c>
      <c r="D12" s="155">
        <v>7</v>
      </c>
      <c r="E12" s="155">
        <f t="shared" si="0"/>
        <v>1</v>
      </c>
      <c r="F12" s="155" t="str">
        <f t="shared" si="1"/>
        <v>1'h1</v>
      </c>
      <c r="G12" s="155" t="s">
        <v>62</v>
      </c>
      <c r="H12" s="194" t="s">
        <v>1229</v>
      </c>
      <c r="I12" s="195"/>
      <c r="J12" s="155">
        <v>1</v>
      </c>
      <c r="K12" s="155" t="str">
        <f t="shared" si="2"/>
        <v>1</v>
      </c>
      <c r="L12" s="155">
        <f t="shared" si="3"/>
        <v>128</v>
      </c>
      <c r="M12" s="193"/>
    </row>
    <row r="13" spans="1:14" ht="14.6">
      <c r="A13" s="190"/>
      <c r="B13" s="190"/>
      <c r="C13" s="155">
        <v>5</v>
      </c>
      <c r="D13" s="155">
        <v>6</v>
      </c>
      <c r="E13" s="155">
        <f t="shared" si="0"/>
        <v>2</v>
      </c>
      <c r="F13" s="155" t="str">
        <f t="shared" si="1"/>
        <v>2'h0</v>
      </c>
      <c r="G13" s="155" t="s">
        <v>67</v>
      </c>
      <c r="H13" s="194" t="s">
        <v>19</v>
      </c>
      <c r="I13" s="156"/>
      <c r="J13" s="155">
        <v>0</v>
      </c>
      <c r="K13" s="155" t="str">
        <f t="shared" si="2"/>
        <v>0</v>
      </c>
      <c r="L13" s="155">
        <f t="shared" si="3"/>
        <v>0</v>
      </c>
      <c r="M13" s="193"/>
    </row>
    <row r="14" spans="1:14" ht="14.6">
      <c r="A14" s="132"/>
      <c r="B14" s="132"/>
      <c r="C14" s="155">
        <v>4</v>
      </c>
      <c r="D14" s="155">
        <v>4</v>
      </c>
      <c r="E14" s="155">
        <f t="shared" si="0"/>
        <v>1</v>
      </c>
      <c r="F14" s="155" t="str">
        <f t="shared" si="1"/>
        <v>1'h0</v>
      </c>
      <c r="G14" s="155" t="s">
        <v>62</v>
      </c>
      <c r="H14" s="194" t="s">
        <v>1230</v>
      </c>
      <c r="I14" s="195"/>
      <c r="J14" s="155">
        <v>0</v>
      </c>
      <c r="K14" s="155" t="str">
        <f t="shared" si="2"/>
        <v>0</v>
      </c>
      <c r="L14" s="155">
        <f t="shared" si="3"/>
        <v>0</v>
      </c>
      <c r="M14" s="193"/>
    </row>
    <row r="15" spans="1:14" ht="14.6">
      <c r="A15" s="132"/>
      <c r="B15" s="132"/>
      <c r="C15" s="155">
        <v>3</v>
      </c>
      <c r="D15" s="155">
        <v>3</v>
      </c>
      <c r="E15" s="155">
        <f t="shared" si="0"/>
        <v>1</v>
      </c>
      <c r="F15" s="155" t="str">
        <f t="shared" si="1"/>
        <v>1'h0</v>
      </c>
      <c r="G15" s="155" t="s">
        <v>62</v>
      </c>
      <c r="H15" s="194" t="s">
        <v>1231</v>
      </c>
      <c r="I15" s="195"/>
      <c r="J15" s="155">
        <v>0</v>
      </c>
      <c r="K15" s="155" t="str">
        <f t="shared" si="2"/>
        <v>0</v>
      </c>
      <c r="L15" s="155">
        <f t="shared" si="3"/>
        <v>0</v>
      </c>
      <c r="M15" s="193"/>
    </row>
    <row r="16" spans="1:14" ht="14.6">
      <c r="A16" s="132"/>
      <c r="B16" s="132"/>
      <c r="C16" s="155">
        <v>2</v>
      </c>
      <c r="D16" s="155">
        <v>2</v>
      </c>
      <c r="E16" s="155">
        <f t="shared" si="0"/>
        <v>1</v>
      </c>
      <c r="F16" s="155" t="str">
        <f t="shared" si="1"/>
        <v>1'h0</v>
      </c>
      <c r="G16" s="155" t="s">
        <v>62</v>
      </c>
      <c r="H16" s="194" t="s">
        <v>1232</v>
      </c>
      <c r="I16" s="195"/>
      <c r="J16" s="155">
        <v>0</v>
      </c>
      <c r="K16" s="155" t="str">
        <f t="shared" si="2"/>
        <v>0</v>
      </c>
      <c r="L16" s="155">
        <f t="shared" si="3"/>
        <v>0</v>
      </c>
      <c r="M16" s="193"/>
    </row>
    <row r="17" spans="1:13" ht="14.6">
      <c r="A17" s="132"/>
      <c r="B17" s="132"/>
      <c r="C17" s="155">
        <v>1</v>
      </c>
      <c r="D17" s="155">
        <v>1</v>
      </c>
      <c r="E17" s="155">
        <f t="shared" si="0"/>
        <v>1</v>
      </c>
      <c r="F17" s="155" t="str">
        <f t="shared" si="1"/>
        <v>1'h0</v>
      </c>
      <c r="G17" s="155" t="s">
        <v>62</v>
      </c>
      <c r="H17" s="194" t="s">
        <v>1233</v>
      </c>
      <c r="I17" s="195"/>
      <c r="J17" s="155">
        <v>0</v>
      </c>
      <c r="K17" s="155" t="str">
        <f t="shared" si="2"/>
        <v>0</v>
      </c>
      <c r="L17" s="155">
        <f t="shared" si="3"/>
        <v>0</v>
      </c>
      <c r="M17" s="193"/>
    </row>
    <row r="18" spans="1:13" ht="14.6">
      <c r="A18" s="132"/>
      <c r="B18" s="132"/>
      <c r="C18" s="155">
        <v>0</v>
      </c>
      <c r="D18" s="155">
        <v>0</v>
      </c>
      <c r="E18" s="155">
        <f t="shared" si="0"/>
        <v>1</v>
      </c>
      <c r="F18" s="155" t="str">
        <f t="shared" si="1"/>
        <v>1'h0</v>
      </c>
      <c r="G18" s="155" t="s">
        <v>62</v>
      </c>
      <c r="H18" s="194" t="s">
        <v>1234</v>
      </c>
      <c r="I18" s="195"/>
      <c r="J18" s="155">
        <v>0</v>
      </c>
      <c r="K18" s="155" t="str">
        <f t="shared" si="2"/>
        <v>0</v>
      </c>
      <c r="L18" s="155">
        <f t="shared" si="3"/>
        <v>0</v>
      </c>
      <c r="M18" s="193"/>
    </row>
    <row r="19" spans="1:13" ht="14.6">
      <c r="A19" s="130"/>
      <c r="B19" s="189" t="s">
        <v>89</v>
      </c>
      <c r="C19" s="130"/>
      <c r="D19" s="130"/>
      <c r="E19" s="130">
        <f>SUM(E20:E42)</f>
        <v>32</v>
      </c>
      <c r="F19" s="44" t="str">
        <f>CONCATENATE("32'h",K19)</f>
        <v>32'h0000313d</v>
      </c>
      <c r="G19" s="44"/>
      <c r="H19" s="131" t="s">
        <v>1235</v>
      </c>
      <c r="I19" s="131"/>
      <c r="J19" s="130"/>
      <c r="K19" s="130" t="str">
        <f>LOWER(DEC2HEX(L19,8))</f>
        <v>0000313d</v>
      </c>
      <c r="L19" s="130">
        <f>SUM(L20:L42)</f>
        <v>12605</v>
      </c>
      <c r="M19" s="193"/>
    </row>
    <row r="20" spans="1:13" ht="14.6">
      <c r="A20" s="190"/>
      <c r="B20" s="190"/>
      <c r="C20" s="155">
        <v>25</v>
      </c>
      <c r="D20" s="155">
        <v>31</v>
      </c>
      <c r="E20" s="155">
        <f t="shared" ref="E20:E42" si="4">D20+1-C20</f>
        <v>7</v>
      </c>
      <c r="F20" s="155" t="str">
        <f t="shared" ref="F20:F42" si="5">CONCATENATE(E20,"'h",K20)</f>
        <v>7'h0</v>
      </c>
      <c r="G20" s="155" t="s">
        <v>67</v>
      </c>
      <c r="H20" s="194" t="s">
        <v>19</v>
      </c>
      <c r="I20" s="156"/>
      <c r="J20" s="155">
        <v>0</v>
      </c>
      <c r="K20" s="155" t="str">
        <f t="shared" ref="K20:K42" si="6">LOWER(DEC2HEX((J20)))</f>
        <v>0</v>
      </c>
      <c r="L20" s="155">
        <f t="shared" ref="L20:L42" si="7">J20*(2^C20)</f>
        <v>0</v>
      </c>
      <c r="M20" s="193"/>
    </row>
    <row r="21" spans="1:13" ht="14.6">
      <c r="A21" s="132"/>
      <c r="B21" s="132"/>
      <c r="C21" s="155">
        <v>24</v>
      </c>
      <c r="D21" s="155">
        <v>24</v>
      </c>
      <c r="E21" s="155">
        <f t="shared" si="4"/>
        <v>1</v>
      </c>
      <c r="F21" s="155" t="str">
        <f t="shared" si="5"/>
        <v>1'h0</v>
      </c>
      <c r="G21" s="155" t="s">
        <v>62</v>
      </c>
      <c r="H21" s="194" t="s">
        <v>1236</v>
      </c>
      <c r="I21" s="195"/>
      <c r="J21" s="155">
        <v>0</v>
      </c>
      <c r="K21" s="155" t="str">
        <f t="shared" si="6"/>
        <v>0</v>
      </c>
      <c r="L21" s="155">
        <f t="shared" si="7"/>
        <v>0</v>
      </c>
      <c r="M21" s="193"/>
    </row>
    <row r="22" spans="1:13" ht="14.6">
      <c r="A22" s="132"/>
      <c r="B22" s="132"/>
      <c r="C22" s="155">
        <v>22</v>
      </c>
      <c r="D22" s="155">
        <v>23</v>
      </c>
      <c r="E22" s="155">
        <f t="shared" si="4"/>
        <v>2</v>
      </c>
      <c r="F22" s="155" t="str">
        <f t="shared" si="5"/>
        <v>2'h0</v>
      </c>
      <c r="G22" s="155" t="s">
        <v>67</v>
      </c>
      <c r="H22" s="194" t="s">
        <v>19</v>
      </c>
      <c r="I22" s="195"/>
      <c r="J22" s="155">
        <v>0</v>
      </c>
      <c r="K22" s="155" t="str">
        <f t="shared" si="6"/>
        <v>0</v>
      </c>
      <c r="L22" s="155">
        <f t="shared" si="7"/>
        <v>0</v>
      </c>
      <c r="M22" s="193"/>
    </row>
    <row r="23" spans="1:13" ht="14.6">
      <c r="A23" s="132"/>
      <c r="B23" s="132"/>
      <c r="C23" s="155">
        <v>21</v>
      </c>
      <c r="D23" s="155">
        <v>21</v>
      </c>
      <c r="E23" s="155">
        <f t="shared" si="4"/>
        <v>1</v>
      </c>
      <c r="F23" s="155" t="str">
        <f t="shared" si="5"/>
        <v>1'h0</v>
      </c>
      <c r="G23" s="155" t="s">
        <v>62</v>
      </c>
      <c r="H23" s="194" t="s">
        <v>1237</v>
      </c>
      <c r="I23" s="195"/>
      <c r="J23" s="155">
        <v>0</v>
      </c>
      <c r="K23" s="155" t="str">
        <f t="shared" si="6"/>
        <v>0</v>
      </c>
      <c r="L23" s="155">
        <f t="shared" si="7"/>
        <v>0</v>
      </c>
      <c r="M23" s="193"/>
    </row>
    <row r="24" spans="1:13" ht="14.6">
      <c r="A24" s="190"/>
      <c r="B24" s="190"/>
      <c r="C24" s="155">
        <v>20</v>
      </c>
      <c r="D24" s="155">
        <v>20</v>
      </c>
      <c r="E24" s="155">
        <f t="shared" si="4"/>
        <v>1</v>
      </c>
      <c r="F24" s="155" t="str">
        <f t="shared" si="5"/>
        <v>1'h0</v>
      </c>
      <c r="G24" s="155" t="s">
        <v>62</v>
      </c>
      <c r="H24" s="194" t="s">
        <v>1238</v>
      </c>
      <c r="I24" s="156"/>
      <c r="J24" s="155">
        <v>0</v>
      </c>
      <c r="K24" s="155" t="str">
        <f t="shared" si="6"/>
        <v>0</v>
      </c>
      <c r="L24" s="155">
        <f t="shared" si="7"/>
        <v>0</v>
      </c>
      <c r="M24" s="193"/>
    </row>
    <row r="25" spans="1:13" ht="14.6">
      <c r="A25" s="132"/>
      <c r="B25" s="132"/>
      <c r="C25" s="155">
        <v>19</v>
      </c>
      <c r="D25" s="155">
        <v>19</v>
      </c>
      <c r="E25" s="155">
        <f t="shared" si="4"/>
        <v>1</v>
      </c>
      <c r="F25" s="155" t="str">
        <f t="shared" si="5"/>
        <v>1'h0</v>
      </c>
      <c r="G25" s="155" t="s">
        <v>62</v>
      </c>
      <c r="H25" s="194" t="s">
        <v>1239</v>
      </c>
      <c r="I25" s="195"/>
      <c r="J25" s="155">
        <v>0</v>
      </c>
      <c r="K25" s="155" t="str">
        <f t="shared" si="6"/>
        <v>0</v>
      </c>
      <c r="L25" s="155">
        <f t="shared" si="7"/>
        <v>0</v>
      </c>
      <c r="M25" s="193"/>
    </row>
    <row r="26" spans="1:13" ht="14.6">
      <c r="A26" s="132"/>
      <c r="B26" s="132"/>
      <c r="C26" s="155">
        <v>18</v>
      </c>
      <c r="D26" s="155">
        <v>18</v>
      </c>
      <c r="E26" s="155">
        <f t="shared" si="4"/>
        <v>1</v>
      </c>
      <c r="F26" s="155" t="str">
        <f t="shared" si="5"/>
        <v>1'h0</v>
      </c>
      <c r="G26" s="155" t="s">
        <v>62</v>
      </c>
      <c r="H26" s="194" t="s">
        <v>1240</v>
      </c>
      <c r="I26" s="195"/>
      <c r="J26" s="155">
        <v>0</v>
      </c>
      <c r="K26" s="155" t="str">
        <f t="shared" si="6"/>
        <v>0</v>
      </c>
      <c r="L26" s="155">
        <f t="shared" si="7"/>
        <v>0</v>
      </c>
      <c r="M26" s="193"/>
    </row>
    <row r="27" spans="1:13" ht="14.6">
      <c r="A27" s="132"/>
      <c r="B27" s="132"/>
      <c r="C27" s="155">
        <v>17</v>
      </c>
      <c r="D27" s="155">
        <v>17</v>
      </c>
      <c r="E27" s="155">
        <f t="shared" si="4"/>
        <v>1</v>
      </c>
      <c r="F27" s="155" t="str">
        <f t="shared" si="5"/>
        <v>1'h0</v>
      </c>
      <c r="G27" s="155" t="s">
        <v>62</v>
      </c>
      <c r="H27" s="194" t="s">
        <v>1241</v>
      </c>
      <c r="I27" s="195"/>
      <c r="J27" s="155">
        <v>0</v>
      </c>
      <c r="K27" s="155" t="str">
        <f t="shared" si="6"/>
        <v>0</v>
      </c>
      <c r="L27" s="155">
        <f t="shared" si="7"/>
        <v>0</v>
      </c>
      <c r="M27" s="193"/>
    </row>
    <row r="28" spans="1:13" ht="14.6">
      <c r="A28" s="132"/>
      <c r="B28" s="132"/>
      <c r="C28" s="155">
        <v>16</v>
      </c>
      <c r="D28" s="155">
        <v>16</v>
      </c>
      <c r="E28" s="155">
        <f t="shared" si="4"/>
        <v>1</v>
      </c>
      <c r="F28" s="155" t="str">
        <f t="shared" si="5"/>
        <v>1'h0</v>
      </c>
      <c r="G28" s="155" t="s">
        <v>62</v>
      </c>
      <c r="H28" s="194" t="s">
        <v>1242</v>
      </c>
      <c r="I28" s="195"/>
      <c r="J28" s="155">
        <v>0</v>
      </c>
      <c r="K28" s="155" t="str">
        <f t="shared" si="6"/>
        <v>0</v>
      </c>
      <c r="L28" s="155">
        <f t="shared" si="7"/>
        <v>0</v>
      </c>
      <c r="M28" s="193"/>
    </row>
    <row r="29" spans="1:13" ht="14.6">
      <c r="A29" s="132"/>
      <c r="B29" s="132"/>
      <c r="C29" s="155">
        <v>14</v>
      </c>
      <c r="D29" s="155">
        <v>15</v>
      </c>
      <c r="E29" s="155">
        <f t="shared" si="4"/>
        <v>2</v>
      </c>
      <c r="F29" s="155" t="str">
        <f t="shared" si="5"/>
        <v>2'h0</v>
      </c>
      <c r="G29" s="155" t="s">
        <v>67</v>
      </c>
      <c r="H29" s="194" t="s">
        <v>19</v>
      </c>
      <c r="I29" s="195"/>
      <c r="J29" s="155">
        <v>0</v>
      </c>
      <c r="K29" s="155" t="str">
        <f t="shared" si="6"/>
        <v>0</v>
      </c>
      <c r="L29" s="155">
        <f t="shared" si="7"/>
        <v>0</v>
      </c>
      <c r="M29" s="193"/>
    </row>
    <row r="30" spans="1:13" ht="14.6">
      <c r="A30" s="132"/>
      <c r="B30" s="132"/>
      <c r="C30" s="155">
        <v>13</v>
      </c>
      <c r="D30" s="155">
        <v>13</v>
      </c>
      <c r="E30" s="155">
        <f t="shared" si="4"/>
        <v>1</v>
      </c>
      <c r="F30" s="155" t="str">
        <f t="shared" si="5"/>
        <v>1'h1</v>
      </c>
      <c r="G30" s="155" t="s">
        <v>62</v>
      </c>
      <c r="H30" s="133" t="s">
        <v>1243</v>
      </c>
      <c r="I30" s="157"/>
      <c r="J30" s="155">
        <v>1</v>
      </c>
      <c r="K30" s="155" t="str">
        <f t="shared" si="6"/>
        <v>1</v>
      </c>
      <c r="L30" s="155">
        <f t="shared" si="7"/>
        <v>8192</v>
      </c>
      <c r="M30" s="193"/>
    </row>
    <row r="31" spans="1:13" ht="14.6">
      <c r="A31" s="132"/>
      <c r="B31" s="132"/>
      <c r="C31" s="155">
        <v>12</v>
      </c>
      <c r="D31" s="155">
        <v>12</v>
      </c>
      <c r="E31" s="155">
        <f t="shared" si="4"/>
        <v>1</v>
      </c>
      <c r="F31" s="155" t="str">
        <f t="shared" si="5"/>
        <v>1'h1</v>
      </c>
      <c r="G31" s="155" t="s">
        <v>62</v>
      </c>
      <c r="H31" s="194" t="s">
        <v>1244</v>
      </c>
      <c r="I31" s="195"/>
      <c r="J31" s="155">
        <v>1</v>
      </c>
      <c r="K31" s="155" t="str">
        <f t="shared" si="6"/>
        <v>1</v>
      </c>
      <c r="L31" s="155">
        <f t="shared" si="7"/>
        <v>4096</v>
      </c>
      <c r="M31" s="193"/>
    </row>
    <row r="32" spans="1:13" ht="14.6">
      <c r="A32" s="132"/>
      <c r="B32" s="132"/>
      <c r="C32" s="155">
        <v>11</v>
      </c>
      <c r="D32" s="155">
        <v>11</v>
      </c>
      <c r="E32" s="155">
        <f t="shared" si="4"/>
        <v>1</v>
      </c>
      <c r="F32" s="155" t="str">
        <f t="shared" si="5"/>
        <v>1'h0</v>
      </c>
      <c r="G32" s="155" t="s">
        <v>62</v>
      </c>
      <c r="H32" s="194" t="s">
        <v>1245</v>
      </c>
      <c r="I32" s="195"/>
      <c r="J32" s="155">
        <v>0</v>
      </c>
      <c r="K32" s="155" t="str">
        <f t="shared" si="6"/>
        <v>0</v>
      </c>
      <c r="L32" s="155">
        <f t="shared" si="7"/>
        <v>0</v>
      </c>
      <c r="M32" s="193"/>
    </row>
    <row r="33" spans="1:13" ht="14.6">
      <c r="A33" s="132"/>
      <c r="B33" s="132"/>
      <c r="C33" s="155">
        <v>10</v>
      </c>
      <c r="D33" s="155">
        <v>10</v>
      </c>
      <c r="E33" s="155">
        <f t="shared" si="4"/>
        <v>1</v>
      </c>
      <c r="F33" s="155" t="str">
        <f t="shared" si="5"/>
        <v>1'h0</v>
      </c>
      <c r="G33" s="155" t="s">
        <v>62</v>
      </c>
      <c r="H33" s="194" t="s">
        <v>1246</v>
      </c>
      <c r="I33" s="195"/>
      <c r="J33" s="155">
        <v>0</v>
      </c>
      <c r="K33" s="155" t="str">
        <f t="shared" si="6"/>
        <v>0</v>
      </c>
      <c r="L33" s="155">
        <f t="shared" si="7"/>
        <v>0</v>
      </c>
      <c r="M33" s="193"/>
    </row>
    <row r="34" spans="1:13" ht="14.6">
      <c r="A34" s="132"/>
      <c r="B34" s="132"/>
      <c r="C34" s="155">
        <v>9</v>
      </c>
      <c r="D34" s="155">
        <v>9</v>
      </c>
      <c r="E34" s="155">
        <f t="shared" si="4"/>
        <v>1</v>
      </c>
      <c r="F34" s="155" t="str">
        <f t="shared" si="5"/>
        <v>1'h0</v>
      </c>
      <c r="G34" s="155" t="s">
        <v>62</v>
      </c>
      <c r="H34" s="194" t="s">
        <v>1247</v>
      </c>
      <c r="I34" s="195"/>
      <c r="J34" s="155">
        <v>0</v>
      </c>
      <c r="K34" s="155" t="str">
        <f t="shared" si="6"/>
        <v>0</v>
      </c>
      <c r="L34" s="155">
        <f t="shared" si="7"/>
        <v>0</v>
      </c>
      <c r="M34" s="193"/>
    </row>
    <row r="35" spans="1:13" ht="14.6">
      <c r="A35" s="190"/>
      <c r="B35" s="190"/>
      <c r="C35" s="155">
        <v>8</v>
      </c>
      <c r="D35" s="155">
        <v>8</v>
      </c>
      <c r="E35" s="155">
        <f t="shared" si="4"/>
        <v>1</v>
      </c>
      <c r="F35" s="155" t="str">
        <f t="shared" si="5"/>
        <v>1'h1</v>
      </c>
      <c r="G35" s="155" t="s">
        <v>62</v>
      </c>
      <c r="H35" s="194" t="s">
        <v>1248</v>
      </c>
      <c r="I35" s="156"/>
      <c r="J35" s="155">
        <v>1</v>
      </c>
      <c r="K35" s="155" t="str">
        <f t="shared" si="6"/>
        <v>1</v>
      </c>
      <c r="L35" s="155">
        <f t="shared" si="7"/>
        <v>256</v>
      </c>
      <c r="M35" s="193"/>
    </row>
    <row r="36" spans="1:13" ht="14.6">
      <c r="A36" s="132"/>
      <c r="B36" s="132"/>
      <c r="C36" s="155">
        <v>6</v>
      </c>
      <c r="D36" s="155">
        <v>7</v>
      </c>
      <c r="E36" s="155">
        <f t="shared" si="4"/>
        <v>2</v>
      </c>
      <c r="F36" s="155" t="str">
        <f t="shared" si="5"/>
        <v>2'h0</v>
      </c>
      <c r="G36" s="155" t="s">
        <v>67</v>
      </c>
      <c r="H36" s="194" t="s">
        <v>19</v>
      </c>
      <c r="I36" s="195"/>
      <c r="J36" s="155">
        <v>0</v>
      </c>
      <c r="K36" s="155" t="str">
        <f t="shared" si="6"/>
        <v>0</v>
      </c>
      <c r="L36" s="155">
        <f t="shared" si="7"/>
        <v>0</v>
      </c>
      <c r="M36" s="193"/>
    </row>
    <row r="37" spans="1:13" ht="14.6">
      <c r="A37" s="132"/>
      <c r="B37" s="132"/>
      <c r="C37" s="155">
        <v>5</v>
      </c>
      <c r="D37" s="155">
        <v>5</v>
      </c>
      <c r="E37" s="155">
        <f t="shared" si="4"/>
        <v>1</v>
      </c>
      <c r="F37" s="155" t="str">
        <f t="shared" si="5"/>
        <v>1'h1</v>
      </c>
      <c r="G37" s="155" t="s">
        <v>67</v>
      </c>
      <c r="H37" s="194" t="s">
        <v>1249</v>
      </c>
      <c r="I37" s="195"/>
      <c r="J37" s="155">
        <v>1</v>
      </c>
      <c r="K37" s="155" t="str">
        <f t="shared" si="6"/>
        <v>1</v>
      </c>
      <c r="L37" s="155">
        <f t="shared" si="7"/>
        <v>32</v>
      </c>
      <c r="M37" s="193"/>
    </row>
    <row r="38" spans="1:13" ht="14.6">
      <c r="A38" s="132"/>
      <c r="B38" s="132"/>
      <c r="C38" s="155">
        <v>4</v>
      </c>
      <c r="D38" s="155">
        <v>4</v>
      </c>
      <c r="E38" s="155">
        <f t="shared" si="4"/>
        <v>1</v>
      </c>
      <c r="F38" s="155" t="str">
        <f t="shared" si="5"/>
        <v>1'h1</v>
      </c>
      <c r="G38" s="155" t="s">
        <v>67</v>
      </c>
      <c r="H38" s="194" t="s">
        <v>1250</v>
      </c>
      <c r="I38" s="195"/>
      <c r="J38" s="155">
        <v>1</v>
      </c>
      <c r="K38" s="155" t="str">
        <f t="shared" si="6"/>
        <v>1</v>
      </c>
      <c r="L38" s="155">
        <f t="shared" si="7"/>
        <v>16</v>
      </c>
      <c r="M38" s="193"/>
    </row>
    <row r="39" spans="1:13" ht="14.6">
      <c r="A39" s="132"/>
      <c r="B39" s="132"/>
      <c r="C39" s="155">
        <v>3</v>
      </c>
      <c r="D39" s="155">
        <v>3</v>
      </c>
      <c r="E39" s="155">
        <f t="shared" si="4"/>
        <v>1</v>
      </c>
      <c r="F39" s="155" t="str">
        <f t="shared" si="5"/>
        <v>1'h1</v>
      </c>
      <c r="G39" s="155" t="s">
        <v>67</v>
      </c>
      <c r="H39" s="194" t="s">
        <v>1251</v>
      </c>
      <c r="I39" s="195"/>
      <c r="J39" s="155">
        <v>1</v>
      </c>
      <c r="K39" s="155" t="str">
        <f t="shared" si="6"/>
        <v>1</v>
      </c>
      <c r="L39" s="155">
        <f t="shared" si="7"/>
        <v>8</v>
      </c>
      <c r="M39" s="193"/>
    </row>
    <row r="40" spans="1:13" ht="14.6">
      <c r="A40" s="132"/>
      <c r="B40" s="132"/>
      <c r="C40" s="155">
        <v>2</v>
      </c>
      <c r="D40" s="155">
        <v>2</v>
      </c>
      <c r="E40" s="155">
        <f t="shared" si="4"/>
        <v>1</v>
      </c>
      <c r="F40" s="155" t="str">
        <f t="shared" si="5"/>
        <v>1'h1</v>
      </c>
      <c r="G40" s="155" t="s">
        <v>67</v>
      </c>
      <c r="H40" s="194" t="s">
        <v>1252</v>
      </c>
      <c r="I40" s="195"/>
      <c r="J40" s="155">
        <v>1</v>
      </c>
      <c r="K40" s="155" t="str">
        <f t="shared" si="6"/>
        <v>1</v>
      </c>
      <c r="L40" s="155">
        <f t="shared" si="7"/>
        <v>4</v>
      </c>
      <c r="M40" s="193"/>
    </row>
    <row r="41" spans="1:13" ht="14.6">
      <c r="A41" s="132"/>
      <c r="B41" s="132"/>
      <c r="C41" s="155">
        <v>1</v>
      </c>
      <c r="D41" s="155">
        <v>1</v>
      </c>
      <c r="E41" s="155">
        <f t="shared" si="4"/>
        <v>1</v>
      </c>
      <c r="F41" s="155" t="str">
        <f t="shared" si="5"/>
        <v>1'h0</v>
      </c>
      <c r="G41" s="155" t="s">
        <v>67</v>
      </c>
      <c r="H41" s="133" t="s">
        <v>1253</v>
      </c>
      <c r="I41" s="157"/>
      <c r="J41" s="155">
        <v>0</v>
      </c>
      <c r="K41" s="155" t="str">
        <f t="shared" si="6"/>
        <v>0</v>
      </c>
      <c r="L41" s="155">
        <f t="shared" si="7"/>
        <v>0</v>
      </c>
      <c r="M41" s="193"/>
    </row>
    <row r="42" spans="1:13" ht="14.6">
      <c r="A42" s="132"/>
      <c r="B42" s="132"/>
      <c r="C42" s="155">
        <v>0</v>
      </c>
      <c r="D42" s="155">
        <v>0</v>
      </c>
      <c r="E42" s="155">
        <f t="shared" si="4"/>
        <v>1</v>
      </c>
      <c r="F42" s="155" t="str">
        <f t="shared" si="5"/>
        <v>1'h1</v>
      </c>
      <c r="G42" s="155" t="s">
        <v>67</v>
      </c>
      <c r="H42" s="133" t="s">
        <v>1254</v>
      </c>
      <c r="I42" s="157"/>
      <c r="J42" s="155">
        <v>1</v>
      </c>
      <c r="K42" s="155" t="str">
        <f t="shared" si="6"/>
        <v>1</v>
      </c>
      <c r="L42" s="155">
        <f t="shared" si="7"/>
        <v>1</v>
      </c>
      <c r="M42" s="193"/>
    </row>
    <row r="43" spans="1:13" ht="14.6">
      <c r="A43" s="130"/>
      <c r="B43" s="189" t="s">
        <v>95</v>
      </c>
      <c r="C43" s="130"/>
      <c r="D43" s="130"/>
      <c r="E43" s="130">
        <f>SUM(E44:E54)</f>
        <v>32</v>
      </c>
      <c r="F43" s="44" t="str">
        <f>CONCATENATE("32'h",K43)</f>
        <v>32'h00000000</v>
      </c>
      <c r="G43" s="44"/>
      <c r="H43" s="131" t="s">
        <v>1255</v>
      </c>
      <c r="I43" s="131"/>
      <c r="J43" s="130"/>
      <c r="K43" s="130" t="str">
        <f>LOWER(DEC2HEX(L43,8))</f>
        <v>00000000</v>
      </c>
      <c r="L43" s="130">
        <f>SUM(L54:L54)</f>
        <v>0</v>
      </c>
      <c r="M43" s="193"/>
    </row>
    <row r="44" spans="1:13" ht="14.6">
      <c r="A44" s="190"/>
      <c r="B44" s="190"/>
      <c r="C44" s="155">
        <v>31</v>
      </c>
      <c r="D44" s="155">
        <v>31</v>
      </c>
      <c r="E44" s="155">
        <f t="shared" ref="E44:E54" si="8">D44+1-C44</f>
        <v>1</v>
      </c>
      <c r="F44" s="155" t="str">
        <f t="shared" ref="F44:F54" si="9">CONCATENATE(E44,"'h",K44)</f>
        <v>1'h0</v>
      </c>
      <c r="G44" s="155" t="s">
        <v>67</v>
      </c>
      <c r="H44" s="194" t="s">
        <v>19</v>
      </c>
      <c r="I44" s="156"/>
      <c r="J44" s="155">
        <v>0</v>
      </c>
      <c r="K44" s="155" t="str">
        <f t="shared" ref="K44:K54" si="10">LOWER(DEC2HEX((J44)))</f>
        <v>0</v>
      </c>
      <c r="L44" s="155">
        <f t="shared" ref="L44:L54" si="11">J44*(2^C44)</f>
        <v>0</v>
      </c>
      <c r="M44" s="193"/>
    </row>
    <row r="45" spans="1:13" ht="14.6">
      <c r="A45" s="132"/>
      <c r="B45" s="132"/>
      <c r="C45" s="155">
        <v>30</v>
      </c>
      <c r="D45" s="155">
        <v>30</v>
      </c>
      <c r="E45" s="155">
        <f t="shared" si="8"/>
        <v>1</v>
      </c>
      <c r="F45" s="155" t="str">
        <f t="shared" si="9"/>
        <v>1'h0</v>
      </c>
      <c r="G45" s="155" t="s">
        <v>62</v>
      </c>
      <c r="H45" s="194" t="s">
        <v>1256</v>
      </c>
      <c r="I45" s="195"/>
      <c r="J45" s="155">
        <v>0</v>
      </c>
      <c r="K45" s="155" t="str">
        <f t="shared" si="10"/>
        <v>0</v>
      </c>
      <c r="L45" s="155">
        <f t="shared" si="11"/>
        <v>0</v>
      </c>
      <c r="M45" s="193"/>
    </row>
    <row r="46" spans="1:13" ht="14.6">
      <c r="A46" s="132"/>
      <c r="B46" s="132"/>
      <c r="C46" s="155">
        <v>29</v>
      </c>
      <c r="D46" s="155">
        <v>29</v>
      </c>
      <c r="E46" s="155">
        <f t="shared" si="8"/>
        <v>1</v>
      </c>
      <c r="F46" s="155" t="str">
        <f t="shared" si="9"/>
        <v>1'h0</v>
      </c>
      <c r="G46" s="155" t="s">
        <v>62</v>
      </c>
      <c r="H46" s="194" t="s">
        <v>1257</v>
      </c>
      <c r="I46" s="195"/>
      <c r="J46" s="155">
        <v>0</v>
      </c>
      <c r="K46" s="155" t="str">
        <f t="shared" si="10"/>
        <v>0</v>
      </c>
      <c r="L46" s="155">
        <f t="shared" si="11"/>
        <v>0</v>
      </c>
      <c r="M46" s="193"/>
    </row>
    <row r="47" spans="1:13" ht="14.6">
      <c r="A47" s="132"/>
      <c r="B47" s="132"/>
      <c r="C47" s="155">
        <v>28</v>
      </c>
      <c r="D47" s="155">
        <v>28</v>
      </c>
      <c r="E47" s="155">
        <f t="shared" si="8"/>
        <v>1</v>
      </c>
      <c r="F47" s="155" t="str">
        <f t="shared" si="9"/>
        <v>1'h0</v>
      </c>
      <c r="G47" s="155" t="s">
        <v>62</v>
      </c>
      <c r="H47" s="194" t="s">
        <v>1258</v>
      </c>
      <c r="I47" s="195"/>
      <c r="J47" s="155">
        <v>0</v>
      </c>
      <c r="K47" s="155" t="str">
        <f t="shared" si="10"/>
        <v>0</v>
      </c>
      <c r="L47" s="155">
        <f t="shared" si="11"/>
        <v>0</v>
      </c>
      <c r="M47" s="193"/>
    </row>
    <row r="48" spans="1:13" ht="14.6">
      <c r="A48" s="190"/>
      <c r="B48" s="190"/>
      <c r="C48" s="155">
        <v>24</v>
      </c>
      <c r="D48" s="155">
        <v>27</v>
      </c>
      <c r="E48" s="155">
        <f t="shared" si="8"/>
        <v>4</v>
      </c>
      <c r="F48" s="155" t="str">
        <f t="shared" si="9"/>
        <v>4'h0</v>
      </c>
      <c r="G48" s="155" t="s">
        <v>62</v>
      </c>
      <c r="H48" s="194" t="s">
        <v>1259</v>
      </c>
      <c r="I48" s="156"/>
      <c r="J48" s="155">
        <v>0</v>
      </c>
      <c r="K48" s="155" t="str">
        <f t="shared" si="10"/>
        <v>0</v>
      </c>
      <c r="L48" s="155">
        <f t="shared" si="11"/>
        <v>0</v>
      </c>
      <c r="M48" s="193"/>
    </row>
    <row r="49" spans="1:13" ht="14.6">
      <c r="A49" s="132"/>
      <c r="B49" s="132"/>
      <c r="C49" s="155">
        <v>22</v>
      </c>
      <c r="D49" s="155">
        <v>23</v>
      </c>
      <c r="E49" s="155">
        <f t="shared" si="8"/>
        <v>2</v>
      </c>
      <c r="F49" s="155" t="str">
        <f t="shared" si="9"/>
        <v>2'h0</v>
      </c>
      <c r="G49" s="155" t="s">
        <v>62</v>
      </c>
      <c r="H49" s="194" t="s">
        <v>1260</v>
      </c>
      <c r="I49" s="195"/>
      <c r="J49" s="155">
        <v>0</v>
      </c>
      <c r="K49" s="155" t="str">
        <f t="shared" si="10"/>
        <v>0</v>
      </c>
      <c r="L49" s="155">
        <f t="shared" si="11"/>
        <v>0</v>
      </c>
      <c r="M49" s="193"/>
    </row>
    <row r="50" spans="1:13" ht="14.6">
      <c r="A50" s="132"/>
      <c r="B50" s="132"/>
      <c r="C50" s="155">
        <v>21</v>
      </c>
      <c r="D50" s="155">
        <v>21</v>
      </c>
      <c r="E50" s="155">
        <f t="shared" si="8"/>
        <v>1</v>
      </c>
      <c r="F50" s="155" t="str">
        <f t="shared" si="9"/>
        <v>1'h0</v>
      </c>
      <c r="G50" s="155" t="s">
        <v>62</v>
      </c>
      <c r="H50" s="194" t="s">
        <v>1261</v>
      </c>
      <c r="I50" s="195"/>
      <c r="J50" s="155">
        <v>0</v>
      </c>
      <c r="K50" s="155" t="str">
        <f t="shared" si="10"/>
        <v>0</v>
      </c>
      <c r="L50" s="155">
        <f t="shared" si="11"/>
        <v>0</v>
      </c>
      <c r="M50" s="193"/>
    </row>
    <row r="51" spans="1:13" ht="14.6">
      <c r="A51" s="132"/>
      <c r="B51" s="132"/>
      <c r="C51" s="155">
        <v>12</v>
      </c>
      <c r="D51" s="155">
        <v>20</v>
      </c>
      <c r="E51" s="155">
        <f t="shared" si="8"/>
        <v>9</v>
      </c>
      <c r="F51" s="155" t="str">
        <f t="shared" si="9"/>
        <v>9'h0</v>
      </c>
      <c r="G51" s="155" t="s">
        <v>62</v>
      </c>
      <c r="H51" s="194" t="s">
        <v>1262</v>
      </c>
      <c r="I51" s="195"/>
      <c r="J51" s="155">
        <v>0</v>
      </c>
      <c r="K51" s="155" t="str">
        <f t="shared" si="10"/>
        <v>0</v>
      </c>
      <c r="L51" s="155">
        <f t="shared" si="11"/>
        <v>0</v>
      </c>
      <c r="M51" s="193"/>
    </row>
    <row r="52" spans="1:13" ht="14.6">
      <c r="A52" s="132"/>
      <c r="B52" s="132"/>
      <c r="C52" s="155">
        <v>11</v>
      </c>
      <c r="D52" s="155">
        <v>11</v>
      </c>
      <c r="E52" s="155">
        <f t="shared" si="8"/>
        <v>1</v>
      </c>
      <c r="F52" s="155" t="str">
        <f t="shared" si="9"/>
        <v>1'h0</v>
      </c>
      <c r="G52" s="155" t="s">
        <v>62</v>
      </c>
      <c r="H52" s="194" t="s">
        <v>1263</v>
      </c>
      <c r="I52" s="195"/>
      <c r="J52" s="155">
        <v>0</v>
      </c>
      <c r="K52" s="155" t="str">
        <f t="shared" si="10"/>
        <v>0</v>
      </c>
      <c r="L52" s="155">
        <f t="shared" si="11"/>
        <v>0</v>
      </c>
      <c r="M52" s="193"/>
    </row>
    <row r="53" spans="1:13" ht="14.6">
      <c r="A53" s="132"/>
      <c r="B53" s="132"/>
      <c r="C53" s="155">
        <v>9</v>
      </c>
      <c r="D53" s="155">
        <v>10</v>
      </c>
      <c r="E53" s="155">
        <f t="shared" si="8"/>
        <v>2</v>
      </c>
      <c r="F53" s="155" t="str">
        <f t="shared" si="9"/>
        <v>2'h0</v>
      </c>
      <c r="G53" s="155" t="s">
        <v>62</v>
      </c>
      <c r="H53" s="194" t="s">
        <v>1264</v>
      </c>
      <c r="I53" s="195"/>
      <c r="J53" s="155">
        <v>0</v>
      </c>
      <c r="K53" s="155" t="str">
        <f t="shared" si="10"/>
        <v>0</v>
      </c>
      <c r="L53" s="155">
        <f t="shared" si="11"/>
        <v>0</v>
      </c>
      <c r="M53" s="193"/>
    </row>
    <row r="54" spans="1:13" ht="14.6">
      <c r="A54" s="190"/>
      <c r="B54" s="190"/>
      <c r="C54" s="133">
        <v>0</v>
      </c>
      <c r="D54" s="133">
        <v>8</v>
      </c>
      <c r="E54" s="133">
        <f t="shared" si="8"/>
        <v>9</v>
      </c>
      <c r="F54" s="133" t="str">
        <f t="shared" si="9"/>
        <v>9'h0</v>
      </c>
      <c r="G54" s="133" t="s">
        <v>62</v>
      </c>
      <c r="H54" s="194" t="s">
        <v>1265</v>
      </c>
      <c r="I54" s="156"/>
      <c r="J54" s="133">
        <v>0</v>
      </c>
      <c r="K54" s="133" t="str">
        <f t="shared" si="10"/>
        <v>0</v>
      </c>
      <c r="L54" s="133">
        <f t="shared" si="11"/>
        <v>0</v>
      </c>
      <c r="M54" s="193"/>
    </row>
    <row r="55" spans="1:13" ht="14.6">
      <c r="A55" s="130"/>
      <c r="B55" s="189" t="s">
        <v>98</v>
      </c>
      <c r="C55" s="130"/>
      <c r="D55" s="130"/>
      <c r="E55" s="130">
        <f>SUM(E56:E57)</f>
        <v>32</v>
      </c>
      <c r="F55" s="44" t="str">
        <f>CONCATENATE("32'h",K55)</f>
        <v>32'h00000000</v>
      </c>
      <c r="G55" s="44"/>
      <c r="H55" s="131" t="s">
        <v>1084</v>
      </c>
      <c r="I55" s="131"/>
      <c r="J55" s="130"/>
      <c r="K55" s="130" t="str">
        <f>LOWER(DEC2HEX(L55,8))</f>
        <v>00000000</v>
      </c>
      <c r="L55" s="130">
        <f>SUM(L57:L57)</f>
        <v>0</v>
      </c>
      <c r="M55" s="193"/>
    </row>
    <row r="56" spans="1:13" ht="14.6">
      <c r="A56" s="190"/>
      <c r="B56" s="190"/>
      <c r="C56" s="133">
        <v>8</v>
      </c>
      <c r="D56" s="133">
        <v>31</v>
      </c>
      <c r="E56" s="133">
        <f>D56+1-C56</f>
        <v>24</v>
      </c>
      <c r="F56" s="133" t="str">
        <f>CONCATENATE(E56,"'h",K56)</f>
        <v>24'h0</v>
      </c>
      <c r="G56" s="133" t="s">
        <v>67</v>
      </c>
      <c r="H56" s="194" t="s">
        <v>19</v>
      </c>
      <c r="I56" s="156"/>
      <c r="J56" s="133">
        <v>0</v>
      </c>
      <c r="K56" s="133" t="str">
        <f>LOWER(DEC2HEX((J56)))</f>
        <v>0</v>
      </c>
      <c r="L56" s="133">
        <f>J56*(2^C56)</f>
        <v>0</v>
      </c>
      <c r="M56" s="193"/>
    </row>
    <row r="57" spans="1:13" ht="14.6">
      <c r="A57" s="190"/>
      <c r="B57" s="190"/>
      <c r="C57" s="133">
        <v>0</v>
      </c>
      <c r="D57" s="133">
        <v>7</v>
      </c>
      <c r="E57" s="133">
        <f>D57+1-C57</f>
        <v>8</v>
      </c>
      <c r="F57" s="133" t="str">
        <f>CONCATENATE(E57,"'h",K57)</f>
        <v>8'h0</v>
      </c>
      <c r="G57" s="133" t="s">
        <v>62</v>
      </c>
      <c r="H57" s="194" t="s">
        <v>1266</v>
      </c>
      <c r="I57" s="156"/>
      <c r="J57" s="133">
        <v>0</v>
      </c>
      <c r="K57" s="133" t="str">
        <f>LOWER(DEC2HEX((J57)))</f>
        <v>0</v>
      </c>
      <c r="L57" s="133">
        <f>J57*(2^C57)</f>
        <v>0</v>
      </c>
      <c r="M57" s="193"/>
    </row>
    <row r="58" spans="1:13" ht="14.6">
      <c r="A58" s="130"/>
      <c r="B58" s="189" t="s">
        <v>113</v>
      </c>
      <c r="C58" s="130"/>
      <c r="D58" s="130"/>
      <c r="E58" s="130">
        <f>SUM(E59:E59)</f>
        <v>32</v>
      </c>
      <c r="F58" s="44" t="str">
        <f>CONCATENATE("32'h",K58)</f>
        <v>32'h00000000</v>
      </c>
      <c r="G58" s="44"/>
      <c r="H58" s="131" t="s">
        <v>1267</v>
      </c>
      <c r="I58" s="131"/>
      <c r="J58" s="130"/>
      <c r="K58" s="130" t="str">
        <f>LOWER(DEC2HEX(L58,8))</f>
        <v>00000000</v>
      </c>
      <c r="L58" s="130">
        <f>SUM(L59:L59)</f>
        <v>0</v>
      </c>
      <c r="M58" s="193"/>
    </row>
    <row r="59" spans="1:13" ht="14.6">
      <c r="A59" s="132"/>
      <c r="B59" s="132"/>
      <c r="C59" s="155">
        <v>0</v>
      </c>
      <c r="D59" s="155">
        <v>31</v>
      </c>
      <c r="E59" s="155">
        <f>D59+1-C59</f>
        <v>32</v>
      </c>
      <c r="F59" s="155" t="str">
        <f>CONCATENATE(E59,"'h",K59)</f>
        <v>32'h0</v>
      </c>
      <c r="G59" s="155" t="s">
        <v>62</v>
      </c>
      <c r="H59" s="194" t="s">
        <v>1268</v>
      </c>
      <c r="I59" s="195"/>
      <c r="J59" s="155">
        <v>0</v>
      </c>
      <c r="K59" s="155" t="str">
        <f>LOWER(DEC2HEX((J59)))</f>
        <v>0</v>
      </c>
      <c r="L59" s="155">
        <f>J59*(2^C59)</f>
        <v>0</v>
      </c>
      <c r="M59" s="193"/>
    </row>
    <row r="60" spans="1:13" ht="14.6">
      <c r="A60" s="130"/>
      <c r="B60" s="189" t="s">
        <v>129</v>
      </c>
      <c r="C60" s="130"/>
      <c r="D60" s="130"/>
      <c r="E60" s="130">
        <f>SUM(E61:E61)</f>
        <v>32</v>
      </c>
      <c r="F60" s="44" t="str">
        <f>CONCATENATE("32'h",K60)</f>
        <v>32'h00000000</v>
      </c>
      <c r="G60" s="44"/>
      <c r="H60" s="131" t="s">
        <v>1269</v>
      </c>
      <c r="I60" s="131"/>
      <c r="J60" s="130"/>
      <c r="K60" s="130" t="str">
        <f>LOWER(DEC2HEX(L60,8))</f>
        <v>00000000</v>
      </c>
      <c r="L60" s="130">
        <f>SUM(L61:L61)</f>
        <v>0</v>
      </c>
      <c r="M60" s="193"/>
    </row>
    <row r="61" spans="1:13" ht="14.6">
      <c r="A61" s="132"/>
      <c r="B61" s="132"/>
      <c r="C61" s="155">
        <v>0</v>
      </c>
      <c r="D61" s="155">
        <v>31</v>
      </c>
      <c r="E61" s="155">
        <f>D61+1-C61</f>
        <v>32</v>
      </c>
      <c r="F61" s="155" t="str">
        <f>CONCATENATE(E61,"'h",K61)</f>
        <v>32'h0</v>
      </c>
      <c r="G61" s="155" t="s">
        <v>62</v>
      </c>
      <c r="H61" s="194" t="s">
        <v>1270</v>
      </c>
      <c r="I61" s="195"/>
      <c r="J61" s="155">
        <v>0</v>
      </c>
      <c r="K61" s="155" t="str">
        <f>LOWER(DEC2HEX((J61)))</f>
        <v>0</v>
      </c>
      <c r="L61" s="155">
        <f>J61*(2^C61)</f>
        <v>0</v>
      </c>
      <c r="M61" s="193"/>
    </row>
    <row r="62" spans="1:13" ht="14.6">
      <c r="A62" s="130"/>
      <c r="B62" s="189" t="s">
        <v>141</v>
      </c>
      <c r="C62" s="130"/>
      <c r="D62" s="130"/>
      <c r="E62" s="130">
        <f>SUM(E63:E72)</f>
        <v>32</v>
      </c>
      <c r="F62" s="44" t="str">
        <f>CONCATENATE("32'h",K62)</f>
        <v>32'h00000000</v>
      </c>
      <c r="G62" s="44"/>
      <c r="H62" s="131" t="s">
        <v>1081</v>
      </c>
      <c r="I62" s="131"/>
      <c r="J62" s="130"/>
      <c r="K62" s="130" t="str">
        <f>LOWER(DEC2HEX(L62,8))</f>
        <v>00000000</v>
      </c>
      <c r="L62" s="130">
        <f>SUM(L72:L72)</f>
        <v>0</v>
      </c>
      <c r="M62" s="196"/>
    </row>
    <row r="63" spans="1:13" ht="14.6">
      <c r="A63" s="132"/>
      <c r="B63" s="132"/>
      <c r="C63" s="155">
        <v>21</v>
      </c>
      <c r="D63" s="155">
        <v>31</v>
      </c>
      <c r="E63" s="155">
        <f t="shared" ref="E63:E72" si="12">D63+1-C63</f>
        <v>11</v>
      </c>
      <c r="F63" s="155" t="str">
        <f t="shared" ref="F63:F72" si="13">CONCATENATE(E63,"'h",K63)</f>
        <v>11'h0</v>
      </c>
      <c r="G63" s="155" t="s">
        <v>67</v>
      </c>
      <c r="H63" s="194" t="s">
        <v>19</v>
      </c>
      <c r="I63" s="195"/>
      <c r="J63" s="155">
        <v>0</v>
      </c>
      <c r="K63" s="155" t="str">
        <f t="shared" ref="K63:K72" si="14">LOWER(DEC2HEX((J63)))</f>
        <v>0</v>
      </c>
      <c r="L63" s="155">
        <f t="shared" ref="L63:L72" si="15">J63*(2^C63)</f>
        <v>0</v>
      </c>
      <c r="M63" s="193"/>
    </row>
    <row r="64" spans="1:13" ht="14.6">
      <c r="A64" s="132"/>
      <c r="B64" s="132"/>
      <c r="C64" s="155">
        <v>16</v>
      </c>
      <c r="D64" s="155">
        <v>20</v>
      </c>
      <c r="E64" s="155">
        <f t="shared" si="12"/>
        <v>5</v>
      </c>
      <c r="F64" s="155" t="str">
        <f t="shared" si="13"/>
        <v>5'h0</v>
      </c>
      <c r="G64" s="155" t="s">
        <v>62</v>
      </c>
      <c r="H64" s="194" t="s">
        <v>1271</v>
      </c>
      <c r="I64" s="195"/>
      <c r="J64" s="155">
        <v>0</v>
      </c>
      <c r="K64" s="155" t="str">
        <f t="shared" si="14"/>
        <v>0</v>
      </c>
      <c r="L64" s="155">
        <f t="shared" si="15"/>
        <v>0</v>
      </c>
      <c r="M64" s="193"/>
    </row>
    <row r="65" spans="1:13" ht="14.6">
      <c r="A65" s="190"/>
      <c r="B65" s="190"/>
      <c r="C65" s="155">
        <v>13</v>
      </c>
      <c r="D65" s="155">
        <v>15</v>
      </c>
      <c r="E65" s="155">
        <f t="shared" si="12"/>
        <v>3</v>
      </c>
      <c r="F65" s="155" t="str">
        <f t="shared" si="13"/>
        <v>3'h0</v>
      </c>
      <c r="G65" s="155" t="s">
        <v>67</v>
      </c>
      <c r="H65" s="194" t="s">
        <v>19</v>
      </c>
      <c r="I65" s="156"/>
      <c r="J65" s="155">
        <v>0</v>
      </c>
      <c r="K65" s="155" t="str">
        <f t="shared" si="14"/>
        <v>0</v>
      </c>
      <c r="L65" s="155">
        <f t="shared" si="15"/>
        <v>0</v>
      </c>
      <c r="M65" s="193"/>
    </row>
    <row r="66" spans="1:13" ht="14.6">
      <c r="A66" s="132"/>
      <c r="B66" s="132"/>
      <c r="C66" s="155">
        <v>8</v>
      </c>
      <c r="D66" s="155">
        <v>12</v>
      </c>
      <c r="E66" s="155">
        <f t="shared" si="12"/>
        <v>5</v>
      </c>
      <c r="F66" s="155" t="str">
        <f t="shared" si="13"/>
        <v>5'h0</v>
      </c>
      <c r="G66" s="155" t="s">
        <v>62</v>
      </c>
      <c r="H66" s="194" t="s">
        <v>1272</v>
      </c>
      <c r="I66" s="195"/>
      <c r="J66" s="155">
        <v>0</v>
      </c>
      <c r="K66" s="155" t="str">
        <f t="shared" si="14"/>
        <v>0</v>
      </c>
      <c r="L66" s="155">
        <f t="shared" si="15"/>
        <v>0</v>
      </c>
      <c r="M66" s="193"/>
    </row>
    <row r="67" spans="1:13" ht="14.6">
      <c r="A67" s="132"/>
      <c r="B67" s="132"/>
      <c r="C67" s="155">
        <v>5</v>
      </c>
      <c r="D67" s="155">
        <v>7</v>
      </c>
      <c r="E67" s="155">
        <f t="shared" si="12"/>
        <v>3</v>
      </c>
      <c r="F67" s="155" t="str">
        <f t="shared" si="13"/>
        <v>3'h0</v>
      </c>
      <c r="G67" s="155" t="s">
        <v>67</v>
      </c>
      <c r="H67" s="194" t="s">
        <v>19</v>
      </c>
      <c r="I67" s="195"/>
      <c r="J67" s="155">
        <v>0</v>
      </c>
      <c r="K67" s="155" t="str">
        <f t="shared" si="14"/>
        <v>0</v>
      </c>
      <c r="L67" s="155">
        <f t="shared" si="15"/>
        <v>0</v>
      </c>
      <c r="M67" s="193"/>
    </row>
    <row r="68" spans="1:13" ht="14.6">
      <c r="A68" s="132"/>
      <c r="B68" s="132"/>
      <c r="C68" s="155">
        <v>4</v>
      </c>
      <c r="D68" s="155">
        <v>4</v>
      </c>
      <c r="E68" s="155">
        <f t="shared" si="12"/>
        <v>1</v>
      </c>
      <c r="F68" s="155" t="str">
        <f t="shared" si="13"/>
        <v>1'h0</v>
      </c>
      <c r="G68" s="155" t="s">
        <v>62</v>
      </c>
      <c r="H68" s="194" t="s">
        <v>1273</v>
      </c>
      <c r="I68" s="195"/>
      <c r="J68" s="155">
        <v>0</v>
      </c>
      <c r="K68" s="155" t="str">
        <f t="shared" si="14"/>
        <v>0</v>
      </c>
      <c r="L68" s="155">
        <f t="shared" si="15"/>
        <v>0</v>
      </c>
      <c r="M68" s="193"/>
    </row>
    <row r="69" spans="1:13" ht="14.6">
      <c r="A69" s="132"/>
      <c r="B69" s="132"/>
      <c r="C69" s="155">
        <v>3</v>
      </c>
      <c r="D69" s="155">
        <v>3</v>
      </c>
      <c r="E69" s="155">
        <f t="shared" si="12"/>
        <v>1</v>
      </c>
      <c r="F69" s="155" t="str">
        <f t="shared" si="13"/>
        <v>1'h0</v>
      </c>
      <c r="G69" s="155" t="s">
        <v>62</v>
      </c>
      <c r="H69" s="194" t="s">
        <v>1274</v>
      </c>
      <c r="I69" s="195"/>
      <c r="J69" s="155">
        <v>0</v>
      </c>
      <c r="K69" s="155" t="str">
        <f t="shared" si="14"/>
        <v>0</v>
      </c>
      <c r="L69" s="155">
        <f t="shared" si="15"/>
        <v>0</v>
      </c>
      <c r="M69" s="193"/>
    </row>
    <row r="70" spans="1:13" ht="14.6">
      <c r="A70" s="132"/>
      <c r="B70" s="132"/>
      <c r="C70" s="155">
        <v>2</v>
      </c>
      <c r="D70" s="155">
        <v>2</v>
      </c>
      <c r="E70" s="155">
        <f t="shared" si="12"/>
        <v>1</v>
      </c>
      <c r="F70" s="155" t="str">
        <f t="shared" si="13"/>
        <v>1'h0</v>
      </c>
      <c r="G70" s="155" t="s">
        <v>62</v>
      </c>
      <c r="H70" s="194" t="s">
        <v>1275</v>
      </c>
      <c r="I70" s="195"/>
      <c r="J70" s="155">
        <v>0</v>
      </c>
      <c r="K70" s="155" t="str">
        <f t="shared" si="14"/>
        <v>0</v>
      </c>
      <c r="L70" s="155">
        <f t="shared" si="15"/>
        <v>0</v>
      </c>
      <c r="M70" s="193"/>
    </row>
    <row r="71" spans="1:13" ht="14.6">
      <c r="A71" s="190"/>
      <c r="B71" s="190"/>
      <c r="C71" s="133">
        <v>1</v>
      </c>
      <c r="D71" s="133">
        <v>1</v>
      </c>
      <c r="E71" s="133">
        <f t="shared" si="12"/>
        <v>1</v>
      </c>
      <c r="F71" s="133" t="str">
        <f t="shared" si="13"/>
        <v>1'h0</v>
      </c>
      <c r="G71" s="133" t="s">
        <v>62</v>
      </c>
      <c r="H71" s="194" t="s">
        <v>1276</v>
      </c>
      <c r="I71" s="156"/>
      <c r="J71" s="133">
        <v>0</v>
      </c>
      <c r="K71" s="133" t="str">
        <f t="shared" si="14"/>
        <v>0</v>
      </c>
      <c r="L71" s="133">
        <f t="shared" si="15"/>
        <v>0</v>
      </c>
      <c r="M71" s="193"/>
    </row>
    <row r="72" spans="1:13" ht="14.6">
      <c r="A72" s="190"/>
      <c r="B72" s="191"/>
      <c r="C72" s="133">
        <v>0</v>
      </c>
      <c r="D72" s="133">
        <v>0</v>
      </c>
      <c r="E72" s="133">
        <f t="shared" si="12"/>
        <v>1</v>
      </c>
      <c r="F72" s="133" t="str">
        <f t="shared" si="13"/>
        <v>1'h0</v>
      </c>
      <c r="G72" s="133" t="s">
        <v>62</v>
      </c>
      <c r="H72" s="133" t="s">
        <v>1277</v>
      </c>
      <c r="I72" s="133"/>
      <c r="J72" s="133">
        <v>0</v>
      </c>
      <c r="K72" s="133" t="str">
        <f t="shared" si="14"/>
        <v>0</v>
      </c>
      <c r="L72" s="133">
        <f t="shared" si="15"/>
        <v>0</v>
      </c>
      <c r="M72" s="193"/>
    </row>
    <row r="73" spans="1:13" ht="14.6">
      <c r="A73" s="130"/>
      <c r="B73" s="189" t="s">
        <v>169</v>
      </c>
      <c r="C73" s="130"/>
      <c r="D73" s="130"/>
      <c r="E73" s="130">
        <f>SUM(E74:E84)</f>
        <v>32</v>
      </c>
      <c r="F73" s="44" t="str">
        <f>CONCATENATE("32'h",K73)</f>
        <v>32'h00404000</v>
      </c>
      <c r="G73" s="44"/>
      <c r="H73" s="131" t="s">
        <v>1103</v>
      </c>
      <c r="I73" s="131"/>
      <c r="J73" s="130"/>
      <c r="K73" s="130" t="str">
        <f>LOWER(DEC2HEX(L73,8))</f>
        <v>00404000</v>
      </c>
      <c r="L73" s="130">
        <f>SUM(L74:L84)</f>
        <v>4210688</v>
      </c>
      <c r="M73" s="196"/>
    </row>
    <row r="74" spans="1:13" ht="14.6">
      <c r="A74" s="132"/>
      <c r="B74" s="132"/>
      <c r="C74" s="155">
        <v>24</v>
      </c>
      <c r="D74" s="155">
        <v>31</v>
      </c>
      <c r="E74" s="155">
        <f t="shared" ref="E74:E84" si="16">D74+1-C74</f>
        <v>8</v>
      </c>
      <c r="F74" s="155" t="str">
        <f t="shared" ref="F74:F84" si="17">CONCATENATE(E74,"'h",K74)</f>
        <v>8'h0</v>
      </c>
      <c r="G74" s="155" t="s">
        <v>67</v>
      </c>
      <c r="H74" s="194" t="s">
        <v>19</v>
      </c>
      <c r="I74" s="195"/>
      <c r="J74" s="155">
        <v>0</v>
      </c>
      <c r="K74" s="155" t="str">
        <f t="shared" ref="K74:K84" si="18">LOWER(DEC2HEX((J74)))</f>
        <v>0</v>
      </c>
      <c r="L74" s="155">
        <f t="shared" ref="L74:L84" si="19">J74*(2^C74)</f>
        <v>0</v>
      </c>
      <c r="M74" s="193"/>
    </row>
    <row r="75" spans="1:13" ht="14.6">
      <c r="A75" s="132"/>
      <c r="B75" s="132"/>
      <c r="C75" s="155">
        <v>23</v>
      </c>
      <c r="D75" s="155">
        <v>23</v>
      </c>
      <c r="E75" s="155">
        <f t="shared" si="16"/>
        <v>1</v>
      </c>
      <c r="F75" s="155" t="str">
        <f t="shared" si="17"/>
        <v>1'h0</v>
      </c>
      <c r="G75" s="155" t="s">
        <v>67</v>
      </c>
      <c r="H75" s="194" t="s">
        <v>1278</v>
      </c>
      <c r="I75" s="195"/>
      <c r="J75" s="155">
        <v>0</v>
      </c>
      <c r="K75" s="155" t="str">
        <f t="shared" si="18"/>
        <v>0</v>
      </c>
      <c r="L75" s="155">
        <f t="shared" si="19"/>
        <v>0</v>
      </c>
      <c r="M75" s="193"/>
    </row>
    <row r="76" spans="1:13" ht="14.6">
      <c r="A76" s="190"/>
      <c r="B76" s="190"/>
      <c r="C76" s="155">
        <v>22</v>
      </c>
      <c r="D76" s="155">
        <v>22</v>
      </c>
      <c r="E76" s="155">
        <f t="shared" si="16"/>
        <v>1</v>
      </c>
      <c r="F76" s="155" t="str">
        <f t="shared" si="17"/>
        <v>1'h1</v>
      </c>
      <c r="G76" s="155" t="s">
        <v>67</v>
      </c>
      <c r="H76" s="194" t="s">
        <v>1279</v>
      </c>
      <c r="I76" s="156"/>
      <c r="J76" s="155">
        <v>1</v>
      </c>
      <c r="K76" s="155" t="str">
        <f t="shared" si="18"/>
        <v>1</v>
      </c>
      <c r="L76" s="155">
        <f t="shared" si="19"/>
        <v>4194304</v>
      </c>
      <c r="M76" s="193"/>
    </row>
    <row r="77" spans="1:13" ht="14.6">
      <c r="A77" s="132"/>
      <c r="B77" s="132"/>
      <c r="C77" s="155">
        <v>21</v>
      </c>
      <c r="D77" s="155">
        <v>21</v>
      </c>
      <c r="E77" s="155">
        <f t="shared" si="16"/>
        <v>1</v>
      </c>
      <c r="F77" s="155" t="str">
        <f t="shared" si="17"/>
        <v>1'h0</v>
      </c>
      <c r="G77" s="155" t="s">
        <v>67</v>
      </c>
      <c r="H77" s="194" t="s">
        <v>19</v>
      </c>
      <c r="I77" s="195"/>
      <c r="J77" s="155">
        <v>0</v>
      </c>
      <c r="K77" s="155" t="str">
        <f t="shared" si="18"/>
        <v>0</v>
      </c>
      <c r="L77" s="155">
        <f t="shared" si="19"/>
        <v>0</v>
      </c>
      <c r="M77" s="193"/>
    </row>
    <row r="78" spans="1:13" ht="14.6">
      <c r="A78" s="132"/>
      <c r="B78" s="132"/>
      <c r="C78" s="155">
        <v>16</v>
      </c>
      <c r="D78" s="155">
        <v>20</v>
      </c>
      <c r="E78" s="155">
        <f t="shared" si="16"/>
        <v>5</v>
      </c>
      <c r="F78" s="155" t="str">
        <f t="shared" si="17"/>
        <v>5'h0</v>
      </c>
      <c r="G78" s="155" t="s">
        <v>67</v>
      </c>
      <c r="H78" s="194" t="s">
        <v>1280</v>
      </c>
      <c r="I78" s="195"/>
      <c r="J78" s="155">
        <v>0</v>
      </c>
      <c r="K78" s="155" t="str">
        <f t="shared" si="18"/>
        <v>0</v>
      </c>
      <c r="L78" s="155">
        <f t="shared" si="19"/>
        <v>0</v>
      </c>
      <c r="M78" s="193"/>
    </row>
    <row r="79" spans="1:13" ht="14.6">
      <c r="A79" s="132"/>
      <c r="B79" s="132"/>
      <c r="C79" s="155">
        <v>15</v>
      </c>
      <c r="D79" s="155">
        <v>15</v>
      </c>
      <c r="E79" s="155">
        <f t="shared" si="16"/>
        <v>1</v>
      </c>
      <c r="F79" s="155" t="str">
        <f t="shared" si="17"/>
        <v>1'h0</v>
      </c>
      <c r="G79" s="155" t="s">
        <v>67</v>
      </c>
      <c r="H79" s="194" t="s">
        <v>1281</v>
      </c>
      <c r="I79" s="195"/>
      <c r="J79" s="155">
        <v>0</v>
      </c>
      <c r="K79" s="155" t="str">
        <f t="shared" si="18"/>
        <v>0</v>
      </c>
      <c r="L79" s="155">
        <f t="shared" si="19"/>
        <v>0</v>
      </c>
      <c r="M79" s="193"/>
    </row>
    <row r="80" spans="1:13" ht="14.6">
      <c r="A80" s="132"/>
      <c r="B80" s="132"/>
      <c r="C80" s="155">
        <v>14</v>
      </c>
      <c r="D80" s="155">
        <v>14</v>
      </c>
      <c r="E80" s="155">
        <f t="shared" si="16"/>
        <v>1</v>
      </c>
      <c r="F80" s="155" t="str">
        <f t="shared" si="17"/>
        <v>1'h1</v>
      </c>
      <c r="G80" s="155" t="s">
        <v>67</v>
      </c>
      <c r="H80" s="194" t="s">
        <v>1282</v>
      </c>
      <c r="I80" s="195"/>
      <c r="J80" s="155">
        <v>1</v>
      </c>
      <c r="K80" s="155" t="str">
        <f t="shared" si="18"/>
        <v>1</v>
      </c>
      <c r="L80" s="155">
        <f t="shared" si="19"/>
        <v>16384</v>
      </c>
      <c r="M80" s="193"/>
    </row>
    <row r="81" spans="1:13" ht="14.6">
      <c r="A81" s="132"/>
      <c r="B81" s="132"/>
      <c r="C81" s="155">
        <v>13</v>
      </c>
      <c r="D81" s="155">
        <v>13</v>
      </c>
      <c r="E81" s="155">
        <f t="shared" si="16"/>
        <v>1</v>
      </c>
      <c r="F81" s="155" t="str">
        <f t="shared" si="17"/>
        <v>1'h0</v>
      </c>
      <c r="G81" s="155" t="s">
        <v>67</v>
      </c>
      <c r="H81" s="194" t="s">
        <v>19</v>
      </c>
      <c r="I81" s="195"/>
      <c r="J81" s="155">
        <v>0</v>
      </c>
      <c r="K81" s="155" t="str">
        <f t="shared" si="18"/>
        <v>0</v>
      </c>
      <c r="L81" s="155">
        <f t="shared" si="19"/>
        <v>0</v>
      </c>
      <c r="M81" s="193"/>
    </row>
    <row r="82" spans="1:13" ht="14.6">
      <c r="A82" s="190"/>
      <c r="B82" s="190"/>
      <c r="C82" s="133">
        <v>8</v>
      </c>
      <c r="D82" s="133">
        <v>12</v>
      </c>
      <c r="E82" s="133">
        <f t="shared" si="16"/>
        <v>5</v>
      </c>
      <c r="F82" s="133" t="str">
        <f t="shared" si="17"/>
        <v>5'h0</v>
      </c>
      <c r="G82" s="133" t="s">
        <v>67</v>
      </c>
      <c r="H82" s="194" t="s">
        <v>1283</v>
      </c>
      <c r="I82" s="156"/>
      <c r="J82" s="133">
        <v>0</v>
      </c>
      <c r="K82" s="133" t="str">
        <f t="shared" si="18"/>
        <v>0</v>
      </c>
      <c r="L82" s="133">
        <f t="shared" si="19"/>
        <v>0</v>
      </c>
      <c r="M82" s="193"/>
    </row>
    <row r="83" spans="1:13" ht="14.6">
      <c r="A83" s="190"/>
      <c r="B83" s="191"/>
      <c r="C83" s="133">
        <v>1</v>
      </c>
      <c r="D83" s="133">
        <v>7</v>
      </c>
      <c r="E83" s="133">
        <f t="shared" si="16"/>
        <v>7</v>
      </c>
      <c r="F83" s="133" t="str">
        <f t="shared" si="17"/>
        <v>7'h0</v>
      </c>
      <c r="G83" s="133" t="s">
        <v>67</v>
      </c>
      <c r="H83" s="133" t="s">
        <v>19</v>
      </c>
      <c r="I83" s="133"/>
      <c r="J83" s="133">
        <v>0</v>
      </c>
      <c r="K83" s="133" t="str">
        <f t="shared" si="18"/>
        <v>0</v>
      </c>
      <c r="L83" s="133">
        <f t="shared" si="19"/>
        <v>0</v>
      </c>
      <c r="M83" s="193"/>
    </row>
    <row r="84" spans="1:13" ht="14.6">
      <c r="A84" s="190"/>
      <c r="B84" s="191"/>
      <c r="C84" s="133">
        <v>0</v>
      </c>
      <c r="D84" s="133">
        <v>0</v>
      </c>
      <c r="E84" s="133">
        <f t="shared" si="16"/>
        <v>1</v>
      </c>
      <c r="F84" s="133" t="str">
        <f t="shared" si="17"/>
        <v>1'h0</v>
      </c>
      <c r="G84" s="133" t="s">
        <v>67</v>
      </c>
      <c r="H84" s="133" t="s">
        <v>1284</v>
      </c>
      <c r="I84" s="133"/>
      <c r="J84" s="133">
        <v>0</v>
      </c>
      <c r="K84" s="133" t="str">
        <f t="shared" si="18"/>
        <v>0</v>
      </c>
      <c r="L84" s="133">
        <f t="shared" si="19"/>
        <v>0</v>
      </c>
      <c r="M84" s="193"/>
    </row>
    <row r="85" spans="1:13" ht="14.6">
      <c r="A85" s="130"/>
      <c r="B85" s="189" t="s">
        <v>195</v>
      </c>
      <c r="C85" s="130"/>
      <c r="D85" s="130"/>
      <c r="E85" s="130">
        <f>SUM(E86:E92)</f>
        <v>32</v>
      </c>
      <c r="F85" s="44" t="str">
        <f>CONCATENATE("32'h",K85)</f>
        <v>32'h00000000</v>
      </c>
      <c r="G85" s="44"/>
      <c r="H85" s="131" t="s">
        <v>741</v>
      </c>
      <c r="I85" s="131"/>
      <c r="J85" s="130"/>
      <c r="K85" s="130" t="str">
        <f>LOWER(DEC2HEX(L85,8))</f>
        <v>00000000</v>
      </c>
      <c r="L85" s="130">
        <f>SUM(L92:L92)</f>
        <v>0</v>
      </c>
      <c r="M85" s="196"/>
    </row>
    <row r="86" spans="1:13" ht="14.6">
      <c r="A86" s="132"/>
      <c r="B86" s="132"/>
      <c r="C86" s="155">
        <v>6</v>
      </c>
      <c r="D86" s="155">
        <v>31</v>
      </c>
      <c r="E86" s="155">
        <f t="shared" ref="E86:E92" si="20">D86+1-C86</f>
        <v>26</v>
      </c>
      <c r="F86" s="155" t="str">
        <f t="shared" ref="F86:F92" si="21">CONCATENATE(E86,"'h",K86)</f>
        <v>26'h0</v>
      </c>
      <c r="G86" s="155" t="s">
        <v>67</v>
      </c>
      <c r="H86" s="194" t="s">
        <v>19</v>
      </c>
      <c r="I86" s="195"/>
      <c r="J86" s="155">
        <v>0</v>
      </c>
      <c r="K86" s="155" t="str">
        <f t="shared" ref="K86:K92" si="22">LOWER(DEC2HEX((J86)))</f>
        <v>0</v>
      </c>
      <c r="L86" s="155">
        <f t="shared" ref="L86:L92" si="23">J86*(2^C86)</f>
        <v>0</v>
      </c>
      <c r="M86" s="193"/>
    </row>
    <row r="87" spans="1:13" ht="14.6">
      <c r="A87" s="132"/>
      <c r="B87" s="132"/>
      <c r="C87" s="155">
        <v>5</v>
      </c>
      <c r="D87" s="155">
        <v>5</v>
      </c>
      <c r="E87" s="155">
        <f t="shared" si="20"/>
        <v>1</v>
      </c>
      <c r="F87" s="155" t="str">
        <f t="shared" si="21"/>
        <v>1'h0</v>
      </c>
      <c r="G87" s="133" t="s">
        <v>62</v>
      </c>
      <c r="H87" s="194" t="s">
        <v>1285</v>
      </c>
      <c r="I87" s="195"/>
      <c r="J87" s="155">
        <v>0</v>
      </c>
      <c r="K87" s="155" t="str">
        <f t="shared" si="22"/>
        <v>0</v>
      </c>
      <c r="L87" s="155">
        <f t="shared" si="23"/>
        <v>0</v>
      </c>
      <c r="M87" s="193"/>
    </row>
    <row r="88" spans="1:13" ht="14.6">
      <c r="A88" s="132"/>
      <c r="B88" s="132"/>
      <c r="C88" s="155">
        <v>4</v>
      </c>
      <c r="D88" s="155">
        <v>4</v>
      </c>
      <c r="E88" s="155">
        <f t="shared" si="20"/>
        <v>1</v>
      </c>
      <c r="F88" s="155" t="str">
        <f t="shared" si="21"/>
        <v>1'h0</v>
      </c>
      <c r="G88" s="133" t="s">
        <v>62</v>
      </c>
      <c r="H88" s="194" t="s">
        <v>1286</v>
      </c>
      <c r="I88" s="195"/>
      <c r="J88" s="155">
        <v>0</v>
      </c>
      <c r="K88" s="155" t="str">
        <f t="shared" si="22"/>
        <v>0</v>
      </c>
      <c r="L88" s="155">
        <f t="shared" si="23"/>
        <v>0</v>
      </c>
      <c r="M88" s="193"/>
    </row>
    <row r="89" spans="1:13" ht="14.6">
      <c r="A89" s="190"/>
      <c r="B89" s="190"/>
      <c r="C89" s="133">
        <v>3</v>
      </c>
      <c r="D89" s="133">
        <v>3</v>
      </c>
      <c r="E89" s="133">
        <f t="shared" si="20"/>
        <v>1</v>
      </c>
      <c r="F89" s="133" t="str">
        <f t="shared" si="21"/>
        <v>1'h0</v>
      </c>
      <c r="G89" s="133" t="s">
        <v>62</v>
      </c>
      <c r="H89" s="194" t="s">
        <v>1287</v>
      </c>
      <c r="I89" s="156"/>
      <c r="J89" s="133">
        <v>0</v>
      </c>
      <c r="K89" s="133" t="str">
        <f t="shared" si="22"/>
        <v>0</v>
      </c>
      <c r="L89" s="133">
        <f t="shared" si="23"/>
        <v>0</v>
      </c>
      <c r="M89" s="193"/>
    </row>
    <row r="90" spans="1:13" ht="14.6">
      <c r="A90" s="190"/>
      <c r="B90" s="191"/>
      <c r="C90" s="133">
        <v>2</v>
      </c>
      <c r="D90" s="133">
        <v>2</v>
      </c>
      <c r="E90" s="133">
        <f t="shared" si="20"/>
        <v>1</v>
      </c>
      <c r="F90" s="133" t="str">
        <f t="shared" si="21"/>
        <v>1'h0</v>
      </c>
      <c r="G90" s="133" t="s">
        <v>62</v>
      </c>
      <c r="H90" s="133" t="s">
        <v>1288</v>
      </c>
      <c r="I90" s="133"/>
      <c r="J90" s="133">
        <v>0</v>
      </c>
      <c r="K90" s="133" t="str">
        <f t="shared" si="22"/>
        <v>0</v>
      </c>
      <c r="L90" s="133">
        <f t="shared" si="23"/>
        <v>0</v>
      </c>
      <c r="M90" s="193"/>
    </row>
    <row r="91" spans="1:13" ht="14.6">
      <c r="A91" s="190"/>
      <c r="B91" s="191"/>
      <c r="C91" s="133">
        <v>1</v>
      </c>
      <c r="D91" s="133">
        <v>1</v>
      </c>
      <c r="E91" s="133">
        <f t="shared" si="20"/>
        <v>1</v>
      </c>
      <c r="F91" s="133" t="str">
        <f t="shared" si="21"/>
        <v>1'h0</v>
      </c>
      <c r="G91" s="133" t="s">
        <v>62</v>
      </c>
      <c r="H91" s="133" t="s">
        <v>1289</v>
      </c>
      <c r="I91" s="133"/>
      <c r="J91" s="133">
        <v>0</v>
      </c>
      <c r="K91" s="133" t="str">
        <f t="shared" si="22"/>
        <v>0</v>
      </c>
      <c r="L91" s="133">
        <f t="shared" si="23"/>
        <v>0</v>
      </c>
      <c r="M91" s="193"/>
    </row>
    <row r="92" spans="1:13" ht="14.6">
      <c r="A92" s="190"/>
      <c r="B92" s="191"/>
      <c r="C92" s="133">
        <v>0</v>
      </c>
      <c r="D92" s="133">
        <v>0</v>
      </c>
      <c r="E92" s="133">
        <f t="shared" si="20"/>
        <v>1</v>
      </c>
      <c r="F92" s="133" t="str">
        <f t="shared" si="21"/>
        <v>1'h0</v>
      </c>
      <c r="G92" s="133" t="s">
        <v>62</v>
      </c>
      <c r="H92" s="133" t="s">
        <v>1290</v>
      </c>
      <c r="I92" s="133"/>
      <c r="J92" s="133">
        <v>0</v>
      </c>
      <c r="K92" s="133" t="str">
        <f t="shared" si="22"/>
        <v>0</v>
      </c>
      <c r="L92" s="133">
        <f t="shared" si="23"/>
        <v>0</v>
      </c>
      <c r="M92" s="193"/>
    </row>
    <row r="93" spans="1:13" ht="14.6">
      <c r="A93" s="130"/>
      <c r="B93" s="189" t="s">
        <v>221</v>
      </c>
      <c r="C93" s="130"/>
      <c r="D93" s="130"/>
      <c r="E93" s="130">
        <f>SUM(E94:E100)</f>
        <v>32</v>
      </c>
      <c r="F93" s="44" t="str">
        <f>CONCATENATE("32'h",K93)</f>
        <v>32'h00000000</v>
      </c>
      <c r="G93" s="44"/>
      <c r="H93" s="131" t="s">
        <v>1291</v>
      </c>
      <c r="I93" s="131"/>
      <c r="J93" s="130"/>
      <c r="K93" s="130" t="str">
        <f>LOWER(DEC2HEX(L93,8))</f>
        <v>00000000</v>
      </c>
      <c r="L93" s="130">
        <f>SUM(L100:L100)</f>
        <v>0</v>
      </c>
      <c r="M93" s="193"/>
    </row>
    <row r="94" spans="1:13" ht="14.6">
      <c r="A94" s="132"/>
      <c r="B94" s="132"/>
      <c r="C94" s="155">
        <v>6</v>
      </c>
      <c r="D94" s="155">
        <v>31</v>
      </c>
      <c r="E94" s="155">
        <f t="shared" ref="E94:E100" si="24">D94+1-C94</f>
        <v>26</v>
      </c>
      <c r="F94" s="155" t="str">
        <f t="shared" ref="F94:F100" si="25">CONCATENATE(E94,"'h",K94)</f>
        <v>26'h0</v>
      </c>
      <c r="G94" s="155" t="s">
        <v>67</v>
      </c>
      <c r="H94" s="194" t="s">
        <v>19</v>
      </c>
      <c r="I94" s="195"/>
      <c r="J94" s="155">
        <v>0</v>
      </c>
      <c r="K94" s="155" t="str">
        <f t="shared" ref="K94:K100" si="26">LOWER(DEC2HEX((J94)))</f>
        <v>0</v>
      </c>
      <c r="L94" s="155">
        <f t="shared" ref="L94:L100" si="27">J94*(2^C94)</f>
        <v>0</v>
      </c>
      <c r="M94" s="193"/>
    </row>
    <row r="95" spans="1:13" ht="14.6">
      <c r="A95" s="132"/>
      <c r="B95" s="132"/>
      <c r="C95" s="155">
        <v>5</v>
      </c>
      <c r="D95" s="155">
        <v>5</v>
      </c>
      <c r="E95" s="155">
        <f t="shared" si="24"/>
        <v>1</v>
      </c>
      <c r="F95" s="155" t="str">
        <f t="shared" si="25"/>
        <v>1'h0</v>
      </c>
      <c r="G95" s="133" t="s">
        <v>480</v>
      </c>
      <c r="H95" s="194" t="s">
        <v>1292</v>
      </c>
      <c r="I95" s="195"/>
      <c r="J95" s="155">
        <v>0</v>
      </c>
      <c r="K95" s="155" t="str">
        <f t="shared" si="26"/>
        <v>0</v>
      </c>
      <c r="L95" s="155">
        <f t="shared" si="27"/>
        <v>0</v>
      </c>
      <c r="M95" s="193"/>
    </row>
    <row r="96" spans="1:13" ht="14.6">
      <c r="A96" s="132"/>
      <c r="B96" s="132"/>
      <c r="C96" s="155">
        <v>4</v>
      </c>
      <c r="D96" s="155">
        <v>4</v>
      </c>
      <c r="E96" s="155">
        <f t="shared" si="24"/>
        <v>1</v>
      </c>
      <c r="F96" s="155" t="str">
        <f t="shared" si="25"/>
        <v>1'h0</v>
      </c>
      <c r="G96" s="133" t="s">
        <v>480</v>
      </c>
      <c r="H96" s="194" t="s">
        <v>1293</v>
      </c>
      <c r="I96" s="195"/>
      <c r="J96" s="155">
        <v>0</v>
      </c>
      <c r="K96" s="155" t="str">
        <f t="shared" si="26"/>
        <v>0</v>
      </c>
      <c r="L96" s="155">
        <f t="shared" si="27"/>
        <v>0</v>
      </c>
      <c r="M96" s="193"/>
    </row>
    <row r="97" spans="1:13" ht="14.6">
      <c r="A97" s="190"/>
      <c r="B97" s="190"/>
      <c r="C97" s="133">
        <v>3</v>
      </c>
      <c r="D97" s="133">
        <v>3</v>
      </c>
      <c r="E97" s="133">
        <f t="shared" si="24"/>
        <v>1</v>
      </c>
      <c r="F97" s="133" t="str">
        <f t="shared" si="25"/>
        <v>1'h0</v>
      </c>
      <c r="G97" s="133" t="s">
        <v>480</v>
      </c>
      <c r="H97" s="194" t="s">
        <v>1294</v>
      </c>
      <c r="I97" s="156"/>
      <c r="J97" s="133">
        <v>0</v>
      </c>
      <c r="K97" s="133" t="str">
        <f t="shared" si="26"/>
        <v>0</v>
      </c>
      <c r="L97" s="133">
        <f t="shared" si="27"/>
        <v>0</v>
      </c>
      <c r="M97" s="193"/>
    </row>
    <row r="98" spans="1:13" ht="14.6">
      <c r="A98" s="190"/>
      <c r="B98" s="191"/>
      <c r="C98" s="133">
        <v>2</v>
      </c>
      <c r="D98" s="133">
        <v>2</v>
      </c>
      <c r="E98" s="133">
        <f t="shared" si="24"/>
        <v>1</v>
      </c>
      <c r="F98" s="133" t="str">
        <f t="shared" si="25"/>
        <v>1'h0</v>
      </c>
      <c r="G98" s="133" t="s">
        <v>480</v>
      </c>
      <c r="H98" s="133" t="s">
        <v>1295</v>
      </c>
      <c r="I98" s="133"/>
      <c r="J98" s="133">
        <v>0</v>
      </c>
      <c r="K98" s="133" t="str">
        <f t="shared" si="26"/>
        <v>0</v>
      </c>
      <c r="L98" s="133">
        <f t="shared" si="27"/>
        <v>0</v>
      </c>
      <c r="M98" s="193"/>
    </row>
    <row r="99" spans="1:13" ht="14.6">
      <c r="A99" s="190"/>
      <c r="B99" s="191"/>
      <c r="C99" s="133">
        <v>1</v>
      </c>
      <c r="D99" s="133">
        <v>1</v>
      </c>
      <c r="E99" s="133">
        <f t="shared" si="24"/>
        <v>1</v>
      </c>
      <c r="F99" s="133" t="str">
        <f t="shared" si="25"/>
        <v>1'h0</v>
      </c>
      <c r="G99" s="133" t="s">
        <v>480</v>
      </c>
      <c r="H99" s="133" t="s">
        <v>1296</v>
      </c>
      <c r="I99" s="133"/>
      <c r="J99" s="133">
        <v>0</v>
      </c>
      <c r="K99" s="133" t="str">
        <f t="shared" si="26"/>
        <v>0</v>
      </c>
      <c r="L99" s="133">
        <f t="shared" si="27"/>
        <v>0</v>
      </c>
      <c r="M99" s="193"/>
    </row>
    <row r="100" spans="1:13" ht="14.6">
      <c r="A100" s="132"/>
      <c r="B100" s="132"/>
      <c r="C100" s="155">
        <v>0</v>
      </c>
      <c r="D100" s="155">
        <v>0</v>
      </c>
      <c r="E100" s="155">
        <f t="shared" si="24"/>
        <v>1</v>
      </c>
      <c r="F100" s="155" t="str">
        <f t="shared" si="25"/>
        <v>1'h0</v>
      </c>
      <c r="G100" s="133" t="s">
        <v>480</v>
      </c>
      <c r="H100" s="133" t="s">
        <v>1297</v>
      </c>
      <c r="I100" s="195"/>
      <c r="J100" s="155">
        <v>0</v>
      </c>
      <c r="K100" s="155" t="str">
        <f t="shared" si="26"/>
        <v>0</v>
      </c>
      <c r="L100" s="155">
        <f t="shared" si="27"/>
        <v>0</v>
      </c>
      <c r="M100" s="193"/>
    </row>
    <row r="101" spans="1:13" ht="14.6">
      <c r="A101" s="130"/>
      <c r="B101" s="189" t="s">
        <v>236</v>
      </c>
      <c r="C101" s="130"/>
      <c r="D101" s="130"/>
      <c r="E101" s="130">
        <f>SUM(E102:E105)</f>
        <v>32</v>
      </c>
      <c r="F101" s="44" t="str">
        <f>CONCATENATE("32'h",K101)</f>
        <v>32'h00000201</v>
      </c>
      <c r="G101" s="44"/>
      <c r="H101" s="131" t="s">
        <v>1298</v>
      </c>
      <c r="I101" s="131"/>
      <c r="J101" s="130"/>
      <c r="K101" s="130" t="str">
        <f>LOWER(DEC2HEX(L101,8))</f>
        <v>00000201</v>
      </c>
      <c r="L101" s="130">
        <f>SUM(L102:L105)</f>
        <v>513</v>
      </c>
      <c r="M101" s="193"/>
    </row>
    <row r="102" spans="1:13" ht="14.6">
      <c r="A102" s="190"/>
      <c r="B102" s="191"/>
      <c r="C102" s="133">
        <v>14</v>
      </c>
      <c r="D102" s="133">
        <v>31</v>
      </c>
      <c r="E102" s="133">
        <f>D102+1-C102</f>
        <v>18</v>
      </c>
      <c r="F102" s="133" t="str">
        <f>CONCATENATE(E102,"'h",K102)</f>
        <v>18'h0</v>
      </c>
      <c r="G102" s="133" t="s">
        <v>67</v>
      </c>
      <c r="H102" s="133" t="s">
        <v>19</v>
      </c>
      <c r="I102" s="133"/>
      <c r="J102" s="133">
        <v>0</v>
      </c>
      <c r="K102" s="133" t="str">
        <f>LOWER(DEC2HEX((J102)))</f>
        <v>0</v>
      </c>
      <c r="L102" s="133">
        <f>J102*(2^C102)</f>
        <v>0</v>
      </c>
      <c r="M102" s="193"/>
    </row>
    <row r="103" spans="1:13" ht="14.6">
      <c r="A103" s="190"/>
      <c r="B103" s="191"/>
      <c r="C103" s="133">
        <v>12</v>
      </c>
      <c r="D103" s="133">
        <v>13</v>
      </c>
      <c r="E103" s="133">
        <f>D103+1-C103</f>
        <v>2</v>
      </c>
      <c r="F103" s="133" t="str">
        <f>CONCATENATE(E103,"'h",K103)</f>
        <v>2'h0</v>
      </c>
      <c r="G103" s="133" t="s">
        <v>62</v>
      </c>
      <c r="H103" s="133" t="s">
        <v>1299</v>
      </c>
      <c r="I103" s="133"/>
      <c r="J103" s="133">
        <v>0</v>
      </c>
      <c r="K103" s="133" t="str">
        <f>LOWER(DEC2HEX((J103)))</f>
        <v>0</v>
      </c>
      <c r="L103" s="133">
        <f>J103*(2^C103)</f>
        <v>0</v>
      </c>
      <c r="M103" s="193"/>
    </row>
    <row r="104" spans="1:13" ht="14.6">
      <c r="A104" s="132"/>
      <c r="B104" s="132"/>
      <c r="C104" s="155">
        <v>8</v>
      </c>
      <c r="D104" s="155">
        <v>11</v>
      </c>
      <c r="E104" s="155">
        <f>D104+1-C104</f>
        <v>4</v>
      </c>
      <c r="F104" s="155" t="str">
        <f>CONCATENATE(E104,"'h",K104)</f>
        <v>4'h2</v>
      </c>
      <c r="G104" s="133" t="s">
        <v>62</v>
      </c>
      <c r="H104" s="133" t="s">
        <v>1300</v>
      </c>
      <c r="I104" s="195"/>
      <c r="J104" s="155">
        <v>2</v>
      </c>
      <c r="K104" s="155" t="str">
        <f>LOWER(DEC2HEX((J104)))</f>
        <v>2</v>
      </c>
      <c r="L104" s="155">
        <f>J104*(2^C104)</f>
        <v>512</v>
      </c>
      <c r="M104" s="193"/>
    </row>
    <row r="105" spans="1:13" ht="14.6">
      <c r="A105" s="190"/>
      <c r="B105" s="190"/>
      <c r="C105" s="133">
        <v>0</v>
      </c>
      <c r="D105" s="133">
        <v>7</v>
      </c>
      <c r="E105" s="133">
        <f>D105+1-C105</f>
        <v>8</v>
      </c>
      <c r="F105" s="133" t="str">
        <f>CONCATENATE(E105,"'h",K105)</f>
        <v>8'h1</v>
      </c>
      <c r="G105" s="133" t="s">
        <v>62</v>
      </c>
      <c r="H105" s="194" t="s">
        <v>1301</v>
      </c>
      <c r="I105" s="156"/>
      <c r="J105" s="133">
        <v>1</v>
      </c>
      <c r="K105" s="133" t="str">
        <f>LOWER(DEC2HEX((J105)))</f>
        <v>1</v>
      </c>
      <c r="L105" s="133">
        <f>J105*(2^C105)</f>
        <v>1</v>
      </c>
      <c r="M105" s="193"/>
    </row>
    <row r="106" spans="1:13" ht="14.6">
      <c r="A106" s="130"/>
      <c r="B106" s="189" t="s">
        <v>273</v>
      </c>
      <c r="C106" s="130"/>
      <c r="D106" s="130"/>
      <c r="E106" s="130">
        <f>SUM(E107:E110)</f>
        <v>32</v>
      </c>
      <c r="F106" s="44" t="str">
        <f>CONCATENATE("32'h",K106)</f>
        <v>32'h00000000</v>
      </c>
      <c r="G106" s="44"/>
      <c r="H106" s="131" t="s">
        <v>1302</v>
      </c>
      <c r="I106" s="131"/>
      <c r="J106" s="130"/>
      <c r="K106" s="130" t="str">
        <f>LOWER(DEC2HEX(L106,8))</f>
        <v>00000000</v>
      </c>
      <c r="L106" s="130">
        <f>SUM(L110:L110)</f>
        <v>0</v>
      </c>
      <c r="M106" s="193"/>
    </row>
    <row r="107" spans="1:13" ht="14.6">
      <c r="A107" s="132"/>
      <c r="B107" s="132"/>
      <c r="C107" s="155">
        <v>9</v>
      </c>
      <c r="D107" s="155">
        <v>31</v>
      </c>
      <c r="E107" s="155">
        <f>D107+1-C107</f>
        <v>23</v>
      </c>
      <c r="F107" s="155" t="str">
        <f>CONCATENATE(E107,"'h",K107)</f>
        <v>23'h0</v>
      </c>
      <c r="G107" s="155" t="s">
        <v>67</v>
      </c>
      <c r="H107" s="194" t="s">
        <v>19</v>
      </c>
      <c r="I107" s="156"/>
      <c r="J107" s="155">
        <v>0</v>
      </c>
      <c r="K107" s="155" t="str">
        <f>LOWER(DEC2HEX((J107)))</f>
        <v>0</v>
      </c>
      <c r="L107" s="155">
        <f>J107*(2^C107)</f>
        <v>0</v>
      </c>
      <c r="M107" s="193"/>
    </row>
    <row r="108" spans="1:13" ht="14.6">
      <c r="A108" s="132"/>
      <c r="B108" s="132"/>
      <c r="C108" s="155">
        <v>8</v>
      </c>
      <c r="D108" s="155">
        <v>8</v>
      </c>
      <c r="E108" s="155">
        <f>D108+1-C108</f>
        <v>1</v>
      </c>
      <c r="F108" s="155" t="str">
        <f>CONCATENATE(E108,"'h",K108)</f>
        <v>1'h0</v>
      </c>
      <c r="G108" s="155" t="s">
        <v>67</v>
      </c>
      <c r="H108" s="194" t="s">
        <v>1303</v>
      </c>
      <c r="I108" s="195"/>
      <c r="J108" s="155">
        <v>0</v>
      </c>
      <c r="K108" s="155" t="str">
        <f>LOWER(DEC2HEX((J108)))</f>
        <v>0</v>
      </c>
      <c r="L108" s="155">
        <f>J108*(2^C108)</f>
        <v>0</v>
      </c>
      <c r="M108" s="193"/>
    </row>
    <row r="109" spans="1:13" ht="14.6">
      <c r="A109" s="132"/>
      <c r="B109" s="132"/>
      <c r="C109" s="155">
        <v>4</v>
      </c>
      <c r="D109" s="155">
        <v>7</v>
      </c>
      <c r="E109" s="155">
        <f>D109+1-C109</f>
        <v>4</v>
      </c>
      <c r="F109" s="155" t="str">
        <f>CONCATENATE(E109,"'h",K109)</f>
        <v>4'h0</v>
      </c>
      <c r="G109" s="155" t="s">
        <v>67</v>
      </c>
      <c r="H109" s="194" t="s">
        <v>19</v>
      </c>
      <c r="I109" s="156"/>
      <c r="J109" s="155">
        <v>0</v>
      </c>
      <c r="K109" s="155" t="str">
        <f>LOWER(DEC2HEX((J109)))</f>
        <v>0</v>
      </c>
      <c r="L109" s="155">
        <f>J109*(2^C109)</f>
        <v>0</v>
      </c>
      <c r="M109" s="193"/>
    </row>
    <row r="110" spans="1:13" ht="14.6">
      <c r="A110" s="132"/>
      <c r="B110" s="132"/>
      <c r="C110" s="155">
        <v>0</v>
      </c>
      <c r="D110" s="155">
        <v>3</v>
      </c>
      <c r="E110" s="155">
        <f>D110+1-C110</f>
        <v>4</v>
      </c>
      <c r="F110" s="155" t="str">
        <f>CONCATENATE(E110,"'h",K110)</f>
        <v>4'h0</v>
      </c>
      <c r="G110" s="155" t="s">
        <v>62</v>
      </c>
      <c r="H110" s="194" t="s">
        <v>1304</v>
      </c>
      <c r="I110" s="195"/>
      <c r="J110" s="155">
        <v>0</v>
      </c>
      <c r="K110" s="155" t="str">
        <f>LOWER(DEC2HEX((J110)))</f>
        <v>0</v>
      </c>
      <c r="L110" s="155">
        <f>J110*(2^C110)</f>
        <v>0</v>
      </c>
      <c r="M110" s="193"/>
    </row>
    <row r="111" spans="1:13" ht="14.6">
      <c r="A111" s="130"/>
      <c r="B111" s="189" t="s">
        <v>2733</v>
      </c>
      <c r="C111" s="130"/>
      <c r="D111" s="130"/>
      <c r="E111" s="130">
        <f>SUM(E112:E113)</f>
        <v>32</v>
      </c>
      <c r="F111" s="44" t="str">
        <f>CONCATENATE("32'h",K111)</f>
        <v>32'hffff0000</v>
      </c>
      <c r="G111" s="44"/>
      <c r="H111" s="131" t="s">
        <v>2734</v>
      </c>
      <c r="I111" s="131"/>
      <c r="J111" s="130"/>
      <c r="K111" s="130" t="str">
        <f>LOWER(DEC2HEX(L111,8))</f>
        <v>ffff0000</v>
      </c>
      <c r="L111" s="130">
        <f>SUM(L112:L113)</f>
        <v>4294901760</v>
      </c>
      <c r="M111" s="193"/>
    </row>
    <row r="112" spans="1:13" ht="14.6">
      <c r="A112" s="132"/>
      <c r="B112" s="132"/>
      <c r="C112" s="155">
        <v>16</v>
      </c>
      <c r="D112" s="155">
        <v>31</v>
      </c>
      <c r="E112" s="155">
        <f>D112+1-C112</f>
        <v>16</v>
      </c>
      <c r="F112" s="155" t="str">
        <f>CONCATENATE(E112,"'h",K112)</f>
        <v>16'hffff</v>
      </c>
      <c r="G112" s="155" t="s">
        <v>2735</v>
      </c>
      <c r="H112" s="194" t="s">
        <v>2736</v>
      </c>
      <c r="I112" s="195" t="s">
        <v>2737</v>
      </c>
      <c r="J112" s="155">
        <v>65535</v>
      </c>
      <c r="K112" s="155" t="str">
        <f>LOWER(DEC2HEX((J112)))</f>
        <v>ffff</v>
      </c>
      <c r="L112" s="155">
        <f>J112*(2^C112)</f>
        <v>4294901760</v>
      </c>
      <c r="M112" s="193"/>
    </row>
    <row r="113" spans="1:13" ht="14.6">
      <c r="A113" s="132"/>
      <c r="B113" s="132"/>
      <c r="C113" s="155">
        <v>0</v>
      </c>
      <c r="D113" s="155">
        <v>15</v>
      </c>
      <c r="E113" s="155">
        <f>D113+1-C113</f>
        <v>16</v>
      </c>
      <c r="F113" s="155" t="str">
        <f>CONCATENATE(E113,"'h",K113)</f>
        <v>16'h0</v>
      </c>
      <c r="G113" s="155" t="s">
        <v>2735</v>
      </c>
      <c r="H113" s="194" t="s">
        <v>2738</v>
      </c>
      <c r="I113" s="156" t="s">
        <v>2739</v>
      </c>
      <c r="J113" s="155">
        <v>0</v>
      </c>
      <c r="K113" s="155" t="str">
        <f>LOWER(DEC2HEX((J113)))</f>
        <v>0</v>
      </c>
      <c r="L113" s="155">
        <f>J113*(2^C113)</f>
        <v>0</v>
      </c>
      <c r="M113" s="193"/>
    </row>
    <row r="114" spans="1:13" ht="14.6">
      <c r="A114" s="130"/>
      <c r="B114" s="189" t="s">
        <v>2740</v>
      </c>
      <c r="C114" s="130"/>
      <c r="D114" s="130"/>
      <c r="E114" s="130">
        <f>SUM(E115:E118)</f>
        <v>32</v>
      </c>
      <c r="F114" s="44" t="str">
        <f>CONCATENATE("32'h",K114)</f>
        <v>32'hffff0000</v>
      </c>
      <c r="G114" s="44"/>
      <c r="H114" s="131" t="s">
        <v>2741</v>
      </c>
      <c r="I114" s="131"/>
      <c r="J114" s="130"/>
      <c r="K114" s="130" t="str">
        <f>LOWER(DEC2HEX(L114,8))</f>
        <v>ffff0000</v>
      </c>
      <c r="L114" s="130">
        <f>SUM(L115:L118)</f>
        <v>4294901760</v>
      </c>
      <c r="M114" s="193"/>
    </row>
    <row r="115" spans="1:13" ht="14.6">
      <c r="A115" s="132"/>
      <c r="B115" s="132"/>
      <c r="C115" s="155">
        <v>16</v>
      </c>
      <c r="D115" s="155">
        <v>31</v>
      </c>
      <c r="E115" s="155">
        <f>D115+1-C115</f>
        <v>16</v>
      </c>
      <c r="F115" s="155" t="str">
        <f>CONCATENATE(E115,"'h",K115)</f>
        <v>16'hffff</v>
      </c>
      <c r="G115" s="155" t="s">
        <v>2735</v>
      </c>
      <c r="H115" s="194" t="s">
        <v>2742</v>
      </c>
      <c r="I115" s="156" t="s">
        <v>2743</v>
      </c>
      <c r="J115" s="155">
        <v>65535</v>
      </c>
      <c r="K115" s="155" t="str">
        <f>LOWER(DEC2HEX((J115)))</f>
        <v>ffff</v>
      </c>
      <c r="L115" s="155">
        <f>J115*(2^C115)</f>
        <v>4294901760</v>
      </c>
      <c r="M115" s="193"/>
    </row>
    <row r="116" spans="1:13" ht="14.6">
      <c r="A116" s="132"/>
      <c r="B116" s="132"/>
      <c r="C116" s="155">
        <v>4</v>
      </c>
      <c r="D116" s="155">
        <v>15</v>
      </c>
      <c r="E116" s="155">
        <f>D116+1-C116</f>
        <v>12</v>
      </c>
      <c r="F116" s="155" t="str">
        <f>CONCATENATE(E116,"'h",K116)</f>
        <v>12'h0</v>
      </c>
      <c r="G116" s="155" t="s">
        <v>67</v>
      </c>
      <c r="H116" s="194" t="s">
        <v>19</v>
      </c>
      <c r="I116" s="156"/>
      <c r="J116" s="155">
        <v>0</v>
      </c>
      <c r="K116" s="155" t="str">
        <f>LOWER(DEC2HEX((J116)))</f>
        <v>0</v>
      </c>
      <c r="L116" s="155">
        <f>J116*(2^C116)</f>
        <v>0</v>
      </c>
      <c r="M116" s="193"/>
    </row>
    <row r="117" spans="1:13" ht="44.15">
      <c r="A117" s="132"/>
      <c r="B117" s="132"/>
      <c r="C117" s="155">
        <v>2</v>
      </c>
      <c r="D117" s="155">
        <v>3</v>
      </c>
      <c r="E117" s="155">
        <f>D117+1-C117</f>
        <v>2</v>
      </c>
      <c r="F117" s="155" t="str">
        <f>CONCATENATE(E117,"'h",K117)</f>
        <v>2'h0</v>
      </c>
      <c r="G117" s="155" t="s">
        <v>2735</v>
      </c>
      <c r="H117" s="194" t="s">
        <v>2744</v>
      </c>
      <c r="I117" s="195" t="s">
        <v>2745</v>
      </c>
      <c r="J117" s="155">
        <v>0</v>
      </c>
      <c r="K117" s="155" t="str">
        <f>LOWER(DEC2HEX((J117)))</f>
        <v>0</v>
      </c>
      <c r="L117" s="155">
        <f>J117*(2^C117)</f>
        <v>0</v>
      </c>
      <c r="M117" s="193"/>
    </row>
    <row r="118" spans="1:13" ht="44.15">
      <c r="A118" s="132"/>
      <c r="B118" s="132"/>
      <c r="C118" s="155">
        <v>0</v>
      </c>
      <c r="D118" s="155">
        <v>1</v>
      </c>
      <c r="E118" s="155">
        <f>D118+1-C118</f>
        <v>2</v>
      </c>
      <c r="F118" s="155" t="str">
        <f>CONCATENATE(E118,"'h",K118)</f>
        <v>2'h0</v>
      </c>
      <c r="G118" s="155" t="s">
        <v>2735</v>
      </c>
      <c r="H118" s="194" t="s">
        <v>2751</v>
      </c>
      <c r="I118" s="195" t="s">
        <v>2752</v>
      </c>
      <c r="J118" s="155">
        <v>0</v>
      </c>
      <c r="K118" s="155" t="str">
        <f>LOWER(DEC2HEX((J118)))</f>
        <v>0</v>
      </c>
      <c r="L118" s="155">
        <f>J118*(2^C118)</f>
        <v>0</v>
      </c>
      <c r="M118" s="193"/>
    </row>
    <row r="119" spans="1:13" ht="14.6">
      <c r="A119" s="130"/>
      <c r="B119" s="189" t="s">
        <v>303</v>
      </c>
      <c r="C119" s="130"/>
      <c r="D119" s="130"/>
      <c r="E119" s="130">
        <f>SUM(E120:E124)</f>
        <v>32</v>
      </c>
      <c r="F119" s="44" t="str">
        <f>CONCATENATE("32'h",K119)</f>
        <v>32'h00000000</v>
      </c>
      <c r="G119" s="44"/>
      <c r="H119" s="131" t="s">
        <v>1305</v>
      </c>
      <c r="I119" s="131"/>
      <c r="J119" s="130"/>
      <c r="K119" s="130" t="str">
        <f>LOWER(DEC2HEX(L119,8))</f>
        <v>00000000</v>
      </c>
      <c r="L119" s="130">
        <f>SUM(L123:L123)</f>
        <v>0</v>
      </c>
      <c r="M119" s="193"/>
    </row>
    <row r="120" spans="1:13" ht="14.6">
      <c r="A120" s="132"/>
      <c r="B120" s="132"/>
      <c r="C120" s="155">
        <v>19</v>
      </c>
      <c r="D120" s="155">
        <v>31</v>
      </c>
      <c r="E120" s="155">
        <f>D120+1-C120</f>
        <v>13</v>
      </c>
      <c r="F120" s="155" t="str">
        <f>CONCATENATE(E120,"'h",K120)</f>
        <v>13'h0</v>
      </c>
      <c r="G120" s="155" t="s">
        <v>67</v>
      </c>
      <c r="H120" s="194" t="s">
        <v>19</v>
      </c>
      <c r="I120" s="156"/>
      <c r="J120" s="155">
        <v>0</v>
      </c>
      <c r="K120" s="155" t="str">
        <f>LOWER(DEC2HEX((J120)))</f>
        <v>0</v>
      </c>
      <c r="L120" s="155">
        <f>J120*(2^C120)</f>
        <v>0</v>
      </c>
      <c r="M120" s="193"/>
    </row>
    <row r="121" spans="1:13" ht="14.6">
      <c r="A121" s="132"/>
      <c r="B121" s="132"/>
      <c r="C121" s="155">
        <v>18</v>
      </c>
      <c r="D121" s="155">
        <v>18</v>
      </c>
      <c r="E121" s="155">
        <f>D121+1-C121</f>
        <v>1</v>
      </c>
      <c r="F121" s="155" t="str">
        <f>CONCATENATE(E121,"'h",K121)</f>
        <v>1'h0</v>
      </c>
      <c r="G121" s="155" t="s">
        <v>480</v>
      </c>
      <c r="H121" s="194" t="s">
        <v>1306</v>
      </c>
      <c r="I121" s="195"/>
      <c r="J121" s="155">
        <v>0</v>
      </c>
      <c r="K121" s="155" t="str">
        <f>LOWER(DEC2HEX((J121)))</f>
        <v>0</v>
      </c>
      <c r="L121" s="155">
        <f>J121*(2^C121)</f>
        <v>0</v>
      </c>
      <c r="M121" s="193"/>
    </row>
    <row r="122" spans="1:13" ht="14.6">
      <c r="A122" s="132"/>
      <c r="B122" s="132"/>
      <c r="C122" s="155">
        <v>17</v>
      </c>
      <c r="D122" s="155">
        <v>17</v>
      </c>
      <c r="E122" s="155">
        <f>D122+1-C122</f>
        <v>1</v>
      </c>
      <c r="F122" s="155" t="str">
        <f>CONCATENATE(E122,"'h",K122)</f>
        <v>1'h0</v>
      </c>
      <c r="G122" s="155" t="s">
        <v>480</v>
      </c>
      <c r="H122" s="194" t="s">
        <v>1307</v>
      </c>
      <c r="I122" s="156"/>
      <c r="J122" s="155">
        <v>0</v>
      </c>
      <c r="K122" s="155" t="str">
        <f>LOWER(DEC2HEX((J122)))</f>
        <v>0</v>
      </c>
      <c r="L122" s="155">
        <f>J122*(2^C122)</f>
        <v>0</v>
      </c>
      <c r="M122" s="193"/>
    </row>
    <row r="123" spans="1:13" ht="14.6">
      <c r="A123" s="132"/>
      <c r="B123" s="132"/>
      <c r="C123" s="155">
        <v>16</v>
      </c>
      <c r="D123" s="155">
        <v>16</v>
      </c>
      <c r="E123" s="155">
        <f>D123+1-C123</f>
        <v>1</v>
      </c>
      <c r="F123" s="155" t="str">
        <f>CONCATENATE(E123,"'h",K123)</f>
        <v>1'h0</v>
      </c>
      <c r="G123" s="155" t="s">
        <v>62</v>
      </c>
      <c r="H123" s="194" t="s">
        <v>1308</v>
      </c>
      <c r="I123" s="195"/>
      <c r="J123" s="155">
        <v>0</v>
      </c>
      <c r="K123" s="155" t="str">
        <f>LOWER(DEC2HEX((J123)))</f>
        <v>0</v>
      </c>
      <c r="L123" s="155">
        <f>J123*(2^C123)</f>
        <v>0</v>
      </c>
      <c r="M123" s="193"/>
    </row>
    <row r="124" spans="1:13" ht="14.6">
      <c r="A124" s="132"/>
      <c r="B124" s="132"/>
      <c r="C124" s="155">
        <v>0</v>
      </c>
      <c r="D124" s="155">
        <v>15</v>
      </c>
      <c r="E124" s="155">
        <f>D124+1-C124</f>
        <v>16</v>
      </c>
      <c r="F124" s="155" t="str">
        <f>CONCATENATE(E124,"'h",K124)</f>
        <v>16'h0</v>
      </c>
      <c r="G124" s="155" t="s">
        <v>62</v>
      </c>
      <c r="H124" s="194" t="s">
        <v>1309</v>
      </c>
      <c r="I124" s="156"/>
      <c r="J124" s="155">
        <v>0</v>
      </c>
      <c r="K124" s="155" t="str">
        <f>LOWER(DEC2HEX((J124)))</f>
        <v>0</v>
      </c>
      <c r="L124" s="155">
        <f>J124*(2^C124)</f>
        <v>0</v>
      </c>
      <c r="M124" s="193"/>
    </row>
    <row r="125" spans="1:13" ht="14.6">
      <c r="A125" s="130"/>
      <c r="B125" s="189" t="s">
        <v>306</v>
      </c>
      <c r="C125" s="130"/>
      <c r="D125" s="130"/>
      <c r="E125" s="130">
        <f>SUM(E126:E131)</f>
        <v>32</v>
      </c>
      <c r="F125" s="44" t="str">
        <f>CONCATENATE("32'h",K125)</f>
        <v>32'h00000000</v>
      </c>
      <c r="G125" s="44"/>
      <c r="H125" s="131" t="s">
        <v>1310</v>
      </c>
      <c r="I125" s="131"/>
      <c r="J125" s="130"/>
      <c r="K125" s="130" t="str">
        <f>LOWER(DEC2HEX(L125,8))</f>
        <v>00000000</v>
      </c>
      <c r="L125" s="130">
        <f>SUM(L131:L131)</f>
        <v>0</v>
      </c>
      <c r="M125" s="193"/>
    </row>
    <row r="126" spans="1:13" ht="14.6">
      <c r="A126" s="132"/>
      <c r="B126" s="132"/>
      <c r="C126" s="155">
        <v>31</v>
      </c>
      <c r="D126" s="155">
        <v>31</v>
      </c>
      <c r="E126" s="155">
        <f t="shared" ref="E126:E131" si="28">D126+1-C126</f>
        <v>1</v>
      </c>
      <c r="F126" s="155" t="str">
        <f t="shared" ref="F126:F131" si="29">CONCATENATE(E126,"'h",K126)</f>
        <v>1'h0</v>
      </c>
      <c r="G126" s="155" t="s">
        <v>2755</v>
      </c>
      <c r="H126" s="194" t="s">
        <v>2771</v>
      </c>
      <c r="I126" s="156" t="s">
        <v>2772</v>
      </c>
      <c r="J126" s="155">
        <v>0</v>
      </c>
      <c r="K126" s="155" t="str">
        <f t="shared" ref="K126:K131" si="30">LOWER(DEC2HEX((J126)))</f>
        <v>0</v>
      </c>
      <c r="L126" s="155">
        <f t="shared" ref="L126:L131" si="31">J126*(2^C126)</f>
        <v>0</v>
      </c>
      <c r="M126" s="193"/>
    </row>
    <row r="127" spans="1:13" ht="14.6">
      <c r="A127" s="132"/>
      <c r="B127" s="132"/>
      <c r="C127" s="155">
        <v>26</v>
      </c>
      <c r="D127" s="155">
        <v>30</v>
      </c>
      <c r="E127" s="155">
        <f t="shared" si="28"/>
        <v>5</v>
      </c>
      <c r="F127" s="155" t="str">
        <f t="shared" si="29"/>
        <v>5'h0</v>
      </c>
      <c r="G127" s="155" t="s">
        <v>67</v>
      </c>
      <c r="H127" s="194" t="s">
        <v>19</v>
      </c>
      <c r="I127" s="156"/>
      <c r="J127" s="155">
        <v>0</v>
      </c>
      <c r="K127" s="155" t="str">
        <f t="shared" si="30"/>
        <v>0</v>
      </c>
      <c r="L127" s="155">
        <f t="shared" si="31"/>
        <v>0</v>
      </c>
      <c r="M127" s="193"/>
    </row>
    <row r="128" spans="1:13" ht="14.6">
      <c r="A128" s="132"/>
      <c r="B128" s="132"/>
      <c r="C128" s="155">
        <v>16</v>
      </c>
      <c r="D128" s="155">
        <v>25</v>
      </c>
      <c r="E128" s="155">
        <f t="shared" si="28"/>
        <v>10</v>
      </c>
      <c r="F128" s="155" t="str">
        <f t="shared" si="29"/>
        <v>10'h0</v>
      </c>
      <c r="G128" s="155" t="s">
        <v>67</v>
      </c>
      <c r="H128" s="194" t="s">
        <v>1312</v>
      </c>
      <c r="I128" s="195"/>
      <c r="J128" s="155">
        <v>0</v>
      </c>
      <c r="K128" s="155" t="str">
        <f t="shared" si="30"/>
        <v>0</v>
      </c>
      <c r="L128" s="155">
        <f t="shared" si="31"/>
        <v>0</v>
      </c>
      <c r="M128" s="193"/>
    </row>
    <row r="129" spans="1:13" ht="14.6">
      <c r="A129" s="132"/>
      <c r="B129" s="132"/>
      <c r="C129" s="155">
        <v>15</v>
      </c>
      <c r="D129" s="155">
        <v>15</v>
      </c>
      <c r="E129" s="155">
        <f t="shared" si="28"/>
        <v>1</v>
      </c>
      <c r="F129" s="155" t="str">
        <f t="shared" si="29"/>
        <v>1'h0</v>
      </c>
      <c r="G129" s="155" t="s">
        <v>67</v>
      </c>
      <c r="H129" s="194" t="s">
        <v>2773</v>
      </c>
      <c r="I129" s="156" t="s">
        <v>2774</v>
      </c>
      <c r="J129" s="155">
        <v>0</v>
      </c>
      <c r="K129" s="155" t="str">
        <f t="shared" si="30"/>
        <v>0</v>
      </c>
      <c r="L129" s="155">
        <f t="shared" si="31"/>
        <v>0</v>
      </c>
      <c r="M129" s="193"/>
    </row>
    <row r="130" spans="1:13" ht="14.6">
      <c r="A130" s="132"/>
      <c r="B130" s="132"/>
      <c r="C130" s="155">
        <v>10</v>
      </c>
      <c r="D130" s="155">
        <v>14</v>
      </c>
      <c r="E130" s="155">
        <f t="shared" si="28"/>
        <v>5</v>
      </c>
      <c r="F130" s="155" t="str">
        <f t="shared" si="29"/>
        <v>5'h0</v>
      </c>
      <c r="G130" s="155" t="s">
        <v>67</v>
      </c>
      <c r="H130" s="194" t="s">
        <v>19</v>
      </c>
      <c r="I130" s="156"/>
      <c r="J130" s="155">
        <v>0</v>
      </c>
      <c r="K130" s="155" t="str">
        <f t="shared" si="30"/>
        <v>0</v>
      </c>
      <c r="L130" s="155">
        <f t="shared" si="31"/>
        <v>0</v>
      </c>
      <c r="M130" s="193"/>
    </row>
    <row r="131" spans="1:13" ht="14.6">
      <c r="A131" s="132"/>
      <c r="B131" s="132"/>
      <c r="C131" s="155">
        <v>0</v>
      </c>
      <c r="D131" s="155">
        <v>9</v>
      </c>
      <c r="E131" s="155">
        <f t="shared" si="28"/>
        <v>10</v>
      </c>
      <c r="F131" s="155" t="str">
        <f t="shared" si="29"/>
        <v>10'h0</v>
      </c>
      <c r="G131" s="155" t="s">
        <v>67</v>
      </c>
      <c r="H131" s="194" t="s">
        <v>1313</v>
      </c>
      <c r="I131" s="195"/>
      <c r="J131" s="155">
        <v>0</v>
      </c>
      <c r="K131" s="155" t="str">
        <f t="shared" si="30"/>
        <v>0</v>
      </c>
      <c r="L131" s="155">
        <f t="shared" si="31"/>
        <v>0</v>
      </c>
      <c r="M131" s="193"/>
    </row>
    <row r="132" spans="1:13" ht="14.6">
      <c r="A132" s="130"/>
      <c r="B132" s="189" t="s">
        <v>469</v>
      </c>
      <c r="C132" s="130"/>
      <c r="D132" s="130"/>
      <c r="E132" s="130">
        <f>SUM(E133:E144)</f>
        <v>32</v>
      </c>
      <c r="F132" s="44" t="str">
        <f>CONCATENATE("32'h",K132)</f>
        <v>32'h00001b11</v>
      </c>
      <c r="G132" s="44"/>
      <c r="H132" s="131" t="s">
        <v>1314</v>
      </c>
      <c r="I132" s="131"/>
      <c r="J132" s="130"/>
      <c r="K132" s="130" t="str">
        <f>LOWER(DEC2HEX(L132,8))</f>
        <v>00001b11</v>
      </c>
      <c r="L132" s="130">
        <f>SUM(L133:L144)</f>
        <v>6929</v>
      </c>
      <c r="M132" s="193"/>
    </row>
    <row r="133" spans="1:13" ht="14.6">
      <c r="A133" s="132"/>
      <c r="B133" s="132"/>
      <c r="C133" s="155">
        <v>15</v>
      </c>
      <c r="D133" s="155">
        <v>31</v>
      </c>
      <c r="E133" s="155">
        <f t="shared" ref="E133:E144" si="32">D133+1-C133</f>
        <v>17</v>
      </c>
      <c r="F133" s="155" t="str">
        <f t="shared" ref="F133:F144" si="33">CONCATENATE(E133,"'h",K133)</f>
        <v>17'h0</v>
      </c>
      <c r="G133" s="155" t="s">
        <v>67</v>
      </c>
      <c r="H133" s="194" t="s">
        <v>19</v>
      </c>
      <c r="I133" s="156"/>
      <c r="J133" s="155">
        <v>0</v>
      </c>
      <c r="K133" s="155" t="str">
        <f t="shared" ref="K133:K144" si="34">LOWER(DEC2HEX((J133)))</f>
        <v>0</v>
      </c>
      <c r="L133" s="155">
        <f t="shared" ref="L133:L144" si="35">J133*(2^C133)</f>
        <v>0</v>
      </c>
      <c r="M133" s="193"/>
    </row>
    <row r="134" spans="1:13" ht="14.6">
      <c r="A134" s="132"/>
      <c r="B134" s="132"/>
      <c r="C134" s="155">
        <v>14</v>
      </c>
      <c r="D134" s="155">
        <v>14</v>
      </c>
      <c r="E134" s="155">
        <f t="shared" si="32"/>
        <v>1</v>
      </c>
      <c r="F134" s="155" t="str">
        <f t="shared" si="33"/>
        <v>1'h0</v>
      </c>
      <c r="G134" s="155" t="s">
        <v>67</v>
      </c>
      <c r="H134" s="194" t="s">
        <v>1315</v>
      </c>
      <c r="I134" s="195"/>
      <c r="J134" s="155">
        <v>0</v>
      </c>
      <c r="K134" s="155" t="str">
        <f t="shared" si="34"/>
        <v>0</v>
      </c>
      <c r="L134" s="155">
        <f t="shared" si="35"/>
        <v>0</v>
      </c>
      <c r="M134" s="193"/>
    </row>
    <row r="135" spans="1:13" ht="14.6">
      <c r="A135" s="132"/>
      <c r="B135" s="132"/>
      <c r="C135" s="155">
        <v>13</v>
      </c>
      <c r="D135" s="155">
        <v>13</v>
      </c>
      <c r="E135" s="155">
        <f t="shared" si="32"/>
        <v>1</v>
      </c>
      <c r="F135" s="155" t="str">
        <f t="shared" si="33"/>
        <v>1'h0</v>
      </c>
      <c r="G135" s="155" t="s">
        <v>67</v>
      </c>
      <c r="H135" s="194" t="s">
        <v>1316</v>
      </c>
      <c r="I135" s="156"/>
      <c r="J135" s="155">
        <v>0</v>
      </c>
      <c r="K135" s="155" t="str">
        <f t="shared" si="34"/>
        <v>0</v>
      </c>
      <c r="L135" s="155">
        <f t="shared" si="35"/>
        <v>0</v>
      </c>
      <c r="M135" s="193"/>
    </row>
    <row r="136" spans="1:13" ht="14.6">
      <c r="A136" s="132"/>
      <c r="B136" s="132"/>
      <c r="C136" s="155">
        <v>12</v>
      </c>
      <c r="D136" s="155">
        <v>12</v>
      </c>
      <c r="E136" s="155">
        <f t="shared" si="32"/>
        <v>1</v>
      </c>
      <c r="F136" s="155" t="str">
        <f t="shared" si="33"/>
        <v>1'h1</v>
      </c>
      <c r="G136" s="155" t="s">
        <v>67</v>
      </c>
      <c r="H136" s="194" t="s">
        <v>1317</v>
      </c>
      <c r="I136" s="195"/>
      <c r="J136" s="155">
        <v>1</v>
      </c>
      <c r="K136" s="155" t="str">
        <f t="shared" si="34"/>
        <v>1</v>
      </c>
      <c r="L136" s="155">
        <f t="shared" si="35"/>
        <v>4096</v>
      </c>
      <c r="M136" s="193"/>
    </row>
    <row r="137" spans="1:13" ht="14.6">
      <c r="A137" s="132"/>
      <c r="B137" s="132"/>
      <c r="C137" s="155">
        <v>11</v>
      </c>
      <c r="D137" s="155">
        <v>11</v>
      </c>
      <c r="E137" s="155">
        <f t="shared" si="32"/>
        <v>1</v>
      </c>
      <c r="F137" s="155" t="str">
        <f t="shared" si="33"/>
        <v>1'h1</v>
      </c>
      <c r="G137" s="155" t="s">
        <v>67</v>
      </c>
      <c r="H137" s="194" t="s">
        <v>1318</v>
      </c>
      <c r="I137" s="156"/>
      <c r="J137" s="155">
        <v>1</v>
      </c>
      <c r="K137" s="155" t="str">
        <f t="shared" si="34"/>
        <v>1</v>
      </c>
      <c r="L137" s="155">
        <f t="shared" si="35"/>
        <v>2048</v>
      </c>
      <c r="M137" s="193"/>
    </row>
    <row r="138" spans="1:13" ht="14.6">
      <c r="A138" s="132"/>
      <c r="B138" s="132"/>
      <c r="C138" s="155">
        <v>10</v>
      </c>
      <c r="D138" s="155">
        <v>10</v>
      </c>
      <c r="E138" s="155">
        <f t="shared" si="32"/>
        <v>1</v>
      </c>
      <c r="F138" s="155" t="str">
        <f t="shared" si="33"/>
        <v>1'h0</v>
      </c>
      <c r="G138" s="155" t="s">
        <v>67</v>
      </c>
      <c r="H138" s="194" t="s">
        <v>19</v>
      </c>
      <c r="I138" s="195"/>
      <c r="J138" s="155">
        <v>0</v>
      </c>
      <c r="K138" s="155" t="str">
        <f t="shared" si="34"/>
        <v>0</v>
      </c>
      <c r="L138" s="155">
        <f t="shared" si="35"/>
        <v>0</v>
      </c>
      <c r="M138" s="193"/>
    </row>
    <row r="139" spans="1:13" ht="14.6">
      <c r="A139" s="132"/>
      <c r="B139" s="132"/>
      <c r="C139" s="155">
        <v>9</v>
      </c>
      <c r="D139" s="155">
        <v>9</v>
      </c>
      <c r="E139" s="155">
        <f t="shared" si="32"/>
        <v>1</v>
      </c>
      <c r="F139" s="155" t="str">
        <f t="shared" si="33"/>
        <v>1'h1</v>
      </c>
      <c r="G139" s="155" t="s">
        <v>67</v>
      </c>
      <c r="H139" s="194" t="s">
        <v>1319</v>
      </c>
      <c r="I139" s="156"/>
      <c r="J139" s="155">
        <v>1</v>
      </c>
      <c r="K139" s="155" t="str">
        <f t="shared" si="34"/>
        <v>1</v>
      </c>
      <c r="L139" s="155">
        <f t="shared" si="35"/>
        <v>512</v>
      </c>
      <c r="M139" s="193"/>
    </row>
    <row r="140" spans="1:13" ht="14.6">
      <c r="A140" s="132"/>
      <c r="B140" s="132"/>
      <c r="C140" s="155">
        <v>8</v>
      </c>
      <c r="D140" s="155">
        <v>8</v>
      </c>
      <c r="E140" s="155">
        <f t="shared" si="32"/>
        <v>1</v>
      </c>
      <c r="F140" s="155" t="str">
        <f t="shared" si="33"/>
        <v>1'h1</v>
      </c>
      <c r="G140" s="155" t="s">
        <v>67</v>
      </c>
      <c r="H140" s="194" t="s">
        <v>1320</v>
      </c>
      <c r="I140" s="195"/>
      <c r="J140" s="155">
        <v>1</v>
      </c>
      <c r="K140" s="155" t="str">
        <f t="shared" si="34"/>
        <v>1</v>
      </c>
      <c r="L140" s="155">
        <f t="shared" si="35"/>
        <v>256</v>
      </c>
      <c r="M140" s="193"/>
    </row>
    <row r="141" spans="1:13" ht="14.6">
      <c r="A141" s="132"/>
      <c r="B141" s="132"/>
      <c r="C141" s="155">
        <v>6</v>
      </c>
      <c r="D141" s="155">
        <v>7</v>
      </c>
      <c r="E141" s="155">
        <f t="shared" si="32"/>
        <v>2</v>
      </c>
      <c r="F141" s="155" t="str">
        <f t="shared" si="33"/>
        <v>2'h0</v>
      </c>
      <c r="G141" s="155" t="s">
        <v>67</v>
      </c>
      <c r="H141" s="194" t="s">
        <v>19</v>
      </c>
      <c r="I141" s="156"/>
      <c r="J141" s="155">
        <v>0</v>
      </c>
      <c r="K141" s="155" t="str">
        <f t="shared" si="34"/>
        <v>0</v>
      </c>
      <c r="L141" s="155">
        <f t="shared" si="35"/>
        <v>0</v>
      </c>
      <c r="M141" s="193"/>
    </row>
    <row r="142" spans="1:13" ht="14.6">
      <c r="A142" s="132"/>
      <c r="B142" s="132"/>
      <c r="C142" s="155">
        <v>4</v>
      </c>
      <c r="D142" s="155">
        <v>5</v>
      </c>
      <c r="E142" s="155">
        <f t="shared" si="32"/>
        <v>2</v>
      </c>
      <c r="F142" s="155" t="str">
        <f t="shared" si="33"/>
        <v>2'h1</v>
      </c>
      <c r="G142" s="155" t="s">
        <v>67</v>
      </c>
      <c r="H142" s="194" t="s">
        <v>1321</v>
      </c>
      <c r="I142" s="195"/>
      <c r="J142" s="155">
        <v>1</v>
      </c>
      <c r="K142" s="155" t="str">
        <f t="shared" si="34"/>
        <v>1</v>
      </c>
      <c r="L142" s="155">
        <f t="shared" si="35"/>
        <v>16</v>
      </c>
      <c r="M142" s="193"/>
    </row>
    <row r="143" spans="1:13" ht="14.6">
      <c r="A143" s="132"/>
      <c r="B143" s="132"/>
      <c r="C143" s="155">
        <v>2</v>
      </c>
      <c r="D143" s="155">
        <v>3</v>
      </c>
      <c r="E143" s="155">
        <f t="shared" si="32"/>
        <v>2</v>
      </c>
      <c r="F143" s="155" t="str">
        <f t="shared" si="33"/>
        <v>2'h0</v>
      </c>
      <c r="G143" s="155" t="s">
        <v>67</v>
      </c>
      <c r="H143" s="194" t="s">
        <v>19</v>
      </c>
      <c r="I143" s="156"/>
      <c r="J143" s="155">
        <v>0</v>
      </c>
      <c r="K143" s="155" t="str">
        <f t="shared" si="34"/>
        <v>0</v>
      </c>
      <c r="L143" s="155">
        <f t="shared" si="35"/>
        <v>0</v>
      </c>
      <c r="M143" s="193"/>
    </row>
    <row r="144" spans="1:13" ht="14.6">
      <c r="A144" s="132"/>
      <c r="B144" s="132"/>
      <c r="C144" s="155">
        <v>0</v>
      </c>
      <c r="D144" s="155">
        <v>1</v>
      </c>
      <c r="E144" s="155">
        <f t="shared" si="32"/>
        <v>2</v>
      </c>
      <c r="F144" s="155" t="str">
        <f t="shared" si="33"/>
        <v>2'h1</v>
      </c>
      <c r="G144" s="155" t="s">
        <v>67</v>
      </c>
      <c r="H144" s="194" t="s">
        <v>1322</v>
      </c>
      <c r="I144" s="195"/>
      <c r="J144" s="155">
        <v>1</v>
      </c>
      <c r="K144" s="155" t="str">
        <f t="shared" si="34"/>
        <v>1</v>
      </c>
      <c r="L144" s="155">
        <f t="shared" si="35"/>
        <v>1</v>
      </c>
      <c r="M144" s="193"/>
    </row>
    <row r="145" spans="1:13" ht="14.6">
      <c r="A145" s="130"/>
      <c r="B145" s="189" t="s">
        <v>2775</v>
      </c>
      <c r="C145" s="130"/>
      <c r="D145" s="130"/>
      <c r="E145" s="130">
        <f>SUM(E146:E156)</f>
        <v>32</v>
      </c>
      <c r="F145" s="44" t="str">
        <f>CONCATENATE("32'h",K145)</f>
        <v>32'h00000000</v>
      </c>
      <c r="G145" s="44"/>
      <c r="H145" s="131" t="s">
        <v>2776</v>
      </c>
      <c r="I145" s="131"/>
      <c r="J145" s="130"/>
      <c r="K145" s="130" t="str">
        <f>LOWER(DEC2HEX(L145,8))</f>
        <v>00000000</v>
      </c>
      <c r="L145" s="130">
        <f>SUM(L146:L156)</f>
        <v>0</v>
      </c>
      <c r="M145" s="193"/>
    </row>
    <row r="146" spans="1:13" ht="14.6">
      <c r="A146" s="132"/>
      <c r="B146" s="132"/>
      <c r="C146" s="155">
        <v>24</v>
      </c>
      <c r="D146" s="155">
        <v>31</v>
      </c>
      <c r="E146" s="155">
        <f t="shared" ref="E146:E156" si="36">D146+1-C146</f>
        <v>8</v>
      </c>
      <c r="F146" s="155" t="str">
        <f>CONCATENATE(E146,"'h",K146)</f>
        <v>8'h0</v>
      </c>
      <c r="G146" s="155" t="s">
        <v>2777</v>
      </c>
      <c r="H146" s="194" t="s">
        <v>2778</v>
      </c>
      <c r="I146" s="156" t="s">
        <v>2779</v>
      </c>
      <c r="J146" s="155">
        <v>0</v>
      </c>
      <c r="K146" s="155" t="str">
        <f t="shared" ref="K146:K156" si="37">LOWER(DEC2HEX((J146)))</f>
        <v>0</v>
      </c>
      <c r="L146" s="155">
        <f t="shared" ref="L146:L156" si="38">J146*(2^C146)</f>
        <v>0</v>
      </c>
      <c r="M146" s="193"/>
    </row>
    <row r="147" spans="1:13" ht="14.6">
      <c r="A147" s="132"/>
      <c r="B147" s="132"/>
      <c r="C147" s="155">
        <v>10</v>
      </c>
      <c r="D147" s="155">
        <v>23</v>
      </c>
      <c r="E147" s="155">
        <f t="shared" si="36"/>
        <v>14</v>
      </c>
      <c r="F147" s="155" t="s">
        <v>2780</v>
      </c>
      <c r="G147" s="155" t="s">
        <v>2781</v>
      </c>
      <c r="H147" s="194" t="s">
        <v>19</v>
      </c>
      <c r="I147" s="156"/>
      <c r="J147" s="155">
        <v>0</v>
      </c>
      <c r="K147" s="155" t="str">
        <f t="shared" si="37"/>
        <v>0</v>
      </c>
      <c r="L147" s="155">
        <f t="shared" si="38"/>
        <v>0</v>
      </c>
      <c r="M147" s="193"/>
    </row>
    <row r="148" spans="1:13" ht="15.75" customHeight="1">
      <c r="A148" s="132"/>
      <c r="B148" s="132"/>
      <c r="C148" s="155">
        <v>9</v>
      </c>
      <c r="D148" s="155">
        <v>9</v>
      </c>
      <c r="E148" s="155">
        <f t="shared" si="36"/>
        <v>1</v>
      </c>
      <c r="F148" s="155" t="str">
        <f t="shared" ref="F148:F156" si="39">CONCATENATE(E148,"'h",K148)</f>
        <v>1'h0</v>
      </c>
      <c r="G148" s="155" t="s">
        <v>2755</v>
      </c>
      <c r="H148" s="194" t="s">
        <v>2753</v>
      </c>
      <c r="I148" s="195"/>
      <c r="J148" s="155">
        <v>0</v>
      </c>
      <c r="K148" s="155" t="str">
        <f t="shared" si="37"/>
        <v>0</v>
      </c>
      <c r="L148" s="155">
        <f t="shared" si="38"/>
        <v>0</v>
      </c>
      <c r="M148" s="193"/>
    </row>
    <row r="149" spans="1:13" ht="14.6">
      <c r="A149" s="132"/>
      <c r="B149" s="132"/>
      <c r="C149" s="155">
        <v>8</v>
      </c>
      <c r="D149" s="155">
        <v>8</v>
      </c>
      <c r="E149" s="155">
        <f t="shared" si="36"/>
        <v>1</v>
      </c>
      <c r="F149" s="155" t="str">
        <f t="shared" si="39"/>
        <v>1'h0</v>
      </c>
      <c r="G149" s="155" t="s">
        <v>471</v>
      </c>
      <c r="H149" s="194" t="s">
        <v>2754</v>
      </c>
      <c r="I149" s="156"/>
      <c r="J149" s="155">
        <v>0</v>
      </c>
      <c r="K149" s="155" t="str">
        <f t="shared" si="37"/>
        <v>0</v>
      </c>
      <c r="L149" s="155">
        <f t="shared" si="38"/>
        <v>0</v>
      </c>
      <c r="M149" s="193"/>
    </row>
    <row r="150" spans="1:13" ht="14.6">
      <c r="A150" s="132"/>
      <c r="B150" s="132"/>
      <c r="C150" s="155">
        <v>6</v>
      </c>
      <c r="D150" s="155">
        <v>7</v>
      </c>
      <c r="E150" s="155">
        <f t="shared" si="36"/>
        <v>2</v>
      </c>
      <c r="F150" s="155" t="str">
        <f t="shared" si="39"/>
        <v>2'h0</v>
      </c>
      <c r="G150" s="155" t="s">
        <v>67</v>
      </c>
      <c r="H150" s="194" t="s">
        <v>19</v>
      </c>
      <c r="I150" s="195"/>
      <c r="J150" s="155">
        <v>0</v>
      </c>
      <c r="K150" s="155" t="str">
        <f t="shared" si="37"/>
        <v>0</v>
      </c>
      <c r="L150" s="155">
        <f t="shared" si="38"/>
        <v>0</v>
      </c>
      <c r="M150" s="193"/>
    </row>
    <row r="151" spans="1:13" ht="14.6">
      <c r="A151" s="132"/>
      <c r="B151" s="132"/>
      <c r="C151" s="155">
        <v>5</v>
      </c>
      <c r="D151" s="155">
        <v>5</v>
      </c>
      <c r="E151" s="155">
        <f t="shared" si="36"/>
        <v>1</v>
      </c>
      <c r="F151" s="155" t="str">
        <f t="shared" si="39"/>
        <v>1'h0</v>
      </c>
      <c r="G151" s="155" t="s">
        <v>2755</v>
      </c>
      <c r="H151" s="194" t="s">
        <v>2782</v>
      </c>
      <c r="I151" s="156"/>
      <c r="J151" s="155">
        <v>0</v>
      </c>
      <c r="K151" s="155" t="str">
        <f t="shared" si="37"/>
        <v>0</v>
      </c>
      <c r="L151" s="155">
        <f t="shared" si="38"/>
        <v>0</v>
      </c>
      <c r="M151" s="193"/>
    </row>
    <row r="152" spans="1:13" ht="14.6">
      <c r="A152" s="132"/>
      <c r="B152" s="132"/>
      <c r="C152" s="155">
        <v>4</v>
      </c>
      <c r="D152" s="155">
        <v>4</v>
      </c>
      <c r="E152" s="155">
        <f t="shared" si="36"/>
        <v>1</v>
      </c>
      <c r="F152" s="155" t="str">
        <f t="shared" si="39"/>
        <v>1'h0</v>
      </c>
      <c r="G152" s="155" t="s">
        <v>2755</v>
      </c>
      <c r="H152" s="194" t="s">
        <v>2783</v>
      </c>
      <c r="I152" s="195"/>
      <c r="J152" s="155">
        <v>0</v>
      </c>
      <c r="K152" s="155" t="str">
        <f t="shared" si="37"/>
        <v>0</v>
      </c>
      <c r="L152" s="155">
        <f t="shared" si="38"/>
        <v>0</v>
      </c>
      <c r="M152" s="193"/>
    </row>
    <row r="153" spans="1:13" ht="14.6">
      <c r="A153" s="132"/>
      <c r="B153" s="132"/>
      <c r="C153" s="155">
        <v>3</v>
      </c>
      <c r="D153" s="155">
        <v>3</v>
      </c>
      <c r="E153" s="155">
        <f t="shared" si="36"/>
        <v>1</v>
      </c>
      <c r="F153" s="155" t="str">
        <f t="shared" si="39"/>
        <v>1'h0</v>
      </c>
      <c r="G153" s="155" t="s">
        <v>2755</v>
      </c>
      <c r="H153" s="194" t="s">
        <v>2784</v>
      </c>
      <c r="I153" s="156"/>
      <c r="J153" s="155">
        <v>0</v>
      </c>
      <c r="K153" s="155" t="str">
        <f t="shared" si="37"/>
        <v>0</v>
      </c>
      <c r="L153" s="155">
        <f t="shared" si="38"/>
        <v>0</v>
      </c>
      <c r="M153" s="193"/>
    </row>
    <row r="154" spans="1:13" ht="14.6">
      <c r="A154" s="132"/>
      <c r="B154" s="132"/>
      <c r="C154" s="155">
        <v>2</v>
      </c>
      <c r="D154" s="155">
        <v>2</v>
      </c>
      <c r="E154" s="155">
        <f t="shared" si="36"/>
        <v>1</v>
      </c>
      <c r="F154" s="155" t="str">
        <f t="shared" si="39"/>
        <v>1'h0</v>
      </c>
      <c r="G154" s="155" t="s">
        <v>2755</v>
      </c>
      <c r="H154" s="194" t="s">
        <v>2785</v>
      </c>
      <c r="I154" s="195"/>
      <c r="J154" s="155">
        <v>0</v>
      </c>
      <c r="K154" s="155" t="str">
        <f t="shared" si="37"/>
        <v>0</v>
      </c>
      <c r="L154" s="155">
        <f t="shared" si="38"/>
        <v>0</v>
      </c>
      <c r="M154" s="193"/>
    </row>
    <row r="155" spans="1:13" ht="14.6">
      <c r="A155" s="132"/>
      <c r="B155" s="132"/>
      <c r="C155" s="155">
        <v>1</v>
      </c>
      <c r="D155" s="155">
        <v>1</v>
      </c>
      <c r="E155" s="155">
        <f t="shared" si="36"/>
        <v>1</v>
      </c>
      <c r="F155" s="155" t="str">
        <f t="shared" si="39"/>
        <v>1'h0</v>
      </c>
      <c r="G155" s="155" t="s">
        <v>2755</v>
      </c>
      <c r="H155" s="194" t="s">
        <v>2746</v>
      </c>
      <c r="I155" s="156"/>
      <c r="J155" s="155">
        <v>0</v>
      </c>
      <c r="K155" s="155" t="str">
        <f t="shared" si="37"/>
        <v>0</v>
      </c>
      <c r="L155" s="155">
        <f t="shared" si="38"/>
        <v>0</v>
      </c>
      <c r="M155" s="193"/>
    </row>
    <row r="156" spans="1:13" ht="14.6">
      <c r="A156" s="132"/>
      <c r="B156" s="132"/>
      <c r="C156" s="155">
        <v>0</v>
      </c>
      <c r="D156" s="155">
        <v>0</v>
      </c>
      <c r="E156" s="155">
        <f t="shared" si="36"/>
        <v>1</v>
      </c>
      <c r="F156" s="155" t="str">
        <f t="shared" si="39"/>
        <v>1'h0</v>
      </c>
      <c r="G156" s="155" t="s">
        <v>2755</v>
      </c>
      <c r="H156" s="194" t="s">
        <v>1323</v>
      </c>
      <c r="I156" s="195"/>
      <c r="J156" s="155">
        <v>0</v>
      </c>
      <c r="K156" s="155" t="str">
        <f t="shared" si="37"/>
        <v>0</v>
      </c>
      <c r="L156" s="155">
        <f t="shared" si="38"/>
        <v>0</v>
      </c>
      <c r="M156" s="193"/>
    </row>
    <row r="157" spans="1:13" ht="14.6">
      <c r="A157" s="130"/>
      <c r="B157" s="189" t="s">
        <v>2786</v>
      </c>
      <c r="C157" s="130"/>
      <c r="D157" s="130"/>
      <c r="E157" s="130">
        <f>SUM(E158:E159)</f>
        <v>32</v>
      </c>
      <c r="F157" s="44" t="str">
        <f>CONCATENATE("32'h",K157)</f>
        <v>32'h000000a0</v>
      </c>
      <c r="G157" s="44"/>
      <c r="H157" s="131" t="s">
        <v>2787</v>
      </c>
      <c r="I157" s="131"/>
      <c r="J157" s="130"/>
      <c r="K157" s="130" t="str">
        <f>LOWER(DEC2HEX(L157,8))</f>
        <v>000000a0</v>
      </c>
      <c r="L157" s="130">
        <f>SUM(L158:L159)</f>
        <v>160</v>
      </c>
      <c r="M157" s="193"/>
    </row>
    <row r="158" spans="1:13" ht="14.6">
      <c r="A158" s="132"/>
      <c r="B158" s="132"/>
      <c r="C158" s="155">
        <v>8</v>
      </c>
      <c r="D158" s="155">
        <v>31</v>
      </c>
      <c r="E158" s="155">
        <f>D158+1-C158</f>
        <v>24</v>
      </c>
      <c r="F158" s="155" t="str">
        <f>CONCATENATE(E158,"'h",K158)</f>
        <v>24'h0</v>
      </c>
      <c r="G158" s="155" t="s">
        <v>67</v>
      </c>
      <c r="H158" s="194" t="s">
        <v>19</v>
      </c>
      <c r="I158" s="156"/>
      <c r="J158" s="155">
        <v>0</v>
      </c>
      <c r="K158" s="155" t="str">
        <f>LOWER(DEC2HEX((J158)))</f>
        <v>0</v>
      </c>
      <c r="L158" s="155">
        <f>J158*(2^C158)</f>
        <v>0</v>
      </c>
      <c r="M158" s="193"/>
    </row>
    <row r="159" spans="1:13" ht="14.6">
      <c r="A159" s="132"/>
      <c r="B159" s="132"/>
      <c r="C159" s="155">
        <v>0</v>
      </c>
      <c r="D159" s="155">
        <v>7</v>
      </c>
      <c r="E159" s="155">
        <f>D159+1-C159</f>
        <v>8</v>
      </c>
      <c r="F159" s="155" t="str">
        <f>CONCATENATE(E159,"'h",K159)</f>
        <v>8'ha0</v>
      </c>
      <c r="G159" s="155" t="s">
        <v>471</v>
      </c>
      <c r="H159" s="194" t="s">
        <v>2756</v>
      </c>
      <c r="I159" s="195"/>
      <c r="J159" s="155">
        <v>160</v>
      </c>
      <c r="K159" s="155" t="str">
        <f>LOWER(DEC2HEX((J159)))</f>
        <v>a0</v>
      </c>
      <c r="L159" s="155">
        <f>J159*(2^C159)</f>
        <v>160</v>
      </c>
      <c r="M159" s="193"/>
    </row>
    <row r="160" spans="1:13" ht="14.6">
      <c r="A160" s="130"/>
      <c r="B160" s="189" t="s">
        <v>2757</v>
      </c>
      <c r="C160" s="130"/>
      <c r="D160" s="130"/>
      <c r="E160" s="130">
        <f>SUM(E161:E164)</f>
        <v>32</v>
      </c>
      <c r="F160" s="44" t="str">
        <f>CONCATENATE("32'h",K160)</f>
        <v>32'h00020003</v>
      </c>
      <c r="G160" s="44"/>
      <c r="H160" s="131" t="s">
        <v>2758</v>
      </c>
      <c r="I160" s="131"/>
      <c r="J160" s="130"/>
      <c r="K160" s="130" t="str">
        <f>LOWER(DEC2HEX(L160,8))</f>
        <v>00020003</v>
      </c>
      <c r="L160" s="130">
        <f>SUM(L161:L164)</f>
        <v>131075</v>
      </c>
      <c r="M160" s="193"/>
    </row>
    <row r="161" spans="1:13" ht="14.6">
      <c r="A161" s="132"/>
      <c r="B161" s="132"/>
      <c r="C161" s="155">
        <v>18</v>
      </c>
      <c r="D161" s="155">
        <v>31</v>
      </c>
      <c r="E161" s="155">
        <f>D161+1-C161</f>
        <v>14</v>
      </c>
      <c r="F161" s="155" t="str">
        <f>CONCATENATE(E161,"'h",K161)</f>
        <v>14'h0</v>
      </c>
      <c r="G161" s="155" t="s">
        <v>67</v>
      </c>
      <c r="H161" s="194" t="s">
        <v>19</v>
      </c>
      <c r="I161" s="156"/>
      <c r="J161" s="155">
        <v>0</v>
      </c>
      <c r="K161" s="155" t="str">
        <f>LOWER(DEC2HEX((J161)))</f>
        <v>0</v>
      </c>
      <c r="L161" s="155">
        <f>J161*(2^C161)</f>
        <v>0</v>
      </c>
      <c r="M161" s="193"/>
    </row>
    <row r="162" spans="1:13" ht="14.6">
      <c r="A162" s="132"/>
      <c r="B162" s="132"/>
      <c r="C162" s="155">
        <v>16</v>
      </c>
      <c r="D162" s="155">
        <v>17</v>
      </c>
      <c r="E162" s="155">
        <f>D162+1-C162</f>
        <v>2</v>
      </c>
      <c r="F162" s="155" t="str">
        <f>CONCATENATE(E162,"'h",K162)</f>
        <v>2'h2</v>
      </c>
      <c r="G162" s="155" t="s">
        <v>2755</v>
      </c>
      <c r="H162" s="194" t="s">
        <v>2759</v>
      </c>
      <c r="I162" s="156"/>
      <c r="J162" s="155">
        <v>2</v>
      </c>
      <c r="K162" s="155" t="str">
        <f>LOWER(DEC2HEX((J162)))</f>
        <v>2</v>
      </c>
      <c r="L162" s="155">
        <f>J162*(2^C162)</f>
        <v>131072</v>
      </c>
      <c r="M162" s="193"/>
    </row>
    <row r="163" spans="1:13" ht="14.6">
      <c r="A163" s="132"/>
      <c r="B163" s="132"/>
      <c r="C163" s="155">
        <v>8</v>
      </c>
      <c r="D163" s="155">
        <v>15</v>
      </c>
      <c r="E163" s="155">
        <f>D163+1-C163</f>
        <v>8</v>
      </c>
      <c r="F163" s="155" t="str">
        <f>CONCATENATE(E163,"'h",K163)</f>
        <v>8'h0</v>
      </c>
      <c r="G163" s="155" t="s">
        <v>67</v>
      </c>
      <c r="H163" s="194" t="s">
        <v>19</v>
      </c>
      <c r="I163" s="195"/>
      <c r="J163" s="155">
        <v>0</v>
      </c>
      <c r="K163" s="155" t="str">
        <f>LOWER(DEC2HEX((J163)))</f>
        <v>0</v>
      </c>
      <c r="L163" s="155">
        <f>J163*(2^C163)</f>
        <v>0</v>
      </c>
      <c r="M163" s="193"/>
    </row>
    <row r="164" spans="1:13" ht="14.6">
      <c r="A164" s="132"/>
      <c r="B164" s="132"/>
      <c r="C164" s="155">
        <v>0</v>
      </c>
      <c r="D164" s="155">
        <v>7</v>
      </c>
      <c r="E164" s="155">
        <f>D164+1-C164</f>
        <v>8</v>
      </c>
      <c r="F164" s="155" t="str">
        <f>CONCATENATE(E164,"'h",K164)</f>
        <v>8'h3</v>
      </c>
      <c r="G164" s="155" t="s">
        <v>2755</v>
      </c>
      <c r="H164" s="194" t="s">
        <v>2760</v>
      </c>
      <c r="I164" s="156"/>
      <c r="J164" s="155">
        <v>3</v>
      </c>
      <c r="K164" s="155" t="str">
        <f>LOWER(DEC2HEX((J164)))</f>
        <v>3</v>
      </c>
      <c r="L164" s="155">
        <f>J164*(2^C164)</f>
        <v>3</v>
      </c>
      <c r="M164" s="193"/>
    </row>
    <row r="165" spans="1:13" ht="17.25" customHeight="1">
      <c r="A165" s="130"/>
      <c r="B165" s="189" t="s">
        <v>2761</v>
      </c>
      <c r="C165" s="130"/>
      <c r="D165" s="130"/>
      <c r="E165" s="130">
        <f>SUM(E166:E167)</f>
        <v>32</v>
      </c>
      <c r="F165" s="44" t="str">
        <f>CONCATENATE("32'h",K165)</f>
        <v>32'h62003003</v>
      </c>
      <c r="G165" s="44"/>
      <c r="H165" s="131" t="s">
        <v>2762</v>
      </c>
      <c r="I165" s="131"/>
      <c r="J165" s="130"/>
      <c r="K165" s="130" t="str">
        <f>LOWER(DEC2HEX(L165,8))</f>
        <v>62003003</v>
      </c>
      <c r="L165" s="130">
        <f>SUM(L166:L167)</f>
        <v>1644179459</v>
      </c>
      <c r="M165" s="193"/>
    </row>
    <row r="166" spans="1:13" ht="14.6">
      <c r="A166" s="132"/>
      <c r="B166" s="132"/>
      <c r="C166" s="155">
        <v>31</v>
      </c>
      <c r="D166" s="155">
        <v>31</v>
      </c>
      <c r="E166" s="155">
        <f>D166+1-C166</f>
        <v>1</v>
      </c>
      <c r="F166" s="155" t="str">
        <f>CONCATENATE(E166,"'h",K166)</f>
        <v>1'h0</v>
      </c>
      <c r="G166" s="155" t="s">
        <v>67</v>
      </c>
      <c r="H166" s="194" t="s">
        <v>19</v>
      </c>
      <c r="I166" s="156"/>
      <c r="J166" s="155">
        <v>0</v>
      </c>
      <c r="K166" s="155" t="str">
        <f>LOWER(DEC2HEX((J166)))</f>
        <v>0</v>
      </c>
      <c r="L166" s="155">
        <f>J166*(2^C166)</f>
        <v>0</v>
      </c>
      <c r="M166" s="193"/>
    </row>
    <row r="167" spans="1:13" ht="14.6">
      <c r="A167" s="132"/>
      <c r="B167" s="132"/>
      <c r="C167" s="155">
        <v>0</v>
      </c>
      <c r="D167" s="155">
        <v>30</v>
      </c>
      <c r="E167" s="155">
        <f>D167+1-C167</f>
        <v>31</v>
      </c>
      <c r="F167" s="155" t="str">
        <f>CONCATENATE(E167,"'h",K167)</f>
        <v>31'h62003003</v>
      </c>
      <c r="G167" s="155" t="s">
        <v>2755</v>
      </c>
      <c r="H167" s="194" t="s">
        <v>2763</v>
      </c>
      <c r="I167" s="195"/>
      <c r="J167" s="155">
        <v>1644179459</v>
      </c>
      <c r="K167" s="155" t="str">
        <f>LOWER(DEC2HEX((J167)))</f>
        <v>62003003</v>
      </c>
      <c r="L167" s="155">
        <f>J167*(2^C167)</f>
        <v>1644179459</v>
      </c>
      <c r="M167" s="193"/>
    </row>
    <row r="168" spans="1:13" ht="14.6">
      <c r="A168" s="130"/>
      <c r="B168" s="189" t="s">
        <v>2764</v>
      </c>
      <c r="C168" s="130"/>
      <c r="D168" s="130"/>
      <c r="E168" s="130">
        <f>SUM(E169:E172)</f>
        <v>32</v>
      </c>
      <c r="F168" s="44" t="str">
        <f>CONCATENATE("32'h",K168)</f>
        <v>32'h00000000</v>
      </c>
      <c r="G168" s="44"/>
      <c r="H168" s="131" t="s">
        <v>2765</v>
      </c>
      <c r="I168" s="131"/>
      <c r="J168" s="130"/>
      <c r="K168" s="130" t="str">
        <f>LOWER(DEC2HEX(L168,8))</f>
        <v>00000000</v>
      </c>
      <c r="L168" s="130">
        <f>SUM(L169,L172)</f>
        <v>0</v>
      </c>
      <c r="M168" s="193"/>
    </row>
    <row r="169" spans="1:13" ht="14.6">
      <c r="A169" s="132"/>
      <c r="B169" s="132"/>
      <c r="C169" s="155">
        <v>12</v>
      </c>
      <c r="D169" s="155">
        <v>31</v>
      </c>
      <c r="E169" s="155">
        <f>D169+1-C169</f>
        <v>20</v>
      </c>
      <c r="F169" s="155" t="str">
        <f>CONCATENATE(E169,"'h",K169)</f>
        <v>20'h0</v>
      </c>
      <c r="G169" s="155" t="s">
        <v>67</v>
      </c>
      <c r="H169" s="194" t="s">
        <v>19</v>
      </c>
      <c r="I169" s="156"/>
      <c r="J169" s="155">
        <v>0</v>
      </c>
      <c r="K169" s="155" t="str">
        <f>LOWER(DEC2HEX((J169)))</f>
        <v>0</v>
      </c>
      <c r="L169" s="155">
        <f>J169*(2^C169)</f>
        <v>0</v>
      </c>
      <c r="M169" s="193"/>
    </row>
    <row r="170" spans="1:13" ht="14.6">
      <c r="A170" s="132"/>
      <c r="B170" s="132"/>
      <c r="C170" s="155">
        <v>8</v>
      </c>
      <c r="D170" s="155">
        <v>11</v>
      </c>
      <c r="E170" s="155">
        <f>D170+1-C170</f>
        <v>4</v>
      </c>
      <c r="F170" s="155" t="str">
        <f>CONCATENATE(E170,"'h",K170)</f>
        <v>4'h0</v>
      </c>
      <c r="G170" s="155" t="s">
        <v>2755</v>
      </c>
      <c r="H170" s="194" t="s">
        <v>2766</v>
      </c>
      <c r="I170" s="156"/>
      <c r="J170" s="155">
        <v>0</v>
      </c>
      <c r="K170" s="155" t="str">
        <f>LOWER(DEC2HEX((J170)))</f>
        <v>0</v>
      </c>
      <c r="L170" s="155">
        <f>J170*(2^C170)</f>
        <v>0</v>
      </c>
      <c r="M170" s="193"/>
    </row>
    <row r="171" spans="1:13" ht="14.6">
      <c r="A171" s="132"/>
      <c r="B171" s="132"/>
      <c r="C171" s="155">
        <v>4</v>
      </c>
      <c r="D171" s="155">
        <v>7</v>
      </c>
      <c r="E171" s="155">
        <f>D171+1-C171</f>
        <v>4</v>
      </c>
      <c r="F171" s="155" t="str">
        <f>CONCATENATE(E171,"'h",K171)</f>
        <v>4'h0</v>
      </c>
      <c r="G171" s="155" t="s">
        <v>67</v>
      </c>
      <c r="H171" s="194" t="s">
        <v>19</v>
      </c>
      <c r="I171" s="195"/>
      <c r="J171" s="155">
        <v>0</v>
      </c>
      <c r="K171" s="155" t="str">
        <f>LOWER(DEC2HEX((J171)))</f>
        <v>0</v>
      </c>
      <c r="L171" s="155">
        <f>J171*(2^C171)</f>
        <v>0</v>
      </c>
      <c r="M171" s="193"/>
    </row>
    <row r="172" spans="1:13" ht="14.6">
      <c r="A172" s="132"/>
      <c r="B172" s="132"/>
      <c r="C172" s="155">
        <v>0</v>
      </c>
      <c r="D172" s="155">
        <v>3</v>
      </c>
      <c r="E172" s="155">
        <f>D172+1-C172</f>
        <v>4</v>
      </c>
      <c r="F172" s="155" t="str">
        <f>CONCATENATE(E172,"'h",K172)</f>
        <v>4'h0</v>
      </c>
      <c r="G172" s="155" t="s">
        <v>2755</v>
      </c>
      <c r="H172" s="194" t="s">
        <v>2767</v>
      </c>
      <c r="I172" s="156"/>
      <c r="J172" s="155">
        <v>0</v>
      </c>
      <c r="K172" s="155" t="str">
        <f>LOWER(DEC2HEX((J172)))</f>
        <v>0</v>
      </c>
      <c r="L172" s="155">
        <f>J172*(2^C172)</f>
        <v>0</v>
      </c>
      <c r="M172" s="193"/>
    </row>
    <row r="173" spans="1:13" ht="29.15">
      <c r="A173" s="130"/>
      <c r="B173" s="189" t="s">
        <v>2768</v>
      </c>
      <c r="C173" s="130"/>
      <c r="D173" s="130"/>
      <c r="E173" s="130">
        <f>SUM(E174:E175)</f>
        <v>32</v>
      </c>
      <c r="F173" s="44" t="str">
        <f>CONCATENATE("32'h",K173)</f>
        <v>32'h00000000</v>
      </c>
      <c r="G173" s="44"/>
      <c r="H173" s="131" t="s">
        <v>2769</v>
      </c>
      <c r="I173" s="131"/>
      <c r="J173" s="130"/>
      <c r="K173" s="130" t="str">
        <f>LOWER(DEC2HEX(L173,8))</f>
        <v>00000000</v>
      </c>
      <c r="L173" s="130">
        <f>SUM(L174:L175)</f>
        <v>0</v>
      </c>
      <c r="M173" s="193"/>
    </row>
    <row r="174" spans="1:13" ht="14.6">
      <c r="A174" s="132"/>
      <c r="B174" s="132"/>
      <c r="C174" s="155">
        <v>16</v>
      </c>
      <c r="D174" s="155">
        <v>31</v>
      </c>
      <c r="E174" s="155">
        <f>D174+1-C174</f>
        <v>16</v>
      </c>
      <c r="F174" s="155" t="str">
        <f>CONCATENATE(E174,"'h",K174)</f>
        <v>16'h0</v>
      </c>
      <c r="G174" s="155" t="s">
        <v>67</v>
      </c>
      <c r="H174" s="194" t="s">
        <v>19</v>
      </c>
      <c r="I174" s="156"/>
      <c r="J174" s="155">
        <v>0</v>
      </c>
      <c r="K174" s="155" t="str">
        <f>LOWER(DEC2HEX((J174)))</f>
        <v>0</v>
      </c>
      <c r="L174" s="155">
        <f>J174*(2^C174)</f>
        <v>0</v>
      </c>
      <c r="M174" s="193"/>
    </row>
    <row r="175" spans="1:13" ht="14.6">
      <c r="A175" s="132"/>
      <c r="B175" s="132"/>
      <c r="C175" s="155">
        <v>0</v>
      </c>
      <c r="D175" s="155">
        <v>15</v>
      </c>
      <c r="E175" s="155">
        <f>D175+1-C175</f>
        <v>16</v>
      </c>
      <c r="F175" s="155" t="str">
        <f>CONCATENATE(E175,"'h",K175)</f>
        <v>16'h0</v>
      </c>
      <c r="G175" s="155" t="s">
        <v>2755</v>
      </c>
      <c r="H175" s="194" t="s">
        <v>2770</v>
      </c>
      <c r="I175" s="195"/>
      <c r="J175" s="155">
        <v>0</v>
      </c>
      <c r="K175" s="155" t="str">
        <f>LOWER(DEC2HEX((J175)))</f>
        <v>0</v>
      </c>
      <c r="L175" s="155">
        <f>J175*(2^C175)</f>
        <v>0</v>
      </c>
      <c r="M175" s="193"/>
    </row>
    <row r="176" spans="1:13">
      <c r="I176"/>
    </row>
    <row r="177" spans="9:9">
      <c r="I177"/>
    </row>
    <row r="178" spans="9:9">
      <c r="I178"/>
    </row>
    <row r="179" spans="9:9">
      <c r="I179"/>
    </row>
    <row r="180" spans="9:9">
      <c r="I180"/>
    </row>
  </sheetData>
  <phoneticPr fontId="24"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F12" sqref="F12"/>
    </sheetView>
  </sheetViews>
  <sheetFormatPr defaultRowHeight="14.15"/>
  <cols>
    <col min="1" max="1" width="38.23046875" customWidth="1"/>
    <col min="2" max="2" width="18.61328125" customWidth="1"/>
    <col min="3" max="3" width="19.84375" customWidth="1"/>
    <col min="4" max="4" width="18.23046875" customWidth="1"/>
    <col min="5" max="5" width="18.4609375" customWidth="1"/>
    <col min="6" max="6" width="18.15234375" customWidth="1"/>
    <col min="8" max="8" width="22.3828125" customWidth="1"/>
  </cols>
  <sheetData>
    <row r="1" spans="1:8" ht="14.6">
      <c r="A1" s="344" t="s">
        <v>4</v>
      </c>
      <c r="B1" s="345" t="s">
        <v>5</v>
      </c>
      <c r="C1" s="345" t="s">
        <v>6</v>
      </c>
      <c r="D1" s="345" t="s">
        <v>7</v>
      </c>
      <c r="E1" s="345" t="s">
        <v>12</v>
      </c>
      <c r="F1" s="345" t="s">
        <v>5261</v>
      </c>
      <c r="G1" s="345" t="s">
        <v>45</v>
      </c>
      <c r="H1" s="346" t="s">
        <v>5262</v>
      </c>
    </row>
    <row r="2" spans="1:8" ht="14.6">
      <c r="A2" s="375" t="s">
        <v>5270</v>
      </c>
      <c r="B2" s="375" t="s">
        <v>5271</v>
      </c>
      <c r="C2" s="347" t="s">
        <v>5581</v>
      </c>
      <c r="D2" s="347" t="s">
        <v>5585</v>
      </c>
      <c r="E2" s="347" t="s">
        <v>5263</v>
      </c>
      <c r="F2" s="114" t="s">
        <v>19</v>
      </c>
      <c r="G2" s="347"/>
      <c r="H2" s="348"/>
    </row>
    <row r="3" spans="1:8" ht="14.6">
      <c r="A3" s="376"/>
      <c r="B3" s="376"/>
      <c r="C3" s="347" t="s">
        <v>5586</v>
      </c>
      <c r="D3" s="347" t="s">
        <v>5582</v>
      </c>
      <c r="E3" s="347" t="s">
        <v>5587</v>
      </c>
      <c r="F3" s="347" t="s">
        <v>5272</v>
      </c>
      <c r="G3" s="347"/>
      <c r="H3" s="348" t="s">
        <v>5264</v>
      </c>
    </row>
    <row r="4" spans="1:8" ht="14.6">
      <c r="A4" s="376"/>
      <c r="B4" s="376"/>
      <c r="C4" s="347" t="s">
        <v>5277</v>
      </c>
      <c r="D4" s="347" t="s">
        <v>5590</v>
      </c>
      <c r="E4" s="347" t="s">
        <v>5588</v>
      </c>
      <c r="F4" s="347" t="s">
        <v>5273</v>
      </c>
      <c r="G4" s="347"/>
      <c r="H4" s="348" t="s">
        <v>5265</v>
      </c>
    </row>
    <row r="5" spans="1:8" ht="14.6">
      <c r="A5" s="376"/>
      <c r="B5" s="376"/>
      <c r="C5" s="347" t="s">
        <v>5589</v>
      </c>
      <c r="D5" s="347" t="s">
        <v>5591</v>
      </c>
      <c r="E5" s="347" t="s">
        <v>5593</v>
      </c>
      <c r="F5" s="114" t="s">
        <v>19</v>
      </c>
      <c r="G5" s="347"/>
      <c r="H5" s="348"/>
    </row>
    <row r="6" spans="1:8" ht="14.6">
      <c r="A6" s="376"/>
      <c r="B6" s="376"/>
      <c r="C6" s="347" t="s">
        <v>5278</v>
      </c>
      <c r="D6" s="347" t="s">
        <v>5281</v>
      </c>
      <c r="E6" s="347" t="s">
        <v>5263</v>
      </c>
      <c r="F6" s="348" t="s">
        <v>5274</v>
      </c>
      <c r="G6" s="347"/>
      <c r="H6" s="348" t="s">
        <v>5266</v>
      </c>
    </row>
    <row r="7" spans="1:8" ht="14.6">
      <c r="A7" s="376"/>
      <c r="B7" s="376"/>
      <c r="C7" s="347" t="s">
        <v>5279</v>
      </c>
      <c r="D7" s="347" t="s">
        <v>5282</v>
      </c>
      <c r="E7" s="347" t="s">
        <v>5263</v>
      </c>
      <c r="F7" s="348" t="s">
        <v>5275</v>
      </c>
      <c r="G7" s="347"/>
      <c r="H7" s="348" t="s">
        <v>5267</v>
      </c>
    </row>
    <row r="8" spans="1:8" ht="14.6">
      <c r="A8" s="376"/>
      <c r="B8" s="376"/>
      <c r="C8" s="347" t="s">
        <v>5280</v>
      </c>
      <c r="D8" s="347" t="s">
        <v>5283</v>
      </c>
      <c r="E8" s="347" t="s">
        <v>5268</v>
      </c>
      <c r="F8" s="347" t="s">
        <v>5276</v>
      </c>
      <c r="G8" s="347"/>
      <c r="H8" s="348" t="s">
        <v>5269</v>
      </c>
    </row>
    <row r="9" spans="1:8" ht="14.6">
      <c r="A9" s="377"/>
      <c r="B9" s="377"/>
      <c r="C9" s="347" t="s">
        <v>5592</v>
      </c>
      <c r="D9" s="347" t="s">
        <v>5698</v>
      </c>
      <c r="E9" s="347" t="s">
        <v>5699</v>
      </c>
      <c r="F9" s="347" t="s">
        <v>5583</v>
      </c>
      <c r="G9" s="347"/>
      <c r="H9" s="348" t="s">
        <v>5584</v>
      </c>
    </row>
    <row r="10" spans="1:8" ht="14.6">
      <c r="C10" s="365"/>
      <c r="D10" s="365"/>
      <c r="E10" s="365"/>
      <c r="F10" s="365"/>
      <c r="G10" s="365"/>
      <c r="H10" s="366"/>
    </row>
  </sheetData>
  <mergeCells count="2">
    <mergeCell ref="B2:B9"/>
    <mergeCell ref="A2:A9"/>
  </mergeCells>
  <phoneticPr fontId="61" type="noConversion"/>
  <pageMargins left="0.7" right="0.7" top="0.75" bottom="0.75" header="0.3" footer="0.3"/>
  <pageSetup paperSize="9" orientation="portrait" horizontalDpi="300" verticalDpi="3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6"/>
  <sheetViews>
    <sheetView topLeftCell="A97" workbookViewId="0">
      <selection activeCell="L119" sqref="L119"/>
    </sheetView>
  </sheetViews>
  <sheetFormatPr defaultColWidth="9" defaultRowHeight="14.15"/>
  <cols>
    <col min="1" max="5" width="9" style="43" customWidth="1"/>
    <col min="6" max="6" width="11.3828125" style="43" customWidth="1"/>
    <col min="7" max="7" width="9" style="43" customWidth="1"/>
    <col min="8" max="8" width="19.15234375" style="43" customWidth="1"/>
    <col min="9" max="9" width="26.84375" style="43" customWidth="1"/>
    <col min="10" max="11" width="9" style="43" customWidth="1"/>
    <col min="12" max="12" width="10.4609375" style="43" customWidth="1"/>
    <col min="13" max="13" width="9" style="43" customWidth="1"/>
  </cols>
  <sheetData>
    <row r="1" spans="1:13" ht="43.75">
      <c r="A1" s="52" t="s">
        <v>478</v>
      </c>
      <c r="B1" s="53" t="s">
        <v>47</v>
      </c>
      <c r="C1" s="52" t="s">
        <v>48</v>
      </c>
      <c r="D1" s="52" t="s">
        <v>49</v>
      </c>
      <c r="E1" s="52" t="s">
        <v>50</v>
      </c>
      <c r="F1" s="52" t="s">
        <v>51</v>
      </c>
      <c r="G1" s="52" t="s">
        <v>52</v>
      </c>
      <c r="H1" s="52" t="s">
        <v>53</v>
      </c>
      <c r="I1" s="52" t="s">
        <v>54</v>
      </c>
      <c r="J1" s="52" t="s">
        <v>55</v>
      </c>
      <c r="K1" s="52" t="s">
        <v>56</v>
      </c>
      <c r="L1" s="52" t="s">
        <v>57</v>
      </c>
      <c r="M1" s="52" t="s">
        <v>479</v>
      </c>
    </row>
    <row r="2" spans="1:13" ht="14.6">
      <c r="A2" s="23"/>
      <c r="B2" s="24" t="s">
        <v>60</v>
      </c>
      <c r="C2" s="23"/>
      <c r="D2" s="23"/>
      <c r="E2" s="23">
        <f>SUM(E3:E15)</f>
        <v>32</v>
      </c>
      <c r="F2" s="44" t="str">
        <f>CONCATENATE("32'h",K2)</f>
        <v>32'h49260a11</v>
      </c>
      <c r="G2" s="44"/>
      <c r="H2" s="26" t="s">
        <v>1324</v>
      </c>
      <c r="I2" s="26"/>
      <c r="J2" s="23"/>
      <c r="K2" s="23" t="str">
        <f>LOWER(DEC2HEX(L2,8))</f>
        <v>49260a11</v>
      </c>
      <c r="L2" s="23">
        <f>SUM(L3:L15)</f>
        <v>1227229713</v>
      </c>
      <c r="M2" s="23"/>
    </row>
    <row r="3" spans="1:13" ht="58.3">
      <c r="A3" s="20"/>
      <c r="B3" s="20"/>
      <c r="C3" s="28">
        <v>31</v>
      </c>
      <c r="D3" s="28">
        <v>31</v>
      </c>
      <c r="E3" s="28">
        <f t="shared" ref="E3:E15" si="0">D3+1-C3</f>
        <v>1</v>
      </c>
      <c r="F3" s="28" t="str">
        <f t="shared" ref="F3:F15" si="1">CONCATENATE(E3,"'h",K3)</f>
        <v>1'h0</v>
      </c>
      <c r="G3" s="28" t="s">
        <v>62</v>
      </c>
      <c r="H3" s="32" t="s">
        <v>1325</v>
      </c>
      <c r="I3" s="33" t="s">
        <v>1326</v>
      </c>
      <c r="J3" s="28">
        <v>0</v>
      </c>
      <c r="K3" s="28" t="str">
        <f t="shared" ref="K3:K15" si="2">LOWER(DEC2HEX((J3)))</f>
        <v>0</v>
      </c>
      <c r="L3" s="28">
        <f t="shared" ref="L3:L15" si="3">J3*(2^C3)</f>
        <v>0</v>
      </c>
      <c r="M3" s="29"/>
    </row>
    <row r="4" spans="1:13" ht="87.45">
      <c r="A4" s="20"/>
      <c r="B4" s="27"/>
      <c r="C4" s="28">
        <v>24</v>
      </c>
      <c r="D4" s="28">
        <v>30</v>
      </c>
      <c r="E4" s="28">
        <f t="shared" si="0"/>
        <v>7</v>
      </c>
      <c r="F4" s="28" t="str">
        <f t="shared" si="1"/>
        <v>7'h49</v>
      </c>
      <c r="G4" s="28" t="s">
        <v>62</v>
      </c>
      <c r="H4" s="39" t="s">
        <v>1327</v>
      </c>
      <c r="I4" s="40" t="s">
        <v>1328</v>
      </c>
      <c r="J4" s="28">
        <v>73</v>
      </c>
      <c r="K4" s="28" t="str">
        <f t="shared" si="2"/>
        <v>49</v>
      </c>
      <c r="L4" s="28">
        <f t="shared" si="3"/>
        <v>1224736768</v>
      </c>
      <c r="M4" s="29"/>
    </row>
    <row r="5" spans="1:13" ht="43.75">
      <c r="A5" s="20"/>
      <c r="B5" s="27"/>
      <c r="C5" s="28">
        <v>23</v>
      </c>
      <c r="D5" s="28">
        <v>23</v>
      </c>
      <c r="E5" s="28">
        <f t="shared" si="0"/>
        <v>1</v>
      </c>
      <c r="F5" s="28" t="str">
        <f t="shared" si="1"/>
        <v>1'h0</v>
      </c>
      <c r="G5" s="28" t="s">
        <v>62</v>
      </c>
      <c r="H5" s="39" t="s">
        <v>1329</v>
      </c>
      <c r="I5" s="40" t="s">
        <v>1330</v>
      </c>
      <c r="J5" s="28">
        <v>0</v>
      </c>
      <c r="K5" s="28" t="str">
        <f t="shared" si="2"/>
        <v>0</v>
      </c>
      <c r="L5" s="28">
        <f t="shared" si="3"/>
        <v>0</v>
      </c>
      <c r="M5" s="29"/>
    </row>
    <row r="6" spans="1:13" ht="38.5" customHeight="1">
      <c r="A6" s="20"/>
      <c r="B6" s="27"/>
      <c r="C6" s="28">
        <v>16</v>
      </c>
      <c r="D6" s="28">
        <v>22</v>
      </c>
      <c r="E6" s="28">
        <f t="shared" si="0"/>
        <v>7</v>
      </c>
      <c r="F6" s="28" t="str">
        <f t="shared" si="1"/>
        <v>7'h26</v>
      </c>
      <c r="G6" s="28" t="s">
        <v>62</v>
      </c>
      <c r="H6" s="39" t="s">
        <v>1331</v>
      </c>
      <c r="I6" s="40" t="s">
        <v>1332</v>
      </c>
      <c r="J6" s="28">
        <v>38</v>
      </c>
      <c r="K6" s="28" t="str">
        <f t="shared" si="2"/>
        <v>26</v>
      </c>
      <c r="L6" s="28">
        <f t="shared" si="3"/>
        <v>2490368</v>
      </c>
      <c r="M6" s="29"/>
    </row>
    <row r="7" spans="1:13" ht="29.15">
      <c r="A7" s="20"/>
      <c r="B7" s="27"/>
      <c r="C7" s="28">
        <v>15</v>
      </c>
      <c r="D7" s="28">
        <v>15</v>
      </c>
      <c r="E7" s="28">
        <f t="shared" si="0"/>
        <v>1</v>
      </c>
      <c r="F7" s="28" t="str">
        <f t="shared" si="1"/>
        <v>1'h0</v>
      </c>
      <c r="G7" s="28" t="s">
        <v>62</v>
      </c>
      <c r="H7" s="39" t="s">
        <v>1333</v>
      </c>
      <c r="I7" s="40" t="s">
        <v>1334</v>
      </c>
      <c r="J7" s="28">
        <v>0</v>
      </c>
      <c r="K7" s="28" t="str">
        <f t="shared" si="2"/>
        <v>0</v>
      </c>
      <c r="L7" s="28">
        <f t="shared" si="3"/>
        <v>0</v>
      </c>
      <c r="M7" s="29"/>
    </row>
    <row r="8" spans="1:13" ht="84" customHeight="1">
      <c r="A8" s="20"/>
      <c r="B8" s="27"/>
      <c r="C8" s="28">
        <v>8</v>
      </c>
      <c r="D8" s="28">
        <v>14</v>
      </c>
      <c r="E8" s="28">
        <f t="shared" si="0"/>
        <v>7</v>
      </c>
      <c r="F8" s="28" t="str">
        <f t="shared" si="1"/>
        <v>7'ha</v>
      </c>
      <c r="G8" s="28" t="s">
        <v>62</v>
      </c>
      <c r="H8" s="39" t="s">
        <v>1335</v>
      </c>
      <c r="I8" s="40" t="s">
        <v>1336</v>
      </c>
      <c r="J8" s="28">
        <v>10</v>
      </c>
      <c r="K8" s="28" t="str">
        <f t="shared" si="2"/>
        <v>a</v>
      </c>
      <c r="L8" s="28">
        <f t="shared" si="3"/>
        <v>2560</v>
      </c>
      <c r="M8" s="29"/>
    </row>
    <row r="9" spans="1:13" ht="29.15">
      <c r="A9" s="20"/>
      <c r="B9" s="27"/>
      <c r="C9" s="28">
        <v>7</v>
      </c>
      <c r="D9" s="28">
        <v>7</v>
      </c>
      <c r="E9" s="28">
        <f t="shared" si="0"/>
        <v>1</v>
      </c>
      <c r="F9" s="28" t="str">
        <f t="shared" si="1"/>
        <v>1'h0</v>
      </c>
      <c r="G9" s="28" t="s">
        <v>62</v>
      </c>
      <c r="H9" s="39" t="s">
        <v>1337</v>
      </c>
      <c r="I9" s="40" t="s">
        <v>1338</v>
      </c>
      <c r="J9" s="28">
        <v>0</v>
      </c>
      <c r="K9" s="28" t="str">
        <f t="shared" si="2"/>
        <v>0</v>
      </c>
      <c r="L9" s="28">
        <f t="shared" si="3"/>
        <v>0</v>
      </c>
      <c r="M9" s="29"/>
    </row>
    <row r="10" spans="1:13" ht="29.15">
      <c r="A10" s="20"/>
      <c r="B10" s="27"/>
      <c r="C10" s="28">
        <v>6</v>
      </c>
      <c r="D10" s="28">
        <v>6</v>
      </c>
      <c r="E10" s="28">
        <f t="shared" si="0"/>
        <v>1</v>
      </c>
      <c r="F10" s="28" t="str">
        <f t="shared" si="1"/>
        <v>1'h0</v>
      </c>
      <c r="G10" s="28" t="s">
        <v>62</v>
      </c>
      <c r="H10" s="39" t="s">
        <v>1339</v>
      </c>
      <c r="I10" s="40" t="s">
        <v>1340</v>
      </c>
      <c r="J10" s="28">
        <v>0</v>
      </c>
      <c r="K10" s="28" t="str">
        <f t="shared" si="2"/>
        <v>0</v>
      </c>
      <c r="L10" s="28">
        <f t="shared" si="3"/>
        <v>0</v>
      </c>
      <c r="M10" s="29"/>
    </row>
    <row r="11" spans="1:13" ht="58.3">
      <c r="A11" s="20"/>
      <c r="B11" s="27"/>
      <c r="C11" s="28">
        <v>5</v>
      </c>
      <c r="D11" s="28">
        <v>5</v>
      </c>
      <c r="E11" s="28">
        <f t="shared" si="0"/>
        <v>1</v>
      </c>
      <c r="F11" s="28" t="str">
        <f t="shared" si="1"/>
        <v>1'h0</v>
      </c>
      <c r="G11" s="28" t="s">
        <v>62</v>
      </c>
      <c r="H11" s="39" t="s">
        <v>1341</v>
      </c>
      <c r="I11" s="40" t="s">
        <v>1342</v>
      </c>
      <c r="J11" s="28">
        <v>0</v>
      </c>
      <c r="K11" s="28" t="str">
        <f t="shared" si="2"/>
        <v>0</v>
      </c>
      <c r="L11" s="28">
        <f t="shared" si="3"/>
        <v>0</v>
      </c>
      <c r="M11" s="29"/>
    </row>
    <row r="12" spans="1:13" ht="58.3">
      <c r="A12" s="20"/>
      <c r="B12" s="27"/>
      <c r="C12" s="28">
        <v>4</v>
      </c>
      <c r="D12" s="28">
        <v>4</v>
      </c>
      <c r="E12" s="28">
        <f t="shared" si="0"/>
        <v>1</v>
      </c>
      <c r="F12" s="28" t="str">
        <f t="shared" si="1"/>
        <v>1'h1</v>
      </c>
      <c r="G12" s="28" t="s">
        <v>62</v>
      </c>
      <c r="H12" s="39" t="s">
        <v>1343</v>
      </c>
      <c r="I12" s="40" t="s">
        <v>1344</v>
      </c>
      <c r="J12" s="28">
        <v>1</v>
      </c>
      <c r="K12" s="28" t="str">
        <f t="shared" si="2"/>
        <v>1</v>
      </c>
      <c r="L12" s="28">
        <f t="shared" si="3"/>
        <v>16</v>
      </c>
      <c r="M12" s="29"/>
    </row>
    <row r="13" spans="1:13" ht="29.15">
      <c r="A13" s="20"/>
      <c r="B13" s="27"/>
      <c r="C13" s="28">
        <v>3</v>
      </c>
      <c r="D13" s="28">
        <v>3</v>
      </c>
      <c r="E13" s="28">
        <f t="shared" si="0"/>
        <v>1</v>
      </c>
      <c r="F13" s="28" t="str">
        <f t="shared" si="1"/>
        <v>1'h0</v>
      </c>
      <c r="G13" s="28" t="s">
        <v>62</v>
      </c>
      <c r="H13" s="39" t="s">
        <v>1345</v>
      </c>
      <c r="I13" s="40" t="s">
        <v>1346</v>
      </c>
      <c r="J13" s="28">
        <v>0</v>
      </c>
      <c r="K13" s="28" t="str">
        <f t="shared" si="2"/>
        <v>0</v>
      </c>
      <c r="L13" s="28">
        <f t="shared" si="3"/>
        <v>0</v>
      </c>
      <c r="M13" s="29"/>
    </row>
    <row r="14" spans="1:13" ht="43.75">
      <c r="A14" s="20"/>
      <c r="B14" s="27"/>
      <c r="C14" s="28">
        <v>1</v>
      </c>
      <c r="D14" s="28">
        <v>2</v>
      </c>
      <c r="E14" s="28">
        <f t="shared" si="0"/>
        <v>2</v>
      </c>
      <c r="F14" s="28" t="str">
        <f t="shared" si="1"/>
        <v>2'h0</v>
      </c>
      <c r="G14" s="28" t="s">
        <v>62</v>
      </c>
      <c r="H14" s="39" t="s">
        <v>1347</v>
      </c>
      <c r="I14" s="40" t="s">
        <v>1348</v>
      </c>
      <c r="J14" s="28">
        <v>0</v>
      </c>
      <c r="K14" s="28" t="str">
        <f t="shared" si="2"/>
        <v>0</v>
      </c>
      <c r="L14" s="28">
        <f t="shared" si="3"/>
        <v>0</v>
      </c>
      <c r="M14" s="29"/>
    </row>
    <row r="15" spans="1:13" ht="29.15">
      <c r="A15" s="20"/>
      <c r="B15" s="27"/>
      <c r="C15" s="28">
        <v>0</v>
      </c>
      <c r="D15" s="28">
        <v>0</v>
      </c>
      <c r="E15" s="28">
        <f t="shared" si="0"/>
        <v>1</v>
      </c>
      <c r="F15" s="28" t="str">
        <f t="shared" si="1"/>
        <v>1'h1</v>
      </c>
      <c r="G15" s="28" t="s">
        <v>62</v>
      </c>
      <c r="H15" s="39" t="s">
        <v>1349</v>
      </c>
      <c r="I15" s="40" t="s">
        <v>1350</v>
      </c>
      <c r="J15" s="28">
        <v>1</v>
      </c>
      <c r="K15" s="28" t="str">
        <f t="shared" si="2"/>
        <v>1</v>
      </c>
      <c r="L15" s="28">
        <f t="shared" si="3"/>
        <v>1</v>
      </c>
      <c r="M15" s="29"/>
    </row>
    <row r="16" spans="1:13" ht="14.6">
      <c r="A16" s="23"/>
      <c r="B16" s="24" t="s">
        <v>64</v>
      </c>
      <c r="C16" s="23"/>
      <c r="D16" s="23"/>
      <c r="E16" s="23">
        <f>SUM(E17:E21)</f>
        <v>32</v>
      </c>
      <c r="F16" s="44" t="str">
        <f>CONCATENATE("32'h",K16)</f>
        <v>32'h00000002</v>
      </c>
      <c r="G16" s="44"/>
      <c r="H16" s="26" t="s">
        <v>1351</v>
      </c>
      <c r="I16" s="26"/>
      <c r="J16" s="23"/>
      <c r="K16" s="23" t="str">
        <f>LOWER(DEC2HEX(L16,8))</f>
        <v>00000002</v>
      </c>
      <c r="L16" s="23">
        <f>SUM(L17:L21)</f>
        <v>2</v>
      </c>
      <c r="M16" s="23"/>
    </row>
    <row r="17" spans="1:13" ht="14.6">
      <c r="A17" s="20"/>
      <c r="B17" s="20"/>
      <c r="C17" s="28">
        <v>4</v>
      </c>
      <c r="D17" s="28">
        <v>31</v>
      </c>
      <c r="E17" s="28">
        <f>D17+1-C17</f>
        <v>28</v>
      </c>
      <c r="F17" s="28" t="str">
        <f>CONCATENATE(E17,"'h",K17)</f>
        <v>28'h0</v>
      </c>
      <c r="G17" s="28" t="s">
        <v>67</v>
      </c>
      <c r="H17" s="32" t="s">
        <v>19</v>
      </c>
      <c r="I17" s="33" t="s">
        <v>530</v>
      </c>
      <c r="J17" s="28">
        <v>0</v>
      </c>
      <c r="K17" s="28" t="str">
        <f>LOWER(DEC2HEX((J17)))</f>
        <v>0</v>
      </c>
      <c r="L17" s="28">
        <f>J17*(2^C17)</f>
        <v>0</v>
      </c>
      <c r="M17" s="29"/>
    </row>
    <row r="18" spans="1:13" ht="29.15">
      <c r="A18" s="20"/>
      <c r="B18" s="27"/>
      <c r="C18" s="28">
        <v>3</v>
      </c>
      <c r="D18" s="28">
        <v>3</v>
      </c>
      <c r="E18" s="28">
        <f>D18+1-C18</f>
        <v>1</v>
      </c>
      <c r="F18" s="28" t="str">
        <f>CONCATENATE(E18,"'h",K18)</f>
        <v>1'h0</v>
      </c>
      <c r="G18" s="28" t="s">
        <v>480</v>
      </c>
      <c r="H18" s="39" t="s">
        <v>1352</v>
      </c>
      <c r="I18" s="40" t="s">
        <v>1353</v>
      </c>
      <c r="J18" s="28">
        <v>0</v>
      </c>
      <c r="K18" s="28" t="str">
        <f>LOWER(DEC2HEX((J18)))</f>
        <v>0</v>
      </c>
      <c r="L18" s="28">
        <f>J18*(2^C18)</f>
        <v>0</v>
      </c>
      <c r="M18" s="29"/>
    </row>
    <row r="19" spans="1:13" ht="116.6">
      <c r="A19" s="20"/>
      <c r="B19" s="27"/>
      <c r="C19" s="28">
        <v>2</v>
      </c>
      <c r="D19" s="28">
        <v>2</v>
      </c>
      <c r="E19" s="28">
        <f>D19+1-C19</f>
        <v>1</v>
      </c>
      <c r="F19" s="28" t="str">
        <f>CONCATENATE(E19,"'h",K19)</f>
        <v>1'h0</v>
      </c>
      <c r="G19" s="28" t="s">
        <v>62</v>
      </c>
      <c r="H19" s="39" t="s">
        <v>1354</v>
      </c>
      <c r="I19" s="40" t="s">
        <v>3319</v>
      </c>
      <c r="J19" s="28">
        <v>0</v>
      </c>
      <c r="K19" s="28" t="str">
        <f>LOWER(DEC2HEX((J19)))</f>
        <v>0</v>
      </c>
      <c r="L19" s="28">
        <f>J19*(2^C19)</f>
        <v>0</v>
      </c>
      <c r="M19" s="29"/>
    </row>
    <row r="20" spans="1:13" ht="29.15">
      <c r="A20" s="20"/>
      <c r="B20" s="27"/>
      <c r="C20" s="28">
        <v>1</v>
      </c>
      <c r="D20" s="28">
        <v>1</v>
      </c>
      <c r="E20" s="28">
        <f>D20+1-C20</f>
        <v>1</v>
      </c>
      <c r="F20" s="28" t="str">
        <f>CONCATENATE(E20,"'h",K20)</f>
        <v>1'h1</v>
      </c>
      <c r="G20" s="28" t="s">
        <v>62</v>
      </c>
      <c r="H20" s="39" t="s">
        <v>1355</v>
      </c>
      <c r="I20" s="40" t="s">
        <v>1356</v>
      </c>
      <c r="J20" s="28">
        <v>1</v>
      </c>
      <c r="K20" s="28" t="str">
        <f>LOWER(DEC2HEX((J20)))</f>
        <v>1</v>
      </c>
      <c r="L20" s="28">
        <f>J20*(2^C20)</f>
        <v>2</v>
      </c>
      <c r="M20" s="29"/>
    </row>
    <row r="21" spans="1:13" ht="87.45">
      <c r="A21" s="20"/>
      <c r="B21" s="27"/>
      <c r="C21" s="28">
        <v>0</v>
      </c>
      <c r="D21" s="28">
        <v>0</v>
      </c>
      <c r="E21" s="28">
        <f>D21+1-C21</f>
        <v>1</v>
      </c>
      <c r="F21" s="28" t="str">
        <f>CONCATENATE(E21,"'h",K21)</f>
        <v>1'h0</v>
      </c>
      <c r="G21" s="28" t="s">
        <v>786</v>
      </c>
      <c r="H21" s="39" t="s">
        <v>1357</v>
      </c>
      <c r="I21" s="40" t="s">
        <v>1358</v>
      </c>
      <c r="J21" s="28">
        <v>0</v>
      </c>
      <c r="K21" s="28" t="str">
        <f>LOWER(DEC2HEX((J21)))</f>
        <v>0</v>
      </c>
      <c r="L21" s="28">
        <f>J21*(2^C21)</f>
        <v>0</v>
      </c>
      <c r="M21" s="29"/>
    </row>
    <row r="22" spans="1:13" ht="14.6">
      <c r="A22" s="23"/>
      <c r="B22" s="24" t="s">
        <v>70</v>
      </c>
      <c r="C22" s="23"/>
      <c r="D22" s="23"/>
      <c r="E22" s="23">
        <f>SUM(E23:E28)</f>
        <v>32</v>
      </c>
      <c r="F22" s="44" t="str">
        <f>CONCATENATE("32'h",K22)</f>
        <v>32'h1bfdc872</v>
      </c>
      <c r="G22" s="44"/>
      <c r="H22" s="26" t="s">
        <v>1359</v>
      </c>
      <c r="I22" s="26"/>
      <c r="J22" s="23"/>
      <c r="K22" s="23" t="str">
        <f>LOWER(DEC2HEX(L22,8))</f>
        <v>1bfdc872</v>
      </c>
      <c r="L22" s="23">
        <f>SUM(L23:L28)</f>
        <v>469616754</v>
      </c>
      <c r="M22" s="23"/>
    </row>
    <row r="23" spans="1:13" ht="14.6">
      <c r="A23" s="20"/>
      <c r="B23" s="20"/>
      <c r="C23" s="28">
        <v>29</v>
      </c>
      <c r="D23" s="28">
        <v>31</v>
      </c>
      <c r="E23" s="28">
        <f t="shared" ref="E23:E28" si="4">D23+1-C23</f>
        <v>3</v>
      </c>
      <c r="F23" s="28" t="str">
        <f t="shared" ref="F23:F28" si="5">CONCATENATE(E23,"'h",K23)</f>
        <v>3'h0</v>
      </c>
      <c r="G23" s="28" t="s">
        <v>67</v>
      </c>
      <c r="H23" s="32" t="s">
        <v>19</v>
      </c>
      <c r="I23" s="33" t="s">
        <v>530</v>
      </c>
      <c r="J23" s="28">
        <v>0</v>
      </c>
      <c r="K23" s="28" t="str">
        <f t="shared" ref="K23:K28" si="6">LOWER(DEC2HEX((J23)))</f>
        <v>0</v>
      </c>
      <c r="L23" s="28">
        <f t="shared" ref="L23:L28" si="7">J23*(2^C23)</f>
        <v>0</v>
      </c>
      <c r="M23" s="29"/>
    </row>
    <row r="24" spans="1:13" ht="43.75">
      <c r="A24" s="99"/>
      <c r="B24" s="100"/>
      <c r="C24" s="101">
        <v>28</v>
      </c>
      <c r="D24" s="101">
        <v>28</v>
      </c>
      <c r="E24" s="101">
        <f t="shared" si="4"/>
        <v>1</v>
      </c>
      <c r="F24" s="101" t="str">
        <f t="shared" si="5"/>
        <v>1'h1</v>
      </c>
      <c r="G24" s="101" t="s">
        <v>62</v>
      </c>
      <c r="H24" s="102" t="s">
        <v>3320</v>
      </c>
      <c r="I24" s="103" t="s">
        <v>1360</v>
      </c>
      <c r="J24" s="101">
        <v>1</v>
      </c>
      <c r="K24" s="101" t="str">
        <f t="shared" si="6"/>
        <v>1</v>
      </c>
      <c r="L24" s="101">
        <f t="shared" si="7"/>
        <v>268435456</v>
      </c>
      <c r="M24" s="203"/>
    </row>
    <row r="25" spans="1:13" ht="43.75">
      <c r="A25" s="99"/>
      <c r="B25" s="100"/>
      <c r="C25" s="101">
        <v>27</v>
      </c>
      <c r="D25" s="101">
        <v>27</v>
      </c>
      <c r="E25" s="101">
        <f t="shared" si="4"/>
        <v>1</v>
      </c>
      <c r="F25" s="101" t="str">
        <f t="shared" si="5"/>
        <v>1'h1</v>
      </c>
      <c r="G25" s="101" t="s">
        <v>62</v>
      </c>
      <c r="H25" s="102" t="s">
        <v>1361</v>
      </c>
      <c r="I25" s="104" t="s">
        <v>1362</v>
      </c>
      <c r="J25" s="101">
        <v>1</v>
      </c>
      <c r="K25" s="101" t="str">
        <f t="shared" si="6"/>
        <v>1</v>
      </c>
      <c r="L25" s="101">
        <f t="shared" si="7"/>
        <v>134217728</v>
      </c>
      <c r="M25" s="203"/>
    </row>
    <row r="26" spans="1:13" ht="43.75">
      <c r="A26" s="99"/>
      <c r="B26" s="100"/>
      <c r="C26" s="101">
        <v>18</v>
      </c>
      <c r="D26" s="101">
        <v>26</v>
      </c>
      <c r="E26" s="101">
        <f t="shared" si="4"/>
        <v>9</v>
      </c>
      <c r="F26" s="101" t="str">
        <f t="shared" si="5"/>
        <v>9'hff</v>
      </c>
      <c r="G26" s="101" t="s">
        <v>62</v>
      </c>
      <c r="H26" s="102" t="s">
        <v>1363</v>
      </c>
      <c r="I26" s="104" t="s">
        <v>1364</v>
      </c>
      <c r="J26" s="101">
        <v>255</v>
      </c>
      <c r="K26" s="101" t="str">
        <f t="shared" si="6"/>
        <v>ff</v>
      </c>
      <c r="L26" s="101">
        <f t="shared" si="7"/>
        <v>66846720</v>
      </c>
      <c r="M26" s="203"/>
    </row>
    <row r="27" spans="1:13" ht="29.15">
      <c r="A27" s="20"/>
      <c r="B27" s="27"/>
      <c r="C27" s="28">
        <v>9</v>
      </c>
      <c r="D27" s="28">
        <v>17</v>
      </c>
      <c r="E27" s="28">
        <f t="shared" si="4"/>
        <v>9</v>
      </c>
      <c r="F27" s="28" t="str">
        <f t="shared" si="5"/>
        <v>9'he4</v>
      </c>
      <c r="G27" s="28" t="s">
        <v>62</v>
      </c>
      <c r="H27" s="39" t="s">
        <v>1365</v>
      </c>
      <c r="I27" s="40" t="s">
        <v>1366</v>
      </c>
      <c r="J27" s="28">
        <v>228</v>
      </c>
      <c r="K27" s="28" t="str">
        <f t="shared" si="6"/>
        <v>e4</v>
      </c>
      <c r="L27" s="28">
        <f t="shared" si="7"/>
        <v>116736</v>
      </c>
      <c r="M27" s="29"/>
    </row>
    <row r="28" spans="1:13" ht="29.15">
      <c r="A28" s="20"/>
      <c r="B28" s="27"/>
      <c r="C28" s="28">
        <v>0</v>
      </c>
      <c r="D28" s="28">
        <v>8</v>
      </c>
      <c r="E28" s="28">
        <f t="shared" si="4"/>
        <v>9</v>
      </c>
      <c r="F28" s="28" t="str">
        <f t="shared" si="5"/>
        <v>9'h72</v>
      </c>
      <c r="G28" s="28" t="s">
        <v>62</v>
      </c>
      <c r="H28" s="39" t="s">
        <v>1367</v>
      </c>
      <c r="I28" s="40" t="s">
        <v>1368</v>
      </c>
      <c r="J28" s="28">
        <v>114</v>
      </c>
      <c r="K28" s="28" t="str">
        <f t="shared" si="6"/>
        <v>72</v>
      </c>
      <c r="L28" s="28">
        <f t="shared" si="7"/>
        <v>114</v>
      </c>
      <c r="M28" s="29"/>
    </row>
    <row r="29" spans="1:13" ht="14.6">
      <c r="A29" s="23"/>
      <c r="B29" s="24" t="s">
        <v>73</v>
      </c>
      <c r="C29" s="23"/>
      <c r="D29" s="23"/>
      <c r="E29" s="23">
        <f>SUM(E30:E34)</f>
        <v>32</v>
      </c>
      <c r="F29" s="44" t="str">
        <f>CONCATENATE("32'h",K29)</f>
        <v>32'h81e3f0ff</v>
      </c>
      <c r="G29" s="44"/>
      <c r="H29" s="26" t="s">
        <v>1369</v>
      </c>
      <c r="I29" s="26"/>
      <c r="J29" s="23"/>
      <c r="K29" s="23" t="str">
        <f>LOWER(DEC2HEX(L29,8))</f>
        <v>81e3f0ff</v>
      </c>
      <c r="L29" s="23">
        <f>SUM(L30:L34)</f>
        <v>2179199231</v>
      </c>
      <c r="M29" s="23"/>
    </row>
    <row r="30" spans="1:13" ht="58.3">
      <c r="A30" s="99"/>
      <c r="B30" s="99"/>
      <c r="C30" s="101">
        <v>31</v>
      </c>
      <c r="D30" s="101">
        <v>31</v>
      </c>
      <c r="E30" s="101">
        <f>D30+1-C30</f>
        <v>1</v>
      </c>
      <c r="F30" s="101" t="str">
        <f>CONCATENATE(E30,"'h",K30)</f>
        <v>1'h1</v>
      </c>
      <c r="G30" s="101" t="s">
        <v>62</v>
      </c>
      <c r="H30" s="204" t="s">
        <v>1370</v>
      </c>
      <c r="I30" s="103" t="s">
        <v>1371</v>
      </c>
      <c r="J30" s="101">
        <v>1</v>
      </c>
      <c r="K30" s="101" t="str">
        <f>LOWER(DEC2HEX((J30)))</f>
        <v>1</v>
      </c>
      <c r="L30" s="101">
        <f>J30*(2^C30)</f>
        <v>2147483648</v>
      </c>
      <c r="M30" s="203"/>
    </row>
    <row r="31" spans="1:13" ht="72.900000000000006">
      <c r="A31" s="99"/>
      <c r="B31" s="100"/>
      <c r="C31" s="101">
        <v>30</v>
      </c>
      <c r="D31" s="101">
        <v>30</v>
      </c>
      <c r="E31" s="101">
        <f>D31+1-C31</f>
        <v>1</v>
      </c>
      <c r="F31" s="101" t="str">
        <f>CONCATENATE(E31,"'h",K31)</f>
        <v>1'h0</v>
      </c>
      <c r="G31" s="101" t="s">
        <v>62</v>
      </c>
      <c r="H31" s="102" t="s">
        <v>1372</v>
      </c>
      <c r="I31" s="102" t="s">
        <v>1373</v>
      </c>
      <c r="J31" s="101">
        <v>0</v>
      </c>
      <c r="K31" s="101" t="str">
        <f>LOWER(DEC2HEX((J31)))</f>
        <v>0</v>
      </c>
      <c r="L31" s="101">
        <f>J31*(2^C31)</f>
        <v>0</v>
      </c>
      <c r="M31" s="203"/>
    </row>
    <row r="32" spans="1:13" ht="43.75">
      <c r="A32" s="99"/>
      <c r="B32" s="100"/>
      <c r="C32" s="101">
        <v>21</v>
      </c>
      <c r="D32" s="101">
        <v>29</v>
      </c>
      <c r="E32" s="101">
        <f>D32+1-C32</f>
        <v>9</v>
      </c>
      <c r="F32" s="101" t="str">
        <f>CONCATENATE(E32,"'h",K32)</f>
        <v>9'hf</v>
      </c>
      <c r="G32" s="101" t="s">
        <v>62</v>
      </c>
      <c r="H32" s="102" t="s">
        <v>1374</v>
      </c>
      <c r="I32" s="102" t="s">
        <v>1375</v>
      </c>
      <c r="J32" s="101">
        <v>15</v>
      </c>
      <c r="K32" s="101" t="str">
        <f>LOWER(DEC2HEX((J32)))</f>
        <v>f</v>
      </c>
      <c r="L32" s="101">
        <f>J32*(2^C32)</f>
        <v>31457280</v>
      </c>
      <c r="M32" s="203"/>
    </row>
    <row r="33" spans="1:13" ht="43.75">
      <c r="A33" s="99"/>
      <c r="B33" s="100"/>
      <c r="C33" s="101">
        <v>12</v>
      </c>
      <c r="D33" s="101">
        <v>20</v>
      </c>
      <c r="E33" s="101">
        <f>D33+1-C33</f>
        <v>9</v>
      </c>
      <c r="F33" s="101" t="str">
        <f>CONCATENATE(E33,"'h",K33)</f>
        <v>9'h3f</v>
      </c>
      <c r="G33" s="101" t="s">
        <v>62</v>
      </c>
      <c r="H33" s="102" t="s">
        <v>1376</v>
      </c>
      <c r="I33" s="102" t="s">
        <v>1377</v>
      </c>
      <c r="J33" s="101">
        <v>63</v>
      </c>
      <c r="K33" s="101" t="str">
        <f>LOWER(DEC2HEX((J33)))</f>
        <v>3f</v>
      </c>
      <c r="L33" s="101">
        <f>J33*(2^C33)</f>
        <v>258048</v>
      </c>
      <c r="M33" s="203"/>
    </row>
    <row r="34" spans="1:13" ht="102">
      <c r="A34" s="20"/>
      <c r="B34" s="27"/>
      <c r="C34" s="28">
        <v>0</v>
      </c>
      <c r="D34" s="28">
        <v>11</v>
      </c>
      <c r="E34" s="28">
        <f>D34+1-C34</f>
        <v>12</v>
      </c>
      <c r="F34" s="28" t="str">
        <f>CONCATENATE(E34,"'h",K34)</f>
        <v>12'hff</v>
      </c>
      <c r="G34" s="28" t="s">
        <v>62</v>
      </c>
      <c r="H34" s="39" t="s">
        <v>1378</v>
      </c>
      <c r="I34" s="39" t="s">
        <v>1379</v>
      </c>
      <c r="J34" s="28">
        <v>255</v>
      </c>
      <c r="K34" s="28" t="str">
        <f>LOWER(DEC2HEX((J34)))</f>
        <v>ff</v>
      </c>
      <c r="L34" s="28">
        <f>J34*(2^C34)</f>
        <v>255</v>
      </c>
      <c r="M34" s="29"/>
    </row>
    <row r="35" spans="1:13" ht="14.6">
      <c r="A35" s="23"/>
      <c r="B35" s="24" t="s">
        <v>85</v>
      </c>
      <c r="C35" s="23"/>
      <c r="D35" s="23"/>
      <c r="E35" s="23">
        <f>SUM(E36:E41)</f>
        <v>32</v>
      </c>
      <c r="F35" s="44" t="str">
        <f>CONCATENATE("32'h",K35)</f>
        <v>32'h0000813f</v>
      </c>
      <c r="G35" s="44"/>
      <c r="H35" s="26" t="s">
        <v>1380</v>
      </c>
      <c r="I35" s="26"/>
      <c r="J35" s="23"/>
      <c r="K35" s="23" t="str">
        <f>LOWER(DEC2HEX(L35,8))</f>
        <v>0000813f</v>
      </c>
      <c r="L35" s="23">
        <f>SUM(L40:L41)</f>
        <v>33087</v>
      </c>
      <c r="M35" s="23"/>
    </row>
    <row r="36" spans="1:13" ht="14.6">
      <c r="A36" s="20"/>
      <c r="B36" s="20"/>
      <c r="C36" s="28">
        <v>31</v>
      </c>
      <c r="D36" s="28">
        <v>31</v>
      </c>
      <c r="E36" s="28">
        <f>D36+1-C36</f>
        <v>1</v>
      </c>
      <c r="F36" s="28" t="str">
        <f>CONCATENATE(E36,"'h",K36)</f>
        <v>1'h0</v>
      </c>
      <c r="G36" s="28" t="s">
        <v>67</v>
      </c>
      <c r="H36" s="32" t="s">
        <v>19</v>
      </c>
      <c r="I36" s="33" t="s">
        <v>530</v>
      </c>
      <c r="J36" s="28">
        <v>0</v>
      </c>
      <c r="K36" s="28" t="str">
        <f>LOWER(DEC2HEX((J36)))</f>
        <v>0</v>
      </c>
      <c r="L36" s="28">
        <f>J36*(2^C36)</f>
        <v>0</v>
      </c>
      <c r="M36" s="29"/>
    </row>
    <row r="37" spans="1:13" ht="14.6">
      <c r="A37" s="99"/>
      <c r="B37" s="100"/>
      <c r="C37" s="101">
        <v>27</v>
      </c>
      <c r="D37" s="101">
        <v>30</v>
      </c>
      <c r="E37" s="101">
        <f>D37+1-C37</f>
        <v>4</v>
      </c>
      <c r="F37" s="101" t="str">
        <f>CONCATENATE(E37,"'h",K37)</f>
        <v>4'h0</v>
      </c>
      <c r="G37" s="101" t="s">
        <v>498</v>
      </c>
      <c r="H37" s="204" t="s">
        <v>3321</v>
      </c>
      <c r="I37" s="103" t="s">
        <v>3322</v>
      </c>
      <c r="J37" s="101">
        <v>0</v>
      </c>
      <c r="K37" s="101" t="str">
        <f>LOWER(DEC2HEX((J37)))</f>
        <v>0</v>
      </c>
      <c r="L37" s="101">
        <f>J37*(2^C37)</f>
        <v>0</v>
      </c>
      <c r="M37" s="203"/>
    </row>
    <row r="38" spans="1:13" ht="14.6">
      <c r="A38" s="205"/>
      <c r="B38" s="205"/>
      <c r="C38" s="206">
        <v>26</v>
      </c>
      <c r="D38" s="206">
        <v>26</v>
      </c>
      <c r="E38" s="206">
        <v>1</v>
      </c>
      <c r="F38" s="206" t="s">
        <v>922</v>
      </c>
      <c r="G38" s="206" t="s">
        <v>423</v>
      </c>
      <c r="H38" s="207" t="s">
        <v>3323</v>
      </c>
      <c r="I38" s="208" t="s">
        <v>3324</v>
      </c>
      <c r="J38" s="206">
        <v>0</v>
      </c>
      <c r="K38" s="206">
        <v>0</v>
      </c>
      <c r="L38" s="206">
        <v>0</v>
      </c>
      <c r="M38" s="209"/>
    </row>
    <row r="39" spans="1:13" ht="14.6">
      <c r="A39" s="99"/>
      <c r="B39" s="100"/>
      <c r="C39" s="101">
        <v>16</v>
      </c>
      <c r="D39" s="101">
        <v>25</v>
      </c>
      <c r="E39" s="101">
        <f>D39+1-C39</f>
        <v>10</v>
      </c>
      <c r="F39" s="101" t="str">
        <f>CONCATENATE(E39,"'h",K39)</f>
        <v>10'h0</v>
      </c>
      <c r="G39" s="101" t="s">
        <v>3325</v>
      </c>
      <c r="H39" s="204" t="s">
        <v>3326</v>
      </c>
      <c r="I39" s="103" t="s">
        <v>3327</v>
      </c>
      <c r="J39" s="101">
        <v>0</v>
      </c>
      <c r="K39" s="101" t="str">
        <f>LOWER(DEC2HEX((J39)))</f>
        <v>0</v>
      </c>
      <c r="L39" s="101">
        <f>J39*(2^C39)</f>
        <v>0</v>
      </c>
      <c r="M39" s="203"/>
    </row>
    <row r="40" spans="1:13" ht="14.6">
      <c r="A40" s="99"/>
      <c r="B40" s="99"/>
      <c r="C40" s="101">
        <v>12</v>
      </c>
      <c r="D40" s="101">
        <v>15</v>
      </c>
      <c r="E40" s="101">
        <f>D40+1-C40</f>
        <v>4</v>
      </c>
      <c r="F40" s="101" t="str">
        <f>CONCATENATE(E40,"'h",K40)</f>
        <v>4'h8</v>
      </c>
      <c r="G40" s="101" t="s">
        <v>62</v>
      </c>
      <c r="H40" s="204" t="s">
        <v>3328</v>
      </c>
      <c r="I40" s="103" t="s">
        <v>3329</v>
      </c>
      <c r="J40" s="101">
        <v>8</v>
      </c>
      <c r="K40" s="101" t="str">
        <f>LOWER(DEC2HEX((J40)))</f>
        <v>8</v>
      </c>
      <c r="L40" s="101">
        <f>J40*(2^C40)</f>
        <v>32768</v>
      </c>
      <c r="M40" s="203"/>
    </row>
    <row r="41" spans="1:13" ht="14.6">
      <c r="A41" s="20"/>
      <c r="B41" s="27"/>
      <c r="C41" s="28">
        <v>0</v>
      </c>
      <c r="D41" s="28">
        <v>11</v>
      </c>
      <c r="E41" s="28">
        <f>D41+1-C41</f>
        <v>12</v>
      </c>
      <c r="F41" s="28" t="str">
        <f>CONCATENATE(E41,"'h",K41)</f>
        <v>12'h13f</v>
      </c>
      <c r="G41" s="28" t="s">
        <v>62</v>
      </c>
      <c r="H41" s="39" t="s">
        <v>1381</v>
      </c>
      <c r="I41" s="33" t="s">
        <v>1382</v>
      </c>
      <c r="J41" s="28">
        <v>319</v>
      </c>
      <c r="K41" s="28" t="str">
        <f>LOWER(DEC2HEX((J41)))</f>
        <v>13f</v>
      </c>
      <c r="L41" s="28">
        <f>J41*(2^C41)</f>
        <v>319</v>
      </c>
      <c r="M41" s="29"/>
    </row>
    <row r="42" spans="1:13" ht="14.6">
      <c r="A42" s="23"/>
      <c r="B42" s="24" t="s">
        <v>89</v>
      </c>
      <c r="C42" s="23"/>
      <c r="D42" s="23"/>
      <c r="E42" s="23">
        <f>SUM(E43:E44)</f>
        <v>32</v>
      </c>
      <c r="F42" s="44" t="str">
        <f>CONCATENATE("32'h",K42)</f>
        <v>32'h0000019f</v>
      </c>
      <c r="G42" s="44"/>
      <c r="H42" s="26" t="s">
        <v>1383</v>
      </c>
      <c r="I42" s="26"/>
      <c r="J42" s="23"/>
      <c r="K42" s="23" t="str">
        <f>LOWER(DEC2HEX(L42,8))</f>
        <v>0000019f</v>
      </c>
      <c r="L42" s="23">
        <f>SUM(L43:L44)</f>
        <v>415</v>
      </c>
      <c r="M42" s="23"/>
    </row>
    <row r="43" spans="1:13" ht="14.6">
      <c r="A43" s="20"/>
      <c r="B43" s="20"/>
      <c r="C43" s="28">
        <v>12</v>
      </c>
      <c r="D43" s="28">
        <v>31</v>
      </c>
      <c r="E43" s="28">
        <f>D43+1-C43</f>
        <v>20</v>
      </c>
      <c r="F43" s="28" t="str">
        <f>CONCATENATE(E43,"'h",K43)</f>
        <v>20'h0</v>
      </c>
      <c r="G43" s="28" t="s">
        <v>67</v>
      </c>
      <c r="H43" s="32" t="s">
        <v>19</v>
      </c>
      <c r="I43" s="33" t="s">
        <v>530</v>
      </c>
      <c r="J43" s="28">
        <v>0</v>
      </c>
      <c r="K43" s="28" t="str">
        <f>LOWER(DEC2HEX((J43)))</f>
        <v>0</v>
      </c>
      <c r="L43" s="28">
        <f>J43*(2^C43)</f>
        <v>0</v>
      </c>
      <c r="M43" s="29"/>
    </row>
    <row r="44" spans="1:13" ht="43.75">
      <c r="A44" s="20"/>
      <c r="B44" s="27"/>
      <c r="C44" s="28">
        <v>0</v>
      </c>
      <c r="D44" s="28">
        <v>11</v>
      </c>
      <c r="E44" s="28">
        <f>D44+1-C44</f>
        <v>12</v>
      </c>
      <c r="F44" s="28" t="str">
        <f>CONCATENATE(E44,"'h",K44)</f>
        <v>12'h19f</v>
      </c>
      <c r="G44" s="28" t="s">
        <v>62</v>
      </c>
      <c r="H44" s="39" t="s">
        <v>1384</v>
      </c>
      <c r="I44" s="33" t="s">
        <v>1385</v>
      </c>
      <c r="J44" s="28">
        <v>415</v>
      </c>
      <c r="K44" s="28" t="str">
        <f>LOWER(DEC2HEX((J44)))</f>
        <v>19f</v>
      </c>
      <c r="L44" s="28">
        <f>J44*(2^C44)</f>
        <v>415</v>
      </c>
      <c r="M44" s="29"/>
    </row>
    <row r="45" spans="1:13" ht="14.6">
      <c r="A45" s="23"/>
      <c r="B45" s="24" t="s">
        <v>91</v>
      </c>
      <c r="C45" s="23"/>
      <c r="D45" s="23"/>
      <c r="E45" s="23">
        <f>SUM(E46:E47)</f>
        <v>32</v>
      </c>
      <c r="F45" s="44" t="str">
        <f>CONCATENATE("32'h",K45)</f>
        <v>32'h000001bf</v>
      </c>
      <c r="G45" s="44"/>
      <c r="H45" s="26" t="s">
        <v>1386</v>
      </c>
      <c r="I45" s="26"/>
      <c r="J45" s="23"/>
      <c r="K45" s="23" t="str">
        <f>LOWER(DEC2HEX(L45,8))</f>
        <v>000001bf</v>
      </c>
      <c r="L45" s="23">
        <f>SUM(L46:L47)</f>
        <v>447</v>
      </c>
      <c r="M45" s="23"/>
    </row>
    <row r="46" spans="1:13" ht="14.6">
      <c r="A46" s="20"/>
      <c r="B46" s="20"/>
      <c r="C46" s="28">
        <v>12</v>
      </c>
      <c r="D46" s="28">
        <v>31</v>
      </c>
      <c r="E46" s="28">
        <f>D46+1-C46</f>
        <v>20</v>
      </c>
      <c r="F46" s="28" t="str">
        <f>CONCATENATE(E46,"'h",K46)</f>
        <v>20'h0</v>
      </c>
      <c r="G46" s="28" t="s">
        <v>67</v>
      </c>
      <c r="H46" s="32" t="s">
        <v>19</v>
      </c>
      <c r="I46" s="33" t="s">
        <v>530</v>
      </c>
      <c r="J46" s="28">
        <v>0</v>
      </c>
      <c r="K46" s="28" t="str">
        <f>LOWER(DEC2HEX((J46)))</f>
        <v>0</v>
      </c>
      <c r="L46" s="28">
        <f>J46*(2^C46)</f>
        <v>0</v>
      </c>
      <c r="M46" s="29"/>
    </row>
    <row r="47" spans="1:13" ht="14.6">
      <c r="A47" s="20"/>
      <c r="B47" s="27"/>
      <c r="C47" s="28">
        <v>0</v>
      </c>
      <c r="D47" s="28">
        <v>11</v>
      </c>
      <c r="E47" s="28">
        <f>D47+1-C47</f>
        <v>12</v>
      </c>
      <c r="F47" s="28" t="str">
        <f>CONCATENATE(E47,"'h",K47)</f>
        <v>12'h1bf</v>
      </c>
      <c r="G47" s="28" t="s">
        <v>62</v>
      </c>
      <c r="H47" s="39" t="s">
        <v>1387</v>
      </c>
      <c r="I47" s="33" t="s">
        <v>1388</v>
      </c>
      <c r="J47" s="28">
        <v>447</v>
      </c>
      <c r="K47" s="28" t="str">
        <f>LOWER(DEC2HEX((J47)))</f>
        <v>1bf</v>
      </c>
      <c r="L47" s="28">
        <f>J47*(2^C47)</f>
        <v>447</v>
      </c>
      <c r="M47" s="29"/>
    </row>
    <row r="48" spans="1:13" ht="14.6">
      <c r="A48" s="23"/>
      <c r="B48" s="24" t="s">
        <v>93</v>
      </c>
      <c r="C48" s="23"/>
      <c r="D48" s="23"/>
      <c r="E48" s="23">
        <f>SUM(E49:E50)</f>
        <v>32</v>
      </c>
      <c r="F48" s="44" t="str">
        <f>CONCATENATE("32'h",K48)</f>
        <v>32'h00000c7f</v>
      </c>
      <c r="G48" s="44"/>
      <c r="H48" s="26" t="s">
        <v>1389</v>
      </c>
      <c r="I48" s="26"/>
      <c r="J48" s="23"/>
      <c r="K48" s="23" t="str">
        <f>LOWER(DEC2HEX(L48,8))</f>
        <v>00000c7f</v>
      </c>
      <c r="L48" s="23">
        <f>SUM(L49:L50)</f>
        <v>3199</v>
      </c>
      <c r="M48" s="23"/>
    </row>
    <row r="49" spans="1:13" ht="14.6">
      <c r="A49" s="20"/>
      <c r="B49" s="20"/>
      <c r="C49" s="28">
        <v>12</v>
      </c>
      <c r="D49" s="28">
        <v>31</v>
      </c>
      <c r="E49" s="28">
        <f>D49+1-C49</f>
        <v>20</v>
      </c>
      <c r="F49" s="28" t="str">
        <f>CONCATENATE(E49,"'h",K49)</f>
        <v>20'h0</v>
      </c>
      <c r="G49" s="28" t="s">
        <v>67</v>
      </c>
      <c r="H49" s="32" t="s">
        <v>19</v>
      </c>
      <c r="I49" s="33" t="s">
        <v>530</v>
      </c>
      <c r="J49" s="28">
        <v>0</v>
      </c>
      <c r="K49" s="28" t="str">
        <f>LOWER(DEC2HEX((J49)))</f>
        <v>0</v>
      </c>
      <c r="L49" s="28">
        <f>J49*(2^C49)</f>
        <v>0</v>
      </c>
      <c r="M49" s="29"/>
    </row>
    <row r="50" spans="1:13" ht="14.6">
      <c r="A50" s="20"/>
      <c r="B50" s="27"/>
      <c r="C50" s="28">
        <v>0</v>
      </c>
      <c r="D50" s="28">
        <v>11</v>
      </c>
      <c r="E50" s="28">
        <f>D50+1-C50</f>
        <v>12</v>
      </c>
      <c r="F50" s="28" t="str">
        <f>CONCATENATE(E50,"'h",K50)</f>
        <v>12'hc7f</v>
      </c>
      <c r="G50" s="28" t="s">
        <v>62</v>
      </c>
      <c r="H50" s="39" t="s">
        <v>1390</v>
      </c>
      <c r="I50" s="33" t="s">
        <v>1391</v>
      </c>
      <c r="J50" s="28">
        <v>3199</v>
      </c>
      <c r="K50" s="28" t="str">
        <f>LOWER(DEC2HEX((J50)))</f>
        <v>c7f</v>
      </c>
      <c r="L50" s="28">
        <f>J50*(2^C50)</f>
        <v>3199</v>
      </c>
      <c r="M50" s="29"/>
    </row>
    <row r="51" spans="1:13" ht="14.6">
      <c r="A51" s="23"/>
      <c r="B51" s="24" t="s">
        <v>95</v>
      </c>
      <c r="C51" s="23"/>
      <c r="D51" s="23"/>
      <c r="E51" s="23">
        <f>SUM(E52:E53)</f>
        <v>32</v>
      </c>
      <c r="F51" s="44" t="str">
        <f>CONCATENATE("32'h",K51)</f>
        <v>32'h00000000</v>
      </c>
      <c r="G51" s="44"/>
      <c r="H51" s="26" t="s">
        <v>1392</v>
      </c>
      <c r="I51" s="26"/>
      <c r="J51" s="23"/>
      <c r="K51" s="23" t="str">
        <f>LOWER(DEC2HEX(L51,8))</f>
        <v>00000000</v>
      </c>
      <c r="L51" s="23">
        <f>SUM(L52:L53)</f>
        <v>0</v>
      </c>
      <c r="M51" s="23"/>
    </row>
    <row r="52" spans="1:13" ht="14.6">
      <c r="A52" s="20"/>
      <c r="B52" s="20"/>
      <c r="C52" s="28">
        <v>16</v>
      </c>
      <c r="D52" s="28">
        <v>31</v>
      </c>
      <c r="E52" s="28">
        <f>D52+1-C52</f>
        <v>16</v>
      </c>
      <c r="F52" s="28" t="str">
        <f>CONCATENATE(E52,"'h",K52)</f>
        <v>16'h0</v>
      </c>
      <c r="G52" s="28" t="s">
        <v>67</v>
      </c>
      <c r="H52" s="32" t="s">
        <v>1393</v>
      </c>
      <c r="I52" s="33" t="s">
        <v>1394</v>
      </c>
      <c r="J52" s="28">
        <v>0</v>
      </c>
      <c r="K52" s="28" t="str">
        <f>LOWER(DEC2HEX((J52)))</f>
        <v>0</v>
      </c>
      <c r="L52" s="28">
        <f>J52*(2^C52)</f>
        <v>0</v>
      </c>
      <c r="M52" s="29"/>
    </row>
    <row r="53" spans="1:13" ht="14.6">
      <c r="A53" s="20"/>
      <c r="B53" s="27"/>
      <c r="C53" s="28">
        <v>0</v>
      </c>
      <c r="D53" s="28">
        <v>15</v>
      </c>
      <c r="E53" s="28">
        <f>D53+1-C53</f>
        <v>16</v>
      </c>
      <c r="F53" s="28" t="str">
        <f>CONCATENATE(E53,"'h",K53)</f>
        <v>16'h0</v>
      </c>
      <c r="G53" s="28" t="s">
        <v>67</v>
      </c>
      <c r="H53" s="39" t="s">
        <v>1395</v>
      </c>
      <c r="I53" s="33" t="s">
        <v>1396</v>
      </c>
      <c r="J53" s="28">
        <v>0</v>
      </c>
      <c r="K53" s="28" t="str">
        <f>LOWER(DEC2HEX((J53)))</f>
        <v>0</v>
      </c>
      <c r="L53" s="28">
        <f>J53*(2^C53)</f>
        <v>0</v>
      </c>
      <c r="M53" s="29"/>
    </row>
    <row r="54" spans="1:13" ht="14.6">
      <c r="A54" s="23"/>
      <c r="B54" s="24" t="s">
        <v>98</v>
      </c>
      <c r="C54" s="23"/>
      <c r="D54" s="23"/>
      <c r="E54" s="23">
        <f>SUM(E55:E56)</f>
        <v>32</v>
      </c>
      <c r="F54" s="44" t="str">
        <f>CONCATENATE("32'h",K54)</f>
        <v>32'h00000000</v>
      </c>
      <c r="G54" s="44"/>
      <c r="H54" s="26" t="s">
        <v>1397</v>
      </c>
      <c r="I54" s="26"/>
      <c r="J54" s="23"/>
      <c r="K54" s="23" t="str">
        <f>LOWER(DEC2HEX(L54,8))</f>
        <v>00000000</v>
      </c>
      <c r="L54" s="23">
        <f>SUM(L55:L56)</f>
        <v>0</v>
      </c>
      <c r="M54" s="23"/>
    </row>
    <row r="55" spans="1:13" ht="14.6">
      <c r="A55" s="20"/>
      <c r="B55" s="20"/>
      <c r="C55" s="28">
        <v>16</v>
      </c>
      <c r="D55" s="28">
        <v>31</v>
      </c>
      <c r="E55" s="28">
        <f>D55+1-C55</f>
        <v>16</v>
      </c>
      <c r="F55" s="28" t="str">
        <f>CONCATENATE(E55,"'h",K55)</f>
        <v>16'h0</v>
      </c>
      <c r="G55" s="28" t="s">
        <v>62</v>
      </c>
      <c r="H55" s="32" t="s">
        <v>1398</v>
      </c>
      <c r="I55" s="33" t="s">
        <v>1399</v>
      </c>
      <c r="J55" s="28">
        <v>0</v>
      </c>
      <c r="K55" s="28" t="str">
        <f>LOWER(DEC2HEX((J55)))</f>
        <v>0</v>
      </c>
      <c r="L55" s="28">
        <f>J55*(2^C55)</f>
        <v>0</v>
      </c>
      <c r="M55" s="29"/>
    </row>
    <row r="56" spans="1:13" ht="14.6">
      <c r="A56" s="20"/>
      <c r="B56" s="27"/>
      <c r="C56" s="28">
        <v>0</v>
      </c>
      <c r="D56" s="28">
        <v>15</v>
      </c>
      <c r="E56" s="28">
        <f>D56+1-C56</f>
        <v>16</v>
      </c>
      <c r="F56" s="28" t="str">
        <f>CONCATENATE(E56,"'h",K56)</f>
        <v>16'h0</v>
      </c>
      <c r="G56" s="28" t="s">
        <v>62</v>
      </c>
      <c r="H56" s="39" t="s">
        <v>1400</v>
      </c>
      <c r="I56" s="33" t="s">
        <v>1401</v>
      </c>
      <c r="J56" s="28">
        <v>0</v>
      </c>
      <c r="K56" s="28" t="str">
        <f>LOWER(DEC2HEX((J56)))</f>
        <v>0</v>
      </c>
      <c r="L56" s="28">
        <f>J56*(2^C56)</f>
        <v>0</v>
      </c>
      <c r="M56" s="29"/>
    </row>
    <row r="57" spans="1:13" ht="14.6">
      <c r="A57" s="23"/>
      <c r="B57" s="24" t="s">
        <v>113</v>
      </c>
      <c r="C57" s="23"/>
      <c r="D57" s="23"/>
      <c r="E57" s="23">
        <f>SUM(E58:E74)</f>
        <v>32</v>
      </c>
      <c r="F57" s="44" t="str">
        <f>CONCATENATE("32'h",K57)</f>
        <v>32'h00001040</v>
      </c>
      <c r="G57" s="44"/>
      <c r="H57" s="26" t="s">
        <v>1402</v>
      </c>
      <c r="I57" s="26"/>
      <c r="J57" s="23"/>
      <c r="K57" s="23" t="str">
        <f>LOWER(DEC2HEX(L57,8))</f>
        <v>00001040</v>
      </c>
      <c r="L57" s="23">
        <f>SUM(L58:L74)</f>
        <v>4160</v>
      </c>
      <c r="M57" s="23"/>
    </row>
    <row r="58" spans="1:13" ht="14.6">
      <c r="A58" s="20"/>
      <c r="B58" s="20"/>
      <c r="C58" s="28">
        <v>22</v>
      </c>
      <c r="D58" s="28">
        <v>31</v>
      </c>
      <c r="E58" s="28">
        <f t="shared" ref="E58:E74" si="8">D58+1-C58</f>
        <v>10</v>
      </c>
      <c r="F58" s="28" t="str">
        <f t="shared" ref="F58:F74" si="9">CONCATENATE(E58,"'h",K58)</f>
        <v>10'h0</v>
      </c>
      <c r="G58" s="28" t="s">
        <v>67</v>
      </c>
      <c r="H58" s="32" t="s">
        <v>19</v>
      </c>
      <c r="I58" s="33" t="s">
        <v>530</v>
      </c>
      <c r="J58" s="28">
        <v>0</v>
      </c>
      <c r="K58" s="28" t="str">
        <f t="shared" ref="K58:K74" si="10">LOWER(DEC2HEX((J58)))</f>
        <v>0</v>
      </c>
      <c r="L58" s="28">
        <f t="shared" ref="L58:L74" si="11">J58*(2^C58)</f>
        <v>0</v>
      </c>
      <c r="M58" s="29"/>
    </row>
    <row r="59" spans="1:13" ht="72.900000000000006">
      <c r="A59" s="20"/>
      <c r="B59" s="27"/>
      <c r="C59" s="28">
        <v>21</v>
      </c>
      <c r="D59" s="28">
        <v>21</v>
      </c>
      <c r="E59" s="28">
        <f t="shared" si="8"/>
        <v>1</v>
      </c>
      <c r="F59" s="28" t="str">
        <f t="shared" si="9"/>
        <v>1'h0</v>
      </c>
      <c r="G59" s="28" t="s">
        <v>67</v>
      </c>
      <c r="H59" s="39" t="s">
        <v>1403</v>
      </c>
      <c r="I59" s="33" t="s">
        <v>1404</v>
      </c>
      <c r="J59" s="28">
        <v>0</v>
      </c>
      <c r="K59" s="28" t="str">
        <f t="shared" si="10"/>
        <v>0</v>
      </c>
      <c r="L59" s="28">
        <f t="shared" si="11"/>
        <v>0</v>
      </c>
      <c r="M59" s="29"/>
    </row>
    <row r="60" spans="1:13" ht="72.900000000000006">
      <c r="A60" s="20"/>
      <c r="B60" s="27"/>
      <c r="C60" s="28">
        <v>20</v>
      </c>
      <c r="D60" s="28">
        <v>20</v>
      </c>
      <c r="E60" s="28">
        <f t="shared" si="8"/>
        <v>1</v>
      </c>
      <c r="F60" s="28" t="str">
        <f t="shared" si="9"/>
        <v>1'h0</v>
      </c>
      <c r="G60" s="28" t="s">
        <v>67</v>
      </c>
      <c r="H60" s="39" t="s">
        <v>1405</v>
      </c>
      <c r="I60" s="33" t="s">
        <v>1406</v>
      </c>
      <c r="J60" s="28">
        <v>0</v>
      </c>
      <c r="K60" s="28" t="str">
        <f t="shared" si="10"/>
        <v>0</v>
      </c>
      <c r="L60" s="28">
        <f t="shared" si="11"/>
        <v>0</v>
      </c>
      <c r="M60" s="29"/>
    </row>
    <row r="61" spans="1:13" ht="29.15">
      <c r="A61" s="20"/>
      <c r="B61" s="27"/>
      <c r="C61" s="28">
        <v>19</v>
      </c>
      <c r="D61" s="28">
        <v>19</v>
      </c>
      <c r="E61" s="28">
        <f t="shared" si="8"/>
        <v>1</v>
      </c>
      <c r="F61" s="28" t="str">
        <f t="shared" si="9"/>
        <v>1'h0</v>
      </c>
      <c r="G61" s="28" t="s">
        <v>67</v>
      </c>
      <c r="H61" s="39" t="s">
        <v>1407</v>
      </c>
      <c r="I61" s="33" t="s">
        <v>1408</v>
      </c>
      <c r="J61" s="28">
        <v>0</v>
      </c>
      <c r="K61" s="28" t="str">
        <f t="shared" si="10"/>
        <v>0</v>
      </c>
      <c r="L61" s="28">
        <f t="shared" si="11"/>
        <v>0</v>
      </c>
      <c r="M61" s="29"/>
    </row>
    <row r="62" spans="1:13" ht="29.15">
      <c r="A62" s="20"/>
      <c r="B62" s="27"/>
      <c r="C62" s="28">
        <v>18</v>
      </c>
      <c r="D62" s="28">
        <v>18</v>
      </c>
      <c r="E62" s="28">
        <f t="shared" si="8"/>
        <v>1</v>
      </c>
      <c r="F62" s="28" t="str">
        <f t="shared" si="9"/>
        <v>1'h0</v>
      </c>
      <c r="G62" s="28" t="s">
        <v>67</v>
      </c>
      <c r="H62" s="39" t="s">
        <v>1409</v>
      </c>
      <c r="I62" s="33" t="s">
        <v>1410</v>
      </c>
      <c r="J62" s="28">
        <v>0</v>
      </c>
      <c r="K62" s="28" t="str">
        <f t="shared" si="10"/>
        <v>0</v>
      </c>
      <c r="L62" s="28">
        <f t="shared" si="11"/>
        <v>0</v>
      </c>
      <c r="M62" s="29"/>
    </row>
    <row r="63" spans="1:13" ht="14.6">
      <c r="A63" s="20"/>
      <c r="B63" s="27"/>
      <c r="C63" s="28">
        <v>14</v>
      </c>
      <c r="D63" s="28">
        <v>17</v>
      </c>
      <c r="E63" s="28">
        <f t="shared" si="8"/>
        <v>4</v>
      </c>
      <c r="F63" s="28" t="str">
        <f t="shared" si="9"/>
        <v>4'h0</v>
      </c>
      <c r="G63" s="28" t="s">
        <v>67</v>
      </c>
      <c r="H63" s="39" t="s">
        <v>1411</v>
      </c>
      <c r="I63" s="33" t="s">
        <v>1412</v>
      </c>
      <c r="J63" s="28">
        <v>0</v>
      </c>
      <c r="K63" s="28" t="str">
        <f t="shared" si="10"/>
        <v>0</v>
      </c>
      <c r="L63" s="28">
        <f t="shared" si="11"/>
        <v>0</v>
      </c>
      <c r="M63" s="29"/>
    </row>
    <row r="64" spans="1:13" ht="14.6">
      <c r="A64" s="20"/>
      <c r="B64" s="27"/>
      <c r="C64" s="28">
        <v>13</v>
      </c>
      <c r="D64" s="28">
        <v>13</v>
      </c>
      <c r="E64" s="28">
        <f t="shared" si="8"/>
        <v>1</v>
      </c>
      <c r="F64" s="28" t="str">
        <f t="shared" si="9"/>
        <v>1'h0</v>
      </c>
      <c r="G64" s="28" t="s">
        <v>67</v>
      </c>
      <c r="H64" s="39" t="s">
        <v>1413</v>
      </c>
      <c r="I64" s="33" t="s">
        <v>1414</v>
      </c>
      <c r="J64" s="28">
        <v>0</v>
      </c>
      <c r="K64" s="28" t="str">
        <f t="shared" si="10"/>
        <v>0</v>
      </c>
      <c r="L64" s="28">
        <f t="shared" si="11"/>
        <v>0</v>
      </c>
      <c r="M64" s="29"/>
    </row>
    <row r="65" spans="1:13" ht="14.6">
      <c r="A65" s="20"/>
      <c r="B65" s="27"/>
      <c r="C65" s="28">
        <v>12</v>
      </c>
      <c r="D65" s="28">
        <v>12</v>
      </c>
      <c r="E65" s="28">
        <f t="shared" si="8"/>
        <v>1</v>
      </c>
      <c r="F65" s="28" t="str">
        <f t="shared" si="9"/>
        <v>1'h1</v>
      </c>
      <c r="G65" s="28" t="s">
        <v>67</v>
      </c>
      <c r="H65" s="39" t="s">
        <v>1415</v>
      </c>
      <c r="I65" s="33" t="s">
        <v>1416</v>
      </c>
      <c r="J65" s="28">
        <v>1</v>
      </c>
      <c r="K65" s="28" t="str">
        <f t="shared" si="10"/>
        <v>1</v>
      </c>
      <c r="L65" s="28">
        <f t="shared" si="11"/>
        <v>4096</v>
      </c>
      <c r="M65" s="29"/>
    </row>
    <row r="66" spans="1:13" ht="14.6">
      <c r="A66" s="20"/>
      <c r="B66" s="27"/>
      <c r="C66" s="28">
        <v>8</v>
      </c>
      <c r="D66" s="28">
        <v>11</v>
      </c>
      <c r="E66" s="28">
        <f t="shared" si="8"/>
        <v>4</v>
      </c>
      <c r="F66" s="28" t="str">
        <f t="shared" si="9"/>
        <v>4'h0</v>
      </c>
      <c r="G66" s="28" t="s">
        <v>67</v>
      </c>
      <c r="H66" s="39" t="s">
        <v>1417</v>
      </c>
      <c r="I66" s="33" t="s">
        <v>1418</v>
      </c>
      <c r="J66" s="28">
        <v>0</v>
      </c>
      <c r="K66" s="28" t="str">
        <f t="shared" si="10"/>
        <v>0</v>
      </c>
      <c r="L66" s="28">
        <f t="shared" si="11"/>
        <v>0</v>
      </c>
      <c r="M66" s="29"/>
    </row>
    <row r="67" spans="1:13" ht="14.6">
      <c r="A67" s="20"/>
      <c r="B67" s="27"/>
      <c r="C67" s="28">
        <v>7</v>
      </c>
      <c r="D67" s="28">
        <v>7</v>
      </c>
      <c r="E67" s="28">
        <f t="shared" si="8"/>
        <v>1</v>
      </c>
      <c r="F67" s="28" t="str">
        <f t="shared" si="9"/>
        <v>1'h0</v>
      </c>
      <c r="G67" s="28" t="s">
        <v>67</v>
      </c>
      <c r="H67" s="39" t="s">
        <v>1419</v>
      </c>
      <c r="I67" s="33" t="s">
        <v>1420</v>
      </c>
      <c r="J67" s="28">
        <v>0</v>
      </c>
      <c r="K67" s="28" t="str">
        <f t="shared" si="10"/>
        <v>0</v>
      </c>
      <c r="L67" s="28">
        <f t="shared" si="11"/>
        <v>0</v>
      </c>
      <c r="M67" s="29"/>
    </row>
    <row r="68" spans="1:13" ht="14.6">
      <c r="A68" s="20"/>
      <c r="B68" s="27"/>
      <c r="C68" s="28">
        <v>6</v>
      </c>
      <c r="D68" s="28">
        <v>6</v>
      </c>
      <c r="E68" s="28">
        <f t="shared" si="8"/>
        <v>1</v>
      </c>
      <c r="F68" s="28" t="str">
        <f t="shared" si="9"/>
        <v>1'h1</v>
      </c>
      <c r="G68" s="28" t="s">
        <v>67</v>
      </c>
      <c r="H68" s="39" t="s">
        <v>1421</v>
      </c>
      <c r="I68" s="33" t="s">
        <v>1422</v>
      </c>
      <c r="J68" s="28">
        <v>1</v>
      </c>
      <c r="K68" s="28" t="str">
        <f t="shared" si="10"/>
        <v>1</v>
      </c>
      <c r="L68" s="28">
        <f t="shared" si="11"/>
        <v>64</v>
      </c>
      <c r="M68" s="29"/>
    </row>
    <row r="69" spans="1:13" ht="29.15">
      <c r="A69" s="20"/>
      <c r="B69" s="27"/>
      <c r="C69" s="28">
        <v>5</v>
      </c>
      <c r="D69" s="28">
        <v>5</v>
      </c>
      <c r="E69" s="28">
        <f t="shared" si="8"/>
        <v>1</v>
      </c>
      <c r="F69" s="28" t="str">
        <f t="shared" si="9"/>
        <v>1'h0</v>
      </c>
      <c r="G69" s="28" t="s">
        <v>67</v>
      </c>
      <c r="H69" s="39" t="s">
        <v>1423</v>
      </c>
      <c r="I69" s="33" t="s">
        <v>1424</v>
      </c>
      <c r="J69" s="28">
        <v>0</v>
      </c>
      <c r="K69" s="28" t="str">
        <f t="shared" si="10"/>
        <v>0</v>
      </c>
      <c r="L69" s="28">
        <f t="shared" si="11"/>
        <v>0</v>
      </c>
      <c r="M69" s="29"/>
    </row>
    <row r="70" spans="1:13" ht="14.6">
      <c r="A70" s="20"/>
      <c r="B70" s="27"/>
      <c r="C70" s="28">
        <v>4</v>
      </c>
      <c r="D70" s="28">
        <v>4</v>
      </c>
      <c r="E70" s="28">
        <f t="shared" si="8"/>
        <v>1</v>
      </c>
      <c r="F70" s="28" t="str">
        <f t="shared" si="9"/>
        <v>1'h0</v>
      </c>
      <c r="G70" s="28" t="s">
        <v>67</v>
      </c>
      <c r="H70" s="39" t="s">
        <v>1425</v>
      </c>
      <c r="I70" s="33" t="s">
        <v>1426</v>
      </c>
      <c r="J70" s="28">
        <v>0</v>
      </c>
      <c r="K70" s="28" t="str">
        <f t="shared" si="10"/>
        <v>0</v>
      </c>
      <c r="L70" s="28">
        <f t="shared" si="11"/>
        <v>0</v>
      </c>
      <c r="M70" s="29"/>
    </row>
    <row r="71" spans="1:13" ht="29.15">
      <c r="A71" s="20"/>
      <c r="B71" s="27"/>
      <c r="C71" s="28">
        <v>3</v>
      </c>
      <c r="D71" s="28">
        <v>3</v>
      </c>
      <c r="E71" s="28">
        <f t="shared" si="8"/>
        <v>1</v>
      </c>
      <c r="F71" s="28" t="str">
        <f t="shared" si="9"/>
        <v>1'h0</v>
      </c>
      <c r="G71" s="28" t="s">
        <v>67</v>
      </c>
      <c r="H71" s="39" t="s">
        <v>1427</v>
      </c>
      <c r="I71" s="33" t="s">
        <v>1428</v>
      </c>
      <c r="J71" s="28">
        <v>0</v>
      </c>
      <c r="K71" s="28" t="str">
        <f t="shared" si="10"/>
        <v>0</v>
      </c>
      <c r="L71" s="28">
        <f t="shared" si="11"/>
        <v>0</v>
      </c>
      <c r="M71" s="29"/>
    </row>
    <row r="72" spans="1:13" ht="14.6">
      <c r="A72" s="20"/>
      <c r="B72" s="27"/>
      <c r="C72" s="28">
        <v>2</v>
      </c>
      <c r="D72" s="28">
        <v>2</v>
      </c>
      <c r="E72" s="28">
        <f t="shared" si="8"/>
        <v>1</v>
      </c>
      <c r="F72" s="28" t="str">
        <f t="shared" si="9"/>
        <v>1'h0</v>
      </c>
      <c r="G72" s="28" t="s">
        <v>67</v>
      </c>
      <c r="H72" s="39" t="s">
        <v>1337</v>
      </c>
      <c r="I72" s="33" t="s">
        <v>1429</v>
      </c>
      <c r="J72" s="28">
        <v>0</v>
      </c>
      <c r="K72" s="28" t="str">
        <f t="shared" si="10"/>
        <v>0</v>
      </c>
      <c r="L72" s="28">
        <f t="shared" si="11"/>
        <v>0</v>
      </c>
      <c r="M72" s="29"/>
    </row>
    <row r="73" spans="1:13" ht="14.6">
      <c r="A73" s="20"/>
      <c r="B73" s="27"/>
      <c r="C73" s="28">
        <v>1</v>
      </c>
      <c r="D73" s="28">
        <v>1</v>
      </c>
      <c r="E73" s="28">
        <f t="shared" si="8"/>
        <v>1</v>
      </c>
      <c r="F73" s="28" t="str">
        <f t="shared" si="9"/>
        <v>1'h0</v>
      </c>
      <c r="G73" s="28" t="s">
        <v>67</v>
      </c>
      <c r="H73" s="39" t="s">
        <v>1339</v>
      </c>
      <c r="I73" s="33" t="s">
        <v>1430</v>
      </c>
      <c r="J73" s="28">
        <v>0</v>
      </c>
      <c r="K73" s="28" t="str">
        <f t="shared" si="10"/>
        <v>0</v>
      </c>
      <c r="L73" s="28">
        <f t="shared" si="11"/>
        <v>0</v>
      </c>
      <c r="M73" s="29"/>
    </row>
    <row r="74" spans="1:13" ht="14.6">
      <c r="A74" s="20"/>
      <c r="B74" s="27"/>
      <c r="C74" s="28">
        <v>0</v>
      </c>
      <c r="D74" s="28">
        <v>0</v>
      </c>
      <c r="E74" s="28">
        <f t="shared" si="8"/>
        <v>1</v>
      </c>
      <c r="F74" s="28" t="str">
        <f t="shared" si="9"/>
        <v>1'h0</v>
      </c>
      <c r="G74" s="28" t="s">
        <v>67</v>
      </c>
      <c r="H74" s="39" t="s">
        <v>1431</v>
      </c>
      <c r="I74" s="33" t="s">
        <v>1432</v>
      </c>
      <c r="J74" s="28">
        <v>0</v>
      </c>
      <c r="K74" s="28" t="str">
        <f t="shared" si="10"/>
        <v>0</v>
      </c>
      <c r="L74" s="28">
        <f t="shared" si="11"/>
        <v>0</v>
      </c>
      <c r="M74" s="29"/>
    </row>
    <row r="75" spans="1:13" ht="14.6">
      <c r="A75" s="23"/>
      <c r="B75" s="24" t="s">
        <v>129</v>
      </c>
      <c r="C75" s="23"/>
      <c r="D75" s="23"/>
      <c r="E75" s="23">
        <f>SUM(E76:E78)</f>
        <v>32</v>
      </c>
      <c r="F75" s="44" t="str">
        <f>CONCATENATE("32'h",K75)</f>
        <v>32'h00000000</v>
      </c>
      <c r="G75" s="44"/>
      <c r="H75" s="26" t="s">
        <v>1433</v>
      </c>
      <c r="I75" s="26"/>
      <c r="J75" s="23"/>
      <c r="K75" s="23" t="str">
        <f>LOWER(DEC2HEX(L75,8))</f>
        <v>00000000</v>
      </c>
      <c r="L75" s="23">
        <f>SUM(L76:L78)</f>
        <v>0</v>
      </c>
      <c r="M75" s="23"/>
    </row>
    <row r="76" spans="1:13" ht="14.6">
      <c r="A76" s="99"/>
      <c r="B76" s="99"/>
      <c r="C76" s="101">
        <v>16</v>
      </c>
      <c r="D76" s="101">
        <v>31</v>
      </c>
      <c r="E76" s="101">
        <f>D76+1-C76</f>
        <v>16</v>
      </c>
      <c r="F76" s="101" t="str">
        <f>CONCATENATE(E76,"'h",K76)</f>
        <v>16'h0</v>
      </c>
      <c r="G76" s="101" t="s">
        <v>67</v>
      </c>
      <c r="H76" s="204" t="s">
        <v>1599</v>
      </c>
      <c r="I76" s="103" t="s">
        <v>2796</v>
      </c>
      <c r="J76" s="101">
        <v>0</v>
      </c>
      <c r="K76" s="101" t="str">
        <f>LOWER(DEC2HEX((J76)))</f>
        <v>0</v>
      </c>
      <c r="L76" s="101">
        <f>J76*(2^C76)</f>
        <v>0</v>
      </c>
      <c r="M76" s="203"/>
    </row>
    <row r="77" spans="1:13" ht="29.15">
      <c r="A77" s="99"/>
      <c r="B77" s="100"/>
      <c r="C77" s="101">
        <v>15</v>
      </c>
      <c r="D77" s="101">
        <v>15</v>
      </c>
      <c r="E77" s="101">
        <f>D77+1-C77</f>
        <v>1</v>
      </c>
      <c r="F77" s="101" t="str">
        <f>CONCATENATE(E77,"'h",K77)</f>
        <v>1'h0</v>
      </c>
      <c r="G77" s="101" t="s">
        <v>498</v>
      </c>
      <c r="H77" s="204" t="s">
        <v>1434</v>
      </c>
      <c r="I77" s="103" t="s">
        <v>1436</v>
      </c>
      <c r="J77" s="101">
        <v>0</v>
      </c>
      <c r="K77" s="101" t="str">
        <f>LOWER(DEC2HEX((J77)))</f>
        <v>0</v>
      </c>
      <c r="L77" s="101">
        <f>J77*(2^C77)</f>
        <v>0</v>
      </c>
      <c r="M77" s="203"/>
    </row>
    <row r="78" spans="1:13" ht="29.15">
      <c r="A78" s="99"/>
      <c r="B78" s="100"/>
      <c r="C78" s="101">
        <v>0</v>
      </c>
      <c r="D78" s="101">
        <v>14</v>
      </c>
      <c r="E78" s="101">
        <f>D78+1-C78</f>
        <v>15</v>
      </c>
      <c r="F78" s="101" t="str">
        <f>CONCATENATE(E78,"'h",K78)</f>
        <v>15'h0</v>
      </c>
      <c r="G78" s="101" t="s">
        <v>498</v>
      </c>
      <c r="H78" s="102" t="s">
        <v>1435</v>
      </c>
      <c r="I78" s="103" t="s">
        <v>1436</v>
      </c>
      <c r="J78" s="101">
        <v>0</v>
      </c>
      <c r="K78" s="101" t="str">
        <f>LOWER(DEC2HEX((J78)))</f>
        <v>0</v>
      </c>
      <c r="L78" s="101">
        <f>J78*(2^C78)</f>
        <v>0</v>
      </c>
      <c r="M78" s="203"/>
    </row>
    <row r="79" spans="1:13" ht="14.6">
      <c r="A79" s="23"/>
      <c r="B79" s="24" t="s">
        <v>141</v>
      </c>
      <c r="C79" s="23"/>
      <c r="D79" s="23"/>
      <c r="E79" s="23">
        <f>SUM(E80:E82)</f>
        <v>32</v>
      </c>
      <c r="F79" s="44" t="str">
        <f>CONCATENATE("32'h",K79)</f>
        <v>32'h00000000</v>
      </c>
      <c r="G79" s="44"/>
      <c r="H79" s="26" t="s">
        <v>1437</v>
      </c>
      <c r="I79" s="26"/>
      <c r="J79" s="23"/>
      <c r="K79" s="23" t="str">
        <f>LOWER(DEC2HEX(L79,8))</f>
        <v>00000000</v>
      </c>
      <c r="L79" s="23">
        <f>SUM(L81:L82)</f>
        <v>0</v>
      </c>
      <c r="M79" s="23"/>
    </row>
    <row r="80" spans="1:13" ht="14.6">
      <c r="A80" s="99"/>
      <c r="B80" s="99"/>
      <c r="C80" s="101">
        <v>16</v>
      </c>
      <c r="D80" s="101">
        <v>31</v>
      </c>
      <c r="E80" s="101">
        <f>D80+1-C80</f>
        <v>16</v>
      </c>
      <c r="F80" s="101" t="str">
        <f>CONCATENATE(E80,"'h",K80)</f>
        <v>16'h0</v>
      </c>
      <c r="G80" s="101" t="s">
        <v>67</v>
      </c>
      <c r="H80" s="204" t="s">
        <v>1599</v>
      </c>
      <c r="I80" s="103" t="s">
        <v>3330</v>
      </c>
      <c r="J80" s="101">
        <v>0</v>
      </c>
      <c r="K80" s="101" t="str">
        <f>LOWER(DEC2HEX((J80)))</f>
        <v>0</v>
      </c>
      <c r="L80" s="101">
        <f>J80*(2^C80)</f>
        <v>0</v>
      </c>
      <c r="M80" s="203"/>
    </row>
    <row r="81" spans="1:13" ht="29.15">
      <c r="A81" s="99"/>
      <c r="B81" s="99"/>
      <c r="C81" s="101">
        <v>15</v>
      </c>
      <c r="D81" s="101">
        <v>15</v>
      </c>
      <c r="E81" s="101">
        <f>D81+1-C81</f>
        <v>1</v>
      </c>
      <c r="F81" s="101" t="str">
        <f>CONCATENATE(E81,"'h",K81)</f>
        <v>1'h0</v>
      </c>
      <c r="G81" s="101" t="s">
        <v>67</v>
      </c>
      <c r="H81" s="204" t="s">
        <v>1438</v>
      </c>
      <c r="I81" s="103" t="s">
        <v>1439</v>
      </c>
      <c r="J81" s="101">
        <v>0</v>
      </c>
      <c r="K81" s="101" t="str">
        <f>LOWER(DEC2HEX((J81)))</f>
        <v>0</v>
      </c>
      <c r="L81" s="101">
        <f>J81*(2^C81)</f>
        <v>0</v>
      </c>
      <c r="M81" s="203"/>
    </row>
    <row r="82" spans="1:13" ht="29.15">
      <c r="A82" s="99"/>
      <c r="B82" s="100"/>
      <c r="C82" s="101">
        <v>0</v>
      </c>
      <c r="D82" s="101">
        <v>14</v>
      </c>
      <c r="E82" s="101">
        <f>D82+1-C82</f>
        <v>15</v>
      </c>
      <c r="F82" s="101" t="str">
        <f>CONCATENATE(E82,"'h",K82)</f>
        <v>15'h0</v>
      </c>
      <c r="G82" s="101" t="s">
        <v>67</v>
      </c>
      <c r="H82" s="102" t="s">
        <v>1440</v>
      </c>
      <c r="I82" s="103" t="s">
        <v>1441</v>
      </c>
      <c r="J82" s="101">
        <v>0</v>
      </c>
      <c r="K82" s="101" t="str">
        <f>LOWER(DEC2HEX((J82)))</f>
        <v>0</v>
      </c>
      <c r="L82" s="101">
        <f>J82*(2^C82)</f>
        <v>0</v>
      </c>
      <c r="M82" s="203"/>
    </row>
    <row r="83" spans="1:13" ht="14.6">
      <c r="A83" s="23"/>
      <c r="B83" s="24" t="s">
        <v>169</v>
      </c>
      <c r="C83" s="23"/>
      <c r="D83" s="23"/>
      <c r="E83" s="23">
        <f>SUM(E84:E88)</f>
        <v>32</v>
      </c>
      <c r="F83" s="44" t="str">
        <f>CONCATENATE("32'h",K83)</f>
        <v>32'h00000220</v>
      </c>
      <c r="G83" s="44"/>
      <c r="H83" s="26" t="s">
        <v>1442</v>
      </c>
      <c r="I83" s="26"/>
      <c r="J83" s="23"/>
      <c r="K83" s="23" t="str">
        <f>LOWER(DEC2HEX(L83,8))</f>
        <v>00000220</v>
      </c>
      <c r="L83" s="23">
        <f>SUM(L84:L88)</f>
        <v>544</v>
      </c>
      <c r="M83" s="23"/>
    </row>
    <row r="84" spans="1:13" ht="14.6">
      <c r="A84" s="20"/>
      <c r="B84" s="20"/>
      <c r="C84" s="28">
        <v>10</v>
      </c>
      <c r="D84" s="28">
        <v>31</v>
      </c>
      <c r="E84" s="28">
        <f>D84+1-C84</f>
        <v>22</v>
      </c>
      <c r="F84" s="28" t="str">
        <f>CONCATENATE(E84,"'h",K84)</f>
        <v>22'h0</v>
      </c>
      <c r="G84" s="28" t="s">
        <v>67</v>
      </c>
      <c r="H84" s="32" t="s">
        <v>19</v>
      </c>
      <c r="I84" s="33" t="s">
        <v>530</v>
      </c>
      <c r="J84" s="28">
        <v>0</v>
      </c>
      <c r="K84" s="28" t="str">
        <f>LOWER(DEC2HEX((J84)))</f>
        <v>0</v>
      </c>
      <c r="L84" s="28">
        <f>J84*(2^C84)</f>
        <v>0</v>
      </c>
      <c r="M84" s="29"/>
    </row>
    <row r="85" spans="1:13" ht="43.75">
      <c r="A85" s="20"/>
      <c r="B85" s="27"/>
      <c r="C85" s="28">
        <v>6</v>
      </c>
      <c r="D85" s="28">
        <v>9</v>
      </c>
      <c r="E85" s="28">
        <f>D85+1-C85</f>
        <v>4</v>
      </c>
      <c r="F85" s="28" t="str">
        <f>CONCATENATE(E85,"'h",K85)</f>
        <v>4'h8</v>
      </c>
      <c r="G85" s="28" t="s">
        <v>62</v>
      </c>
      <c r="H85" s="39" t="s">
        <v>1013</v>
      </c>
      <c r="I85" s="40" t="s">
        <v>1443</v>
      </c>
      <c r="J85" s="28">
        <v>8</v>
      </c>
      <c r="K85" s="28" t="str">
        <f>LOWER(DEC2HEX((J85)))</f>
        <v>8</v>
      </c>
      <c r="L85" s="28">
        <f>J85*(2^C85)</f>
        <v>512</v>
      </c>
      <c r="M85" s="29"/>
    </row>
    <row r="86" spans="1:13" ht="43.75">
      <c r="A86" s="20"/>
      <c r="B86" s="27"/>
      <c r="C86" s="28">
        <v>2</v>
      </c>
      <c r="D86" s="28">
        <v>5</v>
      </c>
      <c r="E86" s="28">
        <f>D86+1-C86</f>
        <v>4</v>
      </c>
      <c r="F86" s="28" t="str">
        <f>CONCATENATE(E86,"'h",K86)</f>
        <v>4'h8</v>
      </c>
      <c r="G86" s="28" t="s">
        <v>62</v>
      </c>
      <c r="H86" s="39" t="s">
        <v>1014</v>
      </c>
      <c r="I86" s="40" t="s">
        <v>1444</v>
      </c>
      <c r="J86" s="28">
        <v>8</v>
      </c>
      <c r="K86" s="28" t="str">
        <f>LOWER(DEC2HEX((J86)))</f>
        <v>8</v>
      </c>
      <c r="L86" s="28">
        <f>J86*(2^C86)</f>
        <v>32</v>
      </c>
      <c r="M86" s="29"/>
    </row>
    <row r="87" spans="1:13" ht="29.15">
      <c r="A87" s="20"/>
      <c r="B87" s="27"/>
      <c r="C87" s="28">
        <v>1</v>
      </c>
      <c r="D87" s="28">
        <v>1</v>
      </c>
      <c r="E87" s="28">
        <f>D87+1-C87</f>
        <v>1</v>
      </c>
      <c r="F87" s="28" t="str">
        <f>CONCATENATE(E87,"'h",K87)</f>
        <v>1'h0</v>
      </c>
      <c r="G87" s="28" t="s">
        <v>62</v>
      </c>
      <c r="H87" s="39" t="s">
        <v>1445</v>
      </c>
      <c r="I87" s="40" t="s">
        <v>1446</v>
      </c>
      <c r="J87" s="28">
        <v>0</v>
      </c>
      <c r="K87" s="28" t="str">
        <f>LOWER(DEC2HEX((J87)))</f>
        <v>0</v>
      </c>
      <c r="L87" s="28">
        <f>J87*(2^C87)</f>
        <v>0</v>
      </c>
      <c r="M87" s="29"/>
    </row>
    <row r="88" spans="1:13" ht="29.15">
      <c r="A88" s="20"/>
      <c r="B88" s="27"/>
      <c r="C88" s="28">
        <v>0</v>
      </c>
      <c r="D88" s="28">
        <v>0</v>
      </c>
      <c r="E88" s="28">
        <f>D88+1-C88</f>
        <v>1</v>
      </c>
      <c r="F88" s="28" t="str">
        <f>CONCATENATE(E88,"'h",K88)</f>
        <v>1'h0</v>
      </c>
      <c r="G88" s="28" t="s">
        <v>62</v>
      </c>
      <c r="H88" s="39" t="s">
        <v>1447</v>
      </c>
      <c r="I88" s="40" t="s">
        <v>1448</v>
      </c>
      <c r="J88" s="28">
        <v>0</v>
      </c>
      <c r="K88" s="28" t="str">
        <f>LOWER(DEC2HEX((J88)))</f>
        <v>0</v>
      </c>
      <c r="L88" s="28">
        <f>J88*(2^C88)</f>
        <v>0</v>
      </c>
      <c r="M88" s="29"/>
    </row>
    <row r="89" spans="1:13" ht="14.6">
      <c r="A89" s="23"/>
      <c r="B89" s="24" t="s">
        <v>195</v>
      </c>
      <c r="C89" s="23"/>
      <c r="D89" s="23"/>
      <c r="E89" s="23">
        <f>SUM(E90:E94)</f>
        <v>32</v>
      </c>
      <c r="F89" s="44" t="str">
        <f>CONCATENATE("32'h",K89)</f>
        <v>32'h00000000</v>
      </c>
      <c r="G89" s="44"/>
      <c r="H89" s="26" t="s">
        <v>1449</v>
      </c>
      <c r="I89" s="26"/>
      <c r="J89" s="23"/>
      <c r="K89" s="23" t="str">
        <f>LOWER(DEC2HEX(L89,8))</f>
        <v>00000000</v>
      </c>
      <c r="L89" s="23">
        <f>SUM(L90:L94)</f>
        <v>0</v>
      </c>
      <c r="M89" s="23"/>
    </row>
    <row r="90" spans="1:13" ht="14.6">
      <c r="A90" s="20"/>
      <c r="B90" s="20"/>
      <c r="C90" s="28">
        <v>4</v>
      </c>
      <c r="D90" s="28">
        <v>31</v>
      </c>
      <c r="E90" s="28">
        <f>D90+1-C90</f>
        <v>28</v>
      </c>
      <c r="F90" s="28" t="str">
        <f>CONCATENATE(E90,"'h",K90)</f>
        <v>28'h0</v>
      </c>
      <c r="G90" s="28" t="s">
        <v>67</v>
      </c>
      <c r="H90" s="32" t="s">
        <v>19</v>
      </c>
      <c r="I90" s="33" t="s">
        <v>530</v>
      </c>
      <c r="J90" s="28">
        <v>0</v>
      </c>
      <c r="K90" s="28" t="str">
        <f>LOWER(DEC2HEX((J90)))</f>
        <v>0</v>
      </c>
      <c r="L90" s="28">
        <f>J90*(2^C90)</f>
        <v>0</v>
      </c>
      <c r="M90" s="29"/>
    </row>
    <row r="91" spans="1:13" ht="14.6">
      <c r="A91" s="20"/>
      <c r="B91" s="27"/>
      <c r="C91" s="28">
        <v>3</v>
      </c>
      <c r="D91" s="28">
        <v>3</v>
      </c>
      <c r="E91" s="28">
        <f>D91+1-C91</f>
        <v>1</v>
      </c>
      <c r="F91" s="28" t="str">
        <f>CONCATENATE(E91,"'h",K91)</f>
        <v>1'h0</v>
      </c>
      <c r="G91" s="28" t="s">
        <v>481</v>
      </c>
      <c r="H91" s="39" t="s">
        <v>1024</v>
      </c>
      <c r="I91" s="40" t="s">
        <v>1450</v>
      </c>
      <c r="J91" s="28">
        <v>0</v>
      </c>
      <c r="K91" s="28" t="str">
        <f>LOWER(DEC2HEX((J91)))</f>
        <v>0</v>
      </c>
      <c r="L91" s="28">
        <f>J91*(2^C91)</f>
        <v>0</v>
      </c>
      <c r="M91" s="29"/>
    </row>
    <row r="92" spans="1:13" ht="14.6">
      <c r="A92" s="20"/>
      <c r="B92" s="27"/>
      <c r="C92" s="28">
        <v>2</v>
      </c>
      <c r="D92" s="28">
        <v>2</v>
      </c>
      <c r="E92" s="28">
        <f>D92+1-C92</f>
        <v>1</v>
      </c>
      <c r="F92" s="28" t="str">
        <f>CONCATENATE(E92,"'h",K92)</f>
        <v>1'h0</v>
      </c>
      <c r="G92" s="28" t="s">
        <v>481</v>
      </c>
      <c r="H92" s="39" t="s">
        <v>1025</v>
      </c>
      <c r="I92" s="40" t="s">
        <v>1451</v>
      </c>
      <c r="J92" s="28">
        <v>0</v>
      </c>
      <c r="K92" s="28" t="str">
        <f>LOWER(DEC2HEX((J92)))</f>
        <v>0</v>
      </c>
      <c r="L92" s="28">
        <f>J92*(2^C92)</f>
        <v>0</v>
      </c>
      <c r="M92" s="29"/>
    </row>
    <row r="93" spans="1:13" ht="14.6">
      <c r="A93" s="20"/>
      <c r="B93" s="27"/>
      <c r="C93" s="28">
        <v>1</v>
      </c>
      <c r="D93" s="28">
        <v>1</v>
      </c>
      <c r="E93" s="28">
        <f>D93+1-C93</f>
        <v>1</v>
      </c>
      <c r="F93" s="28" t="str">
        <f>CONCATENATE(E93,"'h",K93)</f>
        <v>1'h0</v>
      </c>
      <c r="G93" s="28" t="s">
        <v>481</v>
      </c>
      <c r="H93" s="39" t="s">
        <v>1022</v>
      </c>
      <c r="I93" s="40" t="s">
        <v>1452</v>
      </c>
      <c r="J93" s="28">
        <v>0</v>
      </c>
      <c r="K93" s="28" t="str">
        <f>LOWER(DEC2HEX((J93)))</f>
        <v>0</v>
      </c>
      <c r="L93" s="28">
        <f>J93*(2^C93)</f>
        <v>0</v>
      </c>
      <c r="M93" s="29"/>
    </row>
    <row r="94" spans="1:13" ht="14.6">
      <c r="A94" s="20"/>
      <c r="B94" s="27"/>
      <c r="C94" s="28">
        <v>0</v>
      </c>
      <c r="D94" s="28">
        <v>0</v>
      </c>
      <c r="E94" s="28">
        <f>D94+1-C94</f>
        <v>1</v>
      </c>
      <c r="F94" s="28" t="str">
        <f>CONCATENATE(E94,"'h",K94)</f>
        <v>1'h0</v>
      </c>
      <c r="G94" s="28" t="s">
        <v>481</v>
      </c>
      <c r="H94" s="39" t="s">
        <v>1023</v>
      </c>
      <c r="I94" s="40" t="s">
        <v>1453</v>
      </c>
      <c r="J94" s="28">
        <v>0</v>
      </c>
      <c r="K94" s="28" t="str">
        <f>LOWER(DEC2HEX((J94)))</f>
        <v>0</v>
      </c>
      <c r="L94" s="28">
        <f>J94*(2^C94)</f>
        <v>0</v>
      </c>
      <c r="M94" s="29"/>
    </row>
    <row r="95" spans="1:13" ht="14.6">
      <c r="A95" s="23"/>
      <c r="B95" s="24" t="s">
        <v>221</v>
      </c>
      <c r="C95" s="23"/>
      <c r="D95" s="23"/>
      <c r="E95" s="23">
        <f>SUM(E96:E103)</f>
        <v>32</v>
      </c>
      <c r="F95" s="44" t="str">
        <f>CONCATENATE("32'h",K95)</f>
        <v>32'h00000000</v>
      </c>
      <c r="G95" s="44"/>
      <c r="H95" s="26" t="s">
        <v>1454</v>
      </c>
      <c r="I95" s="26"/>
      <c r="J95" s="23"/>
      <c r="K95" s="23" t="str">
        <f>LOWER(DEC2HEX(L95,8))</f>
        <v>00000000</v>
      </c>
      <c r="L95" s="23">
        <f>SUM(L96:L103)</f>
        <v>0</v>
      </c>
      <c r="M95" s="23"/>
    </row>
    <row r="96" spans="1:13" ht="14.6">
      <c r="A96" s="20"/>
      <c r="B96" s="20"/>
      <c r="C96" s="28">
        <v>7</v>
      </c>
      <c r="D96" s="28">
        <v>31</v>
      </c>
      <c r="E96" s="28">
        <f t="shared" ref="E96:E103" si="12">D96+1-C96</f>
        <v>25</v>
      </c>
      <c r="F96" s="28" t="str">
        <f t="shared" ref="F96:F103" si="13">CONCATENATE(E96,"'h",K96)</f>
        <v>25'h0</v>
      </c>
      <c r="G96" s="28" t="s">
        <v>67</v>
      </c>
      <c r="H96" s="32" t="s">
        <v>19</v>
      </c>
      <c r="I96" s="33" t="s">
        <v>530</v>
      </c>
      <c r="J96" s="28">
        <v>0</v>
      </c>
      <c r="K96" s="28" t="str">
        <f t="shared" ref="K96:K103" si="14">LOWER(DEC2HEX((J96)))</f>
        <v>0</v>
      </c>
      <c r="L96" s="28">
        <f t="shared" ref="L96:L103" si="15">J96*(2^C96)</f>
        <v>0</v>
      </c>
      <c r="M96" s="29"/>
    </row>
    <row r="97" spans="1:13" ht="14.6">
      <c r="A97" s="20"/>
      <c r="B97" s="27"/>
      <c r="C97" s="28">
        <v>6</v>
      </c>
      <c r="D97" s="28">
        <v>6</v>
      </c>
      <c r="E97" s="28">
        <f t="shared" si="12"/>
        <v>1</v>
      </c>
      <c r="F97" s="28" t="str">
        <f t="shared" si="13"/>
        <v>1'h0</v>
      </c>
      <c r="G97" s="28" t="s">
        <v>481</v>
      </c>
      <c r="H97" s="39" t="s">
        <v>1455</v>
      </c>
      <c r="I97" s="40" t="s">
        <v>1456</v>
      </c>
      <c r="J97" s="28">
        <v>0</v>
      </c>
      <c r="K97" s="28" t="str">
        <f t="shared" si="14"/>
        <v>0</v>
      </c>
      <c r="L97" s="28">
        <f t="shared" si="15"/>
        <v>0</v>
      </c>
      <c r="M97" s="29"/>
    </row>
    <row r="98" spans="1:13" ht="14.6">
      <c r="A98" s="20"/>
      <c r="B98" s="27"/>
      <c r="C98" s="28">
        <v>5</v>
      </c>
      <c r="D98" s="28">
        <v>5</v>
      </c>
      <c r="E98" s="28">
        <f t="shared" si="12"/>
        <v>1</v>
      </c>
      <c r="F98" s="28" t="str">
        <f t="shared" si="13"/>
        <v>1'h0</v>
      </c>
      <c r="G98" s="28" t="s">
        <v>481</v>
      </c>
      <c r="H98" s="39" t="s">
        <v>1457</v>
      </c>
      <c r="I98" s="40" t="s">
        <v>1458</v>
      </c>
      <c r="J98" s="28">
        <v>0</v>
      </c>
      <c r="K98" s="28" t="str">
        <f t="shared" si="14"/>
        <v>0</v>
      </c>
      <c r="L98" s="28">
        <f t="shared" si="15"/>
        <v>0</v>
      </c>
      <c r="M98" s="29"/>
    </row>
    <row r="99" spans="1:13" ht="14.6">
      <c r="A99" s="20"/>
      <c r="B99" s="27"/>
      <c r="C99" s="28">
        <v>4</v>
      </c>
      <c r="D99" s="28">
        <v>4</v>
      </c>
      <c r="E99" s="28">
        <f t="shared" si="12"/>
        <v>1</v>
      </c>
      <c r="F99" s="28" t="str">
        <f t="shared" si="13"/>
        <v>1'h0</v>
      </c>
      <c r="G99" s="28" t="s">
        <v>481</v>
      </c>
      <c r="H99" s="39" t="s">
        <v>1459</v>
      </c>
      <c r="I99" s="40" t="s">
        <v>1460</v>
      </c>
      <c r="J99" s="28">
        <v>0</v>
      </c>
      <c r="K99" s="28" t="str">
        <f t="shared" si="14"/>
        <v>0</v>
      </c>
      <c r="L99" s="28">
        <f t="shared" si="15"/>
        <v>0</v>
      </c>
      <c r="M99" s="29"/>
    </row>
    <row r="100" spans="1:13" ht="14.6">
      <c r="A100" s="20"/>
      <c r="B100" s="27"/>
      <c r="C100" s="28">
        <v>3</v>
      </c>
      <c r="D100" s="28">
        <v>3</v>
      </c>
      <c r="E100" s="28">
        <f t="shared" si="12"/>
        <v>1</v>
      </c>
      <c r="F100" s="28" t="str">
        <f t="shared" si="13"/>
        <v>1'h0</v>
      </c>
      <c r="G100" s="28" t="s">
        <v>481</v>
      </c>
      <c r="H100" s="39" t="s">
        <v>1461</v>
      </c>
      <c r="I100" s="40" t="s">
        <v>1462</v>
      </c>
      <c r="J100" s="28">
        <v>0</v>
      </c>
      <c r="K100" s="28" t="str">
        <f t="shared" si="14"/>
        <v>0</v>
      </c>
      <c r="L100" s="28">
        <f t="shared" si="15"/>
        <v>0</v>
      </c>
      <c r="M100" s="29"/>
    </row>
    <row r="101" spans="1:13" ht="14.6">
      <c r="A101" s="20"/>
      <c r="B101" s="27"/>
      <c r="C101" s="28">
        <v>2</v>
      </c>
      <c r="D101" s="28">
        <v>2</v>
      </c>
      <c r="E101" s="28">
        <f t="shared" si="12"/>
        <v>1</v>
      </c>
      <c r="F101" s="28" t="str">
        <f t="shared" si="13"/>
        <v>1'h0</v>
      </c>
      <c r="G101" s="28" t="s">
        <v>481</v>
      </c>
      <c r="H101" s="39" t="s">
        <v>1463</v>
      </c>
      <c r="I101" s="40" t="s">
        <v>1464</v>
      </c>
      <c r="J101" s="28">
        <v>0</v>
      </c>
      <c r="K101" s="28" t="str">
        <f t="shared" si="14"/>
        <v>0</v>
      </c>
      <c r="L101" s="28">
        <f t="shared" si="15"/>
        <v>0</v>
      </c>
      <c r="M101" s="29"/>
    </row>
    <row r="102" spans="1:13" ht="14.6">
      <c r="A102" s="20"/>
      <c r="B102" s="27"/>
      <c r="C102" s="28">
        <v>1</v>
      </c>
      <c r="D102" s="28">
        <v>1</v>
      </c>
      <c r="E102" s="28">
        <f t="shared" si="12"/>
        <v>1</v>
      </c>
      <c r="F102" s="28" t="str">
        <f t="shared" si="13"/>
        <v>1'h0</v>
      </c>
      <c r="G102" s="28" t="s">
        <v>481</v>
      </c>
      <c r="H102" s="39" t="s">
        <v>1465</v>
      </c>
      <c r="I102" s="40" t="s">
        <v>1466</v>
      </c>
      <c r="J102" s="28">
        <v>0</v>
      </c>
      <c r="K102" s="28" t="str">
        <f t="shared" si="14"/>
        <v>0</v>
      </c>
      <c r="L102" s="28">
        <f t="shared" si="15"/>
        <v>0</v>
      </c>
      <c r="M102" s="29"/>
    </row>
    <row r="103" spans="1:13" ht="14.6">
      <c r="A103" s="20"/>
      <c r="B103" s="27"/>
      <c r="C103" s="28">
        <v>0</v>
      </c>
      <c r="D103" s="28">
        <v>0</v>
      </c>
      <c r="E103" s="28">
        <f t="shared" si="12"/>
        <v>1</v>
      </c>
      <c r="F103" s="28" t="str">
        <f t="shared" si="13"/>
        <v>1'h0</v>
      </c>
      <c r="G103" s="28" t="s">
        <v>481</v>
      </c>
      <c r="H103" s="39" t="s">
        <v>1467</v>
      </c>
      <c r="I103" s="40" t="s">
        <v>1468</v>
      </c>
      <c r="J103" s="28">
        <v>0</v>
      </c>
      <c r="K103" s="28" t="str">
        <f t="shared" si="14"/>
        <v>0</v>
      </c>
      <c r="L103" s="28">
        <f t="shared" si="15"/>
        <v>0</v>
      </c>
      <c r="M103" s="29"/>
    </row>
    <row r="104" spans="1:13" ht="14.6">
      <c r="A104" s="23"/>
      <c r="B104" s="24" t="s">
        <v>236</v>
      </c>
      <c r="C104" s="23"/>
      <c r="D104" s="23"/>
      <c r="E104" s="23">
        <f>SUM(E105:E106)</f>
        <v>32</v>
      </c>
      <c r="F104" s="44" t="str">
        <f>CONCATENATE("32'h",K104)</f>
        <v>32'h00000500</v>
      </c>
      <c r="G104" s="44"/>
      <c r="H104" s="26" t="s">
        <v>1469</v>
      </c>
      <c r="I104" s="26"/>
      <c r="J104" s="23"/>
      <c r="K104" s="23" t="str">
        <f>LOWER(DEC2HEX(L104,8))</f>
        <v>00000500</v>
      </c>
      <c r="L104" s="23">
        <f>SUM(L105:L106)</f>
        <v>1280</v>
      </c>
      <c r="M104" s="23"/>
    </row>
    <row r="105" spans="1:13" ht="14.6">
      <c r="A105" s="20"/>
      <c r="B105" s="20"/>
      <c r="C105" s="28">
        <v>15</v>
      </c>
      <c r="D105" s="28">
        <v>31</v>
      </c>
      <c r="E105" s="28">
        <f>D105+1-C105</f>
        <v>17</v>
      </c>
      <c r="F105" s="28" t="str">
        <f>CONCATENATE(E105,"'h",K105)</f>
        <v>17'h0</v>
      </c>
      <c r="G105" s="28" t="s">
        <v>67</v>
      </c>
      <c r="H105" s="32" t="s">
        <v>19</v>
      </c>
      <c r="I105" s="33" t="s">
        <v>530</v>
      </c>
      <c r="J105" s="28">
        <v>0</v>
      </c>
      <c r="K105" s="28" t="str">
        <f>LOWER(DEC2HEX((J105)))</f>
        <v>0</v>
      </c>
      <c r="L105" s="28">
        <f>J105*(2^C105)</f>
        <v>0</v>
      </c>
      <c r="M105" s="29"/>
    </row>
    <row r="106" spans="1:13" ht="58.3">
      <c r="A106" s="20"/>
      <c r="B106" s="27"/>
      <c r="C106" s="28">
        <v>0</v>
      </c>
      <c r="D106" s="28">
        <v>14</v>
      </c>
      <c r="E106" s="28">
        <f>D106+1-C106</f>
        <v>15</v>
      </c>
      <c r="F106" s="28" t="str">
        <f>CONCATENATE(E106,"'h",K106)</f>
        <v>15'h500</v>
      </c>
      <c r="G106" s="28" t="s">
        <v>62</v>
      </c>
      <c r="H106" s="39" t="s">
        <v>1470</v>
      </c>
      <c r="I106" s="33" t="s">
        <v>1471</v>
      </c>
      <c r="J106" s="28">
        <v>1280</v>
      </c>
      <c r="K106" s="28" t="str">
        <f>LOWER(DEC2HEX((J106)))</f>
        <v>500</v>
      </c>
      <c r="L106" s="28">
        <f>J106*(2^C106)</f>
        <v>1280</v>
      </c>
      <c r="M106" s="29"/>
    </row>
    <row r="107" spans="1:13" ht="14.6">
      <c r="A107" s="23"/>
      <c r="B107" s="24" t="s">
        <v>254</v>
      </c>
      <c r="C107" s="23"/>
      <c r="D107" s="23"/>
      <c r="E107" s="23">
        <f>SUM(E108:E116)</f>
        <v>32</v>
      </c>
      <c r="F107" s="44" t="str">
        <f>CONCATENATE("32'h",K107)</f>
        <v>32'h00000800</v>
      </c>
      <c r="G107" s="44"/>
      <c r="H107" s="26" t="s">
        <v>1472</v>
      </c>
      <c r="I107" s="26"/>
      <c r="J107" s="23"/>
      <c r="K107" s="23" t="str">
        <f>LOWER(DEC2HEX(L107,8))</f>
        <v>00000800</v>
      </c>
      <c r="L107" s="23">
        <f>SUM(L108:L116)</f>
        <v>2048</v>
      </c>
      <c r="M107" s="23"/>
    </row>
    <row r="108" spans="1:13" ht="14.6">
      <c r="A108" s="99"/>
      <c r="B108" s="99"/>
      <c r="C108" s="101">
        <v>13</v>
      </c>
      <c r="D108" s="101">
        <v>31</v>
      </c>
      <c r="E108" s="101">
        <f t="shared" ref="E108:E116" si="16">D108+1-C108</f>
        <v>19</v>
      </c>
      <c r="F108" s="101" t="str">
        <f t="shared" ref="F108:F116" si="17">CONCATENATE(E108,"'h",K108)</f>
        <v>19'h0</v>
      </c>
      <c r="G108" s="101" t="s">
        <v>67</v>
      </c>
      <c r="H108" s="204" t="s">
        <v>19</v>
      </c>
      <c r="I108" s="103" t="s">
        <v>530</v>
      </c>
      <c r="J108" s="101">
        <v>0</v>
      </c>
      <c r="K108" s="101" t="str">
        <f t="shared" ref="K108:K116" si="18">LOWER(DEC2HEX((J108)))</f>
        <v>0</v>
      </c>
      <c r="L108" s="101">
        <f t="shared" ref="L108:L116" si="19">J108*(2^C108)</f>
        <v>0</v>
      </c>
      <c r="M108" s="203"/>
    </row>
    <row r="109" spans="1:13" ht="14.6">
      <c r="A109" s="99"/>
      <c r="B109" s="99"/>
      <c r="C109" s="101">
        <v>12</v>
      </c>
      <c r="D109" s="101">
        <v>12</v>
      </c>
      <c r="E109" s="101">
        <f t="shared" si="16"/>
        <v>1</v>
      </c>
      <c r="F109" s="101" t="str">
        <f t="shared" si="17"/>
        <v>1'h0</v>
      </c>
      <c r="G109" s="101" t="s">
        <v>498</v>
      </c>
      <c r="H109" s="204" t="s">
        <v>3331</v>
      </c>
      <c r="I109" s="210" t="s">
        <v>3332</v>
      </c>
      <c r="J109" s="101">
        <v>0</v>
      </c>
      <c r="K109" s="101" t="str">
        <f t="shared" si="18"/>
        <v>0</v>
      </c>
      <c r="L109" s="101">
        <f t="shared" si="19"/>
        <v>0</v>
      </c>
      <c r="M109" s="203"/>
    </row>
    <row r="110" spans="1:13" ht="73.3">
      <c r="A110" s="99"/>
      <c r="B110" s="99"/>
      <c r="C110" s="101">
        <v>10</v>
      </c>
      <c r="D110" s="101">
        <v>11</v>
      </c>
      <c r="E110" s="101">
        <f t="shared" si="16"/>
        <v>2</v>
      </c>
      <c r="F110" s="101" t="str">
        <f t="shared" si="17"/>
        <v>2'h2</v>
      </c>
      <c r="G110" s="101" t="s">
        <v>498</v>
      </c>
      <c r="H110" s="204" t="s">
        <v>3333</v>
      </c>
      <c r="I110" s="210" t="s">
        <v>3334</v>
      </c>
      <c r="J110" s="101">
        <v>2</v>
      </c>
      <c r="K110" s="101" t="str">
        <f t="shared" si="18"/>
        <v>2</v>
      </c>
      <c r="L110" s="101">
        <f t="shared" si="19"/>
        <v>2048</v>
      </c>
      <c r="M110" s="203"/>
    </row>
    <row r="111" spans="1:13" ht="14.6">
      <c r="A111" s="99"/>
      <c r="B111" s="99"/>
      <c r="C111" s="101">
        <v>9</v>
      </c>
      <c r="D111" s="101">
        <v>9</v>
      </c>
      <c r="E111" s="101">
        <f t="shared" si="16"/>
        <v>1</v>
      </c>
      <c r="F111" s="101" t="str">
        <f t="shared" si="17"/>
        <v>1'h0</v>
      </c>
      <c r="G111" s="101" t="s">
        <v>498</v>
      </c>
      <c r="H111" s="204" t="s">
        <v>3335</v>
      </c>
      <c r="I111" s="210" t="s">
        <v>3336</v>
      </c>
      <c r="J111" s="101">
        <v>0</v>
      </c>
      <c r="K111" s="101" t="str">
        <f t="shared" si="18"/>
        <v>0</v>
      </c>
      <c r="L111" s="101">
        <f t="shared" si="19"/>
        <v>0</v>
      </c>
      <c r="M111" s="203"/>
    </row>
    <row r="112" spans="1:13" ht="72.900000000000006">
      <c r="A112" s="99"/>
      <c r="B112" s="99"/>
      <c r="C112" s="101">
        <v>7</v>
      </c>
      <c r="D112" s="101">
        <v>8</v>
      </c>
      <c r="E112" s="101">
        <f t="shared" si="16"/>
        <v>2</v>
      </c>
      <c r="F112" s="101" t="str">
        <f t="shared" si="17"/>
        <v>2'h0</v>
      </c>
      <c r="G112" s="101" t="s">
        <v>3337</v>
      </c>
      <c r="H112" s="204" t="s">
        <v>3338</v>
      </c>
      <c r="I112" s="210" t="s">
        <v>3339</v>
      </c>
      <c r="J112" s="101">
        <v>0</v>
      </c>
      <c r="K112" s="101" t="str">
        <f t="shared" si="18"/>
        <v>0</v>
      </c>
      <c r="L112" s="101">
        <f t="shared" si="19"/>
        <v>0</v>
      </c>
      <c r="M112" s="203"/>
    </row>
    <row r="113" spans="1:13" ht="14.6">
      <c r="A113" s="99"/>
      <c r="B113" s="99"/>
      <c r="C113" s="101">
        <v>6</v>
      </c>
      <c r="D113" s="101">
        <v>6</v>
      </c>
      <c r="E113" s="101">
        <f t="shared" si="16"/>
        <v>1</v>
      </c>
      <c r="F113" s="101" t="str">
        <f t="shared" si="17"/>
        <v>1'h0</v>
      </c>
      <c r="G113" s="101" t="s">
        <v>498</v>
      </c>
      <c r="H113" s="204" t="s">
        <v>1565</v>
      </c>
      <c r="I113" s="103"/>
      <c r="J113" s="101">
        <v>0</v>
      </c>
      <c r="K113" s="101" t="str">
        <f t="shared" si="18"/>
        <v>0</v>
      </c>
      <c r="L113" s="101">
        <f t="shared" si="19"/>
        <v>0</v>
      </c>
      <c r="M113" s="203"/>
    </row>
    <row r="114" spans="1:13" ht="14.6">
      <c r="A114" s="99"/>
      <c r="B114" s="99"/>
      <c r="C114" s="101">
        <v>5</v>
      </c>
      <c r="D114" s="101">
        <v>5</v>
      </c>
      <c r="E114" s="101">
        <f t="shared" si="16"/>
        <v>1</v>
      </c>
      <c r="F114" s="101" t="str">
        <f t="shared" si="17"/>
        <v>1'h0</v>
      </c>
      <c r="G114" s="101" t="s">
        <v>62</v>
      </c>
      <c r="H114" s="102" t="s">
        <v>1473</v>
      </c>
      <c r="I114" s="103"/>
      <c r="J114" s="101">
        <v>0</v>
      </c>
      <c r="K114" s="101" t="str">
        <f t="shared" si="18"/>
        <v>0</v>
      </c>
      <c r="L114" s="101">
        <f t="shared" si="19"/>
        <v>0</v>
      </c>
      <c r="M114" s="203"/>
    </row>
    <row r="115" spans="1:13" ht="14.6">
      <c r="A115" s="99"/>
      <c r="B115" s="99"/>
      <c r="C115" s="101">
        <v>4</v>
      </c>
      <c r="D115" s="101">
        <v>4</v>
      </c>
      <c r="E115" s="101">
        <f t="shared" si="16"/>
        <v>1</v>
      </c>
      <c r="F115" s="101" t="str">
        <f t="shared" si="17"/>
        <v>1'h0</v>
      </c>
      <c r="G115" s="101" t="s">
        <v>62</v>
      </c>
      <c r="H115" s="102" t="s">
        <v>1474</v>
      </c>
      <c r="I115" s="103"/>
      <c r="J115" s="101">
        <v>0</v>
      </c>
      <c r="K115" s="101" t="str">
        <f t="shared" si="18"/>
        <v>0</v>
      </c>
      <c r="L115" s="101">
        <f t="shared" si="19"/>
        <v>0</v>
      </c>
      <c r="M115" s="203"/>
    </row>
    <row r="116" spans="1:13" ht="14.6">
      <c r="A116" s="99"/>
      <c r="B116" s="100"/>
      <c r="C116" s="101">
        <v>0</v>
      </c>
      <c r="D116" s="101">
        <v>3</v>
      </c>
      <c r="E116" s="101">
        <f t="shared" si="16"/>
        <v>4</v>
      </c>
      <c r="F116" s="101" t="str">
        <f t="shared" si="17"/>
        <v>4'h0</v>
      </c>
      <c r="G116" s="101" t="s">
        <v>62</v>
      </c>
      <c r="H116" s="102" t="s">
        <v>1475</v>
      </c>
      <c r="I116" s="103"/>
      <c r="J116" s="101">
        <v>0</v>
      </c>
      <c r="K116" s="101" t="str">
        <f t="shared" si="18"/>
        <v>0</v>
      </c>
      <c r="L116" s="101">
        <f t="shared" si="19"/>
        <v>0</v>
      </c>
      <c r="M116" s="203"/>
    </row>
  </sheetData>
  <phoneticPr fontId="24" type="noConversion"/>
  <pageMargins left="0.7" right="0.7" top="0.75" bottom="0.75" header="0.3" footer="0.3"/>
  <pageSetup paperSize="9" orientation="portrait" horizontalDpi="300" verticalDpi="3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sqref="A1:XFD1048576"/>
    </sheetView>
  </sheetViews>
  <sheetFormatPr defaultRowHeight="14.15"/>
  <cols>
    <col min="1" max="5" width="9" style="43" bestFit="1" customWidth="1"/>
    <col min="6" max="6" width="12" style="43" customWidth="1"/>
    <col min="7" max="7" width="10" style="43" customWidth="1"/>
    <col min="8" max="8" width="22.61328125" style="43" customWidth="1"/>
    <col min="9" max="9" width="44.15234375" style="43" customWidth="1"/>
    <col min="10" max="10" width="11.84375" style="43" bestFit="1" customWidth="1"/>
    <col min="11" max="256" width="9" style="43"/>
    <col min="257" max="261" width="9" style="43" bestFit="1" customWidth="1"/>
    <col min="262" max="262" width="12" style="43" customWidth="1"/>
    <col min="263" max="263" width="10" style="43" customWidth="1"/>
    <col min="264" max="264" width="22.61328125" style="43" customWidth="1"/>
    <col min="265" max="265" width="44.15234375" style="43" customWidth="1"/>
    <col min="266" max="266" width="11.84375" style="43" bestFit="1" customWidth="1"/>
    <col min="267" max="512" width="9" style="43"/>
    <col min="513" max="517" width="9" style="43" bestFit="1" customWidth="1"/>
    <col min="518" max="518" width="12" style="43" customWidth="1"/>
    <col min="519" max="519" width="10" style="43" customWidth="1"/>
    <col min="520" max="520" width="22.61328125" style="43" customWidth="1"/>
    <col min="521" max="521" width="44.15234375" style="43" customWidth="1"/>
    <col min="522" max="522" width="11.84375" style="43" bestFit="1" customWidth="1"/>
    <col min="523" max="768" width="9" style="43"/>
    <col min="769" max="773" width="9" style="43" bestFit="1" customWidth="1"/>
    <col min="774" max="774" width="12" style="43" customWidth="1"/>
    <col min="775" max="775" width="10" style="43" customWidth="1"/>
    <col min="776" max="776" width="22.61328125" style="43" customWidth="1"/>
    <col min="777" max="777" width="44.15234375" style="43" customWidth="1"/>
    <col min="778" max="778" width="11.84375" style="43" bestFit="1" customWidth="1"/>
    <col min="779" max="1024" width="9" style="43"/>
    <col min="1025" max="1029" width="9" style="43" bestFit="1" customWidth="1"/>
    <col min="1030" max="1030" width="12" style="43" customWidth="1"/>
    <col min="1031" max="1031" width="10" style="43" customWidth="1"/>
    <col min="1032" max="1032" width="22.61328125" style="43" customWidth="1"/>
    <col min="1033" max="1033" width="44.15234375" style="43" customWidth="1"/>
    <col min="1034" max="1034" width="11.84375" style="43" bestFit="1" customWidth="1"/>
    <col min="1035" max="1280" width="9" style="43"/>
    <col min="1281" max="1285" width="9" style="43" bestFit="1" customWidth="1"/>
    <col min="1286" max="1286" width="12" style="43" customWidth="1"/>
    <col min="1287" max="1287" width="10" style="43" customWidth="1"/>
    <col min="1288" max="1288" width="22.61328125" style="43" customWidth="1"/>
    <col min="1289" max="1289" width="44.15234375" style="43" customWidth="1"/>
    <col min="1290" max="1290" width="11.84375" style="43" bestFit="1" customWidth="1"/>
    <col min="1291" max="1536" width="9" style="43"/>
    <col min="1537" max="1541" width="9" style="43" bestFit="1" customWidth="1"/>
    <col min="1542" max="1542" width="12" style="43" customWidth="1"/>
    <col min="1543" max="1543" width="10" style="43" customWidth="1"/>
    <col min="1544" max="1544" width="22.61328125" style="43" customWidth="1"/>
    <col min="1545" max="1545" width="44.15234375" style="43" customWidth="1"/>
    <col min="1546" max="1546" width="11.84375" style="43" bestFit="1" customWidth="1"/>
    <col min="1547" max="1792" width="9" style="43"/>
    <col min="1793" max="1797" width="9" style="43" bestFit="1" customWidth="1"/>
    <col min="1798" max="1798" width="12" style="43" customWidth="1"/>
    <col min="1799" max="1799" width="10" style="43" customWidth="1"/>
    <col min="1800" max="1800" width="22.61328125" style="43" customWidth="1"/>
    <col min="1801" max="1801" width="44.15234375" style="43" customWidth="1"/>
    <col min="1802" max="1802" width="11.84375" style="43" bestFit="1" customWidth="1"/>
    <col min="1803" max="2048" width="9" style="43"/>
    <col min="2049" max="2053" width="9" style="43" bestFit="1" customWidth="1"/>
    <col min="2054" max="2054" width="12" style="43" customWidth="1"/>
    <col min="2055" max="2055" width="10" style="43" customWidth="1"/>
    <col min="2056" max="2056" width="22.61328125" style="43" customWidth="1"/>
    <col min="2057" max="2057" width="44.15234375" style="43" customWidth="1"/>
    <col min="2058" max="2058" width="11.84375" style="43" bestFit="1" customWidth="1"/>
    <col min="2059" max="2304" width="9" style="43"/>
    <col min="2305" max="2309" width="9" style="43" bestFit="1" customWidth="1"/>
    <col min="2310" max="2310" width="12" style="43" customWidth="1"/>
    <col min="2311" max="2311" width="10" style="43" customWidth="1"/>
    <col min="2312" max="2312" width="22.61328125" style="43" customWidth="1"/>
    <col min="2313" max="2313" width="44.15234375" style="43" customWidth="1"/>
    <col min="2314" max="2314" width="11.84375" style="43" bestFit="1" customWidth="1"/>
    <col min="2315" max="2560" width="9" style="43"/>
    <col min="2561" max="2565" width="9" style="43" bestFit="1" customWidth="1"/>
    <col min="2566" max="2566" width="12" style="43" customWidth="1"/>
    <col min="2567" max="2567" width="10" style="43" customWidth="1"/>
    <col min="2568" max="2568" width="22.61328125" style="43" customWidth="1"/>
    <col min="2569" max="2569" width="44.15234375" style="43" customWidth="1"/>
    <col min="2570" max="2570" width="11.84375" style="43" bestFit="1" customWidth="1"/>
    <col min="2571" max="2816" width="9" style="43"/>
    <col min="2817" max="2821" width="9" style="43" bestFit="1" customWidth="1"/>
    <col min="2822" max="2822" width="12" style="43" customWidth="1"/>
    <col min="2823" max="2823" width="10" style="43" customWidth="1"/>
    <col min="2824" max="2824" width="22.61328125" style="43" customWidth="1"/>
    <col min="2825" max="2825" width="44.15234375" style="43" customWidth="1"/>
    <col min="2826" max="2826" width="11.84375" style="43" bestFit="1" customWidth="1"/>
    <col min="2827" max="3072" width="9" style="43"/>
    <col min="3073" max="3077" width="9" style="43" bestFit="1" customWidth="1"/>
    <col min="3078" max="3078" width="12" style="43" customWidth="1"/>
    <col min="3079" max="3079" width="10" style="43" customWidth="1"/>
    <col min="3080" max="3080" width="22.61328125" style="43" customWidth="1"/>
    <col min="3081" max="3081" width="44.15234375" style="43" customWidth="1"/>
    <col min="3082" max="3082" width="11.84375" style="43" bestFit="1" customWidth="1"/>
    <col min="3083" max="3328" width="9" style="43"/>
    <col min="3329" max="3333" width="9" style="43" bestFit="1" customWidth="1"/>
    <col min="3334" max="3334" width="12" style="43" customWidth="1"/>
    <col min="3335" max="3335" width="10" style="43" customWidth="1"/>
    <col min="3336" max="3336" width="22.61328125" style="43" customWidth="1"/>
    <col min="3337" max="3337" width="44.15234375" style="43" customWidth="1"/>
    <col min="3338" max="3338" width="11.84375" style="43" bestFit="1" customWidth="1"/>
    <col min="3339" max="3584" width="9" style="43"/>
    <col min="3585" max="3589" width="9" style="43" bestFit="1" customWidth="1"/>
    <col min="3590" max="3590" width="12" style="43" customWidth="1"/>
    <col min="3591" max="3591" width="10" style="43" customWidth="1"/>
    <col min="3592" max="3592" width="22.61328125" style="43" customWidth="1"/>
    <col min="3593" max="3593" width="44.15234375" style="43" customWidth="1"/>
    <col min="3594" max="3594" width="11.84375" style="43" bestFit="1" customWidth="1"/>
    <col min="3595" max="3840" width="9" style="43"/>
    <col min="3841" max="3845" width="9" style="43" bestFit="1" customWidth="1"/>
    <col min="3846" max="3846" width="12" style="43" customWidth="1"/>
    <col min="3847" max="3847" width="10" style="43" customWidth="1"/>
    <col min="3848" max="3848" width="22.61328125" style="43" customWidth="1"/>
    <col min="3849" max="3849" width="44.15234375" style="43" customWidth="1"/>
    <col min="3850" max="3850" width="11.84375" style="43" bestFit="1" customWidth="1"/>
    <col min="3851" max="4096" width="9" style="43"/>
    <col min="4097" max="4101" width="9" style="43" bestFit="1" customWidth="1"/>
    <col min="4102" max="4102" width="12" style="43" customWidth="1"/>
    <col min="4103" max="4103" width="10" style="43" customWidth="1"/>
    <col min="4104" max="4104" width="22.61328125" style="43" customWidth="1"/>
    <col min="4105" max="4105" width="44.15234375" style="43" customWidth="1"/>
    <col min="4106" max="4106" width="11.84375" style="43" bestFit="1" customWidth="1"/>
    <col min="4107" max="4352" width="9" style="43"/>
    <col min="4353" max="4357" width="9" style="43" bestFit="1" customWidth="1"/>
    <col min="4358" max="4358" width="12" style="43" customWidth="1"/>
    <col min="4359" max="4359" width="10" style="43" customWidth="1"/>
    <col min="4360" max="4360" width="22.61328125" style="43" customWidth="1"/>
    <col min="4361" max="4361" width="44.15234375" style="43" customWidth="1"/>
    <col min="4362" max="4362" width="11.84375" style="43" bestFit="1" customWidth="1"/>
    <col min="4363" max="4608" width="9" style="43"/>
    <col min="4609" max="4613" width="9" style="43" bestFit="1" customWidth="1"/>
    <col min="4614" max="4614" width="12" style="43" customWidth="1"/>
    <col min="4615" max="4615" width="10" style="43" customWidth="1"/>
    <col min="4616" max="4616" width="22.61328125" style="43" customWidth="1"/>
    <col min="4617" max="4617" width="44.15234375" style="43" customWidth="1"/>
    <col min="4618" max="4618" width="11.84375" style="43" bestFit="1" customWidth="1"/>
    <col min="4619" max="4864" width="9" style="43"/>
    <col min="4865" max="4869" width="9" style="43" bestFit="1" customWidth="1"/>
    <col min="4870" max="4870" width="12" style="43" customWidth="1"/>
    <col min="4871" max="4871" width="10" style="43" customWidth="1"/>
    <col min="4872" max="4872" width="22.61328125" style="43" customWidth="1"/>
    <col min="4873" max="4873" width="44.15234375" style="43" customWidth="1"/>
    <col min="4874" max="4874" width="11.84375" style="43" bestFit="1" customWidth="1"/>
    <col min="4875" max="5120" width="9" style="43"/>
    <col min="5121" max="5125" width="9" style="43" bestFit="1" customWidth="1"/>
    <col min="5126" max="5126" width="12" style="43" customWidth="1"/>
    <col min="5127" max="5127" width="10" style="43" customWidth="1"/>
    <col min="5128" max="5128" width="22.61328125" style="43" customWidth="1"/>
    <col min="5129" max="5129" width="44.15234375" style="43" customWidth="1"/>
    <col min="5130" max="5130" width="11.84375" style="43" bestFit="1" customWidth="1"/>
    <col min="5131" max="5376" width="9" style="43"/>
    <col min="5377" max="5381" width="9" style="43" bestFit="1" customWidth="1"/>
    <col min="5382" max="5382" width="12" style="43" customWidth="1"/>
    <col min="5383" max="5383" width="10" style="43" customWidth="1"/>
    <col min="5384" max="5384" width="22.61328125" style="43" customWidth="1"/>
    <col min="5385" max="5385" width="44.15234375" style="43" customWidth="1"/>
    <col min="5386" max="5386" width="11.84375" style="43" bestFit="1" customWidth="1"/>
    <col min="5387" max="5632" width="9" style="43"/>
    <col min="5633" max="5637" width="9" style="43" bestFit="1" customWidth="1"/>
    <col min="5638" max="5638" width="12" style="43" customWidth="1"/>
    <col min="5639" max="5639" width="10" style="43" customWidth="1"/>
    <col min="5640" max="5640" width="22.61328125" style="43" customWidth="1"/>
    <col min="5641" max="5641" width="44.15234375" style="43" customWidth="1"/>
    <col min="5642" max="5642" width="11.84375" style="43" bestFit="1" customWidth="1"/>
    <col min="5643" max="5888" width="9" style="43"/>
    <col min="5889" max="5893" width="9" style="43" bestFit="1" customWidth="1"/>
    <col min="5894" max="5894" width="12" style="43" customWidth="1"/>
    <col min="5895" max="5895" width="10" style="43" customWidth="1"/>
    <col min="5896" max="5896" width="22.61328125" style="43" customWidth="1"/>
    <col min="5897" max="5897" width="44.15234375" style="43" customWidth="1"/>
    <col min="5898" max="5898" width="11.84375" style="43" bestFit="1" customWidth="1"/>
    <col min="5899" max="6144" width="9" style="43"/>
    <col min="6145" max="6149" width="9" style="43" bestFit="1" customWidth="1"/>
    <col min="6150" max="6150" width="12" style="43" customWidth="1"/>
    <col min="6151" max="6151" width="10" style="43" customWidth="1"/>
    <col min="6152" max="6152" width="22.61328125" style="43" customWidth="1"/>
    <col min="6153" max="6153" width="44.15234375" style="43" customWidth="1"/>
    <col min="6154" max="6154" width="11.84375" style="43" bestFit="1" customWidth="1"/>
    <col min="6155" max="6400" width="9" style="43"/>
    <col min="6401" max="6405" width="9" style="43" bestFit="1" customWidth="1"/>
    <col min="6406" max="6406" width="12" style="43" customWidth="1"/>
    <col min="6407" max="6407" width="10" style="43" customWidth="1"/>
    <col min="6408" max="6408" width="22.61328125" style="43" customWidth="1"/>
    <col min="6409" max="6409" width="44.15234375" style="43" customWidth="1"/>
    <col min="6410" max="6410" width="11.84375" style="43" bestFit="1" customWidth="1"/>
    <col min="6411" max="6656" width="9" style="43"/>
    <col min="6657" max="6661" width="9" style="43" bestFit="1" customWidth="1"/>
    <col min="6662" max="6662" width="12" style="43" customWidth="1"/>
    <col min="6663" max="6663" width="10" style="43" customWidth="1"/>
    <col min="6664" max="6664" width="22.61328125" style="43" customWidth="1"/>
    <col min="6665" max="6665" width="44.15234375" style="43" customWidth="1"/>
    <col min="6666" max="6666" width="11.84375" style="43" bestFit="1" customWidth="1"/>
    <col min="6667" max="6912" width="9" style="43"/>
    <col min="6913" max="6917" width="9" style="43" bestFit="1" customWidth="1"/>
    <col min="6918" max="6918" width="12" style="43" customWidth="1"/>
    <col min="6919" max="6919" width="10" style="43" customWidth="1"/>
    <col min="6920" max="6920" width="22.61328125" style="43" customWidth="1"/>
    <col min="6921" max="6921" width="44.15234375" style="43" customWidth="1"/>
    <col min="6922" max="6922" width="11.84375" style="43" bestFit="1" customWidth="1"/>
    <col min="6923" max="7168" width="9" style="43"/>
    <col min="7169" max="7173" width="9" style="43" bestFit="1" customWidth="1"/>
    <col min="7174" max="7174" width="12" style="43" customWidth="1"/>
    <col min="7175" max="7175" width="10" style="43" customWidth="1"/>
    <col min="7176" max="7176" width="22.61328125" style="43" customWidth="1"/>
    <col min="7177" max="7177" width="44.15234375" style="43" customWidth="1"/>
    <col min="7178" max="7178" width="11.84375" style="43" bestFit="1" customWidth="1"/>
    <col min="7179" max="7424" width="9" style="43"/>
    <col min="7425" max="7429" width="9" style="43" bestFit="1" customWidth="1"/>
    <col min="7430" max="7430" width="12" style="43" customWidth="1"/>
    <col min="7431" max="7431" width="10" style="43" customWidth="1"/>
    <col min="7432" max="7432" width="22.61328125" style="43" customWidth="1"/>
    <col min="7433" max="7433" width="44.15234375" style="43" customWidth="1"/>
    <col min="7434" max="7434" width="11.84375" style="43" bestFit="1" customWidth="1"/>
    <col min="7435" max="7680" width="9" style="43"/>
    <col min="7681" max="7685" width="9" style="43" bestFit="1" customWidth="1"/>
    <col min="7686" max="7686" width="12" style="43" customWidth="1"/>
    <col min="7687" max="7687" width="10" style="43" customWidth="1"/>
    <col min="7688" max="7688" width="22.61328125" style="43" customWidth="1"/>
    <col min="7689" max="7689" width="44.15234375" style="43" customWidth="1"/>
    <col min="7690" max="7690" width="11.84375" style="43" bestFit="1" customWidth="1"/>
    <col min="7691" max="7936" width="9" style="43"/>
    <col min="7937" max="7941" width="9" style="43" bestFit="1" customWidth="1"/>
    <col min="7942" max="7942" width="12" style="43" customWidth="1"/>
    <col min="7943" max="7943" width="10" style="43" customWidth="1"/>
    <col min="7944" max="7944" width="22.61328125" style="43" customWidth="1"/>
    <col min="7945" max="7945" width="44.15234375" style="43" customWidth="1"/>
    <col min="7946" max="7946" width="11.84375" style="43" bestFit="1" customWidth="1"/>
    <col min="7947" max="8192" width="9" style="43"/>
    <col min="8193" max="8197" width="9" style="43" bestFit="1" customWidth="1"/>
    <col min="8198" max="8198" width="12" style="43" customWidth="1"/>
    <col min="8199" max="8199" width="10" style="43" customWidth="1"/>
    <col min="8200" max="8200" width="22.61328125" style="43" customWidth="1"/>
    <col min="8201" max="8201" width="44.15234375" style="43" customWidth="1"/>
    <col min="8202" max="8202" width="11.84375" style="43" bestFit="1" customWidth="1"/>
    <col min="8203" max="8448" width="9" style="43"/>
    <col min="8449" max="8453" width="9" style="43" bestFit="1" customWidth="1"/>
    <col min="8454" max="8454" width="12" style="43" customWidth="1"/>
    <col min="8455" max="8455" width="10" style="43" customWidth="1"/>
    <col min="8456" max="8456" width="22.61328125" style="43" customWidth="1"/>
    <col min="8457" max="8457" width="44.15234375" style="43" customWidth="1"/>
    <col min="8458" max="8458" width="11.84375" style="43" bestFit="1" customWidth="1"/>
    <col min="8459" max="8704" width="9" style="43"/>
    <col min="8705" max="8709" width="9" style="43" bestFit="1" customWidth="1"/>
    <col min="8710" max="8710" width="12" style="43" customWidth="1"/>
    <col min="8711" max="8711" width="10" style="43" customWidth="1"/>
    <col min="8712" max="8712" width="22.61328125" style="43" customWidth="1"/>
    <col min="8713" max="8713" width="44.15234375" style="43" customWidth="1"/>
    <col min="8714" max="8714" width="11.84375" style="43" bestFit="1" customWidth="1"/>
    <col min="8715" max="8960" width="9" style="43"/>
    <col min="8961" max="8965" width="9" style="43" bestFit="1" customWidth="1"/>
    <col min="8966" max="8966" width="12" style="43" customWidth="1"/>
    <col min="8967" max="8967" width="10" style="43" customWidth="1"/>
    <col min="8968" max="8968" width="22.61328125" style="43" customWidth="1"/>
    <col min="8969" max="8969" width="44.15234375" style="43" customWidth="1"/>
    <col min="8970" max="8970" width="11.84375" style="43" bestFit="1" customWidth="1"/>
    <col min="8971" max="9216" width="9" style="43"/>
    <col min="9217" max="9221" width="9" style="43" bestFit="1" customWidth="1"/>
    <col min="9222" max="9222" width="12" style="43" customWidth="1"/>
    <col min="9223" max="9223" width="10" style="43" customWidth="1"/>
    <col min="9224" max="9224" width="22.61328125" style="43" customWidth="1"/>
    <col min="9225" max="9225" width="44.15234375" style="43" customWidth="1"/>
    <col min="9226" max="9226" width="11.84375" style="43" bestFit="1" customWidth="1"/>
    <col min="9227" max="9472" width="9" style="43"/>
    <col min="9473" max="9477" width="9" style="43" bestFit="1" customWidth="1"/>
    <col min="9478" max="9478" width="12" style="43" customWidth="1"/>
    <col min="9479" max="9479" width="10" style="43" customWidth="1"/>
    <col min="9480" max="9480" width="22.61328125" style="43" customWidth="1"/>
    <col min="9481" max="9481" width="44.15234375" style="43" customWidth="1"/>
    <col min="9482" max="9482" width="11.84375" style="43" bestFit="1" customWidth="1"/>
    <col min="9483" max="9728" width="9" style="43"/>
    <col min="9729" max="9733" width="9" style="43" bestFit="1" customWidth="1"/>
    <col min="9734" max="9734" width="12" style="43" customWidth="1"/>
    <col min="9735" max="9735" width="10" style="43" customWidth="1"/>
    <col min="9736" max="9736" width="22.61328125" style="43" customWidth="1"/>
    <col min="9737" max="9737" width="44.15234375" style="43" customWidth="1"/>
    <col min="9738" max="9738" width="11.84375" style="43" bestFit="1" customWidth="1"/>
    <col min="9739" max="9984" width="9" style="43"/>
    <col min="9985" max="9989" width="9" style="43" bestFit="1" customWidth="1"/>
    <col min="9990" max="9990" width="12" style="43" customWidth="1"/>
    <col min="9991" max="9991" width="10" style="43" customWidth="1"/>
    <col min="9992" max="9992" width="22.61328125" style="43" customWidth="1"/>
    <col min="9993" max="9993" width="44.15234375" style="43" customWidth="1"/>
    <col min="9994" max="9994" width="11.84375" style="43" bestFit="1" customWidth="1"/>
    <col min="9995" max="10240" width="9" style="43"/>
    <col min="10241" max="10245" width="9" style="43" bestFit="1" customWidth="1"/>
    <col min="10246" max="10246" width="12" style="43" customWidth="1"/>
    <col min="10247" max="10247" width="10" style="43" customWidth="1"/>
    <col min="10248" max="10248" width="22.61328125" style="43" customWidth="1"/>
    <col min="10249" max="10249" width="44.15234375" style="43" customWidth="1"/>
    <col min="10250" max="10250" width="11.84375" style="43" bestFit="1" customWidth="1"/>
    <col min="10251" max="10496" width="9" style="43"/>
    <col min="10497" max="10501" width="9" style="43" bestFit="1" customWidth="1"/>
    <col min="10502" max="10502" width="12" style="43" customWidth="1"/>
    <col min="10503" max="10503" width="10" style="43" customWidth="1"/>
    <col min="10504" max="10504" width="22.61328125" style="43" customWidth="1"/>
    <col min="10505" max="10505" width="44.15234375" style="43" customWidth="1"/>
    <col min="10506" max="10506" width="11.84375" style="43" bestFit="1" customWidth="1"/>
    <col min="10507" max="10752" width="9" style="43"/>
    <col min="10753" max="10757" width="9" style="43" bestFit="1" customWidth="1"/>
    <col min="10758" max="10758" width="12" style="43" customWidth="1"/>
    <col min="10759" max="10759" width="10" style="43" customWidth="1"/>
    <col min="10760" max="10760" width="22.61328125" style="43" customWidth="1"/>
    <col min="10761" max="10761" width="44.15234375" style="43" customWidth="1"/>
    <col min="10762" max="10762" width="11.84375" style="43" bestFit="1" customWidth="1"/>
    <col min="10763" max="11008" width="9" style="43"/>
    <col min="11009" max="11013" width="9" style="43" bestFit="1" customWidth="1"/>
    <col min="11014" max="11014" width="12" style="43" customWidth="1"/>
    <col min="11015" max="11015" width="10" style="43" customWidth="1"/>
    <col min="11016" max="11016" width="22.61328125" style="43" customWidth="1"/>
    <col min="11017" max="11017" width="44.15234375" style="43" customWidth="1"/>
    <col min="11018" max="11018" width="11.84375" style="43" bestFit="1" customWidth="1"/>
    <col min="11019" max="11264" width="9" style="43"/>
    <col min="11265" max="11269" width="9" style="43" bestFit="1" customWidth="1"/>
    <col min="11270" max="11270" width="12" style="43" customWidth="1"/>
    <col min="11271" max="11271" width="10" style="43" customWidth="1"/>
    <col min="11272" max="11272" width="22.61328125" style="43" customWidth="1"/>
    <col min="11273" max="11273" width="44.15234375" style="43" customWidth="1"/>
    <col min="11274" max="11274" width="11.84375" style="43" bestFit="1" customWidth="1"/>
    <col min="11275" max="11520" width="9" style="43"/>
    <col min="11521" max="11525" width="9" style="43" bestFit="1" customWidth="1"/>
    <col min="11526" max="11526" width="12" style="43" customWidth="1"/>
    <col min="11527" max="11527" width="10" style="43" customWidth="1"/>
    <col min="11528" max="11528" width="22.61328125" style="43" customWidth="1"/>
    <col min="11529" max="11529" width="44.15234375" style="43" customWidth="1"/>
    <col min="11530" max="11530" width="11.84375" style="43" bestFit="1" customWidth="1"/>
    <col min="11531" max="11776" width="9" style="43"/>
    <col min="11777" max="11781" width="9" style="43" bestFit="1" customWidth="1"/>
    <col min="11782" max="11782" width="12" style="43" customWidth="1"/>
    <col min="11783" max="11783" width="10" style="43" customWidth="1"/>
    <col min="11784" max="11784" width="22.61328125" style="43" customWidth="1"/>
    <col min="11785" max="11785" width="44.15234375" style="43" customWidth="1"/>
    <col min="11786" max="11786" width="11.84375" style="43" bestFit="1" customWidth="1"/>
    <col min="11787" max="12032" width="9" style="43"/>
    <col min="12033" max="12037" width="9" style="43" bestFit="1" customWidth="1"/>
    <col min="12038" max="12038" width="12" style="43" customWidth="1"/>
    <col min="12039" max="12039" width="10" style="43" customWidth="1"/>
    <col min="12040" max="12040" width="22.61328125" style="43" customWidth="1"/>
    <col min="12041" max="12041" width="44.15234375" style="43" customWidth="1"/>
    <col min="12042" max="12042" width="11.84375" style="43" bestFit="1" customWidth="1"/>
    <col min="12043" max="12288" width="9" style="43"/>
    <col min="12289" max="12293" width="9" style="43" bestFit="1" customWidth="1"/>
    <col min="12294" max="12294" width="12" style="43" customWidth="1"/>
    <col min="12295" max="12295" width="10" style="43" customWidth="1"/>
    <col min="12296" max="12296" width="22.61328125" style="43" customWidth="1"/>
    <col min="12297" max="12297" width="44.15234375" style="43" customWidth="1"/>
    <col min="12298" max="12298" width="11.84375" style="43" bestFit="1" customWidth="1"/>
    <col min="12299" max="12544" width="9" style="43"/>
    <col min="12545" max="12549" width="9" style="43" bestFit="1" customWidth="1"/>
    <col min="12550" max="12550" width="12" style="43" customWidth="1"/>
    <col min="12551" max="12551" width="10" style="43" customWidth="1"/>
    <col min="12552" max="12552" width="22.61328125" style="43" customWidth="1"/>
    <col min="12553" max="12553" width="44.15234375" style="43" customWidth="1"/>
    <col min="12554" max="12554" width="11.84375" style="43" bestFit="1" customWidth="1"/>
    <col min="12555" max="12800" width="9" style="43"/>
    <col min="12801" max="12805" width="9" style="43" bestFit="1" customWidth="1"/>
    <col min="12806" max="12806" width="12" style="43" customWidth="1"/>
    <col min="12807" max="12807" width="10" style="43" customWidth="1"/>
    <col min="12808" max="12808" width="22.61328125" style="43" customWidth="1"/>
    <col min="12809" max="12809" width="44.15234375" style="43" customWidth="1"/>
    <col min="12810" max="12810" width="11.84375" style="43" bestFit="1" customWidth="1"/>
    <col min="12811" max="13056" width="9" style="43"/>
    <col min="13057" max="13061" width="9" style="43" bestFit="1" customWidth="1"/>
    <col min="13062" max="13062" width="12" style="43" customWidth="1"/>
    <col min="13063" max="13063" width="10" style="43" customWidth="1"/>
    <col min="13064" max="13064" width="22.61328125" style="43" customWidth="1"/>
    <col min="13065" max="13065" width="44.15234375" style="43" customWidth="1"/>
    <col min="13066" max="13066" width="11.84375" style="43" bestFit="1" customWidth="1"/>
    <col min="13067" max="13312" width="9" style="43"/>
    <col min="13313" max="13317" width="9" style="43" bestFit="1" customWidth="1"/>
    <col min="13318" max="13318" width="12" style="43" customWidth="1"/>
    <col min="13319" max="13319" width="10" style="43" customWidth="1"/>
    <col min="13320" max="13320" width="22.61328125" style="43" customWidth="1"/>
    <col min="13321" max="13321" width="44.15234375" style="43" customWidth="1"/>
    <col min="13322" max="13322" width="11.84375" style="43" bestFit="1" customWidth="1"/>
    <col min="13323" max="13568" width="9" style="43"/>
    <col min="13569" max="13573" width="9" style="43" bestFit="1" customWidth="1"/>
    <col min="13574" max="13574" width="12" style="43" customWidth="1"/>
    <col min="13575" max="13575" width="10" style="43" customWidth="1"/>
    <col min="13576" max="13576" width="22.61328125" style="43" customWidth="1"/>
    <col min="13577" max="13577" width="44.15234375" style="43" customWidth="1"/>
    <col min="13578" max="13578" width="11.84375" style="43" bestFit="1" customWidth="1"/>
    <col min="13579" max="13824" width="9" style="43"/>
    <col min="13825" max="13829" width="9" style="43" bestFit="1" customWidth="1"/>
    <col min="13830" max="13830" width="12" style="43" customWidth="1"/>
    <col min="13831" max="13831" width="10" style="43" customWidth="1"/>
    <col min="13832" max="13832" width="22.61328125" style="43" customWidth="1"/>
    <col min="13833" max="13833" width="44.15234375" style="43" customWidth="1"/>
    <col min="13834" max="13834" width="11.84375" style="43" bestFit="1" customWidth="1"/>
    <col min="13835" max="14080" width="9" style="43"/>
    <col min="14081" max="14085" width="9" style="43" bestFit="1" customWidth="1"/>
    <col min="14086" max="14086" width="12" style="43" customWidth="1"/>
    <col min="14087" max="14087" width="10" style="43" customWidth="1"/>
    <col min="14088" max="14088" width="22.61328125" style="43" customWidth="1"/>
    <col min="14089" max="14089" width="44.15234375" style="43" customWidth="1"/>
    <col min="14090" max="14090" width="11.84375" style="43" bestFit="1" customWidth="1"/>
    <col min="14091" max="14336" width="9" style="43"/>
    <col min="14337" max="14341" width="9" style="43" bestFit="1" customWidth="1"/>
    <col min="14342" max="14342" width="12" style="43" customWidth="1"/>
    <col min="14343" max="14343" width="10" style="43" customWidth="1"/>
    <col min="14344" max="14344" width="22.61328125" style="43" customWidth="1"/>
    <col min="14345" max="14345" width="44.15234375" style="43" customWidth="1"/>
    <col min="14346" max="14346" width="11.84375" style="43" bestFit="1" customWidth="1"/>
    <col min="14347" max="14592" width="9" style="43"/>
    <col min="14593" max="14597" width="9" style="43" bestFit="1" customWidth="1"/>
    <col min="14598" max="14598" width="12" style="43" customWidth="1"/>
    <col min="14599" max="14599" width="10" style="43" customWidth="1"/>
    <col min="14600" max="14600" width="22.61328125" style="43" customWidth="1"/>
    <col min="14601" max="14601" width="44.15234375" style="43" customWidth="1"/>
    <col min="14602" max="14602" width="11.84375" style="43" bestFit="1" customWidth="1"/>
    <col min="14603" max="14848" width="9" style="43"/>
    <col min="14849" max="14853" width="9" style="43" bestFit="1" customWidth="1"/>
    <col min="14854" max="14854" width="12" style="43" customWidth="1"/>
    <col min="14855" max="14855" width="10" style="43" customWidth="1"/>
    <col min="14856" max="14856" width="22.61328125" style="43" customWidth="1"/>
    <col min="14857" max="14857" width="44.15234375" style="43" customWidth="1"/>
    <col min="14858" max="14858" width="11.84375" style="43" bestFit="1" customWidth="1"/>
    <col min="14859" max="15104" width="9" style="43"/>
    <col min="15105" max="15109" width="9" style="43" bestFit="1" customWidth="1"/>
    <col min="15110" max="15110" width="12" style="43" customWidth="1"/>
    <col min="15111" max="15111" width="10" style="43" customWidth="1"/>
    <col min="15112" max="15112" width="22.61328125" style="43" customWidth="1"/>
    <col min="15113" max="15113" width="44.15234375" style="43" customWidth="1"/>
    <col min="15114" max="15114" width="11.84375" style="43" bestFit="1" customWidth="1"/>
    <col min="15115" max="15360" width="9" style="43"/>
    <col min="15361" max="15365" width="9" style="43" bestFit="1" customWidth="1"/>
    <col min="15366" max="15366" width="12" style="43" customWidth="1"/>
    <col min="15367" max="15367" width="10" style="43" customWidth="1"/>
    <col min="15368" max="15368" width="22.61328125" style="43" customWidth="1"/>
    <col min="15369" max="15369" width="44.15234375" style="43" customWidth="1"/>
    <col min="15370" max="15370" width="11.84375" style="43" bestFit="1" customWidth="1"/>
    <col min="15371" max="15616" width="9" style="43"/>
    <col min="15617" max="15621" width="9" style="43" bestFit="1" customWidth="1"/>
    <col min="15622" max="15622" width="12" style="43" customWidth="1"/>
    <col min="15623" max="15623" width="10" style="43" customWidth="1"/>
    <col min="15624" max="15624" width="22.61328125" style="43" customWidth="1"/>
    <col min="15625" max="15625" width="44.15234375" style="43" customWidth="1"/>
    <col min="15626" max="15626" width="11.84375" style="43" bestFit="1" customWidth="1"/>
    <col min="15627" max="15872" width="9" style="43"/>
    <col min="15873" max="15877" width="9" style="43" bestFit="1" customWidth="1"/>
    <col min="15878" max="15878" width="12" style="43" customWidth="1"/>
    <col min="15879" max="15879" width="10" style="43" customWidth="1"/>
    <col min="15880" max="15880" width="22.61328125" style="43" customWidth="1"/>
    <col min="15881" max="15881" width="44.15234375" style="43" customWidth="1"/>
    <col min="15882" max="15882" width="11.84375" style="43" bestFit="1" customWidth="1"/>
    <col min="15883" max="16128" width="9" style="43"/>
    <col min="16129" max="16133" width="9" style="43" bestFit="1" customWidth="1"/>
    <col min="16134" max="16134" width="12" style="43" customWidth="1"/>
    <col min="16135" max="16135" width="10" style="43" customWidth="1"/>
    <col min="16136" max="16136" width="22.61328125" style="43" customWidth="1"/>
    <col min="16137" max="16137" width="44.15234375" style="43" customWidth="1"/>
    <col min="16138" max="16138" width="11.84375" style="43" bestFit="1" customWidth="1"/>
    <col min="16139" max="16384" width="9" style="43"/>
  </cols>
  <sheetData>
    <row r="1" spans="1:13" ht="43.75">
      <c r="A1" s="21" t="s">
        <v>478</v>
      </c>
      <c r="B1" s="22" t="s">
        <v>47</v>
      </c>
      <c r="C1" s="21" t="s">
        <v>48</v>
      </c>
      <c r="D1" s="21" t="s">
        <v>49</v>
      </c>
      <c r="E1" s="21" t="s">
        <v>50</v>
      </c>
      <c r="F1" s="21" t="s">
        <v>51</v>
      </c>
      <c r="G1" s="21" t="s">
        <v>52</v>
      </c>
      <c r="H1" s="21" t="s">
        <v>53</v>
      </c>
      <c r="I1" s="21" t="s">
        <v>54</v>
      </c>
      <c r="J1" s="21" t="s">
        <v>55</v>
      </c>
      <c r="K1" s="21" t="s">
        <v>56</v>
      </c>
      <c r="L1" s="21" t="s">
        <v>57</v>
      </c>
      <c r="M1" s="21" t="s">
        <v>479</v>
      </c>
    </row>
    <row r="2" spans="1:13" ht="14.6">
      <c r="A2" s="23"/>
      <c r="B2" s="24" t="s">
        <v>421</v>
      </c>
      <c r="C2" s="23"/>
      <c r="D2" s="23"/>
      <c r="E2" s="23">
        <f>SUM(E3:E9)</f>
        <v>32</v>
      </c>
      <c r="F2" s="44" t="str">
        <f>CONCATENATE("32'h",K2)</f>
        <v>32'h00004004</v>
      </c>
      <c r="G2" s="44"/>
      <c r="H2" s="26" t="s">
        <v>881</v>
      </c>
      <c r="I2" s="26"/>
      <c r="J2" s="23"/>
      <c r="K2" s="23" t="str">
        <f>LOWER(DEC2HEX(L2,8))</f>
        <v>00004004</v>
      </c>
      <c r="L2" s="23">
        <f>SUM(L3:L9)</f>
        <v>16388</v>
      </c>
      <c r="M2" s="23"/>
    </row>
    <row r="3" spans="1:13" ht="14.6">
      <c r="A3" s="20"/>
      <c r="B3" s="27"/>
      <c r="C3" s="28">
        <v>17</v>
      </c>
      <c r="D3" s="28">
        <v>31</v>
      </c>
      <c r="E3" s="28">
        <f t="shared" ref="E3:E9" si="0">D3+1-C3</f>
        <v>15</v>
      </c>
      <c r="F3" s="28" t="str">
        <f t="shared" ref="F3:F9" si="1">CONCATENATE(E3,"'h",K3)</f>
        <v>15'h0</v>
      </c>
      <c r="G3" s="28" t="s">
        <v>444</v>
      </c>
      <c r="H3" s="39" t="s">
        <v>19</v>
      </c>
      <c r="I3" s="40" t="s">
        <v>1476</v>
      </c>
      <c r="J3" s="28">
        <v>0</v>
      </c>
      <c r="K3" s="28" t="str">
        <f t="shared" ref="K3:K9" si="2">LOWER(DEC2HEX((J3)))</f>
        <v>0</v>
      </c>
      <c r="L3" s="28">
        <f t="shared" ref="L3:L9" si="3">J3*(2^C3)</f>
        <v>0</v>
      </c>
      <c r="M3" s="29"/>
    </row>
    <row r="4" spans="1:13" ht="14.6">
      <c r="A4" s="20"/>
      <c r="B4" s="27"/>
      <c r="C4" s="28">
        <v>16</v>
      </c>
      <c r="D4" s="28">
        <v>16</v>
      </c>
      <c r="E4" s="28">
        <f>D4+1-C4</f>
        <v>1</v>
      </c>
      <c r="F4" s="28" t="str">
        <f>CONCATENATE(E4,"'h",K4)</f>
        <v>1'h0</v>
      </c>
      <c r="G4" s="28" t="s">
        <v>471</v>
      </c>
      <c r="H4" s="39" t="s">
        <v>1477</v>
      </c>
      <c r="I4" s="40" t="s">
        <v>1478</v>
      </c>
      <c r="J4" s="28">
        <v>0</v>
      </c>
      <c r="K4" s="28" t="str">
        <f>LOWER(DEC2HEX((J4)))</f>
        <v>0</v>
      </c>
      <c r="L4" s="28">
        <f>J4*(2^C4)</f>
        <v>0</v>
      </c>
      <c r="M4" s="29"/>
    </row>
    <row r="5" spans="1:13" ht="58.3">
      <c r="A5" s="20"/>
      <c r="B5" s="27"/>
      <c r="C5" s="28">
        <v>15</v>
      </c>
      <c r="D5" s="28">
        <v>15</v>
      </c>
      <c r="E5" s="28">
        <f t="shared" si="0"/>
        <v>1</v>
      </c>
      <c r="F5" s="28" t="str">
        <f t="shared" si="1"/>
        <v>1'h0</v>
      </c>
      <c r="G5" s="28" t="s">
        <v>62</v>
      </c>
      <c r="H5" s="39" t="s">
        <v>1479</v>
      </c>
      <c r="I5" s="40" t="s">
        <v>1480</v>
      </c>
      <c r="J5" s="28">
        <v>0</v>
      </c>
      <c r="K5" s="28" t="str">
        <f t="shared" si="2"/>
        <v>0</v>
      </c>
      <c r="L5" s="28">
        <f t="shared" si="3"/>
        <v>0</v>
      </c>
      <c r="M5" s="29"/>
    </row>
    <row r="6" spans="1:13" ht="43.75">
      <c r="A6" s="20"/>
      <c r="B6" s="27"/>
      <c r="C6" s="28">
        <v>14</v>
      </c>
      <c r="D6" s="28">
        <v>14</v>
      </c>
      <c r="E6" s="28">
        <f t="shared" si="0"/>
        <v>1</v>
      </c>
      <c r="F6" s="28" t="str">
        <f t="shared" si="1"/>
        <v>1'h1</v>
      </c>
      <c r="G6" s="28" t="s">
        <v>62</v>
      </c>
      <c r="H6" s="39" t="s">
        <v>1481</v>
      </c>
      <c r="I6" s="40" t="s">
        <v>1482</v>
      </c>
      <c r="J6" s="28">
        <v>1</v>
      </c>
      <c r="K6" s="28" t="str">
        <f t="shared" si="2"/>
        <v>1</v>
      </c>
      <c r="L6" s="28">
        <f t="shared" si="3"/>
        <v>16384</v>
      </c>
      <c r="M6" s="29"/>
    </row>
    <row r="7" spans="1:13" ht="43.75">
      <c r="A7" s="20"/>
      <c r="B7" s="27"/>
      <c r="C7" s="28">
        <v>11</v>
      </c>
      <c r="D7" s="28">
        <v>13</v>
      </c>
      <c r="E7" s="28">
        <f t="shared" si="0"/>
        <v>3</v>
      </c>
      <c r="F7" s="28" t="str">
        <f t="shared" si="1"/>
        <v>3'h0</v>
      </c>
      <c r="G7" s="28" t="s">
        <v>62</v>
      </c>
      <c r="H7" s="39" t="s">
        <v>1483</v>
      </c>
      <c r="I7" s="40" t="s">
        <v>1484</v>
      </c>
      <c r="J7" s="28">
        <v>0</v>
      </c>
      <c r="K7" s="28" t="str">
        <f t="shared" si="2"/>
        <v>0</v>
      </c>
      <c r="L7" s="28">
        <f t="shared" si="3"/>
        <v>0</v>
      </c>
      <c r="M7" s="29"/>
    </row>
    <row r="8" spans="1:13" ht="14.6">
      <c r="A8" s="20"/>
      <c r="B8" s="27"/>
      <c r="C8" s="28">
        <v>8</v>
      </c>
      <c r="D8" s="28">
        <v>10</v>
      </c>
      <c r="E8" s="28">
        <f t="shared" si="0"/>
        <v>3</v>
      </c>
      <c r="F8" s="28" t="str">
        <f t="shared" si="1"/>
        <v>3'h0</v>
      </c>
      <c r="G8" s="28" t="s">
        <v>62</v>
      </c>
      <c r="H8" s="39" t="s">
        <v>1485</v>
      </c>
      <c r="I8" s="40" t="s">
        <v>1486</v>
      </c>
      <c r="J8" s="28">
        <v>0</v>
      </c>
      <c r="K8" s="28" t="str">
        <f t="shared" si="2"/>
        <v>0</v>
      </c>
      <c r="L8" s="28">
        <f t="shared" si="3"/>
        <v>0</v>
      </c>
      <c r="M8" s="29"/>
    </row>
    <row r="9" spans="1:13" ht="14.6">
      <c r="A9" s="20"/>
      <c r="B9" s="27"/>
      <c r="C9" s="28">
        <v>0</v>
      </c>
      <c r="D9" s="28">
        <v>7</v>
      </c>
      <c r="E9" s="28">
        <f t="shared" si="0"/>
        <v>8</v>
      </c>
      <c r="F9" s="28" t="str">
        <f t="shared" si="1"/>
        <v>8'h4</v>
      </c>
      <c r="G9" s="28" t="s">
        <v>62</v>
      </c>
      <c r="H9" s="39" t="s">
        <v>1487</v>
      </c>
      <c r="I9" s="40" t="s">
        <v>1488</v>
      </c>
      <c r="J9" s="28">
        <v>4</v>
      </c>
      <c r="K9" s="28" t="str">
        <f t="shared" si="2"/>
        <v>4</v>
      </c>
      <c r="L9" s="28">
        <f t="shared" si="3"/>
        <v>4</v>
      </c>
      <c r="M9" s="29"/>
    </row>
    <row r="10" spans="1:13" ht="14.6">
      <c r="A10" s="23"/>
      <c r="B10" s="24" t="s">
        <v>422</v>
      </c>
      <c r="C10" s="23"/>
      <c r="D10" s="23"/>
      <c r="E10" s="23">
        <f>SUM(E11:E12)</f>
        <v>32</v>
      </c>
      <c r="F10" s="44" t="str">
        <f>CONCATENATE("32'h",K10)</f>
        <v>32'h00000000</v>
      </c>
      <c r="G10" s="44"/>
      <c r="H10" s="26" t="s">
        <v>1489</v>
      </c>
      <c r="I10" s="26"/>
      <c r="J10" s="23"/>
      <c r="K10" s="23" t="str">
        <f>LOWER(DEC2HEX(L10,8))</f>
        <v>00000000</v>
      </c>
      <c r="L10" s="23">
        <f>SUM(L11:L12)</f>
        <v>0</v>
      </c>
      <c r="M10" s="23"/>
    </row>
    <row r="11" spans="1:13" ht="14.6">
      <c r="A11" s="20"/>
      <c r="B11" s="27"/>
      <c r="C11" s="28">
        <v>8</v>
      </c>
      <c r="D11" s="28">
        <v>31</v>
      </c>
      <c r="E11" s="28">
        <f>D11+1-C11</f>
        <v>24</v>
      </c>
      <c r="F11" s="28" t="str">
        <f>CONCATENATE(E11,"'h",K11)</f>
        <v>24'h0</v>
      </c>
      <c r="G11" s="28" t="s">
        <v>1490</v>
      </c>
      <c r="H11" s="39" t="s">
        <v>19</v>
      </c>
      <c r="I11" s="40" t="s">
        <v>1476</v>
      </c>
      <c r="J11" s="28">
        <v>0</v>
      </c>
      <c r="K11" s="28" t="str">
        <f>LOWER(DEC2HEX((J11)))</f>
        <v>0</v>
      </c>
      <c r="L11" s="28">
        <f>J11*(2^C11)</f>
        <v>0</v>
      </c>
      <c r="M11" s="29"/>
    </row>
    <row r="12" spans="1:13" ht="14.6">
      <c r="A12" s="20"/>
      <c r="B12" s="27"/>
      <c r="C12" s="28">
        <v>0</v>
      </c>
      <c r="D12" s="28">
        <v>7</v>
      </c>
      <c r="E12" s="28">
        <f>D12+1-C12</f>
        <v>8</v>
      </c>
      <c r="F12" s="28" t="str">
        <f>CONCATENATE(E12,"'h",K12)</f>
        <v>8'h0</v>
      </c>
      <c r="G12" s="28" t="s">
        <v>62</v>
      </c>
      <c r="H12" s="39" t="s">
        <v>1491</v>
      </c>
      <c r="I12" s="40" t="s">
        <v>1492</v>
      </c>
      <c r="J12" s="28">
        <v>0</v>
      </c>
      <c r="K12" s="28" t="str">
        <f>LOWER(DEC2HEX((J12)))</f>
        <v>0</v>
      </c>
      <c r="L12" s="28">
        <f>J12*(2^C12)</f>
        <v>0</v>
      </c>
      <c r="M12" s="29"/>
    </row>
    <row r="13" spans="1:13" ht="14.6">
      <c r="A13" s="23"/>
      <c r="B13" s="24" t="s">
        <v>1493</v>
      </c>
      <c r="C13" s="23"/>
      <c r="D13" s="23"/>
      <c r="E13" s="23">
        <f>SUM(E14:E20)</f>
        <v>32</v>
      </c>
      <c r="F13" s="44" t="str">
        <f>CONCATENATE("32'h",K13)</f>
        <v>32'h00000000</v>
      </c>
      <c r="G13" s="44"/>
      <c r="H13" s="26" t="s">
        <v>1494</v>
      </c>
      <c r="I13" s="26"/>
      <c r="J13" s="23"/>
      <c r="K13" s="23" t="str">
        <f>LOWER(DEC2HEX(L13,8))</f>
        <v>00000000</v>
      </c>
      <c r="L13" s="23">
        <f>SUM(L14:L20)</f>
        <v>0</v>
      </c>
      <c r="M13" s="23"/>
    </row>
    <row r="14" spans="1:13" ht="14.6">
      <c r="A14" s="20"/>
      <c r="B14" s="27"/>
      <c r="C14" s="28">
        <v>24</v>
      </c>
      <c r="D14" s="28">
        <v>31</v>
      </c>
      <c r="E14" s="28">
        <f t="shared" ref="E14:E20" si="4">D14+1-C14</f>
        <v>8</v>
      </c>
      <c r="F14" s="28" t="str">
        <f t="shared" ref="F14:F20" si="5">CONCATENATE(E14,"'h",K14)</f>
        <v>8'h0</v>
      </c>
      <c r="G14" s="28" t="s">
        <v>67</v>
      </c>
      <c r="H14" s="39" t="s">
        <v>1495</v>
      </c>
      <c r="I14" s="40" t="s">
        <v>1496</v>
      </c>
      <c r="J14" s="28">
        <v>0</v>
      </c>
      <c r="K14" s="28" t="str">
        <f t="shared" ref="K14:K20" si="6">LOWER(DEC2HEX((J14)))</f>
        <v>0</v>
      </c>
      <c r="L14" s="28">
        <f t="shared" ref="L14:L20" si="7">J14*(2^C14)</f>
        <v>0</v>
      </c>
      <c r="M14" s="29"/>
    </row>
    <row r="15" spans="1:13" ht="14.6">
      <c r="A15" s="20"/>
      <c r="B15" s="27"/>
      <c r="C15" s="28">
        <v>16</v>
      </c>
      <c r="D15" s="28">
        <v>23</v>
      </c>
      <c r="E15" s="28">
        <f t="shared" si="4"/>
        <v>8</v>
      </c>
      <c r="F15" s="28" t="str">
        <f t="shared" si="5"/>
        <v>8'h0</v>
      </c>
      <c r="G15" s="28" t="s">
        <v>67</v>
      </c>
      <c r="H15" s="39" t="s">
        <v>1497</v>
      </c>
      <c r="I15" s="40" t="s">
        <v>1498</v>
      </c>
      <c r="J15" s="28">
        <v>0</v>
      </c>
      <c r="K15" s="28" t="str">
        <f t="shared" si="6"/>
        <v>0</v>
      </c>
      <c r="L15" s="28">
        <f t="shared" si="7"/>
        <v>0</v>
      </c>
      <c r="M15" s="29"/>
    </row>
    <row r="16" spans="1:13" ht="14.6">
      <c r="A16" s="20"/>
      <c r="B16" s="27"/>
      <c r="C16" s="28">
        <v>8</v>
      </c>
      <c r="D16" s="28">
        <v>15</v>
      </c>
      <c r="E16" s="28">
        <f t="shared" si="4"/>
        <v>8</v>
      </c>
      <c r="F16" s="28" t="str">
        <f t="shared" si="5"/>
        <v>8'h0</v>
      </c>
      <c r="G16" s="28" t="s">
        <v>67</v>
      </c>
      <c r="H16" s="39" t="s">
        <v>1499</v>
      </c>
      <c r="I16" s="40" t="s">
        <v>1500</v>
      </c>
      <c r="J16" s="28">
        <v>0</v>
      </c>
      <c r="K16" s="28" t="str">
        <f t="shared" si="6"/>
        <v>0</v>
      </c>
      <c r="L16" s="28">
        <f t="shared" si="7"/>
        <v>0</v>
      </c>
      <c r="M16" s="29"/>
    </row>
    <row r="17" spans="1:13" ht="14.6">
      <c r="A17" s="20"/>
      <c r="B17" s="27"/>
      <c r="C17" s="28">
        <v>3</v>
      </c>
      <c r="D17" s="28">
        <v>7</v>
      </c>
      <c r="E17" s="28">
        <f t="shared" si="4"/>
        <v>5</v>
      </c>
      <c r="F17" s="28" t="str">
        <f t="shared" si="5"/>
        <v>5'h0</v>
      </c>
      <c r="G17" s="28" t="s">
        <v>67</v>
      </c>
      <c r="H17" s="39" t="s">
        <v>1501</v>
      </c>
      <c r="I17" s="40" t="s">
        <v>972</v>
      </c>
      <c r="J17" s="28">
        <v>0</v>
      </c>
      <c r="K17" s="28" t="str">
        <f t="shared" si="6"/>
        <v>0</v>
      </c>
      <c r="L17" s="28">
        <f t="shared" si="7"/>
        <v>0</v>
      </c>
      <c r="M17" s="29"/>
    </row>
    <row r="18" spans="1:13" ht="14.6">
      <c r="A18" s="20"/>
      <c r="B18" s="27"/>
      <c r="C18" s="28">
        <v>2</v>
      </c>
      <c r="D18" s="28">
        <v>2</v>
      </c>
      <c r="E18" s="28">
        <f t="shared" si="4"/>
        <v>1</v>
      </c>
      <c r="F18" s="28" t="str">
        <f t="shared" si="5"/>
        <v>1'h0</v>
      </c>
      <c r="G18" s="28" t="s">
        <v>67</v>
      </c>
      <c r="H18" s="39" t="s">
        <v>1502</v>
      </c>
      <c r="I18" s="40" t="s">
        <v>1503</v>
      </c>
      <c r="J18" s="28">
        <v>0</v>
      </c>
      <c r="K18" s="28" t="str">
        <f t="shared" si="6"/>
        <v>0</v>
      </c>
      <c r="L18" s="28">
        <f t="shared" si="7"/>
        <v>0</v>
      </c>
      <c r="M18" s="29"/>
    </row>
    <row r="19" spans="1:13" ht="29.15">
      <c r="A19" s="20"/>
      <c r="B19" s="27"/>
      <c r="C19" s="28">
        <v>1</v>
      </c>
      <c r="D19" s="28">
        <v>1</v>
      </c>
      <c r="E19" s="28">
        <f t="shared" si="4"/>
        <v>1</v>
      </c>
      <c r="F19" s="28" t="str">
        <f t="shared" si="5"/>
        <v>1'h0</v>
      </c>
      <c r="G19" s="28" t="s">
        <v>67</v>
      </c>
      <c r="H19" s="39" t="s">
        <v>1504</v>
      </c>
      <c r="I19" s="40" t="s">
        <v>1505</v>
      </c>
      <c r="J19" s="28">
        <v>0</v>
      </c>
      <c r="K19" s="28" t="str">
        <f t="shared" si="6"/>
        <v>0</v>
      </c>
      <c r="L19" s="28">
        <f t="shared" si="7"/>
        <v>0</v>
      </c>
      <c r="M19" s="29"/>
    </row>
    <row r="20" spans="1:13" ht="29.15">
      <c r="A20" s="20"/>
      <c r="B20" s="27"/>
      <c r="C20" s="28">
        <v>0</v>
      </c>
      <c r="D20" s="28">
        <v>0</v>
      </c>
      <c r="E20" s="28">
        <f t="shared" si="4"/>
        <v>1</v>
      </c>
      <c r="F20" s="28" t="str">
        <f t="shared" si="5"/>
        <v>1'h0</v>
      </c>
      <c r="G20" s="28" t="s">
        <v>67</v>
      </c>
      <c r="H20" s="39" t="s">
        <v>1506</v>
      </c>
      <c r="I20" s="40" t="s">
        <v>1507</v>
      </c>
      <c r="J20" s="28">
        <v>0</v>
      </c>
      <c r="K20" s="28" t="str">
        <f t="shared" si="6"/>
        <v>0</v>
      </c>
      <c r="L20" s="28">
        <f t="shared" si="7"/>
        <v>0</v>
      </c>
      <c r="M20" s="29"/>
    </row>
    <row r="21" spans="1:13" ht="14.6">
      <c r="A21" s="23"/>
      <c r="B21" s="24" t="s">
        <v>1508</v>
      </c>
      <c r="C21" s="23"/>
      <c r="D21" s="23"/>
      <c r="E21" s="23">
        <f>SUM(E22:E23)</f>
        <v>32</v>
      </c>
      <c r="F21" s="44" t="str">
        <f>CONCATENATE("32'h",K21)</f>
        <v>32'h00000000</v>
      </c>
      <c r="G21" s="44"/>
      <c r="H21" s="26" t="s">
        <v>1509</v>
      </c>
      <c r="I21" s="26"/>
      <c r="J21" s="23"/>
      <c r="K21" s="23" t="str">
        <f>LOWER(DEC2HEX(L21,8))</f>
        <v>00000000</v>
      </c>
      <c r="L21" s="23">
        <f>SUM(L22:L23)</f>
        <v>0</v>
      </c>
      <c r="M21" s="23"/>
    </row>
    <row r="22" spans="1:13" ht="14.6">
      <c r="A22" s="20"/>
      <c r="B22" s="27"/>
      <c r="C22" s="28">
        <v>8</v>
      </c>
      <c r="D22" s="28">
        <v>31</v>
      </c>
      <c r="E22" s="28">
        <f>D22+1-C22</f>
        <v>24</v>
      </c>
      <c r="F22" s="28" t="str">
        <f>CONCATENATE(E22,"'h",K22)</f>
        <v>24'h0</v>
      </c>
      <c r="G22" s="28" t="s">
        <v>1490</v>
      </c>
      <c r="H22" s="39" t="s">
        <v>19</v>
      </c>
      <c r="I22" s="40" t="s">
        <v>1476</v>
      </c>
      <c r="J22" s="28">
        <v>0</v>
      </c>
      <c r="K22" s="28" t="str">
        <f>LOWER(DEC2HEX((J22)))</f>
        <v>0</v>
      </c>
      <c r="L22" s="28">
        <f>J22*(2^C22)</f>
        <v>0</v>
      </c>
      <c r="M22" s="29"/>
    </row>
    <row r="23" spans="1:13" ht="29.15">
      <c r="A23" s="20"/>
      <c r="B23" s="27"/>
      <c r="C23" s="28">
        <v>0</v>
      </c>
      <c r="D23" s="28">
        <v>7</v>
      </c>
      <c r="E23" s="28">
        <f>D23+1-C23</f>
        <v>8</v>
      </c>
      <c r="F23" s="28" t="str">
        <f>CONCATENATE(E23,"'h",K23)</f>
        <v>8'h0</v>
      </c>
      <c r="G23" s="28" t="s">
        <v>67</v>
      </c>
      <c r="H23" s="39" t="s">
        <v>1510</v>
      </c>
      <c r="I23" s="40" t="s">
        <v>1511</v>
      </c>
      <c r="J23" s="28">
        <v>0</v>
      </c>
      <c r="K23" s="28" t="str">
        <f>LOWER(DEC2HEX((J23)))</f>
        <v>0</v>
      </c>
      <c r="L23" s="28">
        <f>J23*(2^C23)</f>
        <v>0</v>
      </c>
      <c r="M23" s="29"/>
    </row>
    <row r="24" spans="1:13" ht="14.6">
      <c r="A24" s="23"/>
      <c r="B24" s="24" t="s">
        <v>1512</v>
      </c>
      <c r="C24" s="23"/>
      <c r="D24" s="23"/>
      <c r="E24" s="23">
        <f>SUM(E25:E26)</f>
        <v>32</v>
      </c>
      <c r="F24" s="44" t="str">
        <f>CONCATENATE("32'h",K24)</f>
        <v>32'h00000000</v>
      </c>
      <c r="G24" s="44"/>
      <c r="H24" s="26" t="s">
        <v>1513</v>
      </c>
      <c r="I24" s="26"/>
      <c r="J24" s="23"/>
      <c r="K24" s="23" t="str">
        <f>LOWER(DEC2HEX(L24,8))</f>
        <v>00000000</v>
      </c>
      <c r="L24" s="23">
        <f>SUM(L25:L26)</f>
        <v>0</v>
      </c>
      <c r="M24" s="23"/>
    </row>
    <row r="25" spans="1:13" ht="14.6">
      <c r="A25" s="20"/>
      <c r="B25" s="27"/>
      <c r="C25" s="28">
        <v>1</v>
      </c>
      <c r="D25" s="28">
        <v>31</v>
      </c>
      <c r="E25" s="28">
        <f>D25+1-C25</f>
        <v>31</v>
      </c>
      <c r="F25" s="28" t="str">
        <f>CONCATENATE(E25,"'h",K25)</f>
        <v>31'h0</v>
      </c>
      <c r="G25" s="28" t="s">
        <v>1490</v>
      </c>
      <c r="H25" s="39" t="s">
        <v>19</v>
      </c>
      <c r="I25" s="40" t="s">
        <v>1476</v>
      </c>
      <c r="J25" s="28">
        <v>0</v>
      </c>
      <c r="K25" s="28" t="str">
        <f>LOWER(DEC2HEX((J25)))</f>
        <v>0</v>
      </c>
      <c r="L25" s="28">
        <f>J25*(2^C25)</f>
        <v>0</v>
      </c>
      <c r="M25" s="29"/>
    </row>
    <row r="26" spans="1:13" ht="14.6">
      <c r="A26" s="20"/>
      <c r="B26" s="27"/>
      <c r="C26" s="28">
        <v>0</v>
      </c>
      <c r="D26" s="28">
        <v>0</v>
      </c>
      <c r="E26" s="28">
        <f>D26+1-C26</f>
        <v>1</v>
      </c>
      <c r="F26" s="28" t="str">
        <f>CONCATENATE(E26,"'h",K26)</f>
        <v>1'h0</v>
      </c>
      <c r="G26" s="28" t="s">
        <v>67</v>
      </c>
      <c r="H26" s="39" t="s">
        <v>1514</v>
      </c>
      <c r="I26" s="40" t="s">
        <v>1515</v>
      </c>
      <c r="J26" s="28">
        <v>0</v>
      </c>
      <c r="K26" s="28" t="str">
        <f>LOWER(DEC2HEX((J26)))</f>
        <v>0</v>
      </c>
      <c r="L26" s="28">
        <f>J26*(2^C26)</f>
        <v>0</v>
      </c>
      <c r="M26" s="29"/>
    </row>
    <row r="27" spans="1:13" ht="14.6">
      <c r="A27" s="23"/>
      <c r="B27" s="24" t="s">
        <v>1516</v>
      </c>
      <c r="C27" s="23"/>
      <c r="D27" s="23"/>
      <c r="E27" s="23">
        <f>SUM(E28:E29)</f>
        <v>32</v>
      </c>
      <c r="F27" s="44" t="str">
        <f>CONCATENATE("32'h",K27)</f>
        <v>32'h00000001</v>
      </c>
      <c r="G27" s="44"/>
      <c r="H27" s="26" t="s">
        <v>1517</v>
      </c>
      <c r="I27" s="26"/>
      <c r="J27" s="23"/>
      <c r="K27" s="23" t="str">
        <f>LOWER(DEC2HEX(L27,8))</f>
        <v>00000001</v>
      </c>
      <c r="L27" s="23">
        <f>SUM(L28:L29)</f>
        <v>1</v>
      </c>
      <c r="M27" s="23"/>
    </row>
    <row r="28" spans="1:13" ht="14.6">
      <c r="A28" s="20"/>
      <c r="B28" s="27"/>
      <c r="C28" s="28">
        <v>1</v>
      </c>
      <c r="D28" s="28">
        <v>31</v>
      </c>
      <c r="E28" s="28">
        <f>D28+1-C28</f>
        <v>31</v>
      </c>
      <c r="F28" s="28" t="str">
        <f>CONCATENATE(E28,"'h",K28)</f>
        <v>31'h0</v>
      </c>
      <c r="G28" s="28" t="s">
        <v>1490</v>
      </c>
      <c r="H28" s="39" t="s">
        <v>19</v>
      </c>
      <c r="I28" s="40" t="s">
        <v>1476</v>
      </c>
      <c r="J28" s="28">
        <v>0</v>
      </c>
      <c r="K28" s="28" t="str">
        <f>LOWER(DEC2HEX((J28)))</f>
        <v>0</v>
      </c>
      <c r="L28" s="28">
        <f>J28*(2^C28)</f>
        <v>0</v>
      </c>
      <c r="M28" s="29"/>
    </row>
    <row r="29" spans="1:13" ht="87.45">
      <c r="A29" s="20"/>
      <c r="B29" s="27"/>
      <c r="C29" s="28">
        <v>0</v>
      </c>
      <c r="D29" s="28">
        <v>0</v>
      </c>
      <c r="E29" s="28">
        <f>D29+1-C29</f>
        <v>1</v>
      </c>
      <c r="F29" s="28" t="str">
        <f>CONCATENATE(E29,"'h",K29)</f>
        <v>1'h1</v>
      </c>
      <c r="G29" s="28" t="s">
        <v>275</v>
      </c>
      <c r="H29" s="39" t="s">
        <v>1518</v>
      </c>
      <c r="I29" s="40" t="s">
        <v>1519</v>
      </c>
      <c r="J29" s="28">
        <v>1</v>
      </c>
      <c r="K29" s="28" t="str">
        <f>LOWER(DEC2HEX((J29)))</f>
        <v>1</v>
      </c>
      <c r="L29" s="28">
        <f>J29*(2^C29)</f>
        <v>1</v>
      </c>
      <c r="M29" s="29"/>
    </row>
    <row r="30" spans="1:13" ht="14.6">
      <c r="A30" s="23"/>
      <c r="B30" s="24" t="s">
        <v>1520</v>
      </c>
      <c r="C30" s="23"/>
      <c r="D30" s="23"/>
      <c r="E30" s="23">
        <f>SUM(E31:E32)</f>
        <v>32</v>
      </c>
      <c r="F30" s="44" t="str">
        <f>CONCATENATE("32'h",K30)</f>
        <v>32'h00000000</v>
      </c>
      <c r="G30" s="44"/>
      <c r="H30" s="26" t="s">
        <v>1521</v>
      </c>
      <c r="I30" s="26"/>
      <c r="J30" s="23"/>
      <c r="K30" s="23" t="str">
        <f>LOWER(DEC2HEX(L30,8))</f>
        <v>00000000</v>
      </c>
      <c r="L30" s="23">
        <f>SUM(L31:L32)</f>
        <v>0</v>
      </c>
      <c r="M30" s="23"/>
    </row>
    <row r="31" spans="1:13" ht="14.6">
      <c r="A31" s="20"/>
      <c r="B31" s="20"/>
      <c r="C31" s="28">
        <v>1</v>
      </c>
      <c r="D31" s="28">
        <v>31</v>
      </c>
      <c r="E31" s="28">
        <f>D31+1-C31</f>
        <v>31</v>
      </c>
      <c r="F31" s="28" t="str">
        <f>CONCATENATE(E31,"'h",K31)</f>
        <v>31'h0</v>
      </c>
      <c r="G31" s="28" t="s">
        <v>1490</v>
      </c>
      <c r="H31" s="32" t="s">
        <v>19</v>
      </c>
      <c r="I31" s="33" t="s">
        <v>530</v>
      </c>
      <c r="J31" s="28">
        <v>0</v>
      </c>
      <c r="K31" s="28" t="str">
        <f>LOWER(DEC2HEX((J31)))</f>
        <v>0</v>
      </c>
      <c r="L31" s="28">
        <f>J31*(2^C31)</f>
        <v>0</v>
      </c>
      <c r="M31" s="29"/>
    </row>
    <row r="32" spans="1:13" ht="58.3">
      <c r="A32" s="20"/>
      <c r="B32" s="27"/>
      <c r="C32" s="28">
        <v>0</v>
      </c>
      <c r="D32" s="28">
        <v>0</v>
      </c>
      <c r="E32" s="28">
        <f>D32+1-C32</f>
        <v>1</v>
      </c>
      <c r="F32" s="28" t="str">
        <f>CONCATENATE(E32,"'h",K32)</f>
        <v>1'h0</v>
      </c>
      <c r="G32" s="28" t="s">
        <v>275</v>
      </c>
      <c r="H32" s="39" t="s">
        <v>1522</v>
      </c>
      <c r="I32" s="40" t="s">
        <v>1523</v>
      </c>
      <c r="J32" s="28">
        <v>0</v>
      </c>
      <c r="K32" s="28" t="str">
        <f>LOWER(DEC2HEX((J32)))</f>
        <v>0</v>
      </c>
      <c r="L32" s="28">
        <f>J32*(2^C32)</f>
        <v>0</v>
      </c>
      <c r="M32" s="29"/>
    </row>
  </sheetData>
  <phoneticPr fontId="24" type="noConversion"/>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3"/>
  <sheetViews>
    <sheetView workbookViewId="0">
      <selection activeCell="F82" sqref="F82"/>
    </sheetView>
  </sheetViews>
  <sheetFormatPr defaultRowHeight="14.15"/>
  <cols>
    <col min="6" max="6" width="18.84375" customWidth="1"/>
    <col min="7" max="7" width="8.4609375" customWidth="1"/>
    <col min="8" max="8" width="27" customWidth="1"/>
    <col min="9" max="9" width="46.3828125" customWidth="1"/>
  </cols>
  <sheetData>
    <row r="1" spans="1:14" ht="43.75">
      <c r="A1" s="21" t="s">
        <v>478</v>
      </c>
      <c r="B1" s="22" t="s">
        <v>47</v>
      </c>
      <c r="C1" s="21" t="s">
        <v>48</v>
      </c>
      <c r="D1" s="21" t="s">
        <v>49</v>
      </c>
      <c r="E1" s="21" t="s">
        <v>3802</v>
      </c>
      <c r="F1" s="21" t="s">
        <v>3803</v>
      </c>
      <c r="G1" s="21" t="s">
        <v>3804</v>
      </c>
      <c r="H1" s="21" t="s">
        <v>3805</v>
      </c>
      <c r="I1" s="21" t="s">
        <v>54</v>
      </c>
      <c r="J1" s="21" t="s">
        <v>55</v>
      </c>
      <c r="K1" s="21" t="s">
        <v>56</v>
      </c>
      <c r="L1" s="21" t="s">
        <v>57</v>
      </c>
      <c r="M1" s="21" t="s">
        <v>479</v>
      </c>
      <c r="N1" s="43"/>
    </row>
    <row r="2" spans="1:14" ht="14.6">
      <c r="A2" s="23"/>
      <c r="B2" s="24" t="s">
        <v>3806</v>
      </c>
      <c r="C2" s="23"/>
      <c r="D2" s="23"/>
      <c r="E2" s="23">
        <f>SUM(E3:E4)</f>
        <v>32</v>
      </c>
      <c r="F2" s="44" t="str">
        <f>CONCATENATE("32'h",K2)</f>
        <v>32'h00000000</v>
      </c>
      <c r="G2" s="44"/>
      <c r="H2" s="319" t="s">
        <v>3807</v>
      </c>
      <c r="I2" s="26" t="s">
        <v>3808</v>
      </c>
      <c r="J2" s="23"/>
      <c r="K2" s="23" t="str">
        <f>LOWER(DEC2HEX(L2,8))</f>
        <v>00000000</v>
      </c>
      <c r="L2" s="23">
        <f>SUM(L3:L4)</f>
        <v>0</v>
      </c>
      <c r="M2" s="23"/>
      <c r="N2" s="43"/>
    </row>
    <row r="3" spans="1:14" ht="14.6">
      <c r="A3" s="20"/>
      <c r="B3" s="20"/>
      <c r="C3" s="248">
        <v>1</v>
      </c>
      <c r="D3" s="248">
        <v>31</v>
      </c>
      <c r="E3" s="28">
        <f>D3+1-C3</f>
        <v>31</v>
      </c>
      <c r="F3" s="28" t="str">
        <f>CONCATENATE(E3,"'h",K3)</f>
        <v>31'h0</v>
      </c>
      <c r="G3" s="307" t="s">
        <v>3809</v>
      </c>
      <c r="H3" s="249" t="s">
        <v>3810</v>
      </c>
      <c r="I3" s="33" t="s">
        <v>530</v>
      </c>
      <c r="J3" s="248">
        <v>0</v>
      </c>
      <c r="K3" s="248" t="str">
        <f>LOWER(DEC2HEX((J3)))</f>
        <v>0</v>
      </c>
      <c r="L3" s="248">
        <f>J3*(2^C3)</f>
        <v>0</v>
      </c>
      <c r="M3" s="250"/>
      <c r="N3" s="43"/>
    </row>
    <row r="4" spans="1:14" ht="14.6">
      <c r="A4" s="20"/>
      <c r="B4" s="27"/>
      <c r="C4" s="248">
        <v>0</v>
      </c>
      <c r="D4" s="248">
        <v>0</v>
      </c>
      <c r="E4" s="28">
        <f>D4+1-C4</f>
        <v>1</v>
      </c>
      <c r="F4" s="28" t="str">
        <f>CONCATENATE(E4,"'h",K4)</f>
        <v>1'h0</v>
      </c>
      <c r="G4" s="307" t="s">
        <v>3811</v>
      </c>
      <c r="H4" s="298" t="s">
        <v>3812</v>
      </c>
      <c r="I4" s="311" t="s">
        <v>3813</v>
      </c>
      <c r="J4" s="248">
        <v>0</v>
      </c>
      <c r="K4" s="248">
        <v>0</v>
      </c>
      <c r="L4" s="248">
        <f>J4*(2^C4)</f>
        <v>0</v>
      </c>
      <c r="M4" s="250"/>
      <c r="N4" s="43"/>
    </row>
    <row r="5" spans="1:14" ht="14.6">
      <c r="A5" s="23"/>
      <c r="B5" s="24" t="s">
        <v>3814</v>
      </c>
      <c r="C5" s="23"/>
      <c r="D5" s="23"/>
      <c r="E5" s="23">
        <f>SUM(E6:E15)</f>
        <v>32</v>
      </c>
      <c r="F5" s="44" t="str">
        <f>CONCATENATE("32'h",K5)</f>
        <v>32'h00000018</v>
      </c>
      <c r="G5" s="302"/>
      <c r="H5" s="298" t="s">
        <v>3815</v>
      </c>
      <c r="I5" s="26" t="s">
        <v>3816</v>
      </c>
      <c r="J5" s="23"/>
      <c r="K5" s="23" t="str">
        <f>LOWER(DEC2HEX(L5,8))</f>
        <v>00000018</v>
      </c>
      <c r="L5" s="23">
        <f>SUM(L6:L15)</f>
        <v>24</v>
      </c>
      <c r="M5" s="23"/>
      <c r="N5" s="43"/>
    </row>
    <row r="6" spans="1:14" ht="14.6">
      <c r="A6" s="20"/>
      <c r="B6" s="20"/>
      <c r="C6" s="248">
        <v>10</v>
      </c>
      <c r="D6" s="248">
        <v>31</v>
      </c>
      <c r="E6" s="28">
        <f t="shared" ref="E6:E15" si="0">D6+1-C6</f>
        <v>22</v>
      </c>
      <c r="F6" s="28" t="str">
        <f t="shared" ref="F6:F15" si="1">CONCATENATE(E6,"'h",K6)</f>
        <v>22'h0</v>
      </c>
      <c r="G6" s="307" t="s">
        <v>3809</v>
      </c>
      <c r="H6" s="249" t="s">
        <v>3817</v>
      </c>
      <c r="I6" s="311" t="s">
        <v>3818</v>
      </c>
      <c r="J6" s="248">
        <v>0</v>
      </c>
      <c r="K6" s="248" t="str">
        <f>LOWER(DEC2HEX((J6)))</f>
        <v>0</v>
      </c>
      <c r="L6" s="248">
        <f t="shared" ref="L6:L15" si="2">J6*(2^C6)</f>
        <v>0</v>
      </c>
      <c r="M6" s="250"/>
      <c r="N6" s="43"/>
    </row>
    <row r="7" spans="1:14" ht="14.6">
      <c r="A7" s="20"/>
      <c r="B7" s="27"/>
      <c r="C7" s="248">
        <v>9</v>
      </c>
      <c r="D7" s="248">
        <v>9</v>
      </c>
      <c r="E7" s="28">
        <f t="shared" si="0"/>
        <v>1</v>
      </c>
      <c r="F7" s="28" t="str">
        <f t="shared" si="1"/>
        <v>1'h0</v>
      </c>
      <c r="G7" s="28" t="s">
        <v>3819</v>
      </c>
      <c r="H7" s="298" t="s">
        <v>3820</v>
      </c>
      <c r="I7" s="320" t="s">
        <v>3821</v>
      </c>
      <c r="J7" s="248">
        <v>0</v>
      </c>
      <c r="K7" s="248">
        <v>0</v>
      </c>
      <c r="L7" s="248">
        <f t="shared" si="2"/>
        <v>0</v>
      </c>
      <c r="M7" s="250"/>
      <c r="N7" s="43"/>
    </row>
    <row r="8" spans="1:14" ht="14.6">
      <c r="A8" s="20"/>
      <c r="B8" s="27"/>
      <c r="C8" s="248">
        <v>8</v>
      </c>
      <c r="D8" s="248">
        <v>8</v>
      </c>
      <c r="E8" s="28">
        <f t="shared" si="0"/>
        <v>1</v>
      </c>
      <c r="F8" s="28" t="str">
        <f t="shared" si="1"/>
        <v>1'h0</v>
      </c>
      <c r="G8" s="28" t="s">
        <v>3822</v>
      </c>
      <c r="H8" s="298" t="s">
        <v>3823</v>
      </c>
      <c r="I8" s="320" t="s">
        <v>3824</v>
      </c>
      <c r="J8" s="248">
        <v>0</v>
      </c>
      <c r="K8" s="248">
        <v>0</v>
      </c>
      <c r="L8" s="248">
        <f t="shared" si="2"/>
        <v>0</v>
      </c>
      <c r="M8" s="250"/>
      <c r="N8" s="43"/>
    </row>
    <row r="9" spans="1:14" ht="14.6">
      <c r="A9" s="20"/>
      <c r="B9" s="27"/>
      <c r="C9" s="248">
        <v>7</v>
      </c>
      <c r="D9" s="248">
        <v>7</v>
      </c>
      <c r="E9" s="28">
        <f t="shared" si="0"/>
        <v>1</v>
      </c>
      <c r="F9" s="28" t="str">
        <f t="shared" si="1"/>
        <v>1'h0</v>
      </c>
      <c r="G9" s="28" t="s">
        <v>3822</v>
      </c>
      <c r="H9" s="298" t="s">
        <v>3825</v>
      </c>
      <c r="I9" s="320" t="s">
        <v>3826</v>
      </c>
      <c r="J9" s="248">
        <v>0</v>
      </c>
      <c r="K9" s="248">
        <v>0</v>
      </c>
      <c r="L9" s="248">
        <f t="shared" si="2"/>
        <v>0</v>
      </c>
      <c r="M9" s="250"/>
      <c r="N9" s="43"/>
    </row>
    <row r="10" spans="1:14" ht="14.6">
      <c r="A10" s="20"/>
      <c r="B10" s="27"/>
      <c r="C10" s="248">
        <v>6</v>
      </c>
      <c r="D10" s="248">
        <v>6</v>
      </c>
      <c r="E10" s="28">
        <f t="shared" si="0"/>
        <v>1</v>
      </c>
      <c r="F10" s="28" t="str">
        <f t="shared" si="1"/>
        <v>1'h0</v>
      </c>
      <c r="G10" s="28" t="s">
        <v>3827</v>
      </c>
      <c r="H10" s="298" t="s">
        <v>3828</v>
      </c>
      <c r="I10" s="320" t="s">
        <v>3829</v>
      </c>
      <c r="J10" s="248">
        <v>0</v>
      </c>
      <c r="K10" s="248">
        <v>0</v>
      </c>
      <c r="L10" s="248">
        <f t="shared" si="2"/>
        <v>0</v>
      </c>
      <c r="M10" s="250"/>
      <c r="N10" s="43"/>
    </row>
    <row r="11" spans="1:14" ht="14.6">
      <c r="A11" s="20"/>
      <c r="B11" s="27"/>
      <c r="C11" s="248">
        <v>5</v>
      </c>
      <c r="D11" s="248">
        <v>5</v>
      </c>
      <c r="E11" s="28">
        <f t="shared" si="0"/>
        <v>1</v>
      </c>
      <c r="F11" s="28" t="str">
        <f t="shared" si="1"/>
        <v>1'h0</v>
      </c>
      <c r="G11" s="28" t="s">
        <v>3827</v>
      </c>
      <c r="H11" s="298" t="s">
        <v>3830</v>
      </c>
      <c r="I11" s="320" t="s">
        <v>3831</v>
      </c>
      <c r="J11" s="248">
        <v>0</v>
      </c>
      <c r="K11" s="248">
        <v>0</v>
      </c>
      <c r="L11" s="248">
        <f t="shared" si="2"/>
        <v>0</v>
      </c>
      <c r="M11" s="250"/>
      <c r="N11" s="43"/>
    </row>
    <row r="12" spans="1:14" ht="43.3">
      <c r="A12" s="20"/>
      <c r="B12" s="27"/>
      <c r="C12" s="248">
        <v>4</v>
      </c>
      <c r="D12" s="248">
        <v>4</v>
      </c>
      <c r="E12" s="28">
        <f t="shared" si="0"/>
        <v>1</v>
      </c>
      <c r="F12" s="28" t="str">
        <f t="shared" si="1"/>
        <v>1'h1</v>
      </c>
      <c r="G12" s="307" t="s">
        <v>471</v>
      </c>
      <c r="H12" s="298" t="s">
        <v>3832</v>
      </c>
      <c r="I12" s="311" t="s">
        <v>3943</v>
      </c>
      <c r="J12" s="248">
        <v>1</v>
      </c>
      <c r="K12" s="248" t="str">
        <f>LOWER(DEC2HEX((J12)))</f>
        <v>1</v>
      </c>
      <c r="L12" s="248">
        <f t="shared" si="2"/>
        <v>16</v>
      </c>
      <c r="M12" s="250"/>
      <c r="N12" s="43"/>
    </row>
    <row r="13" spans="1:14" ht="57">
      <c r="A13" s="20"/>
      <c r="B13" s="27"/>
      <c r="C13" s="248">
        <v>3</v>
      </c>
      <c r="D13" s="248">
        <v>3</v>
      </c>
      <c r="E13" s="28">
        <f t="shared" si="0"/>
        <v>1</v>
      </c>
      <c r="F13" s="28" t="str">
        <f t="shared" si="1"/>
        <v>1'h1</v>
      </c>
      <c r="G13" s="307" t="s">
        <v>471</v>
      </c>
      <c r="H13" s="298" t="s">
        <v>3833</v>
      </c>
      <c r="I13" s="311" t="s">
        <v>3834</v>
      </c>
      <c r="J13" s="248">
        <v>1</v>
      </c>
      <c r="K13" s="248" t="str">
        <f>LOWER(DEC2HEX((J13)))</f>
        <v>1</v>
      </c>
      <c r="L13" s="248">
        <f t="shared" si="2"/>
        <v>8</v>
      </c>
      <c r="M13" s="250"/>
      <c r="N13" s="43"/>
    </row>
    <row r="14" spans="1:14" ht="43.3">
      <c r="A14" s="20"/>
      <c r="B14" s="27"/>
      <c r="C14" s="248">
        <v>2</v>
      </c>
      <c r="D14" s="248">
        <v>2</v>
      </c>
      <c r="E14" s="28">
        <f t="shared" si="0"/>
        <v>1</v>
      </c>
      <c r="F14" s="28" t="str">
        <f t="shared" si="1"/>
        <v>1'h0</v>
      </c>
      <c r="G14" s="307" t="s">
        <v>3835</v>
      </c>
      <c r="H14" s="298" t="s">
        <v>3836</v>
      </c>
      <c r="I14" s="320" t="s">
        <v>3944</v>
      </c>
      <c r="J14" s="248">
        <v>0</v>
      </c>
      <c r="K14" s="248">
        <v>0</v>
      </c>
      <c r="L14" s="248">
        <f t="shared" si="2"/>
        <v>0</v>
      </c>
      <c r="M14" s="250"/>
      <c r="N14" s="43"/>
    </row>
    <row r="15" spans="1:14" ht="72.45">
      <c r="A15" s="20"/>
      <c r="B15" s="27"/>
      <c r="C15" s="248">
        <v>0</v>
      </c>
      <c r="D15" s="248">
        <v>1</v>
      </c>
      <c r="E15" s="28">
        <f t="shared" si="0"/>
        <v>2</v>
      </c>
      <c r="F15" s="28" t="str">
        <f t="shared" si="1"/>
        <v>2'h0</v>
      </c>
      <c r="G15" s="307" t="s">
        <v>471</v>
      </c>
      <c r="H15" s="298" t="s">
        <v>3837</v>
      </c>
      <c r="I15" s="320" t="s">
        <v>3945</v>
      </c>
      <c r="J15" s="248">
        <v>0</v>
      </c>
      <c r="K15" s="248">
        <v>0</v>
      </c>
      <c r="L15" s="248">
        <f t="shared" si="2"/>
        <v>0</v>
      </c>
      <c r="M15" s="250"/>
      <c r="N15" s="43"/>
    </row>
    <row r="16" spans="1:14" ht="14.6">
      <c r="A16" s="23"/>
      <c r="B16" s="24" t="s">
        <v>3838</v>
      </c>
      <c r="C16" s="23"/>
      <c r="D16" s="23"/>
      <c r="E16" s="23">
        <f>SUM(E17:E19)</f>
        <v>32</v>
      </c>
      <c r="F16" s="44" t="str">
        <f>CONCATENATE("32'h",K16)</f>
        <v>32'h00000000</v>
      </c>
      <c r="G16" s="302"/>
      <c r="H16" s="298" t="s">
        <v>3839</v>
      </c>
      <c r="I16" s="26" t="s">
        <v>3839</v>
      </c>
      <c r="J16" s="23"/>
      <c r="K16" s="23" t="str">
        <f>LOWER(DEC2HEX(L16,8))</f>
        <v>00000000</v>
      </c>
      <c r="L16" s="23">
        <f>SUM(L17:L19)</f>
        <v>0</v>
      </c>
      <c r="M16" s="250"/>
      <c r="N16" s="43"/>
    </row>
    <row r="17" spans="1:14" ht="14.6">
      <c r="A17" s="20"/>
      <c r="B17" s="20"/>
      <c r="C17" s="248">
        <v>16</v>
      </c>
      <c r="D17" s="248">
        <v>31</v>
      </c>
      <c r="E17" s="28">
        <f>D17+1-C17</f>
        <v>16</v>
      </c>
      <c r="F17" s="28" t="str">
        <f>CONCATENATE(E17,"'h",K17)</f>
        <v>16'h0</v>
      </c>
      <c r="G17" s="307" t="s">
        <v>3809</v>
      </c>
      <c r="H17" s="249" t="s">
        <v>46</v>
      </c>
      <c r="I17" s="311" t="s">
        <v>3818</v>
      </c>
      <c r="J17" s="248">
        <v>0</v>
      </c>
      <c r="K17" s="248" t="str">
        <f>LOWER(DEC2HEX((J17)))</f>
        <v>0</v>
      </c>
      <c r="L17" s="248">
        <f>J17*(2^C17)</f>
        <v>0</v>
      </c>
      <c r="M17" s="250"/>
      <c r="N17" s="43"/>
    </row>
    <row r="18" spans="1:14" ht="14.6">
      <c r="A18" s="20"/>
      <c r="B18" s="27"/>
      <c r="C18" s="248">
        <v>8</v>
      </c>
      <c r="D18" s="248">
        <v>15</v>
      </c>
      <c r="E18" s="28">
        <f>D18+1-C18</f>
        <v>8</v>
      </c>
      <c r="F18" s="28" t="str">
        <f>CONCATENATE(E18,"'h",K18)</f>
        <v>8'h0</v>
      </c>
      <c r="G18" s="307" t="s">
        <v>3835</v>
      </c>
      <c r="H18" s="298" t="s">
        <v>3840</v>
      </c>
      <c r="I18" s="311" t="s">
        <v>3946</v>
      </c>
      <c r="J18" s="248">
        <v>0</v>
      </c>
      <c r="K18" s="248">
        <v>0</v>
      </c>
      <c r="L18" s="248">
        <f>J18*(2^C18)</f>
        <v>0</v>
      </c>
      <c r="M18" s="250"/>
      <c r="N18" s="43"/>
    </row>
    <row r="19" spans="1:14" ht="14.6">
      <c r="A19" s="20"/>
      <c r="B19" s="27"/>
      <c r="C19" s="248">
        <v>0</v>
      </c>
      <c r="D19" s="248">
        <v>7</v>
      </c>
      <c r="E19" s="28">
        <f>D19+1-C19</f>
        <v>8</v>
      </c>
      <c r="F19" s="28" t="str">
        <f>CONCATENATE(E19,"'h",K19)</f>
        <v>8'h0</v>
      </c>
      <c r="G19" s="307" t="s">
        <v>471</v>
      </c>
      <c r="H19" s="298" t="s">
        <v>3841</v>
      </c>
      <c r="I19" s="311" t="s">
        <v>3947</v>
      </c>
      <c r="J19" s="248">
        <v>0</v>
      </c>
      <c r="K19" s="248">
        <v>0</v>
      </c>
      <c r="L19" s="248">
        <f>J19*(2^C19)</f>
        <v>0</v>
      </c>
      <c r="M19" s="250"/>
      <c r="N19" s="43"/>
    </row>
    <row r="20" spans="1:14" ht="14.6">
      <c r="A20" s="23"/>
      <c r="B20" s="24" t="s">
        <v>3842</v>
      </c>
      <c r="C20" s="23"/>
      <c r="D20" s="23"/>
      <c r="E20" s="23">
        <f>SUM(E21:E24)</f>
        <v>32</v>
      </c>
      <c r="F20" s="44" t="str">
        <f>CONCATENATE("32'h",K20)</f>
        <v>32'h00000000</v>
      </c>
      <c r="G20" s="302"/>
      <c r="H20" s="298" t="s">
        <v>3843</v>
      </c>
      <c r="I20" s="26" t="s">
        <v>3843</v>
      </c>
      <c r="J20" s="23"/>
      <c r="K20" s="23" t="str">
        <f>LOWER(DEC2HEX(L20,8))</f>
        <v>00000000</v>
      </c>
      <c r="L20" s="23">
        <f>SUM(L21:L24)</f>
        <v>0</v>
      </c>
      <c r="M20" s="250"/>
      <c r="N20" s="43"/>
    </row>
    <row r="21" spans="1:14" ht="14.6">
      <c r="A21" s="20"/>
      <c r="B21" s="20"/>
      <c r="C21" s="248">
        <v>24</v>
      </c>
      <c r="D21" s="248">
        <v>31</v>
      </c>
      <c r="E21" s="28">
        <f>D21+1-C21</f>
        <v>8</v>
      </c>
      <c r="F21" s="28" t="str">
        <f>CONCATENATE(E21,"'h",K21)</f>
        <v>8'h0</v>
      </c>
      <c r="G21" s="307" t="s">
        <v>3809</v>
      </c>
      <c r="H21" s="249" t="s">
        <v>3844</v>
      </c>
      <c r="I21" s="311" t="s">
        <v>3818</v>
      </c>
      <c r="J21" s="248">
        <v>0</v>
      </c>
      <c r="K21" s="248" t="str">
        <f>LOWER(DEC2HEX((J21)))</f>
        <v>0</v>
      </c>
      <c r="L21" s="248">
        <f>J21*(2^C21)</f>
        <v>0</v>
      </c>
      <c r="M21" s="250"/>
      <c r="N21" s="43"/>
    </row>
    <row r="22" spans="1:14" ht="14.6">
      <c r="A22" s="20"/>
      <c r="B22" s="27"/>
      <c r="C22" s="248">
        <v>16</v>
      </c>
      <c r="D22" s="248">
        <v>23</v>
      </c>
      <c r="E22" s="28">
        <f>D22+1-C22</f>
        <v>8</v>
      </c>
      <c r="F22" s="28" t="str">
        <f>CONCATENATE(E22,"'h",K22)</f>
        <v>8'h0</v>
      </c>
      <c r="G22" s="307" t="s">
        <v>3835</v>
      </c>
      <c r="H22" s="298" t="s">
        <v>3845</v>
      </c>
      <c r="I22" s="311" t="s">
        <v>3948</v>
      </c>
      <c r="J22" s="248">
        <v>0</v>
      </c>
      <c r="K22" s="248">
        <v>0</v>
      </c>
      <c r="L22" s="248">
        <f>J22*(2^C22)</f>
        <v>0</v>
      </c>
      <c r="M22" s="250"/>
      <c r="N22" s="43"/>
    </row>
    <row r="23" spans="1:14" ht="14.6">
      <c r="A23" s="20"/>
      <c r="B23" s="27"/>
      <c r="C23" s="248">
        <v>8</v>
      </c>
      <c r="D23" s="248">
        <v>15</v>
      </c>
      <c r="E23" s="28">
        <f>D23+1-C23</f>
        <v>8</v>
      </c>
      <c r="F23" s="28" t="str">
        <f>CONCATENATE(E23,"'h",K23)</f>
        <v>8'h0</v>
      </c>
      <c r="G23" s="307" t="s">
        <v>3835</v>
      </c>
      <c r="H23" s="298" t="s">
        <v>3846</v>
      </c>
      <c r="I23" s="311" t="s">
        <v>3950</v>
      </c>
      <c r="J23" s="248">
        <v>0</v>
      </c>
      <c r="K23" s="248">
        <v>0</v>
      </c>
      <c r="L23" s="248">
        <f>J23*(2^C23)</f>
        <v>0</v>
      </c>
      <c r="M23" s="250"/>
      <c r="N23" s="43"/>
    </row>
    <row r="24" spans="1:14" ht="14.6">
      <c r="A24" s="20"/>
      <c r="B24" s="27"/>
      <c r="C24" s="248">
        <v>0</v>
      </c>
      <c r="D24" s="248">
        <v>7</v>
      </c>
      <c r="E24" s="28">
        <f>D24+1-C24</f>
        <v>8</v>
      </c>
      <c r="F24" s="28" t="str">
        <f>CONCATENATE(E24,"'h",K24)</f>
        <v>8'h0</v>
      </c>
      <c r="G24" s="307" t="s">
        <v>3835</v>
      </c>
      <c r="H24" s="298" t="s">
        <v>3847</v>
      </c>
      <c r="I24" s="311" t="s">
        <v>3949</v>
      </c>
      <c r="J24" s="248">
        <v>0</v>
      </c>
      <c r="K24" s="248">
        <v>0</v>
      </c>
      <c r="L24" s="248">
        <f>J24*(2^C24)</f>
        <v>0</v>
      </c>
      <c r="M24" s="250"/>
      <c r="N24" s="43"/>
    </row>
    <row r="25" spans="1:14" ht="14.6">
      <c r="A25" s="23"/>
      <c r="B25" s="24" t="s">
        <v>3848</v>
      </c>
      <c r="C25" s="23"/>
      <c r="D25" s="23"/>
      <c r="E25" s="23">
        <f>SUM(E26:E27)</f>
        <v>32</v>
      </c>
      <c r="F25" s="44" t="str">
        <f>CONCATENATE("32'h",K25)</f>
        <v>32'h00000000</v>
      </c>
      <c r="G25" s="302"/>
      <c r="H25" s="298" t="s">
        <v>3849</v>
      </c>
      <c r="I25" s="26" t="s">
        <v>3850</v>
      </c>
      <c r="J25" s="23"/>
      <c r="K25" s="23" t="str">
        <f>LOWER(DEC2HEX(L25,8))</f>
        <v>00000000</v>
      </c>
      <c r="L25" s="23">
        <f>SUM(L26:L27)</f>
        <v>0</v>
      </c>
      <c r="M25" s="250"/>
      <c r="N25" s="43"/>
    </row>
    <row r="26" spans="1:14" ht="14.6">
      <c r="A26" s="20"/>
      <c r="B26" s="20"/>
      <c r="C26" s="248">
        <v>20</v>
      </c>
      <c r="D26" s="248">
        <v>31</v>
      </c>
      <c r="E26" s="28">
        <f>D26+1-C26</f>
        <v>12</v>
      </c>
      <c r="F26" s="28" t="str">
        <f>CONCATENATE(E26,"'h",K26)</f>
        <v>12'h0</v>
      </c>
      <c r="G26" s="307" t="s">
        <v>3809</v>
      </c>
      <c r="H26" s="249" t="s">
        <v>3844</v>
      </c>
      <c r="I26" s="311" t="s">
        <v>3818</v>
      </c>
      <c r="J26" s="248">
        <v>0</v>
      </c>
      <c r="K26" s="248" t="str">
        <f>LOWER(DEC2HEX((J26)))</f>
        <v>0</v>
      </c>
      <c r="L26" s="248">
        <f>J26*(2^C26)</f>
        <v>0</v>
      </c>
      <c r="M26" s="250"/>
      <c r="N26" s="43"/>
    </row>
    <row r="27" spans="1:14" ht="14.6">
      <c r="A27" s="20"/>
      <c r="B27" s="27"/>
      <c r="C27" s="248">
        <v>0</v>
      </c>
      <c r="D27" s="248">
        <v>19</v>
      </c>
      <c r="E27" s="28">
        <f>D27+1-C27</f>
        <v>20</v>
      </c>
      <c r="F27" s="28" t="str">
        <f>CONCATENATE(E27,"'h",K27)</f>
        <v>20'h0</v>
      </c>
      <c r="G27" s="307" t="s">
        <v>3835</v>
      </c>
      <c r="H27" s="298" t="s">
        <v>3851</v>
      </c>
      <c r="I27" s="311" t="s">
        <v>3951</v>
      </c>
      <c r="J27" s="248">
        <v>0</v>
      </c>
      <c r="K27" s="248">
        <v>0</v>
      </c>
      <c r="L27" s="248">
        <f>J27*(2^C27)</f>
        <v>0</v>
      </c>
      <c r="M27" s="250"/>
      <c r="N27" s="43"/>
    </row>
    <row r="28" spans="1:14" ht="14.6">
      <c r="A28" s="23"/>
      <c r="B28" s="24" t="s">
        <v>3852</v>
      </c>
      <c r="C28" s="23"/>
      <c r="D28" s="23"/>
      <c r="E28" s="23">
        <f>SUM(E29:E31)</f>
        <v>32</v>
      </c>
      <c r="F28" s="44" t="str">
        <f>CONCATENATE("32'h",K28)</f>
        <v>32'h00000000</v>
      </c>
      <c r="G28" s="302"/>
      <c r="H28" s="298" t="s">
        <v>3853</v>
      </c>
      <c r="I28" s="26" t="s">
        <v>3854</v>
      </c>
      <c r="J28" s="23"/>
      <c r="K28" s="23" t="str">
        <f>LOWER(DEC2HEX(L28,8))</f>
        <v>00000000</v>
      </c>
      <c r="L28" s="23">
        <f>SUM(L29:L31)</f>
        <v>0</v>
      </c>
      <c r="M28" s="250"/>
      <c r="N28" s="43"/>
    </row>
    <row r="29" spans="1:14" ht="14.6">
      <c r="A29" s="20"/>
      <c r="B29" s="20"/>
      <c r="C29" s="248">
        <v>2</v>
      </c>
      <c r="D29" s="248">
        <v>31</v>
      </c>
      <c r="E29" s="28">
        <f>D29+1-C29</f>
        <v>30</v>
      </c>
      <c r="F29" s="28" t="str">
        <f>CONCATENATE(E29,"'h",K29)</f>
        <v>30'h0</v>
      </c>
      <c r="G29" s="307" t="s">
        <v>3809</v>
      </c>
      <c r="H29" s="249" t="s">
        <v>3844</v>
      </c>
      <c r="I29" s="33" t="s">
        <v>530</v>
      </c>
      <c r="J29" s="248">
        <v>0</v>
      </c>
      <c r="K29" s="248" t="str">
        <f>LOWER(DEC2HEX((J29)))</f>
        <v>0</v>
      </c>
      <c r="L29" s="248">
        <f>J29*(2^C29)</f>
        <v>0</v>
      </c>
      <c r="M29" s="250"/>
      <c r="N29" s="43"/>
    </row>
    <row r="30" spans="1:14" ht="41.15">
      <c r="A30" s="20"/>
      <c r="B30" s="27"/>
      <c r="C30" s="248">
        <v>1</v>
      </c>
      <c r="D30" s="248">
        <v>1</v>
      </c>
      <c r="E30" s="28">
        <f>D30+1-C30</f>
        <v>1</v>
      </c>
      <c r="F30" s="28" t="str">
        <f>CONCATENATE(E30,"'h",K30)</f>
        <v>1'h0</v>
      </c>
      <c r="G30" s="307" t="s">
        <v>3835</v>
      </c>
      <c r="H30" s="298" t="s">
        <v>3855</v>
      </c>
      <c r="I30" s="311" t="s">
        <v>3952</v>
      </c>
      <c r="J30" s="248">
        <v>0</v>
      </c>
      <c r="K30" s="248">
        <v>0</v>
      </c>
      <c r="L30" s="248">
        <f>J30*(2^C30)</f>
        <v>0</v>
      </c>
      <c r="M30" s="250"/>
      <c r="N30" s="43"/>
    </row>
    <row r="31" spans="1:14" ht="41.15">
      <c r="A31" s="20"/>
      <c r="B31" s="27"/>
      <c r="C31" s="248">
        <v>0</v>
      </c>
      <c r="D31" s="248">
        <v>0</v>
      </c>
      <c r="E31" s="28">
        <f>D31+1-C31</f>
        <v>1</v>
      </c>
      <c r="F31" s="28" t="str">
        <f>CONCATENATE(E31,"'h",K31)</f>
        <v>1'h0</v>
      </c>
      <c r="G31" s="307" t="s">
        <v>3835</v>
      </c>
      <c r="H31" s="298" t="s">
        <v>3856</v>
      </c>
      <c r="I31" s="311" t="s">
        <v>3953</v>
      </c>
      <c r="J31" s="248">
        <v>0</v>
      </c>
      <c r="K31" s="248">
        <v>0</v>
      </c>
      <c r="L31" s="248">
        <f>J31*(2^C31)</f>
        <v>0</v>
      </c>
      <c r="M31" s="250"/>
      <c r="N31" s="43"/>
    </row>
    <row r="32" spans="1:14" ht="14.6">
      <c r="A32" s="23"/>
      <c r="B32" s="24" t="s">
        <v>3857</v>
      </c>
      <c r="C32" s="23"/>
      <c r="D32" s="23"/>
      <c r="E32" s="23">
        <f>SUM(E33:E45)</f>
        <v>32</v>
      </c>
      <c r="F32" s="44" t="str">
        <f>CONCATENATE("32'h",K32)</f>
        <v>32'h104410ff</v>
      </c>
      <c r="G32" s="302"/>
      <c r="H32" s="298" t="s">
        <v>3858</v>
      </c>
      <c r="I32" s="26" t="s">
        <v>3859</v>
      </c>
      <c r="J32" s="23"/>
      <c r="K32" s="23" t="str">
        <f>LOWER(DEC2HEX(L32,8))</f>
        <v>104410ff</v>
      </c>
      <c r="L32" s="23">
        <f>SUM(L33:L45)</f>
        <v>272896255</v>
      </c>
      <c r="M32" s="250"/>
      <c r="N32" s="43"/>
    </row>
    <row r="33" spans="1:14" ht="14.6">
      <c r="A33" s="20"/>
      <c r="B33" s="20"/>
      <c r="C33" s="248">
        <v>30</v>
      </c>
      <c r="D33" s="248">
        <v>31</v>
      </c>
      <c r="E33" s="28">
        <f t="shared" ref="E33:E45" si="3">D33+1-C33</f>
        <v>2</v>
      </c>
      <c r="F33" s="28" t="str">
        <f t="shared" ref="F33:F45" si="4">CONCATENATE(E33,"'h",K33)</f>
        <v>2'h0</v>
      </c>
      <c r="G33" s="307" t="s">
        <v>3809</v>
      </c>
      <c r="H33" s="249" t="s">
        <v>3844</v>
      </c>
      <c r="I33" s="33" t="s">
        <v>530</v>
      </c>
      <c r="J33" s="248">
        <v>0</v>
      </c>
      <c r="K33" s="248" t="str">
        <f t="shared" ref="K33:K45" si="5">LOWER(DEC2HEX((J33)))</f>
        <v>0</v>
      </c>
      <c r="L33" s="248">
        <f t="shared" ref="L33:L45" si="6">J33*(2^C33)</f>
        <v>0</v>
      </c>
      <c r="M33" s="250"/>
      <c r="N33" s="43"/>
    </row>
    <row r="34" spans="1:14" ht="41.15">
      <c r="A34" s="20"/>
      <c r="B34" s="27"/>
      <c r="C34" s="248">
        <v>24</v>
      </c>
      <c r="D34" s="248">
        <v>29</v>
      </c>
      <c r="E34" s="28">
        <f t="shared" si="3"/>
        <v>6</v>
      </c>
      <c r="F34" s="28" t="str">
        <f t="shared" si="4"/>
        <v>6'h10</v>
      </c>
      <c r="G34" s="307" t="s">
        <v>3835</v>
      </c>
      <c r="H34" s="298" t="s">
        <v>3860</v>
      </c>
      <c r="I34" s="311" t="s">
        <v>3954</v>
      </c>
      <c r="J34" s="248">
        <v>16</v>
      </c>
      <c r="K34" s="248" t="str">
        <f t="shared" si="5"/>
        <v>10</v>
      </c>
      <c r="L34" s="248">
        <f t="shared" si="6"/>
        <v>268435456</v>
      </c>
      <c r="M34" s="250"/>
      <c r="N34" s="43"/>
    </row>
    <row r="35" spans="1:14" ht="41.15">
      <c r="A35" s="20"/>
      <c r="B35" s="27"/>
      <c r="C35" s="248">
        <v>20</v>
      </c>
      <c r="D35" s="248">
        <v>23</v>
      </c>
      <c r="E35" s="28">
        <f t="shared" si="3"/>
        <v>4</v>
      </c>
      <c r="F35" s="28" t="str">
        <f t="shared" si="4"/>
        <v>4'h4</v>
      </c>
      <c r="G35" s="307" t="s">
        <v>3835</v>
      </c>
      <c r="H35" s="298" t="s">
        <v>3861</v>
      </c>
      <c r="I35" s="311" t="s">
        <v>3954</v>
      </c>
      <c r="J35" s="248">
        <v>4</v>
      </c>
      <c r="K35" s="248" t="str">
        <f t="shared" si="5"/>
        <v>4</v>
      </c>
      <c r="L35" s="248">
        <f t="shared" si="6"/>
        <v>4194304</v>
      </c>
      <c r="M35" s="250"/>
      <c r="N35" s="43"/>
    </row>
    <row r="36" spans="1:14" ht="41.15">
      <c r="A36" s="20"/>
      <c r="B36" s="27"/>
      <c r="C36" s="248">
        <v>14</v>
      </c>
      <c r="D36" s="248">
        <v>19</v>
      </c>
      <c r="E36" s="28">
        <f t="shared" si="3"/>
        <v>6</v>
      </c>
      <c r="F36" s="28" t="str">
        <f t="shared" si="4"/>
        <v>6'h10</v>
      </c>
      <c r="G36" s="307" t="s">
        <v>3835</v>
      </c>
      <c r="H36" s="298" t="s">
        <v>3862</v>
      </c>
      <c r="I36" s="311" t="s">
        <v>3954</v>
      </c>
      <c r="J36" s="248">
        <v>16</v>
      </c>
      <c r="K36" s="248" t="str">
        <f t="shared" si="5"/>
        <v>10</v>
      </c>
      <c r="L36" s="248">
        <f t="shared" si="6"/>
        <v>262144</v>
      </c>
      <c r="M36" s="250"/>
      <c r="N36" s="43"/>
    </row>
    <row r="37" spans="1:14" ht="41.15">
      <c r="A37" s="20"/>
      <c r="B37" s="27"/>
      <c r="C37" s="248">
        <v>8</v>
      </c>
      <c r="D37" s="248">
        <v>13</v>
      </c>
      <c r="E37" s="28">
        <f t="shared" si="3"/>
        <v>6</v>
      </c>
      <c r="F37" s="28" t="str">
        <f t="shared" si="4"/>
        <v>6'h10</v>
      </c>
      <c r="G37" s="307" t="s">
        <v>3835</v>
      </c>
      <c r="H37" s="298" t="s">
        <v>3863</v>
      </c>
      <c r="I37" s="311" t="s">
        <v>3954</v>
      </c>
      <c r="J37" s="248">
        <v>16</v>
      </c>
      <c r="K37" s="248" t="str">
        <f t="shared" si="5"/>
        <v>10</v>
      </c>
      <c r="L37" s="248">
        <f t="shared" si="6"/>
        <v>4096</v>
      </c>
      <c r="M37" s="250"/>
      <c r="N37" s="43"/>
    </row>
    <row r="38" spans="1:14" ht="41.15">
      <c r="A38" s="20"/>
      <c r="B38" s="27"/>
      <c r="C38" s="248">
        <v>7</v>
      </c>
      <c r="D38" s="248">
        <v>7</v>
      </c>
      <c r="E38" s="28">
        <f t="shared" si="3"/>
        <v>1</v>
      </c>
      <c r="F38" s="28" t="str">
        <f t="shared" si="4"/>
        <v>1'h1</v>
      </c>
      <c r="G38" s="307" t="s">
        <v>3835</v>
      </c>
      <c r="H38" s="298" t="s">
        <v>3864</v>
      </c>
      <c r="I38" s="311" t="s">
        <v>3956</v>
      </c>
      <c r="J38" s="248">
        <v>1</v>
      </c>
      <c r="K38" s="248" t="str">
        <f t="shared" si="5"/>
        <v>1</v>
      </c>
      <c r="L38" s="248">
        <f t="shared" si="6"/>
        <v>128</v>
      </c>
      <c r="M38" s="250"/>
      <c r="N38" s="43"/>
    </row>
    <row r="39" spans="1:14" ht="41.15">
      <c r="A39" s="20"/>
      <c r="B39" s="27"/>
      <c r="C39" s="248">
        <v>6</v>
      </c>
      <c r="D39" s="248">
        <v>6</v>
      </c>
      <c r="E39" s="28">
        <f t="shared" si="3"/>
        <v>1</v>
      </c>
      <c r="F39" s="28" t="str">
        <f t="shared" si="4"/>
        <v>1'h1</v>
      </c>
      <c r="G39" s="307" t="s">
        <v>3835</v>
      </c>
      <c r="H39" s="298" t="s">
        <v>3865</v>
      </c>
      <c r="I39" s="311" t="s">
        <v>3955</v>
      </c>
      <c r="J39" s="248">
        <v>1</v>
      </c>
      <c r="K39" s="248" t="str">
        <f t="shared" si="5"/>
        <v>1</v>
      </c>
      <c r="L39" s="248">
        <f t="shared" si="6"/>
        <v>64</v>
      </c>
      <c r="M39" s="250"/>
      <c r="N39" s="43"/>
    </row>
    <row r="40" spans="1:14" ht="41.15">
      <c r="A40" s="20"/>
      <c r="B40" s="27"/>
      <c r="C40" s="248">
        <v>5</v>
      </c>
      <c r="D40" s="248">
        <v>5</v>
      </c>
      <c r="E40" s="28">
        <f t="shared" si="3"/>
        <v>1</v>
      </c>
      <c r="F40" s="28" t="str">
        <f t="shared" si="4"/>
        <v>1'h1</v>
      </c>
      <c r="G40" s="307" t="s">
        <v>3835</v>
      </c>
      <c r="H40" s="298" t="s">
        <v>3866</v>
      </c>
      <c r="I40" s="311" t="s">
        <v>3957</v>
      </c>
      <c r="J40" s="248">
        <v>1</v>
      </c>
      <c r="K40" s="248" t="str">
        <f t="shared" si="5"/>
        <v>1</v>
      </c>
      <c r="L40" s="248">
        <f t="shared" si="6"/>
        <v>32</v>
      </c>
      <c r="M40" s="250"/>
      <c r="N40" s="43"/>
    </row>
    <row r="41" spans="1:14" ht="41.15">
      <c r="A41" s="20"/>
      <c r="B41" s="27"/>
      <c r="C41" s="248">
        <v>4</v>
      </c>
      <c r="D41" s="248">
        <v>4</v>
      </c>
      <c r="E41" s="28">
        <f t="shared" si="3"/>
        <v>1</v>
      </c>
      <c r="F41" s="28" t="str">
        <f t="shared" si="4"/>
        <v>1'h1</v>
      </c>
      <c r="G41" s="307" t="s">
        <v>3835</v>
      </c>
      <c r="H41" s="298" t="s">
        <v>3867</v>
      </c>
      <c r="I41" s="311" t="s">
        <v>3961</v>
      </c>
      <c r="J41" s="248">
        <v>1</v>
      </c>
      <c r="K41" s="248" t="str">
        <f t="shared" si="5"/>
        <v>1</v>
      </c>
      <c r="L41" s="248">
        <f t="shared" si="6"/>
        <v>16</v>
      </c>
      <c r="M41" s="250"/>
      <c r="N41" s="43"/>
    </row>
    <row r="42" spans="1:14" ht="41.15">
      <c r="A42" s="20"/>
      <c r="B42" s="27"/>
      <c r="C42" s="248">
        <v>3</v>
      </c>
      <c r="D42" s="248">
        <v>3</v>
      </c>
      <c r="E42" s="28">
        <f t="shared" si="3"/>
        <v>1</v>
      </c>
      <c r="F42" s="28" t="str">
        <f t="shared" si="4"/>
        <v>1'h1</v>
      </c>
      <c r="G42" s="307" t="s">
        <v>3835</v>
      </c>
      <c r="H42" s="298" t="s">
        <v>3868</v>
      </c>
      <c r="I42" s="311" t="s">
        <v>3962</v>
      </c>
      <c r="J42" s="248">
        <v>1</v>
      </c>
      <c r="K42" s="248" t="str">
        <f t="shared" si="5"/>
        <v>1</v>
      </c>
      <c r="L42" s="248">
        <f t="shared" si="6"/>
        <v>8</v>
      </c>
      <c r="M42" s="250"/>
      <c r="N42" s="43"/>
    </row>
    <row r="43" spans="1:14" ht="41.15">
      <c r="A43" s="20"/>
      <c r="B43" s="27"/>
      <c r="C43" s="248">
        <v>2</v>
      </c>
      <c r="D43" s="248">
        <v>2</v>
      </c>
      <c r="E43" s="28">
        <f t="shared" si="3"/>
        <v>1</v>
      </c>
      <c r="F43" s="28" t="str">
        <f t="shared" si="4"/>
        <v>1'h1</v>
      </c>
      <c r="G43" s="307" t="s">
        <v>3835</v>
      </c>
      <c r="H43" s="298" t="s">
        <v>3869</v>
      </c>
      <c r="I43" s="311" t="s">
        <v>3960</v>
      </c>
      <c r="J43" s="248">
        <v>1</v>
      </c>
      <c r="K43" s="248" t="str">
        <f t="shared" si="5"/>
        <v>1</v>
      </c>
      <c r="L43" s="248">
        <f t="shared" si="6"/>
        <v>4</v>
      </c>
      <c r="M43" s="250"/>
      <c r="N43" s="43"/>
    </row>
    <row r="44" spans="1:14" ht="41.15">
      <c r="A44" s="20"/>
      <c r="B44" s="27"/>
      <c r="C44" s="248">
        <v>1</v>
      </c>
      <c r="D44" s="248">
        <v>1</v>
      </c>
      <c r="E44" s="28">
        <f t="shared" si="3"/>
        <v>1</v>
      </c>
      <c r="F44" s="28" t="str">
        <f t="shared" si="4"/>
        <v>1'h1</v>
      </c>
      <c r="G44" s="307" t="s">
        <v>3835</v>
      </c>
      <c r="H44" s="298" t="s">
        <v>3870</v>
      </c>
      <c r="I44" s="311" t="s">
        <v>3959</v>
      </c>
      <c r="J44" s="248">
        <v>1</v>
      </c>
      <c r="K44" s="248" t="str">
        <f t="shared" si="5"/>
        <v>1</v>
      </c>
      <c r="L44" s="248">
        <f t="shared" si="6"/>
        <v>2</v>
      </c>
      <c r="M44" s="250"/>
      <c r="N44" s="43"/>
    </row>
    <row r="45" spans="1:14" ht="41.15">
      <c r="A45" s="20"/>
      <c r="B45" s="27"/>
      <c r="C45" s="248">
        <v>0</v>
      </c>
      <c r="D45" s="248">
        <v>0</v>
      </c>
      <c r="E45" s="28">
        <f t="shared" si="3"/>
        <v>1</v>
      </c>
      <c r="F45" s="28" t="str">
        <f t="shared" si="4"/>
        <v>1'h1</v>
      </c>
      <c r="G45" s="307" t="s">
        <v>3835</v>
      </c>
      <c r="H45" s="298" t="s">
        <v>3871</v>
      </c>
      <c r="I45" s="311" t="s">
        <v>3958</v>
      </c>
      <c r="J45" s="248">
        <v>1</v>
      </c>
      <c r="K45" s="248" t="str">
        <f t="shared" si="5"/>
        <v>1</v>
      </c>
      <c r="L45" s="248">
        <f t="shared" si="6"/>
        <v>1</v>
      </c>
      <c r="M45" s="250"/>
      <c r="N45" s="43"/>
    </row>
    <row r="46" spans="1:14" ht="14.6">
      <c r="A46" s="23"/>
      <c r="B46" s="24" t="s">
        <v>3967</v>
      </c>
      <c r="C46" s="23"/>
      <c r="D46" s="23"/>
      <c r="E46" s="23">
        <f>SUM(E47:E56)</f>
        <v>32</v>
      </c>
      <c r="F46" s="44" t="str">
        <f>CONCATENATE("32'h",K46)</f>
        <v>32'h00000000</v>
      </c>
      <c r="G46" s="44"/>
      <c r="H46" s="297" t="s">
        <v>3872</v>
      </c>
      <c r="I46" s="309"/>
      <c r="J46" s="23"/>
      <c r="K46" s="23" t="str">
        <f>LOWER(DEC2HEX(L46,8))</f>
        <v>00000000</v>
      </c>
      <c r="L46" s="23">
        <f>SUM(L47:L56)</f>
        <v>0</v>
      </c>
      <c r="M46" s="250"/>
      <c r="N46" s="43"/>
    </row>
    <row r="47" spans="1:14" ht="14.6">
      <c r="A47" s="20"/>
      <c r="B47" s="20"/>
      <c r="C47" s="248">
        <v>9</v>
      </c>
      <c r="D47" s="248">
        <v>31</v>
      </c>
      <c r="E47" s="28">
        <f>D47+1-C47</f>
        <v>23</v>
      </c>
      <c r="F47" s="28" t="str">
        <f>CONCATENATE(E47,"'h",K47)</f>
        <v>23'h0</v>
      </c>
      <c r="G47" s="28" t="s">
        <v>3809</v>
      </c>
      <c r="H47" s="310" t="s">
        <v>3844</v>
      </c>
      <c r="I47" s="33" t="s">
        <v>3873</v>
      </c>
      <c r="J47" s="248">
        <v>0</v>
      </c>
      <c r="K47" s="248" t="str">
        <f>LOWER(DEC2HEX((J47)))</f>
        <v>0</v>
      </c>
      <c r="L47" s="248">
        <f>J47*(2^C47)</f>
        <v>0</v>
      </c>
      <c r="M47" s="250"/>
      <c r="N47" s="43"/>
    </row>
    <row r="48" spans="1:14" ht="41.15">
      <c r="A48" s="20"/>
      <c r="B48" s="27"/>
      <c r="C48" s="248">
        <v>8</v>
      </c>
      <c r="D48" s="248">
        <v>8</v>
      </c>
      <c r="E48" s="28">
        <f>D48+1-C48</f>
        <v>1</v>
      </c>
      <c r="F48" s="28" t="str">
        <f>CONCATENATE(E48,"'h",K48)</f>
        <v>1'h0</v>
      </c>
      <c r="G48" s="28" t="s">
        <v>3835</v>
      </c>
      <c r="H48" s="308" t="s">
        <v>3874</v>
      </c>
      <c r="I48" s="311" t="s">
        <v>3963</v>
      </c>
      <c r="J48" s="248">
        <v>0</v>
      </c>
      <c r="K48" s="248" t="str">
        <f>LOWER(DEC2HEX((J48)))</f>
        <v>0</v>
      </c>
      <c r="L48" s="248">
        <f>J48*(2^C48)</f>
        <v>0</v>
      </c>
      <c r="M48" s="250"/>
      <c r="N48" s="43"/>
    </row>
    <row r="49" spans="1:14" ht="41.15">
      <c r="A49" s="20"/>
      <c r="B49" s="27"/>
      <c r="C49" s="248">
        <v>7</v>
      </c>
      <c r="D49" s="248">
        <v>7</v>
      </c>
      <c r="E49" s="28">
        <f t="shared" ref="E49:E56" si="7">D49+1-C49</f>
        <v>1</v>
      </c>
      <c r="F49" s="28" t="str">
        <f t="shared" ref="F49:F56" si="8">CONCATENATE(E49,"'h",K49)</f>
        <v>1'h0</v>
      </c>
      <c r="G49" s="28" t="s">
        <v>3835</v>
      </c>
      <c r="H49" s="308" t="s">
        <v>3875</v>
      </c>
      <c r="I49" s="311" t="s">
        <v>3964</v>
      </c>
      <c r="J49" s="248">
        <v>0</v>
      </c>
      <c r="K49" s="248" t="str">
        <f t="shared" ref="K49:K56" si="9">LOWER(DEC2HEX((J49)))</f>
        <v>0</v>
      </c>
      <c r="L49" s="248">
        <f t="shared" ref="L49:L56" si="10">J49*(2^C49)</f>
        <v>0</v>
      </c>
      <c r="M49" s="250"/>
      <c r="N49" s="43"/>
    </row>
    <row r="50" spans="1:14" ht="41.15">
      <c r="A50" s="20"/>
      <c r="B50" s="27"/>
      <c r="C50" s="248">
        <v>6</v>
      </c>
      <c r="D50" s="248">
        <v>6</v>
      </c>
      <c r="E50" s="28">
        <f t="shared" si="7"/>
        <v>1</v>
      </c>
      <c r="F50" s="28" t="str">
        <f t="shared" si="8"/>
        <v>1'h0</v>
      </c>
      <c r="G50" s="28" t="s">
        <v>3835</v>
      </c>
      <c r="H50" s="308" t="s">
        <v>3876</v>
      </c>
      <c r="I50" s="311" t="s">
        <v>3965</v>
      </c>
      <c r="J50" s="248">
        <v>0</v>
      </c>
      <c r="K50" s="248" t="str">
        <f t="shared" si="9"/>
        <v>0</v>
      </c>
      <c r="L50" s="248">
        <f t="shared" si="10"/>
        <v>0</v>
      </c>
      <c r="M50" s="250"/>
      <c r="N50" s="43"/>
    </row>
    <row r="51" spans="1:14" ht="41.15">
      <c r="A51" s="20"/>
      <c r="B51" s="27"/>
      <c r="C51" s="248">
        <v>5</v>
      </c>
      <c r="D51" s="248">
        <v>5</v>
      </c>
      <c r="E51" s="28">
        <f t="shared" si="7"/>
        <v>1</v>
      </c>
      <c r="F51" s="28" t="str">
        <f t="shared" si="8"/>
        <v>1'h0</v>
      </c>
      <c r="G51" s="28" t="s">
        <v>3835</v>
      </c>
      <c r="H51" s="308" t="s">
        <v>3877</v>
      </c>
      <c r="I51" s="311" t="s">
        <v>3965</v>
      </c>
      <c r="J51" s="248">
        <v>0</v>
      </c>
      <c r="K51" s="248" t="str">
        <f t="shared" si="9"/>
        <v>0</v>
      </c>
      <c r="L51" s="248">
        <f t="shared" si="10"/>
        <v>0</v>
      </c>
      <c r="M51" s="250"/>
      <c r="N51" s="43"/>
    </row>
    <row r="52" spans="1:14" ht="41.15">
      <c r="A52" s="20"/>
      <c r="B52" s="27"/>
      <c r="C52" s="248">
        <v>4</v>
      </c>
      <c r="D52" s="248">
        <v>4</v>
      </c>
      <c r="E52" s="28">
        <f t="shared" si="7"/>
        <v>1</v>
      </c>
      <c r="F52" s="28" t="str">
        <f t="shared" si="8"/>
        <v>1'h0</v>
      </c>
      <c r="G52" s="28" t="s">
        <v>3835</v>
      </c>
      <c r="H52" s="308" t="s">
        <v>3878</v>
      </c>
      <c r="I52" s="311" t="s">
        <v>3965</v>
      </c>
      <c r="J52" s="248">
        <v>0</v>
      </c>
      <c r="K52" s="248" t="str">
        <f t="shared" si="9"/>
        <v>0</v>
      </c>
      <c r="L52" s="248">
        <f t="shared" si="10"/>
        <v>0</v>
      </c>
      <c r="M52" s="250"/>
      <c r="N52" s="43"/>
    </row>
    <row r="53" spans="1:14" ht="41.15">
      <c r="A53" s="20"/>
      <c r="B53" s="27"/>
      <c r="C53" s="248">
        <v>3</v>
      </c>
      <c r="D53" s="248">
        <v>3</v>
      </c>
      <c r="E53" s="28">
        <f t="shared" si="7"/>
        <v>1</v>
      </c>
      <c r="F53" s="28" t="str">
        <f t="shared" si="8"/>
        <v>1'h0</v>
      </c>
      <c r="G53" s="28" t="s">
        <v>3835</v>
      </c>
      <c r="H53" s="308" t="s">
        <v>3879</v>
      </c>
      <c r="I53" s="311" t="s">
        <v>3966</v>
      </c>
      <c r="J53" s="248">
        <v>0</v>
      </c>
      <c r="K53" s="248" t="str">
        <f t="shared" si="9"/>
        <v>0</v>
      </c>
      <c r="L53" s="248">
        <f t="shared" si="10"/>
        <v>0</v>
      </c>
      <c r="M53" s="250"/>
      <c r="N53" s="43"/>
    </row>
    <row r="54" spans="1:14" ht="41.15">
      <c r="A54" s="20"/>
      <c r="B54" s="27"/>
      <c r="C54" s="248">
        <v>2</v>
      </c>
      <c r="D54" s="248">
        <v>2</v>
      </c>
      <c r="E54" s="28">
        <f t="shared" si="7"/>
        <v>1</v>
      </c>
      <c r="F54" s="28" t="str">
        <f t="shared" si="8"/>
        <v>1'h0</v>
      </c>
      <c r="G54" s="28" t="s">
        <v>3835</v>
      </c>
      <c r="H54" s="308" t="s">
        <v>3880</v>
      </c>
      <c r="I54" s="311" t="s">
        <v>3963</v>
      </c>
      <c r="J54" s="248">
        <v>0</v>
      </c>
      <c r="K54" s="248" t="str">
        <f t="shared" si="9"/>
        <v>0</v>
      </c>
      <c r="L54" s="248">
        <f t="shared" si="10"/>
        <v>0</v>
      </c>
      <c r="M54" s="250"/>
      <c r="N54" s="43"/>
    </row>
    <row r="55" spans="1:14" ht="41.15">
      <c r="A55" s="20"/>
      <c r="B55" s="27"/>
      <c r="C55" s="248">
        <v>1</v>
      </c>
      <c r="D55" s="248">
        <v>1</v>
      </c>
      <c r="E55" s="28">
        <f t="shared" si="7"/>
        <v>1</v>
      </c>
      <c r="F55" s="28" t="str">
        <f t="shared" si="8"/>
        <v>1'h0</v>
      </c>
      <c r="G55" s="28" t="s">
        <v>3835</v>
      </c>
      <c r="H55" s="308" t="s">
        <v>3881</v>
      </c>
      <c r="I55" s="311" t="s">
        <v>3963</v>
      </c>
      <c r="J55" s="248">
        <v>0</v>
      </c>
      <c r="K55" s="248" t="str">
        <f t="shared" si="9"/>
        <v>0</v>
      </c>
      <c r="L55" s="248">
        <f t="shared" si="10"/>
        <v>0</v>
      </c>
      <c r="M55" s="250"/>
      <c r="N55" s="43"/>
    </row>
    <row r="56" spans="1:14" ht="41.15">
      <c r="A56" s="20"/>
      <c r="B56" s="27"/>
      <c r="C56" s="248">
        <v>0</v>
      </c>
      <c r="D56" s="248">
        <v>0</v>
      </c>
      <c r="E56" s="28">
        <f t="shared" si="7"/>
        <v>1</v>
      </c>
      <c r="F56" s="28" t="str">
        <f t="shared" si="8"/>
        <v>1'h0</v>
      </c>
      <c r="G56" s="28" t="s">
        <v>3835</v>
      </c>
      <c r="H56" s="308" t="s">
        <v>3882</v>
      </c>
      <c r="I56" s="311" t="s">
        <v>3963</v>
      </c>
      <c r="J56" s="248">
        <v>0</v>
      </c>
      <c r="K56" s="248" t="str">
        <f t="shared" si="9"/>
        <v>0</v>
      </c>
      <c r="L56" s="248">
        <f t="shared" si="10"/>
        <v>0</v>
      </c>
      <c r="M56" s="250"/>
      <c r="N56" s="43"/>
    </row>
    <row r="57" spans="1:14" ht="14.6">
      <c r="A57" s="23"/>
      <c r="B57" s="24" t="s">
        <v>3968</v>
      </c>
      <c r="C57" s="23"/>
      <c r="D57" s="23"/>
      <c r="E57" s="23">
        <f>SUM(E58:E67)</f>
        <v>32</v>
      </c>
      <c r="F57" s="44" t="str">
        <f>CONCATENATE("32'h",K57)</f>
        <v>32'h00000000</v>
      </c>
      <c r="G57" s="44"/>
      <c r="H57" s="297" t="s">
        <v>3883</v>
      </c>
      <c r="I57" s="26"/>
      <c r="J57" s="23"/>
      <c r="K57" s="23" t="str">
        <f>LOWER(DEC2HEX(L57,8))</f>
        <v>00000000</v>
      </c>
      <c r="L57" s="23">
        <f>SUM(L58:L67)</f>
        <v>0</v>
      </c>
      <c r="M57" s="250"/>
      <c r="N57" s="43"/>
    </row>
    <row r="58" spans="1:14" ht="14.6">
      <c r="A58" s="20"/>
      <c r="B58" s="20"/>
      <c r="C58" s="248">
        <v>9</v>
      </c>
      <c r="D58" s="248">
        <v>31</v>
      </c>
      <c r="E58" s="28">
        <f>D58+1-C58</f>
        <v>23</v>
      </c>
      <c r="F58" s="28" t="str">
        <f>CONCATENATE(E58,"'h",K58)</f>
        <v>23'h0</v>
      </c>
      <c r="G58" s="28" t="s">
        <v>3809</v>
      </c>
      <c r="H58" s="249" t="s">
        <v>3844</v>
      </c>
      <c r="I58" s="33" t="s">
        <v>3873</v>
      </c>
      <c r="J58" s="248">
        <v>0</v>
      </c>
      <c r="K58" s="248" t="str">
        <f>LOWER(DEC2HEX((J58)))</f>
        <v>0</v>
      </c>
      <c r="L58" s="248">
        <f>J58*(2^C58)</f>
        <v>0</v>
      </c>
      <c r="M58" s="250"/>
      <c r="N58" s="43"/>
    </row>
    <row r="59" spans="1:14" ht="14.6">
      <c r="A59" s="20"/>
      <c r="B59" s="27"/>
      <c r="C59" s="248">
        <v>8</v>
      </c>
      <c r="D59" s="248">
        <v>8</v>
      </c>
      <c r="E59" s="28">
        <f>D59+1-C59</f>
        <v>1</v>
      </c>
      <c r="F59" s="28" t="str">
        <f>CONCATENATE(E59,"'h",K59)</f>
        <v>1'h0</v>
      </c>
      <c r="G59" s="28" t="s">
        <v>3822</v>
      </c>
      <c r="H59" s="308" t="s">
        <v>3884</v>
      </c>
      <c r="I59" s="311" t="s">
        <v>3885</v>
      </c>
      <c r="J59" s="248">
        <v>0</v>
      </c>
      <c r="K59" s="248" t="str">
        <f>LOWER(DEC2HEX((J59)))</f>
        <v>0</v>
      </c>
      <c r="L59" s="248">
        <f>J59*(2^C59)</f>
        <v>0</v>
      </c>
      <c r="M59" s="250"/>
      <c r="N59" s="43"/>
    </row>
    <row r="60" spans="1:14" ht="14.6">
      <c r="A60" s="20"/>
      <c r="B60" s="27"/>
      <c r="C60" s="248">
        <v>7</v>
      </c>
      <c r="D60" s="248">
        <v>7</v>
      </c>
      <c r="E60" s="28">
        <f t="shared" ref="E60:E67" si="11">D60+1-C60</f>
        <v>1</v>
      </c>
      <c r="F60" s="28" t="str">
        <f t="shared" ref="F60:F67" si="12">CONCATENATE(E60,"'h",K60)</f>
        <v>1'h0</v>
      </c>
      <c r="G60" s="28" t="s">
        <v>3822</v>
      </c>
      <c r="H60" s="308" t="s">
        <v>3886</v>
      </c>
      <c r="I60" s="311" t="s">
        <v>3887</v>
      </c>
      <c r="J60" s="248">
        <v>0</v>
      </c>
      <c r="K60" s="248" t="str">
        <f t="shared" ref="K60:K67" si="13">LOWER(DEC2HEX((J60)))</f>
        <v>0</v>
      </c>
      <c r="L60" s="248">
        <f t="shared" ref="L60:L67" si="14">J60*(2^C60)</f>
        <v>0</v>
      </c>
      <c r="M60" s="250"/>
      <c r="N60" s="43"/>
    </row>
    <row r="61" spans="1:14" ht="14.6">
      <c r="A61" s="20"/>
      <c r="B61" s="27"/>
      <c r="C61" s="248">
        <v>6</v>
      </c>
      <c r="D61" s="248">
        <v>6</v>
      </c>
      <c r="E61" s="28">
        <f t="shared" si="11"/>
        <v>1</v>
      </c>
      <c r="F61" s="28" t="str">
        <f t="shared" si="12"/>
        <v>1'h0</v>
      </c>
      <c r="G61" s="28" t="s">
        <v>3822</v>
      </c>
      <c r="H61" s="308" t="s">
        <v>3888</v>
      </c>
      <c r="I61" s="311" t="s">
        <v>3889</v>
      </c>
      <c r="J61" s="248">
        <v>0</v>
      </c>
      <c r="K61" s="248" t="str">
        <f t="shared" si="13"/>
        <v>0</v>
      </c>
      <c r="L61" s="248">
        <f t="shared" si="14"/>
        <v>0</v>
      </c>
      <c r="M61" s="250"/>
      <c r="N61" s="43"/>
    </row>
    <row r="62" spans="1:14" ht="14.6">
      <c r="A62" s="20"/>
      <c r="B62" s="27"/>
      <c r="C62" s="248">
        <v>5</v>
      </c>
      <c r="D62" s="248">
        <v>5</v>
      </c>
      <c r="E62" s="28">
        <f t="shared" si="11"/>
        <v>1</v>
      </c>
      <c r="F62" s="28" t="str">
        <f t="shared" si="12"/>
        <v>1'h0</v>
      </c>
      <c r="G62" s="28" t="s">
        <v>3822</v>
      </c>
      <c r="H62" s="308" t="s">
        <v>3890</v>
      </c>
      <c r="I62" s="311" t="s">
        <v>3891</v>
      </c>
      <c r="J62" s="248">
        <v>0</v>
      </c>
      <c r="K62" s="248" t="str">
        <f t="shared" si="13"/>
        <v>0</v>
      </c>
      <c r="L62" s="248">
        <f t="shared" si="14"/>
        <v>0</v>
      </c>
      <c r="M62" s="250"/>
      <c r="N62" s="43"/>
    </row>
    <row r="63" spans="1:14" ht="14.6">
      <c r="A63" s="20"/>
      <c r="B63" s="27"/>
      <c r="C63" s="248">
        <v>4</v>
      </c>
      <c r="D63" s="248">
        <v>4</v>
      </c>
      <c r="E63" s="28">
        <f t="shared" si="11"/>
        <v>1</v>
      </c>
      <c r="F63" s="28" t="str">
        <f t="shared" si="12"/>
        <v>1'h0</v>
      </c>
      <c r="G63" s="28" t="s">
        <v>3822</v>
      </c>
      <c r="H63" s="308" t="s">
        <v>3892</v>
      </c>
      <c r="I63" s="311" t="s">
        <v>3893</v>
      </c>
      <c r="J63" s="248">
        <v>0</v>
      </c>
      <c r="K63" s="248" t="str">
        <f t="shared" si="13"/>
        <v>0</v>
      </c>
      <c r="L63" s="248">
        <f t="shared" si="14"/>
        <v>0</v>
      </c>
      <c r="M63" s="250"/>
      <c r="N63" s="43"/>
    </row>
    <row r="64" spans="1:14" ht="14.6">
      <c r="A64" s="20"/>
      <c r="B64" s="27"/>
      <c r="C64" s="248">
        <v>3</v>
      </c>
      <c r="D64" s="248">
        <v>3</v>
      </c>
      <c r="E64" s="28">
        <f t="shared" si="11"/>
        <v>1</v>
      </c>
      <c r="F64" s="28" t="str">
        <f t="shared" si="12"/>
        <v>1'h0</v>
      </c>
      <c r="G64" s="28" t="s">
        <v>3822</v>
      </c>
      <c r="H64" s="308" t="s">
        <v>3894</v>
      </c>
      <c r="I64" s="311" t="s">
        <v>3895</v>
      </c>
      <c r="J64" s="248">
        <v>0</v>
      </c>
      <c r="K64" s="248" t="str">
        <f t="shared" si="13"/>
        <v>0</v>
      </c>
      <c r="L64" s="248">
        <f t="shared" si="14"/>
        <v>0</v>
      </c>
      <c r="M64" s="248"/>
      <c r="N64" s="43"/>
    </row>
    <row r="65" spans="1:14" ht="14.6">
      <c r="A65" s="20"/>
      <c r="B65" s="27"/>
      <c r="C65" s="248">
        <v>2</v>
      </c>
      <c r="D65" s="248">
        <v>2</v>
      </c>
      <c r="E65" s="28">
        <f t="shared" si="11"/>
        <v>1</v>
      </c>
      <c r="F65" s="28" t="str">
        <f t="shared" si="12"/>
        <v>1'h0</v>
      </c>
      <c r="G65" s="28" t="s">
        <v>3822</v>
      </c>
      <c r="H65" s="308" t="s">
        <v>3896</v>
      </c>
      <c r="I65" s="311" t="s">
        <v>3897</v>
      </c>
      <c r="J65" s="248">
        <v>0</v>
      </c>
      <c r="K65" s="248" t="str">
        <f t="shared" si="13"/>
        <v>0</v>
      </c>
      <c r="L65" s="248">
        <f t="shared" si="14"/>
        <v>0</v>
      </c>
      <c r="M65" s="250"/>
      <c r="N65" s="43"/>
    </row>
    <row r="66" spans="1:14" ht="14.6">
      <c r="A66" s="20"/>
      <c r="B66" s="27"/>
      <c r="C66" s="248">
        <v>1</v>
      </c>
      <c r="D66" s="248">
        <v>1</v>
      </c>
      <c r="E66" s="28">
        <f t="shared" si="11"/>
        <v>1</v>
      </c>
      <c r="F66" s="28" t="str">
        <f t="shared" si="12"/>
        <v>1'h0</v>
      </c>
      <c r="G66" s="28" t="s">
        <v>3822</v>
      </c>
      <c r="H66" s="308" t="s">
        <v>3898</v>
      </c>
      <c r="I66" s="311" t="s">
        <v>3899</v>
      </c>
      <c r="J66" s="248">
        <v>0</v>
      </c>
      <c r="K66" s="248" t="str">
        <f t="shared" si="13"/>
        <v>0</v>
      </c>
      <c r="L66" s="248">
        <f t="shared" si="14"/>
        <v>0</v>
      </c>
      <c r="M66" s="250"/>
      <c r="N66" s="43"/>
    </row>
    <row r="67" spans="1:14" ht="14.6">
      <c r="A67" s="20"/>
      <c r="B67" s="27"/>
      <c r="C67" s="248">
        <v>0</v>
      </c>
      <c r="D67" s="248">
        <v>0</v>
      </c>
      <c r="E67" s="28">
        <f t="shared" si="11"/>
        <v>1</v>
      </c>
      <c r="F67" s="28" t="str">
        <f t="shared" si="12"/>
        <v>1'h0</v>
      </c>
      <c r="G67" s="28" t="s">
        <v>3822</v>
      </c>
      <c r="H67" s="308" t="s">
        <v>3900</v>
      </c>
      <c r="I67" s="311" t="s">
        <v>3901</v>
      </c>
      <c r="J67" s="248">
        <v>0</v>
      </c>
      <c r="K67" s="248" t="str">
        <f t="shared" si="13"/>
        <v>0</v>
      </c>
      <c r="L67" s="248">
        <f t="shared" si="14"/>
        <v>0</v>
      </c>
      <c r="M67" s="250"/>
      <c r="N67" s="43"/>
    </row>
    <row r="68" spans="1:14" ht="14.6">
      <c r="A68" s="23"/>
      <c r="B68" s="24" t="s">
        <v>3969</v>
      </c>
      <c r="C68" s="23"/>
      <c r="D68" s="23"/>
      <c r="E68" s="23">
        <f>SUM(E69:E70)</f>
        <v>32</v>
      </c>
      <c r="F68" s="44" t="str">
        <f>CONCATENATE("32'h",K68)</f>
        <v>32'h00000000</v>
      </c>
      <c r="G68" s="44"/>
      <c r="H68" s="297" t="s">
        <v>3902</v>
      </c>
      <c r="I68" s="26"/>
      <c r="J68" s="23"/>
      <c r="K68" s="23" t="str">
        <f>LOWER(DEC2HEX(L68,8))</f>
        <v>00000000</v>
      </c>
      <c r="L68" s="23">
        <f>SUM(L69:L70)</f>
        <v>0</v>
      </c>
      <c r="M68" s="23"/>
      <c r="N68" s="43"/>
    </row>
    <row r="69" spans="1:14" ht="14.6">
      <c r="A69" s="20"/>
      <c r="B69" s="20"/>
      <c r="C69" s="248">
        <v>1</v>
      </c>
      <c r="D69" s="248">
        <v>31</v>
      </c>
      <c r="E69" s="28">
        <f>D69+1-C69</f>
        <v>31</v>
      </c>
      <c r="F69" s="28" t="str">
        <f>CONCATENATE(E69,"'h",K69)</f>
        <v>31'h0</v>
      </c>
      <c r="G69" s="28" t="s">
        <v>3809</v>
      </c>
      <c r="H69" s="249" t="s">
        <v>3844</v>
      </c>
      <c r="I69" s="33" t="s">
        <v>3873</v>
      </c>
      <c r="J69" s="248">
        <v>0</v>
      </c>
      <c r="K69" s="248" t="str">
        <f>LOWER(DEC2HEX((J69)))</f>
        <v>0</v>
      </c>
      <c r="L69" s="248">
        <f>J69*(2^C69)</f>
        <v>0</v>
      </c>
      <c r="M69" s="250"/>
      <c r="N69" s="43"/>
    </row>
    <row r="70" spans="1:14" ht="14.6">
      <c r="A70" s="20"/>
      <c r="B70" s="27"/>
      <c r="C70" s="248">
        <v>0</v>
      </c>
      <c r="D70" s="248">
        <v>0</v>
      </c>
      <c r="E70" s="28">
        <f>D70+1-C70</f>
        <v>1</v>
      </c>
      <c r="F70" s="28" t="str">
        <f>CONCATENATE(E70,"'h",K70)</f>
        <v>1'h0</v>
      </c>
      <c r="G70" s="28" t="s">
        <v>3809</v>
      </c>
      <c r="H70" s="308" t="s">
        <v>3903</v>
      </c>
      <c r="I70" s="299" t="s">
        <v>3904</v>
      </c>
      <c r="J70" s="248">
        <v>0</v>
      </c>
      <c r="K70" s="248" t="str">
        <f>LOWER(DEC2HEX((J70)))</f>
        <v>0</v>
      </c>
      <c r="L70" s="248">
        <f>J70*(2^C70)</f>
        <v>0</v>
      </c>
      <c r="M70" s="250"/>
      <c r="N70" s="43"/>
    </row>
    <row r="71" spans="1:14" ht="14.6">
      <c r="A71" s="23"/>
      <c r="B71" s="24" t="s">
        <v>3970</v>
      </c>
      <c r="C71" s="23"/>
      <c r="D71" s="23"/>
      <c r="E71" s="23">
        <f>SUM(E72:E81)</f>
        <v>32</v>
      </c>
      <c r="F71" s="44" t="str">
        <f>CONCATENATE("32'h",K71)</f>
        <v>32'h00000000</v>
      </c>
      <c r="G71" s="44"/>
      <c r="H71" s="297" t="s">
        <v>3905</v>
      </c>
      <c r="I71" s="26"/>
      <c r="J71" s="23"/>
      <c r="K71" s="23" t="str">
        <f>LOWER(DEC2HEX(L71,8))</f>
        <v>00000000</v>
      </c>
      <c r="L71" s="23">
        <f>SUM(L72:L81)</f>
        <v>0</v>
      </c>
      <c r="M71" s="23"/>
      <c r="N71" s="43"/>
    </row>
    <row r="72" spans="1:14" ht="14.6">
      <c r="A72" s="20"/>
      <c r="B72" s="20"/>
      <c r="C72" s="248">
        <v>9</v>
      </c>
      <c r="D72" s="248">
        <v>31</v>
      </c>
      <c r="E72" s="28">
        <f>D72+1-C72</f>
        <v>23</v>
      </c>
      <c r="F72" s="28" t="str">
        <f>CONCATENATE(E72,"'h",K72)</f>
        <v>23'h0</v>
      </c>
      <c r="G72" s="28" t="s">
        <v>3809</v>
      </c>
      <c r="H72" s="249" t="s">
        <v>3844</v>
      </c>
      <c r="I72" s="33" t="s">
        <v>3873</v>
      </c>
      <c r="J72" s="248">
        <v>0</v>
      </c>
      <c r="K72" s="248" t="str">
        <f>LOWER(DEC2HEX((J72)))</f>
        <v>0</v>
      </c>
      <c r="L72" s="248">
        <f>J72*(2^C72)</f>
        <v>0</v>
      </c>
      <c r="M72" s="250"/>
      <c r="N72" s="43"/>
    </row>
    <row r="73" spans="1:14" ht="14.6">
      <c r="A73" s="20"/>
      <c r="B73" s="27"/>
      <c r="C73" s="248">
        <v>8</v>
      </c>
      <c r="D73" s="248">
        <v>8</v>
      </c>
      <c r="E73" s="28">
        <f>D73+1-C73</f>
        <v>1</v>
      </c>
      <c r="F73" s="28" t="str">
        <f>CONCATENATE(E73,"'h",K73)</f>
        <v>1'h0</v>
      </c>
      <c r="G73" s="28" t="s">
        <v>3809</v>
      </c>
      <c r="H73" s="308" t="s">
        <v>3906</v>
      </c>
      <c r="I73" s="311" t="s">
        <v>3907</v>
      </c>
      <c r="J73" s="248">
        <v>0</v>
      </c>
      <c r="K73" s="248" t="str">
        <f>LOWER(DEC2HEX((J73)))</f>
        <v>0</v>
      </c>
      <c r="L73" s="248">
        <f>J73*(2^C73)</f>
        <v>0</v>
      </c>
      <c r="M73" s="250"/>
      <c r="N73" s="43"/>
    </row>
    <row r="74" spans="1:14" ht="14.6">
      <c r="A74" s="20"/>
      <c r="B74" s="27"/>
      <c r="C74" s="248">
        <v>7</v>
      </c>
      <c r="D74" s="248">
        <v>7</v>
      </c>
      <c r="E74" s="28">
        <f>D74+1-C74</f>
        <v>1</v>
      </c>
      <c r="F74" s="28" t="str">
        <f>CONCATENATE(E74,"'h",K74)</f>
        <v>1'h0</v>
      </c>
      <c r="G74" s="28" t="s">
        <v>3809</v>
      </c>
      <c r="H74" s="308" t="s">
        <v>3908</v>
      </c>
      <c r="I74" s="311" t="s">
        <v>3909</v>
      </c>
      <c r="J74" s="248">
        <v>0</v>
      </c>
      <c r="K74" s="248" t="str">
        <f>LOWER(DEC2HEX((J74)))</f>
        <v>0</v>
      </c>
      <c r="L74" s="248">
        <f>J74*(2^C74)</f>
        <v>0</v>
      </c>
      <c r="M74" s="250"/>
      <c r="N74" s="43"/>
    </row>
    <row r="75" spans="1:14" ht="14.6">
      <c r="A75" s="20"/>
      <c r="B75" s="27"/>
      <c r="C75" s="248">
        <v>6</v>
      </c>
      <c r="D75" s="248">
        <v>6</v>
      </c>
      <c r="E75" s="28">
        <f>D75+1-C75</f>
        <v>1</v>
      </c>
      <c r="F75" s="28" t="str">
        <f>CONCATENATE(E75,"'h",K75)</f>
        <v>1'h0</v>
      </c>
      <c r="G75" s="28" t="s">
        <v>3809</v>
      </c>
      <c r="H75" s="308" t="s">
        <v>3910</v>
      </c>
      <c r="I75" s="311" t="s">
        <v>3911</v>
      </c>
      <c r="J75" s="248">
        <v>0</v>
      </c>
      <c r="K75" s="248" t="str">
        <f>LOWER(DEC2HEX((J75)))</f>
        <v>0</v>
      </c>
      <c r="L75" s="248">
        <f>J75*(2^C75)</f>
        <v>0</v>
      </c>
      <c r="M75" s="250"/>
      <c r="N75" s="43"/>
    </row>
    <row r="76" spans="1:14" ht="14.6">
      <c r="A76" s="20"/>
      <c r="B76" s="27"/>
      <c r="C76" s="248">
        <v>5</v>
      </c>
      <c r="D76" s="248">
        <v>5</v>
      </c>
      <c r="E76" s="28">
        <f t="shared" ref="E76:E81" si="15">D76+1-C76</f>
        <v>1</v>
      </c>
      <c r="F76" s="28" t="str">
        <f t="shared" ref="F76:F81" si="16">CONCATENATE(E76,"'h",K76)</f>
        <v>1'h0</v>
      </c>
      <c r="G76" s="28" t="s">
        <v>3809</v>
      </c>
      <c r="H76" s="308" t="s">
        <v>3912</v>
      </c>
      <c r="I76" s="311" t="s">
        <v>3913</v>
      </c>
      <c r="J76" s="248">
        <v>0</v>
      </c>
      <c r="K76" s="248" t="str">
        <f t="shared" ref="K76:K81" si="17">LOWER(DEC2HEX((J76)))</f>
        <v>0</v>
      </c>
      <c r="L76" s="248">
        <f t="shared" ref="L76:L81" si="18">J76*(2^C76)</f>
        <v>0</v>
      </c>
      <c r="M76" s="250"/>
      <c r="N76" s="43"/>
    </row>
    <row r="77" spans="1:14" ht="14.6">
      <c r="A77" s="20"/>
      <c r="B77" s="27"/>
      <c r="C77" s="248">
        <v>4</v>
      </c>
      <c r="D77" s="248">
        <v>4</v>
      </c>
      <c r="E77" s="28">
        <f t="shared" si="15"/>
        <v>1</v>
      </c>
      <c r="F77" s="28" t="str">
        <f t="shared" si="16"/>
        <v>1'h0</v>
      </c>
      <c r="G77" s="28" t="s">
        <v>3809</v>
      </c>
      <c r="H77" s="308" t="s">
        <v>3914</v>
      </c>
      <c r="I77" s="311" t="s">
        <v>3915</v>
      </c>
      <c r="J77" s="248">
        <v>0</v>
      </c>
      <c r="K77" s="248" t="str">
        <f t="shared" si="17"/>
        <v>0</v>
      </c>
      <c r="L77" s="248">
        <f t="shared" si="18"/>
        <v>0</v>
      </c>
      <c r="M77" s="250"/>
      <c r="N77" s="43"/>
    </row>
    <row r="78" spans="1:14" ht="14.6">
      <c r="A78" s="20"/>
      <c r="B78" s="27"/>
      <c r="C78" s="248">
        <v>3</v>
      </c>
      <c r="D78" s="248">
        <v>3</v>
      </c>
      <c r="E78" s="28">
        <f t="shared" si="15"/>
        <v>1</v>
      </c>
      <c r="F78" s="28" t="str">
        <f t="shared" si="16"/>
        <v>1'h0</v>
      </c>
      <c r="G78" s="28" t="s">
        <v>3809</v>
      </c>
      <c r="H78" s="308" t="s">
        <v>3916</v>
      </c>
      <c r="I78" s="311" t="s">
        <v>3917</v>
      </c>
      <c r="J78" s="248">
        <v>0</v>
      </c>
      <c r="K78" s="248" t="str">
        <f t="shared" si="17"/>
        <v>0</v>
      </c>
      <c r="L78" s="248">
        <f t="shared" si="18"/>
        <v>0</v>
      </c>
      <c r="M78" s="250"/>
      <c r="N78" s="43"/>
    </row>
    <row r="79" spans="1:14" ht="14.6">
      <c r="A79" s="20"/>
      <c r="B79" s="27"/>
      <c r="C79" s="248">
        <v>2</v>
      </c>
      <c r="D79" s="248">
        <v>2</v>
      </c>
      <c r="E79" s="28">
        <f t="shared" si="15"/>
        <v>1</v>
      </c>
      <c r="F79" s="28" t="str">
        <f t="shared" si="16"/>
        <v>1'h0</v>
      </c>
      <c r="G79" s="28" t="s">
        <v>3809</v>
      </c>
      <c r="H79" s="308" t="s">
        <v>3918</v>
      </c>
      <c r="I79" s="311" t="s">
        <v>3919</v>
      </c>
      <c r="J79" s="248">
        <v>0</v>
      </c>
      <c r="K79" s="248" t="str">
        <f t="shared" si="17"/>
        <v>0</v>
      </c>
      <c r="L79" s="248">
        <f t="shared" si="18"/>
        <v>0</v>
      </c>
      <c r="M79" s="250"/>
      <c r="N79" s="43"/>
    </row>
    <row r="80" spans="1:14" ht="14.6">
      <c r="A80" s="20"/>
      <c r="B80" s="27"/>
      <c r="C80" s="248">
        <v>1</v>
      </c>
      <c r="D80" s="248">
        <v>1</v>
      </c>
      <c r="E80" s="28">
        <f t="shared" si="15"/>
        <v>1</v>
      </c>
      <c r="F80" s="28" t="str">
        <f t="shared" si="16"/>
        <v>1'h0</v>
      </c>
      <c r="G80" s="28" t="s">
        <v>3809</v>
      </c>
      <c r="H80" s="308" t="s">
        <v>3920</v>
      </c>
      <c r="I80" s="311" t="s">
        <v>3921</v>
      </c>
      <c r="J80" s="248">
        <v>0</v>
      </c>
      <c r="K80" s="248" t="str">
        <f t="shared" si="17"/>
        <v>0</v>
      </c>
      <c r="L80" s="248">
        <f t="shared" si="18"/>
        <v>0</v>
      </c>
      <c r="M80" s="250"/>
      <c r="N80" s="43"/>
    </row>
    <row r="81" spans="1:14" ht="14.6">
      <c r="A81" s="20"/>
      <c r="B81" s="27"/>
      <c r="C81" s="248">
        <v>0</v>
      </c>
      <c r="D81" s="248">
        <v>0</v>
      </c>
      <c r="E81" s="28">
        <f t="shared" si="15"/>
        <v>1</v>
      </c>
      <c r="F81" s="28" t="str">
        <f t="shared" si="16"/>
        <v>1'h0</v>
      </c>
      <c r="G81" s="28" t="s">
        <v>3809</v>
      </c>
      <c r="H81" s="308" t="s">
        <v>3922</v>
      </c>
      <c r="I81" s="311" t="s">
        <v>3923</v>
      </c>
      <c r="J81" s="248">
        <v>0</v>
      </c>
      <c r="K81" s="248" t="str">
        <f t="shared" si="17"/>
        <v>0</v>
      </c>
      <c r="L81" s="248">
        <f t="shared" si="18"/>
        <v>0</v>
      </c>
      <c r="M81" s="250"/>
      <c r="N81" s="43"/>
    </row>
    <row r="82" spans="1:14" ht="14.6">
      <c r="A82" s="23"/>
      <c r="B82" s="24" t="s">
        <v>3971</v>
      </c>
      <c r="C82" s="23"/>
      <c r="D82" s="23"/>
      <c r="E82" s="23">
        <f>SUM(E83:E92)</f>
        <v>32</v>
      </c>
      <c r="F82" s="44" t="str">
        <f>CONCATENATE("32'h",K82)</f>
        <v>32'h00000000</v>
      </c>
      <c r="G82" s="44"/>
      <c r="H82" s="297" t="s">
        <v>3924</v>
      </c>
      <c r="I82" s="26"/>
      <c r="J82" s="23"/>
      <c r="K82" s="23" t="str">
        <f>LOWER(DEC2HEX(L82,8))</f>
        <v>00000000</v>
      </c>
      <c r="L82" s="23">
        <f>SUM(L83:L92)</f>
        <v>0</v>
      </c>
      <c r="M82" s="23"/>
      <c r="N82" s="43"/>
    </row>
    <row r="83" spans="1:14" ht="14.6">
      <c r="A83" s="20"/>
      <c r="B83" s="20"/>
      <c r="C83" s="248">
        <v>9</v>
      </c>
      <c r="D83" s="248">
        <v>31</v>
      </c>
      <c r="E83" s="28">
        <f>D83+1-C83</f>
        <v>23</v>
      </c>
      <c r="F83" s="28" t="str">
        <f>CONCATENATE(E83,"'h",K83)</f>
        <v>23'h0</v>
      </c>
      <c r="G83" s="28" t="s">
        <v>3809</v>
      </c>
      <c r="H83" s="249" t="s">
        <v>3844</v>
      </c>
      <c r="I83" s="33" t="s">
        <v>3873</v>
      </c>
      <c r="J83" s="248">
        <v>0</v>
      </c>
      <c r="K83" s="248" t="str">
        <f>LOWER(DEC2HEX((J83)))</f>
        <v>0</v>
      </c>
      <c r="L83" s="248">
        <f>J83*(2^C83)</f>
        <v>0</v>
      </c>
      <c r="M83" s="250"/>
      <c r="N83" s="43"/>
    </row>
    <row r="84" spans="1:14" ht="14.6">
      <c r="A84" s="20"/>
      <c r="B84" s="27"/>
      <c r="C84" s="248">
        <v>8</v>
      </c>
      <c r="D84" s="248">
        <v>8</v>
      </c>
      <c r="E84" s="28">
        <f>D84+1-C84</f>
        <v>1</v>
      </c>
      <c r="F84" s="28" t="str">
        <f>CONCATENATE(E84,"'h",K84)</f>
        <v>1'h0</v>
      </c>
      <c r="G84" s="28" t="s">
        <v>3809</v>
      </c>
      <c r="H84" s="308" t="s">
        <v>3925</v>
      </c>
      <c r="I84" s="311" t="s">
        <v>3926</v>
      </c>
      <c r="J84" s="248">
        <v>0</v>
      </c>
      <c r="K84" s="248" t="str">
        <f>LOWER(DEC2HEX((J84)))</f>
        <v>0</v>
      </c>
      <c r="L84" s="248">
        <f>J84*(2^C84)</f>
        <v>0</v>
      </c>
      <c r="M84" s="250"/>
      <c r="N84" s="43"/>
    </row>
    <row r="85" spans="1:14" ht="14.6">
      <c r="A85" s="20"/>
      <c r="B85" s="27"/>
      <c r="C85" s="248">
        <v>7</v>
      </c>
      <c r="D85" s="248">
        <v>7</v>
      </c>
      <c r="E85" s="28">
        <f>D85+1-C85</f>
        <v>1</v>
      </c>
      <c r="F85" s="28" t="str">
        <f>CONCATENATE(E85,"'h",K85)</f>
        <v>1'h0</v>
      </c>
      <c r="G85" s="28" t="s">
        <v>3809</v>
      </c>
      <c r="H85" s="308" t="s">
        <v>3927</v>
      </c>
      <c r="I85" s="311" t="s">
        <v>3928</v>
      </c>
      <c r="J85" s="248">
        <v>0</v>
      </c>
      <c r="K85" s="248" t="str">
        <f>LOWER(DEC2HEX((J85)))</f>
        <v>0</v>
      </c>
      <c r="L85" s="248">
        <f>J85*(2^C85)</f>
        <v>0</v>
      </c>
      <c r="M85" s="250"/>
      <c r="N85" s="43"/>
    </row>
    <row r="86" spans="1:14" ht="14.6">
      <c r="A86" s="20"/>
      <c r="B86" s="27"/>
      <c r="C86" s="248">
        <v>6</v>
      </c>
      <c r="D86" s="248">
        <v>6</v>
      </c>
      <c r="E86" s="28">
        <f>D86+1-C86</f>
        <v>1</v>
      </c>
      <c r="F86" s="28" t="str">
        <f>CONCATENATE(E86,"'h",K86)</f>
        <v>1'h0</v>
      </c>
      <c r="G86" s="28" t="s">
        <v>3809</v>
      </c>
      <c r="H86" s="308" t="s">
        <v>3929</v>
      </c>
      <c r="I86" s="311" t="s">
        <v>3930</v>
      </c>
      <c r="J86" s="248">
        <v>0</v>
      </c>
      <c r="K86" s="248" t="str">
        <f>LOWER(DEC2HEX((J86)))</f>
        <v>0</v>
      </c>
      <c r="L86" s="248">
        <f>J86*(2^C86)</f>
        <v>0</v>
      </c>
      <c r="M86" s="250"/>
      <c r="N86" s="43"/>
    </row>
    <row r="87" spans="1:14" ht="14.6">
      <c r="A87" s="20"/>
      <c r="B87" s="27"/>
      <c r="C87" s="248">
        <v>5</v>
      </c>
      <c r="D87" s="248">
        <v>5</v>
      </c>
      <c r="E87" s="28">
        <f t="shared" ref="E87:E92" si="19">D87+1-C87</f>
        <v>1</v>
      </c>
      <c r="F87" s="28" t="str">
        <f t="shared" ref="F87:F92" si="20">CONCATENATE(E87,"'h",K87)</f>
        <v>1'h0</v>
      </c>
      <c r="G87" s="28" t="s">
        <v>3809</v>
      </c>
      <c r="H87" s="308" t="s">
        <v>3931</v>
      </c>
      <c r="I87" s="311" t="s">
        <v>3932</v>
      </c>
      <c r="J87" s="248">
        <v>0</v>
      </c>
      <c r="K87" s="248" t="str">
        <f t="shared" ref="K87:K92" si="21">LOWER(DEC2HEX((J87)))</f>
        <v>0</v>
      </c>
      <c r="L87" s="248">
        <f t="shared" ref="L87:L92" si="22">J87*(2^C87)</f>
        <v>0</v>
      </c>
      <c r="M87" s="250"/>
      <c r="N87" s="43"/>
    </row>
    <row r="88" spans="1:14" ht="14.6">
      <c r="A88" s="20"/>
      <c r="B88" s="27"/>
      <c r="C88" s="248">
        <v>4</v>
      </c>
      <c r="D88" s="248">
        <v>4</v>
      </c>
      <c r="E88" s="28">
        <f t="shared" si="19"/>
        <v>1</v>
      </c>
      <c r="F88" s="28" t="str">
        <f t="shared" si="20"/>
        <v>1'h0</v>
      </c>
      <c r="G88" s="28" t="s">
        <v>3809</v>
      </c>
      <c r="H88" s="308" t="s">
        <v>3933</v>
      </c>
      <c r="I88" s="311" t="s">
        <v>3934</v>
      </c>
      <c r="J88" s="248">
        <v>0</v>
      </c>
      <c r="K88" s="248" t="str">
        <f t="shared" si="21"/>
        <v>0</v>
      </c>
      <c r="L88" s="248">
        <f t="shared" si="22"/>
        <v>0</v>
      </c>
      <c r="M88" s="250"/>
      <c r="N88" s="43"/>
    </row>
    <row r="89" spans="1:14" ht="14.6">
      <c r="A89" s="20"/>
      <c r="B89" s="27"/>
      <c r="C89" s="248">
        <v>3</v>
      </c>
      <c r="D89" s="248">
        <v>3</v>
      </c>
      <c r="E89" s="28">
        <f t="shared" si="19"/>
        <v>1</v>
      </c>
      <c r="F89" s="28" t="str">
        <f t="shared" si="20"/>
        <v>1'h0</v>
      </c>
      <c r="G89" s="28" t="s">
        <v>3809</v>
      </c>
      <c r="H89" s="308" t="s">
        <v>3935</v>
      </c>
      <c r="I89" s="311" t="s">
        <v>3936</v>
      </c>
      <c r="J89" s="248">
        <v>0</v>
      </c>
      <c r="K89" s="248" t="str">
        <f t="shared" si="21"/>
        <v>0</v>
      </c>
      <c r="L89" s="248">
        <f t="shared" si="22"/>
        <v>0</v>
      </c>
      <c r="M89" s="250"/>
      <c r="N89" s="43"/>
    </row>
    <row r="90" spans="1:14" ht="14.6">
      <c r="A90" s="20"/>
      <c r="B90" s="27"/>
      <c r="C90" s="248">
        <v>2</v>
      </c>
      <c r="D90" s="248">
        <v>2</v>
      </c>
      <c r="E90" s="28">
        <f t="shared" si="19"/>
        <v>1</v>
      </c>
      <c r="F90" s="28" t="str">
        <f t="shared" si="20"/>
        <v>1'h0</v>
      </c>
      <c r="G90" s="28" t="s">
        <v>3809</v>
      </c>
      <c r="H90" s="308" t="s">
        <v>3937</v>
      </c>
      <c r="I90" s="311" t="s">
        <v>3938</v>
      </c>
      <c r="J90" s="248">
        <v>0</v>
      </c>
      <c r="K90" s="248" t="str">
        <f t="shared" si="21"/>
        <v>0</v>
      </c>
      <c r="L90" s="248">
        <f t="shared" si="22"/>
        <v>0</v>
      </c>
      <c r="M90" s="250"/>
      <c r="N90" s="43"/>
    </row>
    <row r="91" spans="1:14" ht="14.6">
      <c r="A91" s="20"/>
      <c r="B91" s="27"/>
      <c r="C91" s="248">
        <v>1</v>
      </c>
      <c r="D91" s="248">
        <v>1</v>
      </c>
      <c r="E91" s="28">
        <f t="shared" si="19"/>
        <v>1</v>
      </c>
      <c r="F91" s="28" t="str">
        <f t="shared" si="20"/>
        <v>1'h0</v>
      </c>
      <c r="G91" s="28" t="s">
        <v>3809</v>
      </c>
      <c r="H91" s="308" t="s">
        <v>3939</v>
      </c>
      <c r="I91" s="311" t="s">
        <v>3940</v>
      </c>
      <c r="J91" s="248">
        <v>0</v>
      </c>
      <c r="K91" s="248" t="str">
        <f t="shared" si="21"/>
        <v>0</v>
      </c>
      <c r="L91" s="248">
        <f t="shared" si="22"/>
        <v>0</v>
      </c>
      <c r="M91" s="250"/>
      <c r="N91" s="43"/>
    </row>
    <row r="92" spans="1:14" ht="14.6">
      <c r="A92" s="20"/>
      <c r="B92" s="27"/>
      <c r="C92" s="248">
        <v>0</v>
      </c>
      <c r="D92" s="248">
        <v>0</v>
      </c>
      <c r="E92" s="28">
        <f t="shared" si="19"/>
        <v>1</v>
      </c>
      <c r="F92" s="28" t="str">
        <f t="shared" si="20"/>
        <v>1'h0</v>
      </c>
      <c r="G92" s="28" t="s">
        <v>3809</v>
      </c>
      <c r="H92" s="308" t="s">
        <v>3941</v>
      </c>
      <c r="I92" s="311" t="s">
        <v>3942</v>
      </c>
      <c r="J92" s="248">
        <v>0</v>
      </c>
      <c r="K92" s="248" t="str">
        <f t="shared" si="21"/>
        <v>0</v>
      </c>
      <c r="L92" s="248">
        <f t="shared" si="22"/>
        <v>0</v>
      </c>
      <c r="M92" s="250"/>
      <c r="N92" s="43"/>
    </row>
    <row r="93" spans="1:14">
      <c r="A93" s="43"/>
      <c r="B93" s="43"/>
      <c r="C93" s="43"/>
      <c r="D93" s="43"/>
      <c r="E93" s="43"/>
      <c r="F93" s="43"/>
      <c r="G93" s="43"/>
      <c r="H93" s="43"/>
      <c r="I93" s="43"/>
      <c r="J93" s="43"/>
      <c r="K93" s="43"/>
      <c r="L93" s="43"/>
      <c r="M93" s="43"/>
      <c r="N93" s="43"/>
    </row>
  </sheetData>
  <phoneticPr fontId="24" type="noConversion"/>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3"/>
  <sheetViews>
    <sheetView topLeftCell="A28" workbookViewId="0">
      <selection activeCell="H33" sqref="H33"/>
    </sheetView>
  </sheetViews>
  <sheetFormatPr defaultRowHeight="14.15"/>
  <cols>
    <col min="1" max="1" width="14.23046875" customWidth="1"/>
    <col min="2" max="2" width="9.15234375" customWidth="1"/>
    <col min="3" max="3" width="7.23046875" customWidth="1"/>
    <col min="4" max="4" width="6.84375" customWidth="1"/>
    <col min="5" max="5" width="8.765625" customWidth="1"/>
    <col min="6" max="6" width="16.15234375" customWidth="1"/>
    <col min="7" max="7" width="8" customWidth="1"/>
    <col min="8" max="8" width="21.4609375" customWidth="1"/>
    <col min="9" max="9" width="59.765625" customWidth="1"/>
  </cols>
  <sheetData>
    <row r="1" spans="1:14" ht="43.75">
      <c r="A1" s="21" t="s">
        <v>478</v>
      </c>
      <c r="B1" s="22" t="s">
        <v>47</v>
      </c>
      <c r="C1" s="21" t="s">
        <v>48</v>
      </c>
      <c r="D1" s="21" t="s">
        <v>49</v>
      </c>
      <c r="E1" s="21" t="s">
        <v>3642</v>
      </c>
      <c r="F1" s="21" t="s">
        <v>3643</v>
      </c>
      <c r="G1" s="21" t="s">
        <v>3644</v>
      </c>
      <c r="H1" s="21" t="s">
        <v>3645</v>
      </c>
      <c r="I1" s="21" t="s">
        <v>54</v>
      </c>
      <c r="J1" s="21" t="s">
        <v>55</v>
      </c>
      <c r="K1" s="21" t="s">
        <v>56</v>
      </c>
      <c r="L1" s="21" t="s">
        <v>57</v>
      </c>
      <c r="M1" s="21" t="s">
        <v>479</v>
      </c>
      <c r="N1" s="43"/>
    </row>
    <row r="2" spans="1:14" ht="14.6">
      <c r="A2" s="23"/>
      <c r="B2" s="24" t="s">
        <v>3646</v>
      </c>
      <c r="C2" s="23"/>
      <c r="D2" s="23"/>
      <c r="E2" s="23">
        <f>SUM(E3:E4)</f>
        <v>32</v>
      </c>
      <c r="F2" s="44" t="str">
        <f>CONCATENATE("32'h",K2)</f>
        <v>32'h00000500</v>
      </c>
      <c r="G2" s="44"/>
      <c r="H2" s="297" t="s">
        <v>3647</v>
      </c>
      <c r="I2" s="26"/>
      <c r="J2" s="23"/>
      <c r="K2" s="23" t="str">
        <f>LOWER(DEC2HEX(L2,8))</f>
        <v>00000500</v>
      </c>
      <c r="L2" s="23">
        <f>SUM(L3:L4)</f>
        <v>1280</v>
      </c>
      <c r="M2" s="23"/>
      <c r="N2" s="43"/>
    </row>
    <row r="3" spans="1:14" ht="14.6">
      <c r="A3" s="20"/>
      <c r="B3" s="20"/>
      <c r="C3" s="248">
        <v>13</v>
      </c>
      <c r="D3" s="248">
        <v>31</v>
      </c>
      <c r="E3" s="28">
        <f>D3+1-C3</f>
        <v>19</v>
      </c>
      <c r="F3" s="28" t="str">
        <f>CONCATENATE(E3,"'h",K3)</f>
        <v>19'h0</v>
      </c>
      <c r="G3" s="28" t="s">
        <v>2236</v>
      </c>
      <c r="H3" s="249" t="s">
        <v>3648</v>
      </c>
      <c r="I3" s="33" t="s">
        <v>3382</v>
      </c>
      <c r="J3" s="248">
        <v>0</v>
      </c>
      <c r="K3" s="248" t="str">
        <f>LOWER(DEC2HEX((J3)))</f>
        <v>0</v>
      </c>
      <c r="L3" s="248">
        <f>J3*(2^C3)</f>
        <v>0</v>
      </c>
      <c r="M3" s="250"/>
      <c r="N3" s="43"/>
    </row>
    <row r="4" spans="1:14" ht="68.599999999999994">
      <c r="A4" s="20"/>
      <c r="B4" s="27"/>
      <c r="C4" s="248">
        <v>0</v>
      </c>
      <c r="D4" s="248">
        <v>12</v>
      </c>
      <c r="E4" s="28">
        <f>D4+1-C4</f>
        <v>13</v>
      </c>
      <c r="F4" s="28" t="str">
        <f>CONCATENATE(E4,"'h",K4)</f>
        <v>13'h500</v>
      </c>
      <c r="G4" s="28" t="s">
        <v>3649</v>
      </c>
      <c r="H4" s="298" t="s">
        <v>3647</v>
      </c>
      <c r="I4" s="299" t="s">
        <v>3797</v>
      </c>
      <c r="J4" s="248">
        <v>1280</v>
      </c>
      <c r="K4" s="248">
        <v>500</v>
      </c>
      <c r="L4" s="248">
        <f>J4*(2^C4)</f>
        <v>1280</v>
      </c>
      <c r="M4" s="250"/>
      <c r="N4" s="43"/>
    </row>
    <row r="5" spans="1:14" ht="14.6">
      <c r="A5" s="23"/>
      <c r="B5" s="24" t="s">
        <v>3650</v>
      </c>
      <c r="C5" s="23"/>
      <c r="D5" s="23"/>
      <c r="E5" s="23">
        <f>SUM(E6:E7)</f>
        <v>32</v>
      </c>
      <c r="F5" s="44" t="str">
        <f>CONCATENATE("32'h",K5)</f>
        <v>32'h000002d0</v>
      </c>
      <c r="G5" s="44"/>
      <c r="H5" s="297" t="s">
        <v>3651</v>
      </c>
      <c r="I5" s="26"/>
      <c r="J5" s="23"/>
      <c r="K5" s="23" t="str">
        <f>LOWER(DEC2HEX(L5,8))</f>
        <v>000002d0</v>
      </c>
      <c r="L5" s="23">
        <f>SUM(L6:L7)</f>
        <v>720</v>
      </c>
      <c r="M5" s="23"/>
      <c r="N5" s="43"/>
    </row>
    <row r="6" spans="1:14" ht="14.6">
      <c r="A6" s="20"/>
      <c r="B6" s="20"/>
      <c r="C6" s="248">
        <v>13</v>
      </c>
      <c r="D6" s="248">
        <v>31</v>
      </c>
      <c r="E6" s="28">
        <f>D6+1-C6</f>
        <v>19</v>
      </c>
      <c r="F6" s="28" t="str">
        <f>CONCATENATE(E6,"'h",K6)</f>
        <v>19'h0</v>
      </c>
      <c r="G6" s="28" t="s">
        <v>2236</v>
      </c>
      <c r="H6" s="249" t="s">
        <v>2590</v>
      </c>
      <c r="I6" s="33" t="s">
        <v>3652</v>
      </c>
      <c r="J6" s="248">
        <v>0</v>
      </c>
      <c r="K6" s="248" t="str">
        <f>LOWER(DEC2HEX((J6)))</f>
        <v>0</v>
      </c>
      <c r="L6" s="248">
        <f>J6*(2^C6)</f>
        <v>0</v>
      </c>
      <c r="M6" s="250"/>
      <c r="N6" s="43"/>
    </row>
    <row r="7" spans="1:14" ht="68.599999999999994">
      <c r="A7" s="20"/>
      <c r="B7" s="27"/>
      <c r="C7" s="248">
        <v>0</v>
      </c>
      <c r="D7" s="248">
        <v>12</v>
      </c>
      <c r="E7" s="28">
        <f>D7+1-C7</f>
        <v>13</v>
      </c>
      <c r="F7" s="28" t="str">
        <f>CONCATENATE(E7,"'h",K7)</f>
        <v>13'h2d0</v>
      </c>
      <c r="G7" s="28" t="s">
        <v>1999</v>
      </c>
      <c r="H7" s="298" t="s">
        <v>3651</v>
      </c>
      <c r="I7" s="300" t="s">
        <v>3798</v>
      </c>
      <c r="J7" s="248">
        <v>720</v>
      </c>
      <c r="K7" s="248" t="s">
        <v>3653</v>
      </c>
      <c r="L7" s="248">
        <f>J7*(2^C7)</f>
        <v>720</v>
      </c>
      <c r="M7" s="250"/>
      <c r="N7" s="43"/>
    </row>
    <row r="8" spans="1:14" ht="14.6">
      <c r="A8" s="23"/>
      <c r="B8" s="24" t="s">
        <v>3654</v>
      </c>
      <c r="C8" s="23"/>
      <c r="D8" s="23"/>
      <c r="E8" s="23">
        <f>SUM(E9:E10)</f>
        <v>32</v>
      </c>
      <c r="F8" s="44" t="str">
        <f>CONCATENATE("32'h",K8)</f>
        <v>32'h00000000</v>
      </c>
      <c r="G8" s="44"/>
      <c r="H8" s="297" t="s">
        <v>3655</v>
      </c>
      <c r="I8" s="26"/>
      <c r="J8" s="23"/>
      <c r="K8" s="23" t="str">
        <f>LOWER(DEC2HEX(L8,8))</f>
        <v>00000000</v>
      </c>
      <c r="L8" s="23">
        <f>SUM(L9:L10)</f>
        <v>0</v>
      </c>
      <c r="M8" s="23"/>
      <c r="N8" s="43"/>
    </row>
    <row r="9" spans="1:14" ht="14.6">
      <c r="A9" s="20"/>
      <c r="B9" s="20"/>
      <c r="C9" s="248">
        <v>13</v>
      </c>
      <c r="D9" s="248">
        <v>31</v>
      </c>
      <c r="E9" s="28">
        <f>D9+1-C9</f>
        <v>19</v>
      </c>
      <c r="F9" s="28" t="str">
        <f>CONCATENATE(E9,"'h",K9)</f>
        <v>19'h0</v>
      </c>
      <c r="G9" s="28" t="s">
        <v>3656</v>
      </c>
      <c r="H9" s="249" t="s">
        <v>3648</v>
      </c>
      <c r="I9" s="33" t="s">
        <v>3382</v>
      </c>
      <c r="J9" s="248">
        <v>0</v>
      </c>
      <c r="K9" s="248" t="str">
        <f>LOWER(DEC2HEX((J9)))</f>
        <v>0</v>
      </c>
      <c r="L9" s="248">
        <f>J9*(2^C9)</f>
        <v>0</v>
      </c>
      <c r="M9" s="250"/>
      <c r="N9" s="43"/>
    </row>
    <row r="10" spans="1:14" ht="27.45">
      <c r="A10" s="20"/>
      <c r="B10" s="27"/>
      <c r="C10" s="248">
        <v>0</v>
      </c>
      <c r="D10" s="248">
        <v>12</v>
      </c>
      <c r="E10" s="28">
        <f>D10+1-C10</f>
        <v>13</v>
      </c>
      <c r="F10" s="28" t="str">
        <f>CONCATENATE(E10,"'h",K10)</f>
        <v>13'h0</v>
      </c>
      <c r="G10" s="28" t="s">
        <v>3657</v>
      </c>
      <c r="H10" s="298" t="s">
        <v>3655</v>
      </c>
      <c r="I10" s="301" t="s">
        <v>3748</v>
      </c>
      <c r="J10" s="248">
        <v>0</v>
      </c>
      <c r="K10" s="248" t="str">
        <f>LOWER(DEC2HEX((J10)))</f>
        <v>0</v>
      </c>
      <c r="L10" s="248">
        <f>J10*(2^C10)</f>
        <v>0</v>
      </c>
      <c r="M10" s="250"/>
      <c r="N10" s="43"/>
    </row>
    <row r="11" spans="1:14" ht="14.6">
      <c r="A11" s="23"/>
      <c r="B11" s="24" t="s">
        <v>3658</v>
      </c>
      <c r="C11" s="23"/>
      <c r="D11" s="23"/>
      <c r="E11" s="23">
        <f>SUM(E12:E13)</f>
        <v>32</v>
      </c>
      <c r="F11" s="44" t="str">
        <f>CONCATENATE("32'h",K11)</f>
        <v>32'h00000000</v>
      </c>
      <c r="G11" s="302"/>
      <c r="H11" s="303" t="s">
        <v>3659</v>
      </c>
      <c r="I11" s="304"/>
      <c r="J11" s="23"/>
      <c r="K11" s="23" t="str">
        <f>LOWER(DEC2HEX(L11,8))</f>
        <v>00000000</v>
      </c>
      <c r="L11" s="23">
        <f>SUM(L12:L13)</f>
        <v>0</v>
      </c>
      <c r="M11" s="305"/>
      <c r="N11" s="43"/>
    </row>
    <row r="12" spans="1:14" ht="14.6">
      <c r="A12" s="20"/>
      <c r="B12" s="20"/>
      <c r="C12" s="248">
        <v>13</v>
      </c>
      <c r="D12" s="248">
        <v>31</v>
      </c>
      <c r="E12" s="28">
        <f>D12+1-C12</f>
        <v>19</v>
      </c>
      <c r="F12" s="28" t="str">
        <f>CONCATENATE(E12,"'h",K12)</f>
        <v>19'h0</v>
      </c>
      <c r="G12" s="28" t="s">
        <v>3660</v>
      </c>
      <c r="H12" s="306" t="s">
        <v>3661</v>
      </c>
      <c r="I12" s="33" t="s">
        <v>3652</v>
      </c>
      <c r="J12" s="248">
        <v>0</v>
      </c>
      <c r="K12" s="248" t="str">
        <f>LOWER(DEC2HEX((J12)))</f>
        <v>0</v>
      </c>
      <c r="L12" s="248">
        <f>J12*(2^C12)</f>
        <v>0</v>
      </c>
      <c r="M12" s="250"/>
      <c r="N12" s="43"/>
    </row>
    <row r="13" spans="1:14" ht="27.45">
      <c r="A13" s="20"/>
      <c r="B13" s="27"/>
      <c r="C13" s="248">
        <v>0</v>
      </c>
      <c r="D13" s="248">
        <v>12</v>
      </c>
      <c r="E13" s="28">
        <f>D13+1-C13</f>
        <v>13</v>
      </c>
      <c r="F13" s="28" t="str">
        <f>CONCATENATE(E13,"'h",K13)</f>
        <v>13'h0</v>
      </c>
      <c r="G13" s="307" t="s">
        <v>1999</v>
      </c>
      <c r="H13" s="308" t="s">
        <v>3659</v>
      </c>
      <c r="I13" s="299" t="s">
        <v>3749</v>
      </c>
      <c r="J13" s="248">
        <v>0</v>
      </c>
      <c r="K13" s="248" t="str">
        <f>LOWER(DEC2HEX((J13)))</f>
        <v>0</v>
      </c>
      <c r="L13" s="248">
        <f>J13*(2^C13)</f>
        <v>0</v>
      </c>
      <c r="M13" s="250"/>
      <c r="N13" s="43"/>
    </row>
    <row r="14" spans="1:14" ht="14.6">
      <c r="A14" s="23"/>
      <c r="B14" s="24" t="s">
        <v>3626</v>
      </c>
      <c r="C14" s="23"/>
      <c r="D14" s="23"/>
      <c r="E14" s="23">
        <f>SUM(E15:E22)</f>
        <v>32</v>
      </c>
      <c r="F14" s="44" t="str">
        <f>CONCATENATE("32'h",K14)</f>
        <v>32'h00000000</v>
      </c>
      <c r="G14" s="44"/>
      <c r="H14" s="297" t="s">
        <v>3662</v>
      </c>
      <c r="I14" s="309"/>
      <c r="J14" s="23"/>
      <c r="K14" s="23" t="str">
        <f>LOWER(DEC2HEX(L14,8))</f>
        <v>00000000</v>
      </c>
      <c r="L14" s="23">
        <f>SUM(L15:L19)</f>
        <v>0</v>
      </c>
      <c r="M14" s="305"/>
      <c r="N14" s="43"/>
    </row>
    <row r="15" spans="1:14" ht="14.6">
      <c r="A15" s="20"/>
      <c r="B15" s="20"/>
      <c r="C15" s="248">
        <v>7</v>
      </c>
      <c r="D15" s="248">
        <v>31</v>
      </c>
      <c r="E15" s="28">
        <f>D15+1-C15</f>
        <v>25</v>
      </c>
      <c r="F15" s="28" t="str">
        <f>CONCATENATE(E15,"'h",K15)</f>
        <v>25'h0</v>
      </c>
      <c r="G15" s="28" t="s">
        <v>2236</v>
      </c>
      <c r="H15" s="310" t="s">
        <v>2590</v>
      </c>
      <c r="I15" s="33" t="s">
        <v>3382</v>
      </c>
      <c r="J15" s="248">
        <v>0</v>
      </c>
      <c r="K15" s="248" t="str">
        <f>LOWER(DEC2HEX((J15)))</f>
        <v>0</v>
      </c>
      <c r="L15" s="248">
        <f>J15*(2^C15)</f>
        <v>0</v>
      </c>
      <c r="M15" s="250"/>
      <c r="N15" s="43"/>
    </row>
    <row r="16" spans="1:14" ht="14.6">
      <c r="A16" s="20"/>
      <c r="B16" s="27"/>
      <c r="C16" s="248">
        <v>6</v>
      </c>
      <c r="D16" s="248">
        <v>6</v>
      </c>
      <c r="E16" s="28">
        <f>D16+1-C16</f>
        <v>1</v>
      </c>
      <c r="F16" s="28" t="str">
        <f>CONCATENATE(E16,"'h",K16)</f>
        <v>1'h0</v>
      </c>
      <c r="G16" s="28" t="s">
        <v>2087</v>
      </c>
      <c r="H16" s="308" t="s">
        <v>3663</v>
      </c>
      <c r="I16" s="311" t="s">
        <v>3790</v>
      </c>
      <c r="J16" s="248">
        <v>0</v>
      </c>
      <c r="K16" s="248" t="str">
        <f>LOWER(DEC2HEX((J16)))</f>
        <v>0</v>
      </c>
      <c r="L16" s="248">
        <f>J16*(2^C16)</f>
        <v>0</v>
      </c>
      <c r="M16" s="250"/>
      <c r="N16" s="43"/>
    </row>
    <row r="17" spans="1:14" ht="14.6">
      <c r="A17" s="20"/>
      <c r="B17" s="27"/>
      <c r="C17" s="248">
        <v>5</v>
      </c>
      <c r="D17" s="248">
        <v>5</v>
      </c>
      <c r="E17" s="28">
        <f>D17+1-C17</f>
        <v>1</v>
      </c>
      <c r="F17" s="28" t="str">
        <f>CONCATENATE(E17,"'h",K17)</f>
        <v>1'h0</v>
      </c>
      <c r="G17" s="28" t="s">
        <v>2087</v>
      </c>
      <c r="H17" s="308" t="s">
        <v>3664</v>
      </c>
      <c r="I17" s="311" t="s">
        <v>3789</v>
      </c>
      <c r="J17" s="248">
        <v>0</v>
      </c>
      <c r="K17" s="248" t="str">
        <f>LOWER(DEC2HEX((J17)))</f>
        <v>0</v>
      </c>
      <c r="L17" s="248">
        <f>J17*(2^C17)</f>
        <v>0</v>
      </c>
      <c r="M17" s="250"/>
      <c r="N17" s="43"/>
    </row>
    <row r="18" spans="1:14" ht="58.3">
      <c r="A18" s="43"/>
      <c r="B18" s="20"/>
      <c r="C18" s="248">
        <v>4</v>
      </c>
      <c r="D18" s="248">
        <v>4</v>
      </c>
      <c r="E18" s="28">
        <f t="shared" ref="E18" si="0">D18+1-C18</f>
        <v>1</v>
      </c>
      <c r="F18" s="28" t="str">
        <f t="shared" ref="F18" si="1">CONCATENATE(E18,"'h",K18)</f>
        <v>1'h0</v>
      </c>
      <c r="G18" s="28" t="s">
        <v>3657</v>
      </c>
      <c r="H18" s="249" t="s">
        <v>3665</v>
      </c>
      <c r="I18" s="312" t="s">
        <v>3666</v>
      </c>
      <c r="J18" s="248">
        <v>0</v>
      </c>
      <c r="K18" s="248" t="str">
        <f t="shared" ref="K18" si="2">LOWER(DEC2HEX((J18)))</f>
        <v>0</v>
      </c>
      <c r="L18" s="248">
        <f t="shared" ref="L18" si="3">J18*(2^C18)</f>
        <v>0</v>
      </c>
      <c r="M18" s="250"/>
      <c r="N18" s="43"/>
    </row>
    <row r="19" spans="1:14" ht="41.15">
      <c r="A19" s="20"/>
      <c r="B19" s="27"/>
      <c r="C19" s="248">
        <v>3</v>
      </c>
      <c r="D19" s="248">
        <v>3</v>
      </c>
      <c r="E19" s="28">
        <f>D19+1-C19</f>
        <v>1</v>
      </c>
      <c r="F19" s="28" t="str">
        <f>CONCATENATE(E19,"'h",K19)</f>
        <v>1'h0</v>
      </c>
      <c r="G19" s="307" t="s">
        <v>3667</v>
      </c>
      <c r="H19" s="308" t="s">
        <v>3668</v>
      </c>
      <c r="I19" s="311" t="s">
        <v>3754</v>
      </c>
      <c r="J19" s="248">
        <v>0</v>
      </c>
      <c r="K19" s="248" t="str">
        <f>LOWER(DEC2HEX((J19)))</f>
        <v>0</v>
      </c>
      <c r="L19" s="248">
        <f>J19*(2^C19)</f>
        <v>0</v>
      </c>
      <c r="M19" s="250"/>
      <c r="N19" s="43"/>
    </row>
    <row r="20" spans="1:14" ht="41.15">
      <c r="A20" s="20"/>
      <c r="B20" s="27"/>
      <c r="C20" s="248">
        <v>2</v>
      </c>
      <c r="D20" s="248">
        <v>2</v>
      </c>
      <c r="E20" s="28">
        <f>D20+1-C20</f>
        <v>1</v>
      </c>
      <c r="F20" s="28" t="str">
        <f>CONCATENATE(E20,"'h",K20)</f>
        <v>1'h0</v>
      </c>
      <c r="G20" s="307" t="s">
        <v>3657</v>
      </c>
      <c r="H20" s="308" t="s">
        <v>3669</v>
      </c>
      <c r="I20" s="311" t="s">
        <v>3750</v>
      </c>
      <c r="J20" s="248">
        <v>0</v>
      </c>
      <c r="K20" s="248" t="str">
        <f>LOWER(DEC2HEX((J20)))</f>
        <v>0</v>
      </c>
      <c r="L20" s="248">
        <f>J20*(2^C20)</f>
        <v>0</v>
      </c>
      <c r="M20" s="250"/>
      <c r="N20" s="43"/>
    </row>
    <row r="21" spans="1:14" ht="42">
      <c r="A21" s="20"/>
      <c r="B21" s="27"/>
      <c r="C21" s="248">
        <v>1</v>
      </c>
      <c r="D21" s="248">
        <v>1</v>
      </c>
      <c r="E21" s="28">
        <f>D21+1-C21</f>
        <v>1</v>
      </c>
      <c r="F21" s="28" t="str">
        <f>CONCATENATE(E21,"'h",K21)</f>
        <v>1'h0</v>
      </c>
      <c r="G21" s="307" t="s">
        <v>3657</v>
      </c>
      <c r="H21" s="308" t="s">
        <v>3670</v>
      </c>
      <c r="I21" s="311" t="s">
        <v>3755</v>
      </c>
      <c r="J21" s="248">
        <v>0</v>
      </c>
      <c r="K21" s="248" t="str">
        <f>LOWER(DEC2HEX((J21)))</f>
        <v>0</v>
      </c>
      <c r="L21" s="248">
        <f>J21*(2^C21)</f>
        <v>0</v>
      </c>
      <c r="M21" s="250"/>
      <c r="N21" s="43"/>
    </row>
    <row r="22" spans="1:14" ht="41.15">
      <c r="A22" s="20"/>
      <c r="B22" s="27"/>
      <c r="C22" s="248">
        <v>0</v>
      </c>
      <c r="D22" s="248">
        <v>0</v>
      </c>
      <c r="E22" s="28">
        <f>D22+1-C22</f>
        <v>1</v>
      </c>
      <c r="F22" s="28" t="str">
        <f>CONCATENATE(E22,"'h",K22)</f>
        <v>1'h0</v>
      </c>
      <c r="G22" s="307" t="s">
        <v>3657</v>
      </c>
      <c r="H22" s="308" t="s">
        <v>3671</v>
      </c>
      <c r="I22" s="311" t="s">
        <v>3791</v>
      </c>
      <c r="J22" s="248">
        <v>0</v>
      </c>
      <c r="K22" s="248" t="str">
        <f>LOWER(DEC2HEX((J22)))</f>
        <v>0</v>
      </c>
      <c r="L22" s="248">
        <f>J22*(2^C22)</f>
        <v>0</v>
      </c>
      <c r="M22" s="250"/>
      <c r="N22" s="43"/>
    </row>
    <row r="23" spans="1:14" ht="14.6">
      <c r="A23" s="23"/>
      <c r="B23" s="24" t="s">
        <v>3672</v>
      </c>
      <c r="C23" s="23"/>
      <c r="D23" s="23"/>
      <c r="E23" s="23">
        <f>SUM(E24:E26)</f>
        <v>32</v>
      </c>
      <c r="F23" s="44" t="str">
        <f>CONCATENATE("32'h",K23)</f>
        <v>32'h00000000</v>
      </c>
      <c r="G23" s="302"/>
      <c r="H23" s="303" t="s">
        <v>3673</v>
      </c>
      <c r="I23" s="297"/>
      <c r="J23" s="23"/>
      <c r="K23" s="23" t="str">
        <f>LOWER(DEC2HEX(L23,8))</f>
        <v>00000000</v>
      </c>
      <c r="L23" s="23">
        <f>SUM(L24:L26)</f>
        <v>0</v>
      </c>
      <c r="M23" s="250"/>
      <c r="N23" s="43"/>
    </row>
    <row r="24" spans="1:14" ht="14.6">
      <c r="A24" s="20"/>
      <c r="B24" s="20"/>
      <c r="C24" s="248">
        <v>7</v>
      </c>
      <c r="D24" s="248">
        <v>31</v>
      </c>
      <c r="E24" s="28">
        <f>D24+1-C24</f>
        <v>25</v>
      </c>
      <c r="F24" s="28" t="str">
        <f>CONCATENATE(E24,"'h",K24)</f>
        <v>25'h0</v>
      </c>
      <c r="G24" s="28" t="s">
        <v>3660</v>
      </c>
      <c r="H24" s="306" t="s">
        <v>3661</v>
      </c>
      <c r="I24" s="33" t="s">
        <v>3652</v>
      </c>
      <c r="J24" s="248">
        <v>0</v>
      </c>
      <c r="K24" s="248" t="str">
        <f>LOWER(DEC2HEX((J24)))</f>
        <v>0</v>
      </c>
      <c r="L24" s="248">
        <f>J24*(2^C24)</f>
        <v>0</v>
      </c>
      <c r="M24" s="250"/>
      <c r="N24" s="43"/>
    </row>
    <row r="25" spans="1:14" ht="14.6">
      <c r="A25" s="20"/>
      <c r="B25" s="27"/>
      <c r="C25" s="248">
        <v>6</v>
      </c>
      <c r="D25" s="248">
        <v>6</v>
      </c>
      <c r="E25" s="28">
        <f>D25+1-C25</f>
        <v>1</v>
      </c>
      <c r="F25" s="28" t="str">
        <f>CONCATENATE(E25,"'h",K25)</f>
        <v>1'h0</v>
      </c>
      <c r="G25" s="307" t="s">
        <v>3657</v>
      </c>
      <c r="H25" s="308" t="s">
        <v>3674</v>
      </c>
      <c r="I25" s="311" t="s">
        <v>3756</v>
      </c>
      <c r="J25" s="248">
        <v>0</v>
      </c>
      <c r="K25" s="248" t="str">
        <f>LOWER(DEC2HEX((J25)))</f>
        <v>0</v>
      </c>
      <c r="L25" s="248">
        <f>J25*(2^C25)</f>
        <v>0</v>
      </c>
      <c r="M25" s="250"/>
      <c r="N25" s="43"/>
    </row>
    <row r="26" spans="1:14" ht="14.6">
      <c r="A26" s="20"/>
      <c r="B26" s="27"/>
      <c r="C26" s="248">
        <v>0</v>
      </c>
      <c r="D26" s="248">
        <v>5</v>
      </c>
      <c r="E26" s="28">
        <f>D26+1-C26</f>
        <v>6</v>
      </c>
      <c r="F26" s="28" t="str">
        <f>CONCATENATE(E26,"'h",K26)</f>
        <v>6'h0</v>
      </c>
      <c r="G26" s="307" t="s">
        <v>3657</v>
      </c>
      <c r="H26" s="308" t="s">
        <v>3675</v>
      </c>
      <c r="I26" s="301" t="s">
        <v>3757</v>
      </c>
      <c r="J26" s="248">
        <v>0</v>
      </c>
      <c r="K26" s="248">
        <v>0</v>
      </c>
      <c r="L26" s="248">
        <v>0</v>
      </c>
      <c r="M26" s="250"/>
      <c r="N26" s="43"/>
    </row>
    <row r="27" spans="1:14" ht="14.6">
      <c r="A27" s="23"/>
      <c r="B27" s="24" t="s">
        <v>3676</v>
      </c>
      <c r="C27" s="23"/>
      <c r="D27" s="23"/>
      <c r="E27" s="23">
        <f>SUM(E28:E30)</f>
        <v>32</v>
      </c>
      <c r="F27" s="44" t="str">
        <f>CONCATENATE("32'h",K27)</f>
        <v>32'h00000000</v>
      </c>
      <c r="G27" s="302"/>
      <c r="H27" s="303" t="s">
        <v>3677</v>
      </c>
      <c r="I27" s="304"/>
      <c r="J27" s="23"/>
      <c r="K27" s="23" t="str">
        <f>LOWER(DEC2HEX(L27,8))</f>
        <v>00000000</v>
      </c>
      <c r="L27" s="23">
        <f>SUM(L28:L30)</f>
        <v>0</v>
      </c>
      <c r="M27" s="250"/>
      <c r="N27" s="43"/>
    </row>
    <row r="28" spans="1:14" ht="14.6">
      <c r="A28" s="20"/>
      <c r="B28" s="20"/>
      <c r="C28" s="248">
        <v>5</v>
      </c>
      <c r="D28" s="248">
        <v>31</v>
      </c>
      <c r="E28" s="28">
        <f>D28+1-C28</f>
        <v>27</v>
      </c>
      <c r="F28" s="28" t="str">
        <f>CONCATENATE(E28,"'h",K28)</f>
        <v>27'h0</v>
      </c>
      <c r="G28" s="28" t="s">
        <v>3660</v>
      </c>
      <c r="H28" s="306" t="s">
        <v>3661</v>
      </c>
      <c r="I28" s="33" t="s">
        <v>3652</v>
      </c>
      <c r="J28" s="248">
        <v>0</v>
      </c>
      <c r="K28" s="248" t="str">
        <f>LOWER(DEC2HEX((J28)))</f>
        <v>0</v>
      </c>
      <c r="L28" s="248">
        <f>J28*(2^C28)</f>
        <v>0</v>
      </c>
      <c r="M28" s="250"/>
      <c r="N28" s="43"/>
    </row>
    <row r="29" spans="1:14" ht="96">
      <c r="A29" s="20"/>
      <c r="B29" s="27"/>
      <c r="C29" s="248">
        <v>2</v>
      </c>
      <c r="D29" s="248">
        <v>4</v>
      </c>
      <c r="E29" s="28">
        <f>D29+1-C29</f>
        <v>3</v>
      </c>
      <c r="F29" s="28" t="str">
        <f>CONCATENATE(E29,"'h",K29)</f>
        <v>3'h0</v>
      </c>
      <c r="G29" s="307" t="s">
        <v>3657</v>
      </c>
      <c r="H29" s="308" t="s">
        <v>3678</v>
      </c>
      <c r="I29" s="311" t="s">
        <v>3751</v>
      </c>
      <c r="J29" s="248">
        <v>0</v>
      </c>
      <c r="K29" s="248" t="str">
        <f>LOWER(DEC2HEX((J29)))</f>
        <v>0</v>
      </c>
      <c r="L29" s="248">
        <f>J29*(2^C29)</f>
        <v>0</v>
      </c>
      <c r="M29" s="250"/>
      <c r="N29" s="43"/>
    </row>
    <row r="30" spans="1:14" ht="233.15">
      <c r="A30" s="20"/>
      <c r="B30" s="27"/>
      <c r="C30" s="248">
        <v>0</v>
      </c>
      <c r="D30" s="248">
        <v>1</v>
      </c>
      <c r="E30" s="28">
        <f>D30+1-C30</f>
        <v>2</v>
      </c>
      <c r="F30" s="28" t="str">
        <f>CONCATENATE(E30,"'h",K30)</f>
        <v>2'h0</v>
      </c>
      <c r="G30" s="307" t="s">
        <v>3657</v>
      </c>
      <c r="H30" s="313" t="s">
        <v>3679</v>
      </c>
      <c r="I30" s="299" t="s">
        <v>3680</v>
      </c>
      <c r="J30" s="248">
        <v>0</v>
      </c>
      <c r="K30" s="248" t="str">
        <f>LOWER(DEC2HEX((J30)))</f>
        <v>0</v>
      </c>
      <c r="L30" s="248">
        <f>J30*(2^C30)</f>
        <v>0</v>
      </c>
      <c r="M30" s="250"/>
      <c r="N30" s="43"/>
    </row>
    <row r="31" spans="1:14" ht="14.6">
      <c r="A31" s="23"/>
      <c r="B31" s="24" t="s">
        <v>3681</v>
      </c>
      <c r="C31" s="23"/>
      <c r="D31" s="23"/>
      <c r="E31" s="23">
        <f>SUM(E32:E33)</f>
        <v>32</v>
      </c>
      <c r="F31" s="44" t="str">
        <f>CONCATENATE("32'h",K31)</f>
        <v>32'h00000000</v>
      </c>
      <c r="G31" s="44"/>
      <c r="H31" s="303" t="s">
        <v>5718</v>
      </c>
      <c r="I31" s="26"/>
      <c r="J31" s="23"/>
      <c r="K31" s="23" t="str">
        <f>LOWER(DEC2HEX(L31,8))</f>
        <v>00000000</v>
      </c>
      <c r="L31" s="23">
        <f>SUM(L32:L33)</f>
        <v>0</v>
      </c>
      <c r="M31" s="250"/>
      <c r="N31" s="43"/>
    </row>
    <row r="32" spans="1:14" ht="14.6">
      <c r="A32" s="20"/>
      <c r="B32" s="20"/>
      <c r="C32" s="248">
        <v>1</v>
      </c>
      <c r="D32" s="248">
        <v>31</v>
      </c>
      <c r="E32" s="28">
        <f>D32+1-C32</f>
        <v>31</v>
      </c>
      <c r="F32" s="28" t="str">
        <f>CONCATENATE(E32,"'h",K32)</f>
        <v>31'h0</v>
      </c>
      <c r="G32" s="28" t="s">
        <v>2236</v>
      </c>
      <c r="H32" s="249" t="s">
        <v>2590</v>
      </c>
      <c r="I32" s="33" t="s">
        <v>530</v>
      </c>
      <c r="J32" s="248">
        <v>0</v>
      </c>
      <c r="K32" s="248" t="str">
        <f>LOWER(DEC2HEX((J32)))</f>
        <v>0</v>
      </c>
      <c r="L32" s="248">
        <f>J32*(2^C32)</f>
        <v>0</v>
      </c>
      <c r="M32" s="250"/>
      <c r="N32" s="43"/>
    </row>
    <row r="33" spans="1:14" ht="82.3">
      <c r="A33" s="20"/>
      <c r="B33" s="27"/>
      <c r="C33" s="248">
        <v>0</v>
      </c>
      <c r="D33" s="248">
        <v>0</v>
      </c>
      <c r="E33" s="28">
        <f>D33+1-C33</f>
        <v>1</v>
      </c>
      <c r="F33" s="28" t="str">
        <f>CONCATENATE(E33,"'h",K33)</f>
        <v>1'h0</v>
      </c>
      <c r="G33" s="28" t="s">
        <v>3667</v>
      </c>
      <c r="H33" s="308" t="s">
        <v>5717</v>
      </c>
      <c r="I33" s="299" t="s">
        <v>3682</v>
      </c>
      <c r="J33" s="248">
        <v>0</v>
      </c>
      <c r="K33" s="248" t="str">
        <f>LOWER(DEC2HEX((J33)))</f>
        <v>0</v>
      </c>
      <c r="L33" s="248">
        <f>J33*(2^C33)</f>
        <v>0</v>
      </c>
      <c r="M33" s="250"/>
      <c r="N33" s="43"/>
    </row>
    <row r="34" spans="1:14" ht="14.6">
      <c r="A34" s="23"/>
      <c r="B34" s="24" t="s">
        <v>3683</v>
      </c>
      <c r="C34" s="23"/>
      <c r="D34" s="23"/>
      <c r="E34" s="23">
        <f>SUM(E35:E38)</f>
        <v>32</v>
      </c>
      <c r="F34" s="44" t="str">
        <f>CONCATENATE("32'h",K34)</f>
        <v>32'h00000001</v>
      </c>
      <c r="G34" s="302"/>
      <c r="H34" s="303" t="s">
        <v>3684</v>
      </c>
      <c r="I34" s="304"/>
      <c r="J34" s="23"/>
      <c r="K34" s="23" t="str">
        <f>LOWER(DEC2HEX(L34,8))</f>
        <v>00000001</v>
      </c>
      <c r="L34" s="23">
        <f>SUM(L35:L38)</f>
        <v>1</v>
      </c>
      <c r="M34" s="250"/>
      <c r="N34" s="43"/>
    </row>
    <row r="35" spans="1:14" ht="14.6">
      <c r="A35" s="20"/>
      <c r="B35" s="20"/>
      <c r="C35" s="248">
        <v>8</v>
      </c>
      <c r="D35" s="248">
        <v>31</v>
      </c>
      <c r="E35" s="28">
        <f>D35+1-C35</f>
        <v>24</v>
      </c>
      <c r="F35" s="28" t="str">
        <f>CONCATENATE(E35,"'h",K35)</f>
        <v>24'h0</v>
      </c>
      <c r="G35" s="28" t="s">
        <v>2236</v>
      </c>
      <c r="H35" s="249" t="s">
        <v>2590</v>
      </c>
      <c r="I35" s="33" t="s">
        <v>3685</v>
      </c>
      <c r="J35" s="248">
        <v>0</v>
      </c>
      <c r="K35" s="248" t="str">
        <f>LOWER(DEC2HEX((J35)))</f>
        <v>0</v>
      </c>
      <c r="L35" s="248">
        <f>J35*(2^C35)</f>
        <v>0</v>
      </c>
      <c r="M35" s="250"/>
      <c r="N35" s="43"/>
    </row>
    <row r="36" spans="1:14" ht="14.6">
      <c r="A36" s="20"/>
      <c r="B36" s="20"/>
      <c r="C36" s="248">
        <v>7</v>
      </c>
      <c r="D36" s="248">
        <v>7</v>
      </c>
      <c r="E36" s="28">
        <f>D36+1-C36</f>
        <v>1</v>
      </c>
      <c r="F36" s="28" t="str">
        <f>CONCATENATE(E36,"'h",K36)</f>
        <v>1'h0</v>
      </c>
      <c r="G36" s="307" t="s">
        <v>1999</v>
      </c>
      <c r="H36" s="249" t="s">
        <v>3792</v>
      </c>
      <c r="I36" s="33" t="s">
        <v>3796</v>
      </c>
      <c r="J36" s="248">
        <v>0</v>
      </c>
      <c r="K36" s="248">
        <v>0</v>
      </c>
      <c r="L36" s="248">
        <f>J36*(2^C36)</f>
        <v>0</v>
      </c>
      <c r="M36" s="250"/>
      <c r="N36" s="43"/>
    </row>
    <row r="37" spans="1:14" ht="14.6">
      <c r="A37" s="20"/>
      <c r="B37" s="20"/>
      <c r="C37" s="248">
        <v>6</v>
      </c>
      <c r="D37" s="248">
        <v>6</v>
      </c>
      <c r="E37" s="28">
        <f>D37+1-C37</f>
        <v>1</v>
      </c>
      <c r="F37" s="28" t="str">
        <f>CONCATENATE(E37,"'h",K37)</f>
        <v>1'h0</v>
      </c>
      <c r="G37" s="307" t="s">
        <v>1999</v>
      </c>
      <c r="H37" s="306" t="s">
        <v>3793</v>
      </c>
      <c r="I37" s="33" t="s">
        <v>3795</v>
      </c>
      <c r="J37" s="248">
        <v>0</v>
      </c>
      <c r="K37" s="248">
        <v>0</v>
      </c>
      <c r="L37" s="248">
        <f>J37*(2^C37)</f>
        <v>0</v>
      </c>
      <c r="M37" s="250"/>
      <c r="N37" s="43"/>
    </row>
    <row r="38" spans="1:14" ht="27.45">
      <c r="A38" s="20"/>
      <c r="B38" s="27"/>
      <c r="C38" s="248">
        <v>0</v>
      </c>
      <c r="D38" s="248">
        <v>5</v>
      </c>
      <c r="E38" s="28">
        <f>D38+1-C38</f>
        <v>6</v>
      </c>
      <c r="F38" s="28" t="str">
        <f>CONCATENATE(E38,"'h",K38)</f>
        <v>6'h1</v>
      </c>
      <c r="G38" s="307" t="s">
        <v>1999</v>
      </c>
      <c r="H38" s="308" t="s">
        <v>3686</v>
      </c>
      <c r="I38" s="314" t="s">
        <v>3794</v>
      </c>
      <c r="J38" s="248">
        <v>1</v>
      </c>
      <c r="K38" s="248" t="str">
        <f>LOWER(DEC2HEX((J38)))</f>
        <v>1</v>
      </c>
      <c r="L38" s="248">
        <f>J38*(2^C38)</f>
        <v>1</v>
      </c>
      <c r="M38" s="250"/>
      <c r="N38" s="43"/>
    </row>
    <row r="39" spans="1:14" ht="14.6">
      <c r="A39" s="23"/>
      <c r="B39" s="24" t="s">
        <v>3687</v>
      </c>
      <c r="C39" s="23"/>
      <c r="D39" s="23"/>
      <c r="E39" s="23">
        <f>SUM(E40:E49)</f>
        <v>32</v>
      </c>
      <c r="F39" s="44" t="str">
        <f>CONCATENATE("32'h",K39)</f>
        <v>32'h000001ff</v>
      </c>
      <c r="G39" s="44"/>
      <c r="H39" s="297" t="s">
        <v>3688</v>
      </c>
      <c r="I39" s="309"/>
      <c r="J39" s="23"/>
      <c r="K39" s="23" t="str">
        <f>LOWER(DEC2HEX(L39,8))</f>
        <v>000001ff</v>
      </c>
      <c r="L39" s="23">
        <f>SUM(L40:L49)</f>
        <v>511</v>
      </c>
      <c r="M39" s="250"/>
      <c r="N39" s="43"/>
    </row>
    <row r="40" spans="1:14" ht="14.6">
      <c r="A40" s="20"/>
      <c r="B40" s="20"/>
      <c r="C40" s="248">
        <v>9</v>
      </c>
      <c r="D40" s="248">
        <v>31</v>
      </c>
      <c r="E40" s="28">
        <f>D40+1-C40</f>
        <v>23</v>
      </c>
      <c r="F40" s="28" t="str">
        <f>CONCATENATE(E40,"'h",K40)</f>
        <v>23'h0</v>
      </c>
      <c r="G40" s="28" t="s">
        <v>3689</v>
      </c>
      <c r="H40" s="310" t="s">
        <v>3690</v>
      </c>
      <c r="I40" s="33" t="s">
        <v>3685</v>
      </c>
      <c r="J40" s="248">
        <v>0</v>
      </c>
      <c r="K40" s="248" t="str">
        <f>LOWER(DEC2HEX((J40)))</f>
        <v>0</v>
      </c>
      <c r="L40" s="248">
        <f>J40*(2^C40)</f>
        <v>0</v>
      </c>
      <c r="M40" s="250"/>
      <c r="N40" s="43"/>
    </row>
    <row r="41" spans="1:14" ht="41.15">
      <c r="A41" s="20"/>
      <c r="B41" s="27"/>
      <c r="C41" s="248">
        <v>8</v>
      </c>
      <c r="D41" s="248">
        <v>8</v>
      </c>
      <c r="E41" s="28">
        <f>D41+1-C41</f>
        <v>1</v>
      </c>
      <c r="F41" s="28" t="str">
        <f>CONCATENATE(E41,"'h",K41)</f>
        <v>1'h1</v>
      </c>
      <c r="G41" s="307" t="s">
        <v>3667</v>
      </c>
      <c r="H41" s="308" t="s">
        <v>3691</v>
      </c>
      <c r="I41" s="299" t="s">
        <v>3752</v>
      </c>
      <c r="J41" s="248">
        <v>1</v>
      </c>
      <c r="K41" s="248" t="str">
        <f>LOWER(DEC2HEX((J41)))</f>
        <v>1</v>
      </c>
      <c r="L41" s="248">
        <f>J41*(2^C41)</f>
        <v>256</v>
      </c>
      <c r="M41" s="250"/>
      <c r="N41" s="43"/>
    </row>
    <row r="42" spans="1:14" ht="41.15">
      <c r="A42" s="20"/>
      <c r="B42" s="27"/>
      <c r="C42" s="248">
        <v>7</v>
      </c>
      <c r="D42" s="248">
        <v>7</v>
      </c>
      <c r="E42" s="28">
        <f>D42+1-C42</f>
        <v>1</v>
      </c>
      <c r="F42" s="28" t="str">
        <f>CONCATENATE(E42,"'h",K42)</f>
        <v>1'h1</v>
      </c>
      <c r="G42" s="307" t="s">
        <v>3667</v>
      </c>
      <c r="H42" s="308" t="s">
        <v>3693</v>
      </c>
      <c r="I42" s="311" t="s">
        <v>3752</v>
      </c>
      <c r="J42" s="248">
        <v>1</v>
      </c>
      <c r="K42" s="248" t="str">
        <f>LOWER(DEC2HEX((J42)))</f>
        <v>1</v>
      </c>
      <c r="L42" s="248">
        <f>J42*(2^C42)</f>
        <v>128</v>
      </c>
      <c r="M42" s="250"/>
      <c r="N42" s="43"/>
    </row>
    <row r="43" spans="1:14" ht="41.15">
      <c r="A43" s="20"/>
      <c r="B43" s="27"/>
      <c r="C43" s="248">
        <v>6</v>
      </c>
      <c r="D43" s="248">
        <v>6</v>
      </c>
      <c r="E43" s="28">
        <f>D43+1-C43</f>
        <v>1</v>
      </c>
      <c r="F43" s="28" t="str">
        <f>CONCATENATE(E43,"'h",K43)</f>
        <v>1'h1</v>
      </c>
      <c r="G43" s="28" t="s">
        <v>1999</v>
      </c>
      <c r="H43" s="308" t="s">
        <v>3694</v>
      </c>
      <c r="I43" s="311" t="s">
        <v>3692</v>
      </c>
      <c r="J43" s="248">
        <v>1</v>
      </c>
      <c r="K43" s="248" t="str">
        <f>LOWER(DEC2HEX((J43)))</f>
        <v>1</v>
      </c>
      <c r="L43" s="248">
        <f>J43*(2^C43)</f>
        <v>64</v>
      </c>
      <c r="M43" s="250"/>
      <c r="N43" s="43"/>
    </row>
    <row r="44" spans="1:14" ht="41.15">
      <c r="A44" s="20"/>
      <c r="B44" s="27"/>
      <c r="C44" s="248">
        <v>5</v>
      </c>
      <c r="D44" s="248">
        <v>5</v>
      </c>
      <c r="E44" s="28">
        <f t="shared" ref="E44:E49" si="4">D44+1-C44</f>
        <v>1</v>
      </c>
      <c r="F44" s="28" t="str">
        <f t="shared" ref="F44:F49" si="5">CONCATENATE(E44,"'h",K44)</f>
        <v>1'h1</v>
      </c>
      <c r="G44" s="28" t="s">
        <v>1999</v>
      </c>
      <c r="H44" s="308" t="s">
        <v>3696</v>
      </c>
      <c r="I44" s="311" t="s">
        <v>3692</v>
      </c>
      <c r="J44" s="248">
        <v>1</v>
      </c>
      <c r="K44" s="248" t="str">
        <f t="shared" ref="K44:K49" si="6">LOWER(DEC2HEX((J44)))</f>
        <v>1</v>
      </c>
      <c r="L44" s="248">
        <f t="shared" ref="L44:L49" si="7">J44*(2^C44)</f>
        <v>32</v>
      </c>
      <c r="M44" s="250"/>
      <c r="N44" s="43"/>
    </row>
    <row r="45" spans="1:14" ht="41.15">
      <c r="A45" s="20"/>
      <c r="B45" s="27"/>
      <c r="C45" s="248">
        <v>4</v>
      </c>
      <c r="D45" s="248">
        <v>4</v>
      </c>
      <c r="E45" s="28">
        <f t="shared" si="4"/>
        <v>1</v>
      </c>
      <c r="F45" s="28" t="str">
        <f t="shared" si="5"/>
        <v>1'h1</v>
      </c>
      <c r="G45" s="28" t="s">
        <v>3667</v>
      </c>
      <c r="H45" s="308" t="s">
        <v>3697</v>
      </c>
      <c r="I45" s="311" t="s">
        <v>3753</v>
      </c>
      <c r="J45" s="248">
        <v>1</v>
      </c>
      <c r="K45" s="248" t="str">
        <f t="shared" si="6"/>
        <v>1</v>
      </c>
      <c r="L45" s="248">
        <f t="shared" si="7"/>
        <v>16</v>
      </c>
      <c r="M45" s="250"/>
      <c r="N45" s="43"/>
    </row>
    <row r="46" spans="1:14" ht="41.15">
      <c r="A46" s="20"/>
      <c r="B46" s="27"/>
      <c r="C46" s="248">
        <v>3</v>
      </c>
      <c r="D46" s="248">
        <v>3</v>
      </c>
      <c r="E46" s="28">
        <f t="shared" si="4"/>
        <v>1</v>
      </c>
      <c r="F46" s="28" t="str">
        <f t="shared" si="5"/>
        <v>1'h1</v>
      </c>
      <c r="G46" s="28" t="s">
        <v>3667</v>
      </c>
      <c r="H46" s="308" t="s">
        <v>3698</v>
      </c>
      <c r="I46" s="311" t="s">
        <v>3752</v>
      </c>
      <c r="J46" s="248">
        <v>1</v>
      </c>
      <c r="K46" s="248" t="str">
        <f t="shared" si="6"/>
        <v>1</v>
      </c>
      <c r="L46" s="248">
        <f t="shared" si="7"/>
        <v>8</v>
      </c>
      <c r="M46" s="250"/>
      <c r="N46" s="43"/>
    </row>
    <row r="47" spans="1:14" ht="41.15">
      <c r="A47" s="20"/>
      <c r="B47" s="27"/>
      <c r="C47" s="248">
        <v>2</v>
      </c>
      <c r="D47" s="248">
        <v>2</v>
      </c>
      <c r="E47" s="28">
        <f t="shared" si="4"/>
        <v>1</v>
      </c>
      <c r="F47" s="28" t="str">
        <f t="shared" si="5"/>
        <v>1'h1</v>
      </c>
      <c r="G47" s="28" t="s">
        <v>1999</v>
      </c>
      <c r="H47" s="308" t="s">
        <v>3699</v>
      </c>
      <c r="I47" s="311" t="s">
        <v>3752</v>
      </c>
      <c r="J47" s="248">
        <v>1</v>
      </c>
      <c r="K47" s="248" t="str">
        <f t="shared" si="6"/>
        <v>1</v>
      </c>
      <c r="L47" s="248">
        <f t="shared" si="7"/>
        <v>4</v>
      </c>
      <c r="M47" s="250"/>
      <c r="N47" s="43"/>
    </row>
    <row r="48" spans="1:14" ht="41.15">
      <c r="A48" s="20"/>
      <c r="B48" s="27"/>
      <c r="C48" s="248">
        <v>1</v>
      </c>
      <c r="D48" s="248">
        <v>1</v>
      </c>
      <c r="E48" s="28">
        <f t="shared" si="4"/>
        <v>1</v>
      </c>
      <c r="F48" s="28" t="str">
        <f t="shared" si="5"/>
        <v>1'h1</v>
      </c>
      <c r="G48" s="28" t="s">
        <v>3667</v>
      </c>
      <c r="H48" s="308" t="s">
        <v>3700</v>
      </c>
      <c r="I48" s="311" t="s">
        <v>3753</v>
      </c>
      <c r="J48" s="248">
        <v>1</v>
      </c>
      <c r="K48" s="248" t="str">
        <f t="shared" si="6"/>
        <v>1</v>
      </c>
      <c r="L48" s="248">
        <f t="shared" si="7"/>
        <v>2</v>
      </c>
      <c r="M48" s="250"/>
      <c r="N48" s="43"/>
    </row>
    <row r="49" spans="1:14" ht="41.15">
      <c r="A49" s="20"/>
      <c r="B49" s="27"/>
      <c r="C49" s="248">
        <v>0</v>
      </c>
      <c r="D49" s="248">
        <v>0</v>
      </c>
      <c r="E49" s="28">
        <f t="shared" si="4"/>
        <v>1</v>
      </c>
      <c r="F49" s="28" t="str">
        <f t="shared" si="5"/>
        <v>1'h1</v>
      </c>
      <c r="G49" s="28" t="s">
        <v>3667</v>
      </c>
      <c r="H49" s="308" t="s">
        <v>3701</v>
      </c>
      <c r="I49" s="311" t="s">
        <v>3695</v>
      </c>
      <c r="J49" s="248">
        <v>1</v>
      </c>
      <c r="K49" s="248" t="str">
        <f t="shared" si="6"/>
        <v>1</v>
      </c>
      <c r="L49" s="248">
        <f t="shared" si="7"/>
        <v>1</v>
      </c>
      <c r="M49" s="250"/>
      <c r="N49" s="43"/>
    </row>
    <row r="50" spans="1:14" ht="14.6">
      <c r="A50" s="23"/>
      <c r="B50" s="24" t="s">
        <v>3702</v>
      </c>
      <c r="C50" s="23"/>
      <c r="D50" s="23"/>
      <c r="E50" s="23">
        <f>SUM(E51:E60)</f>
        <v>32</v>
      </c>
      <c r="F50" s="44" t="str">
        <f>CONCATENATE("32'h",K50)</f>
        <v>32'h00000000</v>
      </c>
      <c r="G50" s="44"/>
      <c r="H50" s="297" t="s">
        <v>3703</v>
      </c>
      <c r="I50" s="26"/>
      <c r="J50" s="23"/>
      <c r="K50" s="23" t="str">
        <f>LOWER(DEC2HEX(L50,8))</f>
        <v>00000000</v>
      </c>
      <c r="L50" s="23">
        <f>SUM(L51:L60)</f>
        <v>0</v>
      </c>
      <c r="M50" s="250"/>
      <c r="N50" s="43"/>
    </row>
    <row r="51" spans="1:14" ht="14.6">
      <c r="A51" s="20"/>
      <c r="B51" s="20"/>
      <c r="C51" s="248">
        <v>9</v>
      </c>
      <c r="D51" s="248">
        <v>31</v>
      </c>
      <c r="E51" s="28">
        <f>D51+1-C51</f>
        <v>23</v>
      </c>
      <c r="F51" s="28" t="str">
        <f>CONCATENATE(E51,"'h",K51)</f>
        <v>23'h0</v>
      </c>
      <c r="G51" s="28" t="s">
        <v>2236</v>
      </c>
      <c r="H51" s="249" t="s">
        <v>2590</v>
      </c>
      <c r="I51" s="33" t="s">
        <v>3685</v>
      </c>
      <c r="J51" s="248">
        <v>0</v>
      </c>
      <c r="K51" s="248" t="str">
        <f>LOWER(DEC2HEX((J51)))</f>
        <v>0</v>
      </c>
      <c r="L51" s="248">
        <f>J51*(2^C51)</f>
        <v>0</v>
      </c>
      <c r="M51" s="250"/>
      <c r="N51" s="43"/>
    </row>
    <row r="52" spans="1:14" ht="14.6">
      <c r="A52" s="20"/>
      <c r="B52" s="27"/>
      <c r="C52" s="248">
        <v>8</v>
      </c>
      <c r="D52" s="248">
        <v>8</v>
      </c>
      <c r="E52" s="28">
        <f>D52+1-C52</f>
        <v>1</v>
      </c>
      <c r="F52" s="28" t="str">
        <f>CONCATENATE(E52,"'h",K52)</f>
        <v>1'h0</v>
      </c>
      <c r="G52" s="28" t="s">
        <v>3704</v>
      </c>
      <c r="H52" s="308" t="s">
        <v>3705</v>
      </c>
      <c r="I52" s="311" t="s">
        <v>3761</v>
      </c>
      <c r="J52" s="248">
        <v>0</v>
      </c>
      <c r="K52" s="248" t="str">
        <f>LOWER(DEC2HEX((J52)))</f>
        <v>0</v>
      </c>
      <c r="L52" s="248">
        <f>J52*(2^C52)</f>
        <v>0</v>
      </c>
      <c r="M52" s="250"/>
      <c r="N52" s="43"/>
    </row>
    <row r="53" spans="1:14" ht="14.6">
      <c r="A53" s="20"/>
      <c r="B53" s="27"/>
      <c r="C53" s="248">
        <v>7</v>
      </c>
      <c r="D53" s="248">
        <v>7</v>
      </c>
      <c r="E53" s="28">
        <f t="shared" ref="E53:E60" si="8">D53+1-C53</f>
        <v>1</v>
      </c>
      <c r="F53" s="28" t="str">
        <f t="shared" ref="F53:F60" si="9">CONCATENATE(E53,"'h",K53)</f>
        <v>1'h0</v>
      </c>
      <c r="G53" s="28" t="s">
        <v>3704</v>
      </c>
      <c r="H53" s="308" t="s">
        <v>3706</v>
      </c>
      <c r="I53" s="299" t="s">
        <v>3762</v>
      </c>
      <c r="J53" s="248">
        <v>0</v>
      </c>
      <c r="K53" s="248" t="str">
        <f t="shared" ref="K53:K60" si="10">LOWER(DEC2HEX((J53)))</f>
        <v>0</v>
      </c>
      <c r="L53" s="248">
        <f t="shared" ref="L53:L60" si="11">J53*(2^C53)</f>
        <v>0</v>
      </c>
      <c r="M53" s="250"/>
      <c r="N53" s="43"/>
    </row>
    <row r="54" spans="1:14" ht="14.6">
      <c r="A54" s="20"/>
      <c r="B54" s="27"/>
      <c r="C54" s="248">
        <v>6</v>
      </c>
      <c r="D54" s="248">
        <v>6</v>
      </c>
      <c r="E54" s="28">
        <f t="shared" si="8"/>
        <v>1</v>
      </c>
      <c r="F54" s="28" t="str">
        <f t="shared" si="9"/>
        <v>1'h0</v>
      </c>
      <c r="G54" s="28" t="s">
        <v>2087</v>
      </c>
      <c r="H54" s="308" t="s">
        <v>3707</v>
      </c>
      <c r="I54" s="311" t="s">
        <v>3760</v>
      </c>
      <c r="J54" s="248">
        <v>0</v>
      </c>
      <c r="K54" s="248" t="str">
        <f t="shared" si="10"/>
        <v>0</v>
      </c>
      <c r="L54" s="248">
        <f t="shared" si="11"/>
        <v>0</v>
      </c>
      <c r="M54" s="250"/>
      <c r="N54" s="43"/>
    </row>
    <row r="55" spans="1:14" ht="14.6">
      <c r="A55" s="20"/>
      <c r="B55" s="27"/>
      <c r="C55" s="248">
        <v>5</v>
      </c>
      <c r="D55" s="248">
        <v>5</v>
      </c>
      <c r="E55" s="28">
        <f t="shared" si="8"/>
        <v>1</v>
      </c>
      <c r="F55" s="28" t="str">
        <f t="shared" si="9"/>
        <v>1'h0</v>
      </c>
      <c r="G55" s="28" t="s">
        <v>2087</v>
      </c>
      <c r="H55" s="308" t="s">
        <v>3708</v>
      </c>
      <c r="I55" s="311" t="s">
        <v>3758</v>
      </c>
      <c r="J55" s="248">
        <v>0</v>
      </c>
      <c r="K55" s="248" t="str">
        <f t="shared" si="10"/>
        <v>0</v>
      </c>
      <c r="L55" s="248">
        <f t="shared" si="11"/>
        <v>0</v>
      </c>
      <c r="M55" s="250"/>
      <c r="N55" s="43"/>
    </row>
    <row r="56" spans="1:14" ht="14.6">
      <c r="A56" s="20"/>
      <c r="B56" s="27"/>
      <c r="C56" s="248">
        <v>4</v>
      </c>
      <c r="D56" s="248">
        <v>4</v>
      </c>
      <c r="E56" s="28">
        <f t="shared" si="8"/>
        <v>1</v>
      </c>
      <c r="F56" s="28" t="str">
        <f t="shared" si="9"/>
        <v>1'h0</v>
      </c>
      <c r="G56" s="28" t="s">
        <v>2087</v>
      </c>
      <c r="H56" s="308" t="s">
        <v>3709</v>
      </c>
      <c r="I56" s="311" t="s">
        <v>3759</v>
      </c>
      <c r="J56" s="248">
        <v>0</v>
      </c>
      <c r="K56" s="248" t="str">
        <f t="shared" si="10"/>
        <v>0</v>
      </c>
      <c r="L56" s="248">
        <f t="shared" si="11"/>
        <v>0</v>
      </c>
      <c r="M56" s="250"/>
      <c r="N56" s="43"/>
    </row>
    <row r="57" spans="1:14" ht="14.6">
      <c r="A57" s="20"/>
      <c r="B57" s="27"/>
      <c r="C57" s="248">
        <v>3</v>
      </c>
      <c r="D57" s="248">
        <v>3</v>
      </c>
      <c r="E57" s="28">
        <f t="shared" si="8"/>
        <v>1</v>
      </c>
      <c r="F57" s="28" t="str">
        <f t="shared" si="9"/>
        <v>1'h0</v>
      </c>
      <c r="G57" s="28" t="s">
        <v>3704</v>
      </c>
      <c r="H57" s="308" t="s">
        <v>3710</v>
      </c>
      <c r="I57" s="311" t="s">
        <v>3763</v>
      </c>
      <c r="J57" s="248">
        <v>0</v>
      </c>
      <c r="K57" s="248" t="str">
        <f t="shared" si="10"/>
        <v>0</v>
      </c>
      <c r="L57" s="248">
        <f t="shared" si="11"/>
        <v>0</v>
      </c>
      <c r="M57" s="248"/>
      <c r="N57" s="43"/>
    </row>
    <row r="58" spans="1:14" ht="14.6">
      <c r="A58" s="20"/>
      <c r="B58" s="27"/>
      <c r="C58" s="248">
        <v>2</v>
      </c>
      <c r="D58" s="248">
        <v>2</v>
      </c>
      <c r="E58" s="28">
        <f t="shared" si="8"/>
        <v>1</v>
      </c>
      <c r="F58" s="28" t="str">
        <f t="shared" si="9"/>
        <v>1'h0</v>
      </c>
      <c r="G58" s="28" t="s">
        <v>2087</v>
      </c>
      <c r="H58" s="308" t="s">
        <v>3711</v>
      </c>
      <c r="I58" s="311" t="s">
        <v>3764</v>
      </c>
      <c r="J58" s="248">
        <v>0</v>
      </c>
      <c r="K58" s="248" t="str">
        <f t="shared" si="10"/>
        <v>0</v>
      </c>
      <c r="L58" s="248">
        <f t="shared" si="11"/>
        <v>0</v>
      </c>
      <c r="M58" s="250"/>
      <c r="N58" s="43"/>
    </row>
    <row r="59" spans="1:14" ht="14.6">
      <c r="A59" s="20"/>
      <c r="B59" s="27"/>
      <c r="C59" s="248">
        <v>1</v>
      </c>
      <c r="D59" s="248">
        <v>1</v>
      </c>
      <c r="E59" s="28">
        <f t="shared" si="8"/>
        <v>1</v>
      </c>
      <c r="F59" s="28" t="str">
        <f t="shared" si="9"/>
        <v>1'h0</v>
      </c>
      <c r="G59" s="28" t="s">
        <v>2087</v>
      </c>
      <c r="H59" s="308" t="s">
        <v>3712</v>
      </c>
      <c r="I59" s="311" t="s">
        <v>3765</v>
      </c>
      <c r="J59" s="248">
        <v>0</v>
      </c>
      <c r="K59" s="248" t="str">
        <f t="shared" si="10"/>
        <v>0</v>
      </c>
      <c r="L59" s="248">
        <f t="shared" si="11"/>
        <v>0</v>
      </c>
      <c r="M59" s="250"/>
      <c r="N59" s="43"/>
    </row>
    <row r="60" spans="1:14" ht="14.6">
      <c r="A60" s="20"/>
      <c r="B60" s="27"/>
      <c r="C60" s="248">
        <v>0</v>
      </c>
      <c r="D60" s="248">
        <v>0</v>
      </c>
      <c r="E60" s="28">
        <f t="shared" si="8"/>
        <v>1</v>
      </c>
      <c r="F60" s="28" t="str">
        <f t="shared" si="9"/>
        <v>1'h0</v>
      </c>
      <c r="G60" s="28" t="s">
        <v>2087</v>
      </c>
      <c r="H60" s="308" t="s">
        <v>3713</v>
      </c>
      <c r="I60" s="311" t="s">
        <v>3766</v>
      </c>
      <c r="J60" s="248">
        <v>0</v>
      </c>
      <c r="K60" s="248" t="str">
        <f t="shared" si="10"/>
        <v>0</v>
      </c>
      <c r="L60" s="248">
        <f t="shared" si="11"/>
        <v>0</v>
      </c>
      <c r="M60" s="250"/>
      <c r="N60" s="43"/>
    </row>
    <row r="61" spans="1:14" ht="14.6">
      <c r="A61" s="23"/>
      <c r="B61" s="24" t="s">
        <v>3714</v>
      </c>
      <c r="C61" s="23"/>
      <c r="D61" s="23"/>
      <c r="E61" s="23">
        <f>SUM(E62:E63)</f>
        <v>32</v>
      </c>
      <c r="F61" s="44" t="str">
        <f>CONCATENATE("32'h",K61)</f>
        <v>32'h00000000</v>
      </c>
      <c r="G61" s="44"/>
      <c r="H61" s="297" t="s">
        <v>3715</v>
      </c>
      <c r="I61" s="26"/>
      <c r="J61" s="23"/>
      <c r="K61" s="23" t="str">
        <f>LOWER(DEC2HEX(L61,8))</f>
        <v>00000000</v>
      </c>
      <c r="L61" s="23">
        <f>SUM(L62:L63)</f>
        <v>0</v>
      </c>
      <c r="M61" s="23"/>
      <c r="N61" s="43"/>
    </row>
    <row r="62" spans="1:14" ht="14.6">
      <c r="A62" s="20"/>
      <c r="B62" s="20"/>
      <c r="C62" s="248">
        <v>1</v>
      </c>
      <c r="D62" s="248">
        <v>31</v>
      </c>
      <c r="E62" s="28">
        <f>D62+1-C62</f>
        <v>31</v>
      </c>
      <c r="F62" s="28" t="str">
        <f>CONCATENATE(E62,"'h",K62)</f>
        <v>31'h0</v>
      </c>
      <c r="G62" s="28" t="s">
        <v>2236</v>
      </c>
      <c r="H62" s="249" t="s">
        <v>2590</v>
      </c>
      <c r="I62" s="33" t="s">
        <v>3382</v>
      </c>
      <c r="J62" s="248">
        <v>0</v>
      </c>
      <c r="K62" s="248" t="str">
        <f>LOWER(DEC2HEX((J62)))</f>
        <v>0</v>
      </c>
      <c r="L62" s="248">
        <f>J62*(2^C62)</f>
        <v>0</v>
      </c>
      <c r="M62" s="250"/>
      <c r="N62" s="43"/>
    </row>
    <row r="63" spans="1:14" ht="14.6">
      <c r="A63" s="20"/>
      <c r="B63" s="27"/>
      <c r="C63" s="248">
        <v>0</v>
      </c>
      <c r="D63" s="248">
        <v>0</v>
      </c>
      <c r="E63" s="28">
        <f>D63+1-C63</f>
        <v>1</v>
      </c>
      <c r="F63" s="28" t="str">
        <f>CONCATENATE(E63,"'h",K63)</f>
        <v>1'h0</v>
      </c>
      <c r="G63" s="28" t="s">
        <v>2236</v>
      </c>
      <c r="H63" s="308" t="s">
        <v>3716</v>
      </c>
      <c r="I63" s="299" t="s">
        <v>3717</v>
      </c>
      <c r="J63" s="248">
        <v>0</v>
      </c>
      <c r="K63" s="248" t="str">
        <f>LOWER(DEC2HEX((J63)))</f>
        <v>0</v>
      </c>
      <c r="L63" s="248">
        <f>J63*(2^C63)</f>
        <v>0</v>
      </c>
      <c r="M63" s="250"/>
      <c r="N63" s="43"/>
    </row>
    <row r="64" spans="1:14" ht="14.6">
      <c r="A64" s="23"/>
      <c r="B64" s="24" t="s">
        <v>3718</v>
      </c>
      <c r="C64" s="23"/>
      <c r="D64" s="23"/>
      <c r="E64" s="23">
        <f>SUM(E65:E74)</f>
        <v>32</v>
      </c>
      <c r="F64" s="44" t="str">
        <f>CONCATENATE("32'h",K64)</f>
        <v>32'h00000000</v>
      </c>
      <c r="G64" s="44"/>
      <c r="H64" s="297" t="s">
        <v>3719</v>
      </c>
      <c r="I64" s="26"/>
      <c r="J64" s="23"/>
      <c r="K64" s="23" t="str">
        <f>LOWER(DEC2HEX(L64,8))</f>
        <v>00000000</v>
      </c>
      <c r="L64" s="23">
        <f>SUM(L65:L74)</f>
        <v>0</v>
      </c>
      <c r="M64" s="23"/>
      <c r="N64" s="43"/>
    </row>
    <row r="65" spans="1:14" ht="14.6">
      <c r="A65" s="20"/>
      <c r="B65" s="20"/>
      <c r="C65" s="248">
        <v>9</v>
      </c>
      <c r="D65" s="248">
        <v>31</v>
      </c>
      <c r="E65" s="28">
        <f>D65+1-C65</f>
        <v>23</v>
      </c>
      <c r="F65" s="28" t="str">
        <f>CONCATENATE(E65,"'h",K65)</f>
        <v>23'h0</v>
      </c>
      <c r="G65" s="28" t="s">
        <v>3660</v>
      </c>
      <c r="H65" s="249" t="s">
        <v>3661</v>
      </c>
      <c r="I65" s="33" t="s">
        <v>3652</v>
      </c>
      <c r="J65" s="248">
        <v>0</v>
      </c>
      <c r="K65" s="248" t="str">
        <f>LOWER(DEC2HEX((J65)))</f>
        <v>0</v>
      </c>
      <c r="L65" s="248">
        <f>J65*(2^C65)</f>
        <v>0</v>
      </c>
      <c r="M65" s="250"/>
      <c r="N65" s="43"/>
    </row>
    <row r="66" spans="1:14" ht="14.6">
      <c r="A66" s="20"/>
      <c r="B66" s="27"/>
      <c r="C66" s="248">
        <v>8</v>
      </c>
      <c r="D66" s="248">
        <v>8</v>
      </c>
      <c r="E66" s="28">
        <f>D66+1-C66</f>
        <v>1</v>
      </c>
      <c r="F66" s="28" t="str">
        <f>CONCATENATE(E66,"'h",K66)</f>
        <v>1'h0</v>
      </c>
      <c r="G66" s="28" t="s">
        <v>3660</v>
      </c>
      <c r="H66" s="308" t="s">
        <v>3720</v>
      </c>
      <c r="I66" s="311" t="s">
        <v>3767</v>
      </c>
      <c r="J66" s="248">
        <v>0</v>
      </c>
      <c r="K66" s="248" t="str">
        <f>LOWER(DEC2HEX((J66)))</f>
        <v>0</v>
      </c>
      <c r="L66" s="248">
        <f>J66*(2^C66)</f>
        <v>0</v>
      </c>
      <c r="M66" s="250"/>
      <c r="N66" s="43"/>
    </row>
    <row r="67" spans="1:14" ht="14.6">
      <c r="A67" s="20"/>
      <c r="B67" s="27"/>
      <c r="C67" s="248">
        <v>7</v>
      </c>
      <c r="D67" s="248">
        <v>7</v>
      </c>
      <c r="E67" s="28">
        <f>D67+1-C67</f>
        <v>1</v>
      </c>
      <c r="F67" s="28" t="str">
        <f>CONCATENATE(E67,"'h",K67)</f>
        <v>1'h0</v>
      </c>
      <c r="G67" s="28" t="s">
        <v>3660</v>
      </c>
      <c r="H67" s="308" t="s">
        <v>3721</v>
      </c>
      <c r="I67" s="311" t="s">
        <v>3768</v>
      </c>
      <c r="J67" s="248">
        <v>0</v>
      </c>
      <c r="K67" s="248" t="str">
        <f>LOWER(DEC2HEX((J67)))</f>
        <v>0</v>
      </c>
      <c r="L67" s="248">
        <f>J67*(2^C67)</f>
        <v>0</v>
      </c>
      <c r="M67" s="250"/>
      <c r="N67" s="43"/>
    </row>
    <row r="68" spans="1:14" ht="14.6">
      <c r="A68" s="20"/>
      <c r="B68" s="27"/>
      <c r="C68" s="248">
        <v>6</v>
      </c>
      <c r="D68" s="248">
        <v>6</v>
      </c>
      <c r="E68" s="28">
        <f>D68+1-C68</f>
        <v>1</v>
      </c>
      <c r="F68" s="28" t="str">
        <f>CONCATENATE(E68,"'h",K68)</f>
        <v>1'h0</v>
      </c>
      <c r="G68" s="28" t="s">
        <v>3660</v>
      </c>
      <c r="H68" s="308" t="s">
        <v>3722</v>
      </c>
      <c r="I68" s="311" t="s">
        <v>3769</v>
      </c>
      <c r="J68" s="248">
        <v>0</v>
      </c>
      <c r="K68" s="248" t="str">
        <f>LOWER(DEC2HEX((J68)))</f>
        <v>0</v>
      </c>
      <c r="L68" s="248">
        <f>J68*(2^C68)</f>
        <v>0</v>
      </c>
      <c r="M68" s="250"/>
      <c r="N68" s="43"/>
    </row>
    <row r="69" spans="1:14" ht="14.6">
      <c r="A69" s="20"/>
      <c r="B69" s="27"/>
      <c r="C69" s="248">
        <v>5</v>
      </c>
      <c r="D69" s="248">
        <v>5</v>
      </c>
      <c r="E69" s="28">
        <f t="shared" ref="E69:E74" si="12">D69+1-C69</f>
        <v>1</v>
      </c>
      <c r="F69" s="28" t="str">
        <f t="shared" ref="F69:F74" si="13">CONCATENATE(E69,"'h",K69)</f>
        <v>1'h0</v>
      </c>
      <c r="G69" s="28" t="s">
        <v>3660</v>
      </c>
      <c r="H69" s="308" t="s">
        <v>3723</v>
      </c>
      <c r="I69" s="311" t="s">
        <v>3770</v>
      </c>
      <c r="J69" s="248">
        <v>0</v>
      </c>
      <c r="K69" s="248" t="str">
        <f t="shared" ref="K69:K74" si="14">LOWER(DEC2HEX((J69)))</f>
        <v>0</v>
      </c>
      <c r="L69" s="248">
        <f t="shared" ref="L69:L74" si="15">J69*(2^C69)</f>
        <v>0</v>
      </c>
      <c r="M69" s="250"/>
      <c r="N69" s="43"/>
    </row>
    <row r="70" spans="1:14" ht="14.6">
      <c r="A70" s="20"/>
      <c r="B70" s="27"/>
      <c r="C70" s="248">
        <v>4</v>
      </c>
      <c r="D70" s="248">
        <v>4</v>
      </c>
      <c r="E70" s="28">
        <f t="shared" si="12"/>
        <v>1</v>
      </c>
      <c r="F70" s="28" t="str">
        <f t="shared" si="13"/>
        <v>1'h0</v>
      </c>
      <c r="G70" s="28" t="s">
        <v>3660</v>
      </c>
      <c r="H70" s="308" t="s">
        <v>3724</v>
      </c>
      <c r="I70" s="311" t="s">
        <v>3771</v>
      </c>
      <c r="J70" s="248">
        <v>0</v>
      </c>
      <c r="K70" s="248" t="str">
        <f t="shared" si="14"/>
        <v>0</v>
      </c>
      <c r="L70" s="248">
        <f t="shared" si="15"/>
        <v>0</v>
      </c>
      <c r="M70" s="250"/>
      <c r="N70" s="43"/>
    </row>
    <row r="71" spans="1:14" ht="14.6">
      <c r="A71" s="20"/>
      <c r="B71" s="27"/>
      <c r="C71" s="248">
        <v>3</v>
      </c>
      <c r="D71" s="248">
        <v>3</v>
      </c>
      <c r="E71" s="28">
        <f t="shared" si="12"/>
        <v>1</v>
      </c>
      <c r="F71" s="28" t="str">
        <f t="shared" si="13"/>
        <v>1'h0</v>
      </c>
      <c r="G71" s="28" t="s">
        <v>3660</v>
      </c>
      <c r="H71" s="308" t="s">
        <v>3725</v>
      </c>
      <c r="I71" s="311" t="s">
        <v>3773</v>
      </c>
      <c r="J71" s="248">
        <v>0</v>
      </c>
      <c r="K71" s="248" t="str">
        <f t="shared" si="14"/>
        <v>0</v>
      </c>
      <c r="L71" s="248">
        <f t="shared" si="15"/>
        <v>0</v>
      </c>
      <c r="M71" s="250"/>
      <c r="N71" s="43"/>
    </row>
    <row r="72" spans="1:14" ht="14.6">
      <c r="A72" s="20"/>
      <c r="B72" s="27"/>
      <c r="C72" s="248">
        <v>2</v>
      </c>
      <c r="D72" s="248">
        <v>2</v>
      </c>
      <c r="E72" s="28">
        <f t="shared" si="12"/>
        <v>1</v>
      </c>
      <c r="F72" s="28" t="str">
        <f t="shared" si="13"/>
        <v>1'h0</v>
      </c>
      <c r="G72" s="28" t="s">
        <v>3660</v>
      </c>
      <c r="H72" s="308" t="s">
        <v>3726</v>
      </c>
      <c r="I72" s="311" t="s">
        <v>3772</v>
      </c>
      <c r="J72" s="248">
        <v>0</v>
      </c>
      <c r="K72" s="248" t="str">
        <f t="shared" si="14"/>
        <v>0</v>
      </c>
      <c r="L72" s="248">
        <f t="shared" si="15"/>
        <v>0</v>
      </c>
      <c r="M72" s="250"/>
      <c r="N72" s="43"/>
    </row>
    <row r="73" spans="1:14" ht="14.6">
      <c r="A73" s="20"/>
      <c r="B73" s="27"/>
      <c r="C73" s="248">
        <v>1</v>
      </c>
      <c r="D73" s="248">
        <v>1</v>
      </c>
      <c r="E73" s="28">
        <f t="shared" si="12"/>
        <v>1</v>
      </c>
      <c r="F73" s="28" t="str">
        <f t="shared" si="13"/>
        <v>1'h0</v>
      </c>
      <c r="G73" s="28" t="s">
        <v>3660</v>
      </c>
      <c r="H73" s="308" t="s">
        <v>3727</v>
      </c>
      <c r="I73" s="311" t="s">
        <v>3774</v>
      </c>
      <c r="J73" s="248">
        <v>0</v>
      </c>
      <c r="K73" s="248" t="str">
        <f t="shared" si="14"/>
        <v>0</v>
      </c>
      <c r="L73" s="248">
        <f t="shared" si="15"/>
        <v>0</v>
      </c>
      <c r="M73" s="250"/>
      <c r="N73" s="43"/>
    </row>
    <row r="74" spans="1:14" ht="14.6">
      <c r="A74" s="20"/>
      <c r="B74" s="27"/>
      <c r="C74" s="248">
        <v>0</v>
      </c>
      <c r="D74" s="248">
        <v>0</v>
      </c>
      <c r="E74" s="28">
        <f t="shared" si="12"/>
        <v>1</v>
      </c>
      <c r="F74" s="28" t="str">
        <f t="shared" si="13"/>
        <v>1'h0</v>
      </c>
      <c r="G74" s="28" t="s">
        <v>3660</v>
      </c>
      <c r="H74" s="308" t="s">
        <v>3728</v>
      </c>
      <c r="I74" s="311" t="s">
        <v>3775</v>
      </c>
      <c r="J74" s="248">
        <v>0</v>
      </c>
      <c r="K74" s="248" t="str">
        <f t="shared" si="14"/>
        <v>0</v>
      </c>
      <c r="L74" s="248">
        <f t="shared" si="15"/>
        <v>0</v>
      </c>
      <c r="M74" s="250"/>
      <c r="N74" s="43"/>
    </row>
    <row r="75" spans="1:14" ht="14.6">
      <c r="A75" s="23"/>
      <c r="B75" s="24" t="s">
        <v>3729</v>
      </c>
      <c r="C75" s="23"/>
      <c r="D75" s="23"/>
      <c r="E75" s="23">
        <f>SUM(E76:E85)</f>
        <v>32</v>
      </c>
      <c r="F75" s="44" t="str">
        <f>CONCATENATE("32'h",K75)</f>
        <v>32'h00000010</v>
      </c>
      <c r="G75" s="44"/>
      <c r="H75" s="297" t="s">
        <v>3730</v>
      </c>
      <c r="I75" s="26"/>
      <c r="J75" s="23"/>
      <c r="K75" s="23" t="str">
        <f>LOWER(DEC2HEX(L75,8))</f>
        <v>00000010</v>
      </c>
      <c r="L75" s="23">
        <f>SUM(L76:L85)</f>
        <v>16</v>
      </c>
      <c r="M75" s="23"/>
      <c r="N75" s="43"/>
    </row>
    <row r="76" spans="1:14" ht="14.6">
      <c r="A76" s="20"/>
      <c r="B76" s="20"/>
      <c r="C76" s="248">
        <v>9</v>
      </c>
      <c r="D76" s="248">
        <v>31</v>
      </c>
      <c r="E76" s="28">
        <f>D76+1-C76</f>
        <v>23</v>
      </c>
      <c r="F76" s="28" t="str">
        <f>CONCATENATE(E76,"'h",K76)</f>
        <v>23'h0</v>
      </c>
      <c r="G76" s="28" t="s">
        <v>3660</v>
      </c>
      <c r="H76" s="249" t="s">
        <v>3661</v>
      </c>
      <c r="I76" s="33" t="s">
        <v>3652</v>
      </c>
      <c r="J76" s="248">
        <v>0</v>
      </c>
      <c r="K76" s="248" t="str">
        <f>LOWER(DEC2HEX((J76)))</f>
        <v>0</v>
      </c>
      <c r="L76" s="248">
        <f>J76*(2^C76)</f>
        <v>0</v>
      </c>
      <c r="M76" s="250"/>
      <c r="N76" s="43"/>
    </row>
    <row r="77" spans="1:14" ht="14.6">
      <c r="A77" s="20"/>
      <c r="B77" s="27"/>
      <c r="C77" s="248">
        <v>8</v>
      </c>
      <c r="D77" s="248">
        <v>8</v>
      </c>
      <c r="E77" s="28">
        <f>D77+1-C77</f>
        <v>1</v>
      </c>
      <c r="F77" s="28" t="str">
        <f>CONCATENATE(E77,"'h",K77)</f>
        <v>1'h0</v>
      </c>
      <c r="G77" s="28" t="s">
        <v>3660</v>
      </c>
      <c r="H77" s="308" t="s">
        <v>3731</v>
      </c>
      <c r="I77" s="311" t="s">
        <v>3776</v>
      </c>
      <c r="J77" s="248">
        <v>0</v>
      </c>
      <c r="K77" s="248" t="str">
        <f>LOWER(DEC2HEX((J77)))</f>
        <v>0</v>
      </c>
      <c r="L77" s="248">
        <f>J77*(2^C77)</f>
        <v>0</v>
      </c>
      <c r="M77" s="250"/>
      <c r="N77" s="43"/>
    </row>
    <row r="78" spans="1:14" ht="14.6">
      <c r="A78" s="20"/>
      <c r="B78" s="27"/>
      <c r="C78" s="248">
        <v>7</v>
      </c>
      <c r="D78" s="248">
        <v>7</v>
      </c>
      <c r="E78" s="28">
        <f>D78+1-C78</f>
        <v>1</v>
      </c>
      <c r="F78" s="28" t="str">
        <f>CONCATENATE(E78,"'h",K78)</f>
        <v>1'h0</v>
      </c>
      <c r="G78" s="28" t="s">
        <v>3660</v>
      </c>
      <c r="H78" s="308" t="s">
        <v>3732</v>
      </c>
      <c r="I78" s="311" t="s">
        <v>3777</v>
      </c>
      <c r="J78" s="248">
        <v>0</v>
      </c>
      <c r="K78" s="248" t="str">
        <f>LOWER(DEC2HEX((J78)))</f>
        <v>0</v>
      </c>
      <c r="L78" s="248">
        <f>J78*(2^C78)</f>
        <v>0</v>
      </c>
      <c r="M78" s="250"/>
      <c r="N78" s="43"/>
    </row>
    <row r="79" spans="1:14" ht="14.6">
      <c r="A79" s="20"/>
      <c r="B79" s="27"/>
      <c r="C79" s="248">
        <v>6</v>
      </c>
      <c r="D79" s="248">
        <v>6</v>
      </c>
      <c r="E79" s="28">
        <f>D79+1-C79</f>
        <v>1</v>
      </c>
      <c r="F79" s="28" t="str">
        <f>CONCATENATE(E79,"'h",K79)</f>
        <v>1'h0</v>
      </c>
      <c r="G79" s="28" t="s">
        <v>3660</v>
      </c>
      <c r="H79" s="308" t="s">
        <v>3733</v>
      </c>
      <c r="I79" s="311" t="s">
        <v>3778</v>
      </c>
      <c r="J79" s="248">
        <v>0</v>
      </c>
      <c r="K79" s="248" t="str">
        <f>LOWER(DEC2HEX((J79)))</f>
        <v>0</v>
      </c>
      <c r="L79" s="248">
        <f>J79*(2^C79)</f>
        <v>0</v>
      </c>
      <c r="M79" s="250"/>
      <c r="N79" s="43"/>
    </row>
    <row r="80" spans="1:14" ht="14.6">
      <c r="A80" s="20"/>
      <c r="B80" s="27"/>
      <c r="C80" s="248">
        <v>5</v>
      </c>
      <c r="D80" s="248">
        <v>5</v>
      </c>
      <c r="E80" s="28">
        <f t="shared" ref="E80:E85" si="16">D80+1-C80</f>
        <v>1</v>
      </c>
      <c r="F80" s="28" t="str">
        <f t="shared" ref="F80:F85" si="17">CONCATENATE(E80,"'h",K80)</f>
        <v>1'h0</v>
      </c>
      <c r="G80" s="28" t="s">
        <v>3660</v>
      </c>
      <c r="H80" s="308" t="s">
        <v>3734</v>
      </c>
      <c r="I80" s="311" t="s">
        <v>3779</v>
      </c>
      <c r="J80" s="248">
        <v>0</v>
      </c>
      <c r="K80" s="248" t="str">
        <f t="shared" ref="K80:K85" si="18">LOWER(DEC2HEX((J80)))</f>
        <v>0</v>
      </c>
      <c r="L80" s="248">
        <f t="shared" ref="L80:L85" si="19">J80*(2^C80)</f>
        <v>0</v>
      </c>
      <c r="M80" s="250"/>
      <c r="N80" s="43"/>
    </row>
    <row r="81" spans="1:14" ht="14.6">
      <c r="A81" s="20"/>
      <c r="B81" s="27"/>
      <c r="C81" s="248">
        <v>4</v>
      </c>
      <c r="D81" s="248">
        <v>4</v>
      </c>
      <c r="E81" s="28">
        <f t="shared" si="16"/>
        <v>1</v>
      </c>
      <c r="F81" s="28" t="str">
        <f t="shared" si="17"/>
        <v>1'h1</v>
      </c>
      <c r="G81" s="28" t="s">
        <v>3660</v>
      </c>
      <c r="H81" s="308" t="s">
        <v>3735</v>
      </c>
      <c r="I81" s="311" t="s">
        <v>3783</v>
      </c>
      <c r="J81" s="248">
        <v>1</v>
      </c>
      <c r="K81" s="248" t="str">
        <f t="shared" si="18"/>
        <v>1</v>
      </c>
      <c r="L81" s="248">
        <f t="shared" si="19"/>
        <v>16</v>
      </c>
      <c r="M81" s="250"/>
      <c r="N81" s="43"/>
    </row>
    <row r="82" spans="1:14" ht="14.6">
      <c r="A82" s="20"/>
      <c r="B82" s="27"/>
      <c r="C82" s="248">
        <v>3</v>
      </c>
      <c r="D82" s="248">
        <v>3</v>
      </c>
      <c r="E82" s="28">
        <f t="shared" si="16"/>
        <v>1</v>
      </c>
      <c r="F82" s="28" t="str">
        <f t="shared" si="17"/>
        <v>1'h0</v>
      </c>
      <c r="G82" s="28" t="s">
        <v>3660</v>
      </c>
      <c r="H82" s="308" t="s">
        <v>3736</v>
      </c>
      <c r="I82" s="311" t="s">
        <v>3780</v>
      </c>
      <c r="J82" s="248">
        <v>0</v>
      </c>
      <c r="K82" s="248" t="str">
        <f t="shared" si="18"/>
        <v>0</v>
      </c>
      <c r="L82" s="248">
        <f t="shared" si="19"/>
        <v>0</v>
      </c>
      <c r="M82" s="250"/>
      <c r="N82" s="43"/>
    </row>
    <row r="83" spans="1:14" ht="14.6">
      <c r="A83" s="20"/>
      <c r="B83" s="27"/>
      <c r="C83" s="248">
        <v>2</v>
      </c>
      <c r="D83" s="248">
        <v>2</v>
      </c>
      <c r="E83" s="28">
        <f t="shared" si="16"/>
        <v>1</v>
      </c>
      <c r="F83" s="28" t="str">
        <f t="shared" si="17"/>
        <v>1'h0</v>
      </c>
      <c r="G83" s="28" t="s">
        <v>3660</v>
      </c>
      <c r="H83" s="308" t="s">
        <v>3737</v>
      </c>
      <c r="I83" s="311" t="s">
        <v>3781</v>
      </c>
      <c r="J83" s="248">
        <v>0</v>
      </c>
      <c r="K83" s="248" t="str">
        <f t="shared" si="18"/>
        <v>0</v>
      </c>
      <c r="L83" s="248">
        <f t="shared" si="19"/>
        <v>0</v>
      </c>
      <c r="M83" s="250"/>
      <c r="N83" s="43"/>
    </row>
    <row r="84" spans="1:14" ht="14.6">
      <c r="A84" s="20"/>
      <c r="B84" s="27"/>
      <c r="C84" s="248">
        <v>1</v>
      </c>
      <c r="D84" s="248">
        <v>1</v>
      </c>
      <c r="E84" s="28">
        <f t="shared" si="16"/>
        <v>1</v>
      </c>
      <c r="F84" s="28" t="str">
        <f t="shared" si="17"/>
        <v>1'h0</v>
      </c>
      <c r="G84" s="28" t="s">
        <v>3660</v>
      </c>
      <c r="H84" s="308" t="s">
        <v>3738</v>
      </c>
      <c r="I84" s="311" t="s">
        <v>3782</v>
      </c>
      <c r="J84" s="248">
        <v>0</v>
      </c>
      <c r="K84" s="248" t="str">
        <f t="shared" si="18"/>
        <v>0</v>
      </c>
      <c r="L84" s="248">
        <f t="shared" si="19"/>
        <v>0</v>
      </c>
      <c r="M84" s="250"/>
      <c r="N84" s="43"/>
    </row>
    <row r="85" spans="1:14" ht="14.6">
      <c r="A85" s="20"/>
      <c r="B85" s="27"/>
      <c r="C85" s="248">
        <v>0</v>
      </c>
      <c r="D85" s="248">
        <v>0</v>
      </c>
      <c r="E85" s="28">
        <f t="shared" si="16"/>
        <v>1</v>
      </c>
      <c r="F85" s="28" t="str">
        <f t="shared" si="17"/>
        <v>1'h0</v>
      </c>
      <c r="G85" s="28" t="s">
        <v>3660</v>
      </c>
      <c r="H85" s="308" t="s">
        <v>3739</v>
      </c>
      <c r="I85" s="299" t="s">
        <v>3784</v>
      </c>
      <c r="J85" s="248">
        <v>0</v>
      </c>
      <c r="K85" s="248" t="str">
        <f t="shared" si="18"/>
        <v>0</v>
      </c>
      <c r="L85" s="248">
        <f t="shared" si="19"/>
        <v>0</v>
      </c>
      <c r="M85" s="250"/>
      <c r="N85" s="43"/>
    </row>
    <row r="86" spans="1:14" ht="14.6">
      <c r="A86" s="315"/>
      <c r="B86" s="24" t="s">
        <v>3740</v>
      </c>
      <c r="C86" s="23"/>
      <c r="D86" s="23"/>
      <c r="E86" s="23">
        <f>SUM(E87:E89)</f>
        <v>32</v>
      </c>
      <c r="F86" s="44" t="str">
        <f>CONCATENATE("32'h",K86)</f>
        <v>32'h00000000</v>
      </c>
      <c r="G86" s="44"/>
      <c r="H86" s="309" t="s">
        <v>3741</v>
      </c>
      <c r="I86" s="26"/>
      <c r="J86" s="23"/>
      <c r="K86" s="23" t="str">
        <f>LOWER(DEC2HEX(L86,8))</f>
        <v>00000000</v>
      </c>
      <c r="L86" s="23">
        <f>SUM(L87:L89)</f>
        <v>0</v>
      </c>
      <c r="M86" s="305"/>
      <c r="N86" s="43"/>
    </row>
    <row r="87" spans="1:14" ht="14.6">
      <c r="A87" s="20"/>
      <c r="B87" s="20"/>
      <c r="C87" s="248">
        <v>26</v>
      </c>
      <c r="D87" s="248">
        <v>31</v>
      </c>
      <c r="E87" s="28">
        <f>D87+1-C87</f>
        <v>6</v>
      </c>
      <c r="F87" s="28" t="str">
        <f>CONCATENATE(E87,"'h",K87)</f>
        <v>6'h0</v>
      </c>
      <c r="G87" s="28" t="s">
        <v>3660</v>
      </c>
      <c r="H87" s="249" t="s">
        <v>3661</v>
      </c>
      <c r="I87" s="33" t="s">
        <v>3652</v>
      </c>
      <c r="J87" s="248">
        <v>0</v>
      </c>
      <c r="K87" s="248" t="str">
        <f>LOWER(DEC2HEX((J87)))</f>
        <v>0</v>
      </c>
      <c r="L87" s="248">
        <f>J87*(2^C87)</f>
        <v>0</v>
      </c>
      <c r="M87" s="31"/>
      <c r="N87" s="43"/>
    </row>
    <row r="88" spans="1:14" ht="14.6">
      <c r="A88" s="20"/>
      <c r="B88" s="27"/>
      <c r="C88" s="248">
        <v>13</v>
      </c>
      <c r="D88" s="248">
        <v>25</v>
      </c>
      <c r="E88" s="28">
        <f>D88+1-C88</f>
        <v>13</v>
      </c>
      <c r="F88" s="28" t="str">
        <f>CONCATENATE(E88,"'h",K88)</f>
        <v>13'h0</v>
      </c>
      <c r="G88" s="28" t="s">
        <v>3660</v>
      </c>
      <c r="H88" s="308" t="s">
        <v>3742</v>
      </c>
      <c r="I88" s="299" t="s">
        <v>3785</v>
      </c>
      <c r="J88" s="248">
        <v>0</v>
      </c>
      <c r="K88" s="248" t="str">
        <f>LOWER(DEC2HEX((J88)))</f>
        <v>0</v>
      </c>
      <c r="L88" s="248">
        <f>J88*(2^C88)</f>
        <v>0</v>
      </c>
      <c r="M88" s="250"/>
      <c r="N88" s="43"/>
    </row>
    <row r="89" spans="1:14" ht="14.6">
      <c r="A89" s="20"/>
      <c r="B89" s="27"/>
      <c r="C89" s="248">
        <v>0</v>
      </c>
      <c r="D89" s="248">
        <v>12</v>
      </c>
      <c r="E89" s="28">
        <f>D89+1-C89</f>
        <v>13</v>
      </c>
      <c r="F89" s="28" t="str">
        <f>CONCATENATE(E89,"'h",K89)</f>
        <v>13'h0</v>
      </c>
      <c r="G89" s="28" t="s">
        <v>3660</v>
      </c>
      <c r="H89" s="308" t="s">
        <v>3743</v>
      </c>
      <c r="I89" s="311" t="s">
        <v>3786</v>
      </c>
      <c r="J89" s="248">
        <v>0</v>
      </c>
      <c r="K89" s="248" t="str">
        <f>LOWER(DEC2HEX((J89)))</f>
        <v>0</v>
      </c>
      <c r="L89" s="248">
        <f>J89*(2^C89)</f>
        <v>0</v>
      </c>
      <c r="M89" s="250"/>
      <c r="N89" s="43"/>
    </row>
    <row r="90" spans="1:14" ht="14.6">
      <c r="A90" s="23"/>
      <c r="B90" s="24" t="s">
        <v>3744</v>
      </c>
      <c r="C90" s="23"/>
      <c r="D90" s="23"/>
      <c r="E90" s="23">
        <f>SUM(E91:E96)</f>
        <v>32</v>
      </c>
      <c r="F90" s="44" t="str">
        <f>CONCATENATE("32'h",K90)</f>
        <v>32'h00000002</v>
      </c>
      <c r="G90" s="44"/>
      <c r="H90" s="309" t="s">
        <v>3745</v>
      </c>
      <c r="I90" s="309"/>
      <c r="J90" s="23"/>
      <c r="K90" s="23" t="str">
        <f>LOWER(DEC2HEX(L90,8))</f>
        <v>00000002</v>
      </c>
      <c r="L90" s="23">
        <f>SUM(L91:L94)</f>
        <v>2</v>
      </c>
      <c r="M90" s="250"/>
      <c r="N90" s="43"/>
    </row>
    <row r="91" spans="1:14" ht="14.6">
      <c r="A91" s="20"/>
      <c r="B91" s="20"/>
      <c r="C91" s="248">
        <v>9</v>
      </c>
      <c r="D91" s="248">
        <v>31</v>
      </c>
      <c r="E91" s="28">
        <f t="shared" ref="E91:E93" si="20">D91+1-C91</f>
        <v>23</v>
      </c>
      <c r="F91" s="28" t="str">
        <f t="shared" ref="F91:F93" si="21">CONCATENATE(E91,"'h",K91)</f>
        <v>23'h0</v>
      </c>
      <c r="G91" s="28" t="s">
        <v>3660</v>
      </c>
      <c r="H91" s="310" t="s">
        <v>3661</v>
      </c>
      <c r="I91" s="33" t="s">
        <v>3652</v>
      </c>
      <c r="J91" s="248">
        <v>0</v>
      </c>
      <c r="K91" s="248" t="str">
        <f t="shared" ref="K91:K93" si="22">LOWER(DEC2HEX((J91)))</f>
        <v>0</v>
      </c>
      <c r="L91" s="248">
        <f t="shared" ref="L91:L93" si="23">J91*(2^C91)</f>
        <v>0</v>
      </c>
      <c r="M91" s="250"/>
      <c r="N91" s="43"/>
    </row>
    <row r="92" spans="1:14" ht="14.6">
      <c r="A92" s="20"/>
      <c r="B92" s="27"/>
      <c r="C92" s="248">
        <v>1</v>
      </c>
      <c r="D92" s="248">
        <v>8</v>
      </c>
      <c r="E92" s="28">
        <f t="shared" si="20"/>
        <v>8</v>
      </c>
      <c r="F92" s="28" t="str">
        <f t="shared" si="21"/>
        <v>8'h1</v>
      </c>
      <c r="G92" s="307" t="s">
        <v>3660</v>
      </c>
      <c r="H92" s="308" t="s">
        <v>3746</v>
      </c>
      <c r="I92" s="316" t="s">
        <v>3787</v>
      </c>
      <c r="J92" s="248">
        <v>1</v>
      </c>
      <c r="K92" s="248" t="str">
        <f t="shared" si="22"/>
        <v>1</v>
      </c>
      <c r="L92" s="248">
        <f t="shared" si="23"/>
        <v>2</v>
      </c>
      <c r="M92" s="250"/>
      <c r="N92" s="43"/>
    </row>
    <row r="93" spans="1:14" ht="14.6">
      <c r="A93" s="20"/>
      <c r="B93" s="27"/>
      <c r="C93" s="248">
        <v>0</v>
      </c>
      <c r="D93" s="248">
        <v>0</v>
      </c>
      <c r="E93" s="28">
        <f t="shared" si="20"/>
        <v>1</v>
      </c>
      <c r="F93" s="28" t="str">
        <f t="shared" si="21"/>
        <v>1'h0</v>
      </c>
      <c r="G93" s="307" t="s">
        <v>3660</v>
      </c>
      <c r="H93" s="317" t="s">
        <v>3747</v>
      </c>
      <c r="I93" s="311" t="s">
        <v>3788</v>
      </c>
      <c r="J93" s="318">
        <v>0</v>
      </c>
      <c r="K93" s="248" t="str">
        <f t="shared" si="22"/>
        <v>0</v>
      </c>
      <c r="L93" s="248">
        <f t="shared" si="23"/>
        <v>0</v>
      </c>
      <c r="M93" s="250"/>
    </row>
  </sheetData>
  <phoneticPr fontId="24" type="noConversion"/>
  <pageMargins left="0.7" right="0.7" top="0.75" bottom="0.75" header="0.3" footer="0.3"/>
  <pageSetup paperSize="9" orientation="portrait" horizontalDpi="300" verticalDpi="30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4"/>
  <sheetViews>
    <sheetView topLeftCell="A104" zoomScale="85" zoomScaleNormal="85" workbookViewId="0">
      <selection activeCell="J121" sqref="J121"/>
    </sheetView>
  </sheetViews>
  <sheetFormatPr defaultColWidth="9" defaultRowHeight="14.15"/>
  <cols>
    <col min="1" max="5" width="9" style="43"/>
    <col min="6" max="6" width="16.23046875" style="43" customWidth="1"/>
    <col min="7" max="7" width="9" style="43"/>
    <col min="8" max="8" width="48.61328125" style="43" customWidth="1"/>
    <col min="9" max="9" width="81.3828125" style="43" customWidth="1"/>
    <col min="10" max="16384" width="9" style="43"/>
  </cols>
  <sheetData>
    <row r="1" spans="1:15" ht="43.75">
      <c r="A1" s="21" t="s">
        <v>19</v>
      </c>
      <c r="B1" s="22" t="s">
        <v>47</v>
      </c>
      <c r="C1" s="21" t="s">
        <v>48</v>
      </c>
      <c r="D1" s="21" t="s">
        <v>49</v>
      </c>
      <c r="E1" s="21" t="s">
        <v>50</v>
      </c>
      <c r="F1" s="21" t="s">
        <v>51</v>
      </c>
      <c r="G1" s="21" t="s">
        <v>52</v>
      </c>
      <c r="H1" s="21" t="s">
        <v>53</v>
      </c>
      <c r="I1" s="21" t="s">
        <v>54</v>
      </c>
      <c r="J1" s="21" t="s">
        <v>55</v>
      </c>
      <c r="K1" s="21" t="s">
        <v>56</v>
      </c>
      <c r="L1" s="21" t="s">
        <v>57</v>
      </c>
      <c r="M1" s="21" t="s">
        <v>58</v>
      </c>
      <c r="N1" s="21" t="s">
        <v>59</v>
      </c>
      <c r="O1"/>
    </row>
    <row r="2" spans="1:15" ht="14.6">
      <c r="A2" s="329"/>
      <c r="B2" s="330" t="s">
        <v>60</v>
      </c>
      <c r="C2" s="329"/>
      <c r="D2" s="329"/>
      <c r="E2" s="329">
        <f>SUM(E3:E5)</f>
        <v>32</v>
      </c>
      <c r="F2" s="331" t="str">
        <f>CONCATENATE("32'h",K2)</f>
        <v>32'h02002044</v>
      </c>
      <c r="G2" s="331"/>
      <c r="H2" s="332" t="s">
        <v>718</v>
      </c>
      <c r="I2" s="332"/>
      <c r="J2" s="329"/>
      <c r="K2" s="329" t="str">
        <f>LOWER(DEC2HEX(L2,8))</f>
        <v>02002044</v>
      </c>
      <c r="L2" s="329">
        <f>SUM(L3:L5)</f>
        <v>33562692</v>
      </c>
      <c r="M2" s="329"/>
      <c r="N2" s="23"/>
      <c r="O2"/>
    </row>
    <row r="3" spans="1:15" ht="15">
      <c r="A3" s="333"/>
      <c r="B3" s="334"/>
      <c r="C3" s="248">
        <v>12</v>
      </c>
      <c r="D3" s="248">
        <v>31</v>
      </c>
      <c r="E3" s="248">
        <f>D3+1-C3</f>
        <v>20</v>
      </c>
      <c r="F3" s="248" t="str">
        <f>CONCATENATE(E3,"'h",K3)</f>
        <v>20'h2002</v>
      </c>
      <c r="G3" s="248" t="s">
        <v>67</v>
      </c>
      <c r="H3" s="248" t="s">
        <v>719</v>
      </c>
      <c r="I3" s="335" t="s">
        <v>4652</v>
      </c>
      <c r="J3" s="248">
        <v>8194</v>
      </c>
      <c r="K3" s="248" t="str">
        <f>LOWER(DEC2HEX((J3)))</f>
        <v>2002</v>
      </c>
      <c r="L3" s="248">
        <f>J3*(2^C3)</f>
        <v>33562624</v>
      </c>
      <c r="M3" s="336"/>
      <c r="N3"/>
      <c r="O3"/>
    </row>
    <row r="4" spans="1:15" ht="14.6">
      <c r="A4" s="333"/>
      <c r="B4" s="334"/>
      <c r="C4" s="248">
        <v>4</v>
      </c>
      <c r="D4" s="248">
        <v>11</v>
      </c>
      <c r="E4" s="248">
        <f>D4+1-C4</f>
        <v>8</v>
      </c>
      <c r="F4" s="248" t="str">
        <f>CONCATENATE(E4,"'h",K4)</f>
        <v>8'h4</v>
      </c>
      <c r="G4" s="248" t="s">
        <v>67</v>
      </c>
      <c r="H4" s="248" t="s">
        <v>720</v>
      </c>
      <c r="I4" s="248"/>
      <c r="J4" s="248">
        <v>4</v>
      </c>
      <c r="K4" s="248" t="str">
        <f>LOWER(DEC2HEX((J4)))</f>
        <v>4</v>
      </c>
      <c r="L4" s="248">
        <f>J4*(2^C4)</f>
        <v>64</v>
      </c>
      <c r="M4" s="336"/>
      <c r="N4"/>
      <c r="O4"/>
    </row>
    <row r="5" spans="1:15" ht="14.6">
      <c r="A5" s="333"/>
      <c r="B5" s="334"/>
      <c r="C5" s="248">
        <v>0</v>
      </c>
      <c r="D5" s="248">
        <v>3</v>
      </c>
      <c r="E5" s="248">
        <f>D5+1-C5</f>
        <v>4</v>
      </c>
      <c r="F5" s="248" t="str">
        <f>CONCATENATE(E5,"'h",K5)</f>
        <v>4'h4</v>
      </c>
      <c r="G5" s="248" t="s">
        <v>67</v>
      </c>
      <c r="H5" s="248" t="s">
        <v>721</v>
      </c>
      <c r="I5" s="248"/>
      <c r="J5" s="248">
        <v>4</v>
      </c>
      <c r="K5" s="248" t="str">
        <f>LOWER(DEC2HEX((J5)))</f>
        <v>4</v>
      </c>
      <c r="L5" s="248">
        <f>J5*(2^C5)</f>
        <v>4</v>
      </c>
      <c r="M5" s="336"/>
      <c r="N5"/>
      <c r="O5"/>
    </row>
    <row r="6" spans="1:15" ht="14.6">
      <c r="A6" s="329"/>
      <c r="B6" s="330" t="s">
        <v>4653</v>
      </c>
      <c r="C6" s="329"/>
      <c r="D6" s="329"/>
      <c r="E6" s="329">
        <f>SUM(E7:E7)</f>
        <v>32</v>
      </c>
      <c r="F6" s="331" t="str">
        <f>CONCATENATE("32'h",K6)</f>
        <v>32'h00000064</v>
      </c>
      <c r="G6" s="331"/>
      <c r="H6" s="332" t="s">
        <v>4654</v>
      </c>
      <c r="I6" s="332"/>
      <c r="J6" s="329"/>
      <c r="K6" s="329" t="str">
        <f>LOWER(DEC2HEX(L6,8))</f>
        <v>00000064</v>
      </c>
      <c r="L6" s="329">
        <f>SUM(L7:L7)</f>
        <v>100</v>
      </c>
      <c r="M6" s="336"/>
      <c r="N6"/>
      <c r="O6"/>
    </row>
    <row r="7" spans="1:15" ht="62.25" customHeight="1">
      <c r="A7" s="333"/>
      <c r="B7" s="333"/>
      <c r="C7" s="337">
        <v>0</v>
      </c>
      <c r="D7" s="337">
        <v>31</v>
      </c>
      <c r="E7" s="337">
        <f>D7+1-C7</f>
        <v>32</v>
      </c>
      <c r="F7" s="337" t="str">
        <f>CONCATENATE(E7,"'h",K7)</f>
        <v>32'h64</v>
      </c>
      <c r="G7" s="337" t="s">
        <v>4655</v>
      </c>
      <c r="H7" s="338" t="s">
        <v>4656</v>
      </c>
      <c r="I7" s="339" t="s">
        <v>4657</v>
      </c>
      <c r="J7" s="337">
        <v>100</v>
      </c>
      <c r="K7" s="248">
        <v>64</v>
      </c>
      <c r="L7" s="248">
        <v>100</v>
      </c>
      <c r="M7" s="336"/>
      <c r="N7"/>
      <c r="O7"/>
    </row>
    <row r="8" spans="1:15" ht="14.6">
      <c r="A8" s="23"/>
      <c r="B8" s="24" t="s">
        <v>85</v>
      </c>
      <c r="C8" s="23"/>
      <c r="D8" s="23"/>
      <c r="E8" s="23">
        <f>SUM(E9:E19)</f>
        <v>32</v>
      </c>
      <c r="F8" s="44" t="str">
        <f>CONCATENATE("32'h",K8)</f>
        <v>32'h00020780</v>
      </c>
      <c r="G8" s="44"/>
      <c r="H8" s="26" t="s">
        <v>1226</v>
      </c>
      <c r="I8" s="26"/>
      <c r="J8" s="23"/>
      <c r="K8" s="23" t="str">
        <f>LOWER(DEC2HEX(L8,8))</f>
        <v>00020780</v>
      </c>
      <c r="L8" s="23">
        <f>SUM(L9:L19)</f>
        <v>132992</v>
      </c>
      <c r="M8" s="29"/>
      <c r="N8"/>
      <c r="O8"/>
    </row>
    <row r="9" spans="1:15" ht="14.6">
      <c r="A9" s="333"/>
      <c r="B9" s="333"/>
      <c r="C9" s="337">
        <v>18</v>
      </c>
      <c r="D9" s="337">
        <v>31</v>
      </c>
      <c r="E9" s="337">
        <f>D9+1-C9</f>
        <v>14</v>
      </c>
      <c r="F9" s="337" t="str">
        <f>CONCATENATE(E9,"'h",K9)</f>
        <v>14'h0</v>
      </c>
      <c r="G9" s="337" t="s">
        <v>67</v>
      </c>
      <c r="H9" s="338" t="s">
        <v>19</v>
      </c>
      <c r="I9" s="339" t="s">
        <v>19</v>
      </c>
      <c r="J9" s="337">
        <v>0</v>
      </c>
      <c r="K9" s="337" t="str">
        <f>LOWER(DEC2HEX((J9)))</f>
        <v>0</v>
      </c>
      <c r="L9" s="337">
        <f>J9*(2^C9)</f>
        <v>0</v>
      </c>
      <c r="M9" s="336"/>
      <c r="N9"/>
      <c r="O9"/>
    </row>
    <row r="10" spans="1:15" ht="72.900000000000006">
      <c r="A10" s="340"/>
      <c r="B10" s="340"/>
      <c r="C10" s="337">
        <v>16</v>
      </c>
      <c r="D10" s="337">
        <v>17</v>
      </c>
      <c r="E10" s="337">
        <f t="shared" ref="E10:E19" si="0">D10+1-C10</f>
        <v>2</v>
      </c>
      <c r="F10" s="337" t="str">
        <f t="shared" ref="F10:F19" si="1">CONCATENATE(E10,"'h",K10)</f>
        <v>2'h2</v>
      </c>
      <c r="G10" s="337" t="s">
        <v>62</v>
      </c>
      <c r="H10" s="338" t="s">
        <v>1227</v>
      </c>
      <c r="I10" s="339" t="s">
        <v>4658</v>
      </c>
      <c r="J10" s="337">
        <v>2</v>
      </c>
      <c r="K10" s="337">
        <v>2</v>
      </c>
      <c r="L10" s="337">
        <f t="shared" ref="L10:L19" si="2">J10*(2^C10)</f>
        <v>131072</v>
      </c>
      <c r="M10" s="336"/>
      <c r="N10"/>
      <c r="O10"/>
    </row>
    <row r="11" spans="1:15" ht="14.6">
      <c r="A11" s="340"/>
      <c r="B11" s="340"/>
      <c r="C11" s="337">
        <v>13</v>
      </c>
      <c r="D11" s="337">
        <v>15</v>
      </c>
      <c r="E11" s="337">
        <f t="shared" si="0"/>
        <v>3</v>
      </c>
      <c r="F11" s="337" t="str">
        <f t="shared" si="1"/>
        <v>3'h0</v>
      </c>
      <c r="G11" s="337" t="s">
        <v>67</v>
      </c>
      <c r="H11" s="338" t="s">
        <v>19</v>
      </c>
      <c r="I11" s="339" t="s">
        <v>19</v>
      </c>
      <c r="J11" s="337">
        <v>0</v>
      </c>
      <c r="K11" s="337" t="str">
        <f t="shared" ref="K11:K19" si="3">LOWER(DEC2HEX((J11)))</f>
        <v>0</v>
      </c>
      <c r="L11" s="337">
        <f t="shared" si="2"/>
        <v>0</v>
      </c>
      <c r="M11" s="336"/>
      <c r="N11"/>
      <c r="O11"/>
    </row>
    <row r="12" spans="1:15" ht="29.15">
      <c r="A12" s="340"/>
      <c r="B12" s="340"/>
      <c r="C12" s="337">
        <v>8</v>
      </c>
      <c r="D12" s="337">
        <v>12</v>
      </c>
      <c r="E12" s="337">
        <f t="shared" si="0"/>
        <v>5</v>
      </c>
      <c r="F12" s="337" t="str">
        <f t="shared" si="1"/>
        <v>5'h7</v>
      </c>
      <c r="G12" s="337" t="s">
        <v>62</v>
      </c>
      <c r="H12" s="338" t="s">
        <v>1228</v>
      </c>
      <c r="I12" s="339" t="s">
        <v>4659</v>
      </c>
      <c r="J12" s="337">
        <v>7</v>
      </c>
      <c r="K12" s="337">
        <v>7</v>
      </c>
      <c r="L12" s="337">
        <f t="shared" si="2"/>
        <v>1792</v>
      </c>
      <c r="M12" s="336"/>
      <c r="N12"/>
      <c r="O12"/>
    </row>
    <row r="13" spans="1:15" ht="29.15">
      <c r="A13" s="340"/>
      <c r="B13" s="340"/>
      <c r="C13" s="337">
        <v>7</v>
      </c>
      <c r="D13" s="337">
        <v>7</v>
      </c>
      <c r="E13" s="337">
        <f t="shared" si="0"/>
        <v>1</v>
      </c>
      <c r="F13" s="337" t="str">
        <f t="shared" si="1"/>
        <v>1'h1</v>
      </c>
      <c r="G13" s="337" t="s">
        <v>62</v>
      </c>
      <c r="H13" s="338" t="s">
        <v>1229</v>
      </c>
      <c r="I13" s="339" t="s">
        <v>4660</v>
      </c>
      <c r="J13" s="337">
        <v>1</v>
      </c>
      <c r="K13" s="337">
        <v>1</v>
      </c>
      <c r="L13" s="337">
        <f t="shared" si="2"/>
        <v>128</v>
      </c>
      <c r="M13" s="336"/>
      <c r="N13"/>
      <c r="O13"/>
    </row>
    <row r="14" spans="1:15" ht="14.6">
      <c r="A14" s="333"/>
      <c r="B14" s="333"/>
      <c r="C14" s="337">
        <v>5</v>
      </c>
      <c r="D14" s="337">
        <v>6</v>
      </c>
      <c r="E14" s="337">
        <f t="shared" si="0"/>
        <v>2</v>
      </c>
      <c r="F14" s="337" t="str">
        <f t="shared" si="1"/>
        <v>2'h0</v>
      </c>
      <c r="G14" s="337" t="s">
        <v>67</v>
      </c>
      <c r="H14" s="338" t="s">
        <v>19</v>
      </c>
      <c r="I14" s="339" t="s">
        <v>19</v>
      </c>
      <c r="J14" s="337">
        <v>0</v>
      </c>
      <c r="K14" s="337" t="str">
        <f t="shared" si="3"/>
        <v>0</v>
      </c>
      <c r="L14" s="337">
        <f t="shared" si="2"/>
        <v>0</v>
      </c>
      <c r="M14" s="336"/>
      <c r="N14"/>
      <c r="O14"/>
    </row>
    <row r="15" spans="1:15" ht="43.75">
      <c r="A15" s="340"/>
      <c r="B15" s="340"/>
      <c r="C15" s="337">
        <v>4</v>
      </c>
      <c r="D15" s="337">
        <v>4</v>
      </c>
      <c r="E15" s="337">
        <f t="shared" si="0"/>
        <v>1</v>
      </c>
      <c r="F15" s="337" t="str">
        <f t="shared" si="1"/>
        <v>1'h0</v>
      </c>
      <c r="G15" s="337" t="s">
        <v>62</v>
      </c>
      <c r="H15" s="338" t="s">
        <v>1230</v>
      </c>
      <c r="I15" s="339" t="s">
        <v>4661</v>
      </c>
      <c r="J15" s="337">
        <v>0</v>
      </c>
      <c r="K15" s="337" t="str">
        <f t="shared" si="3"/>
        <v>0</v>
      </c>
      <c r="L15" s="337">
        <f t="shared" si="2"/>
        <v>0</v>
      </c>
      <c r="M15" s="336"/>
      <c r="N15"/>
      <c r="O15"/>
    </row>
    <row r="16" spans="1:15" ht="43.75">
      <c r="A16" s="340"/>
      <c r="B16" s="340"/>
      <c r="C16" s="337">
        <v>3</v>
      </c>
      <c r="D16" s="337">
        <v>3</v>
      </c>
      <c r="E16" s="337">
        <f t="shared" si="0"/>
        <v>1</v>
      </c>
      <c r="F16" s="337" t="str">
        <f t="shared" si="1"/>
        <v>1'h0</v>
      </c>
      <c r="G16" s="337" t="s">
        <v>62</v>
      </c>
      <c r="H16" s="338" t="s">
        <v>1231</v>
      </c>
      <c r="I16" s="339" t="s">
        <v>4662</v>
      </c>
      <c r="J16" s="337">
        <v>0</v>
      </c>
      <c r="K16" s="337" t="str">
        <f t="shared" si="3"/>
        <v>0</v>
      </c>
      <c r="L16" s="337">
        <f t="shared" si="2"/>
        <v>0</v>
      </c>
      <c r="M16" s="336"/>
      <c r="N16"/>
      <c r="O16"/>
    </row>
    <row r="17" spans="1:15" ht="43.75">
      <c r="A17" s="340"/>
      <c r="B17" s="340"/>
      <c r="C17" s="337">
        <v>2</v>
      </c>
      <c r="D17" s="337">
        <v>2</v>
      </c>
      <c r="E17" s="337">
        <f t="shared" si="0"/>
        <v>1</v>
      </c>
      <c r="F17" s="337" t="str">
        <f t="shared" si="1"/>
        <v>1'h0</v>
      </c>
      <c r="G17" s="337" t="s">
        <v>62</v>
      </c>
      <c r="H17" s="338" t="s">
        <v>1232</v>
      </c>
      <c r="I17" s="339" t="s">
        <v>4663</v>
      </c>
      <c r="J17" s="337">
        <v>0</v>
      </c>
      <c r="K17" s="337" t="str">
        <f t="shared" si="3"/>
        <v>0</v>
      </c>
      <c r="L17" s="337">
        <f t="shared" si="2"/>
        <v>0</v>
      </c>
      <c r="M17" s="336"/>
      <c r="N17"/>
      <c r="O17"/>
    </row>
    <row r="18" spans="1:15" ht="43.75">
      <c r="A18" s="340"/>
      <c r="B18" s="340"/>
      <c r="C18" s="337">
        <v>1</v>
      </c>
      <c r="D18" s="337">
        <v>1</v>
      </c>
      <c r="E18" s="337">
        <f t="shared" si="0"/>
        <v>1</v>
      </c>
      <c r="F18" s="337" t="str">
        <f t="shared" si="1"/>
        <v>1'h0</v>
      </c>
      <c r="G18" s="337" t="s">
        <v>62</v>
      </c>
      <c r="H18" s="338" t="s">
        <v>1233</v>
      </c>
      <c r="I18" s="339" t="s">
        <v>4664</v>
      </c>
      <c r="J18" s="337">
        <v>0</v>
      </c>
      <c r="K18" s="337" t="str">
        <f t="shared" si="3"/>
        <v>0</v>
      </c>
      <c r="L18" s="337">
        <f t="shared" si="2"/>
        <v>0</v>
      </c>
      <c r="M18" s="336"/>
      <c r="N18"/>
      <c r="O18"/>
    </row>
    <row r="19" spans="1:15" ht="43.75">
      <c r="A19" s="340"/>
      <c r="B19" s="340"/>
      <c r="C19" s="337">
        <v>0</v>
      </c>
      <c r="D19" s="337">
        <v>0</v>
      </c>
      <c r="E19" s="337">
        <f t="shared" si="0"/>
        <v>1</v>
      </c>
      <c r="F19" s="337" t="str">
        <f t="shared" si="1"/>
        <v>1'h0</v>
      </c>
      <c r="G19" s="337" t="s">
        <v>62</v>
      </c>
      <c r="H19" s="338" t="s">
        <v>1234</v>
      </c>
      <c r="I19" s="339" t="s">
        <v>4665</v>
      </c>
      <c r="J19" s="337">
        <v>0</v>
      </c>
      <c r="K19" s="337" t="str">
        <f t="shared" si="3"/>
        <v>0</v>
      </c>
      <c r="L19" s="337">
        <f t="shared" si="2"/>
        <v>0</v>
      </c>
      <c r="M19" s="336"/>
      <c r="N19"/>
      <c r="O19"/>
    </row>
    <row r="20" spans="1:15" ht="14.6">
      <c r="A20" s="23"/>
      <c r="B20" s="24" t="s">
        <v>89</v>
      </c>
      <c r="C20" s="23"/>
      <c r="D20" s="23"/>
      <c r="E20" s="23">
        <f>SUM(E21:E43)</f>
        <v>32</v>
      </c>
      <c r="F20" s="44" t="str">
        <f>CONCATENATE("32'h",K20)</f>
        <v>32'h00003100</v>
      </c>
      <c r="G20" s="44"/>
      <c r="H20" s="26" t="s">
        <v>1235</v>
      </c>
      <c r="I20" s="26"/>
      <c r="J20" s="23"/>
      <c r="K20" s="23" t="str">
        <f>LOWER(DEC2HEX(L20,8))</f>
        <v>00003100</v>
      </c>
      <c r="L20" s="23">
        <f>SUM(L21:L43)</f>
        <v>12544</v>
      </c>
      <c r="M20" s="29"/>
      <c r="N20"/>
      <c r="O20"/>
    </row>
    <row r="21" spans="1:15" ht="14.6">
      <c r="A21" s="333"/>
      <c r="B21" s="333"/>
      <c r="C21" s="337">
        <v>25</v>
      </c>
      <c r="D21" s="337">
        <v>31</v>
      </c>
      <c r="E21" s="337">
        <f t="shared" ref="E21:E43" si="4">D21+1-C21</f>
        <v>7</v>
      </c>
      <c r="F21" s="337" t="str">
        <f t="shared" ref="F21:F43" si="5">CONCATENATE(E21,"'h",K21)</f>
        <v>7'h0</v>
      </c>
      <c r="G21" s="337" t="s">
        <v>67</v>
      </c>
      <c r="H21" s="338" t="s">
        <v>19</v>
      </c>
      <c r="I21" s="339" t="s">
        <v>19</v>
      </c>
      <c r="J21" s="337">
        <v>0</v>
      </c>
      <c r="K21" s="337" t="str">
        <f t="shared" ref="K21:K43" si="6">LOWER(DEC2HEX((J21)))</f>
        <v>0</v>
      </c>
      <c r="L21" s="337">
        <f t="shared" ref="L21:L43" si="7">J21*(2^C21)</f>
        <v>0</v>
      </c>
      <c r="M21" s="29"/>
      <c r="N21"/>
      <c r="O21"/>
    </row>
    <row r="22" spans="1:15" ht="43.75">
      <c r="A22" s="340"/>
      <c r="B22" s="340"/>
      <c r="C22" s="337">
        <v>24</v>
      </c>
      <c r="D22" s="337">
        <v>24</v>
      </c>
      <c r="E22" s="337">
        <f t="shared" si="4"/>
        <v>1</v>
      </c>
      <c r="F22" s="337" t="str">
        <f t="shared" si="5"/>
        <v>1'h0</v>
      </c>
      <c r="G22" s="337" t="s">
        <v>62</v>
      </c>
      <c r="H22" s="338" t="s">
        <v>1236</v>
      </c>
      <c r="I22" s="339" t="s">
        <v>4666</v>
      </c>
      <c r="J22" s="337">
        <v>0</v>
      </c>
      <c r="K22" s="337" t="str">
        <f t="shared" si="6"/>
        <v>0</v>
      </c>
      <c r="L22" s="337">
        <f t="shared" si="7"/>
        <v>0</v>
      </c>
      <c r="M22" s="29"/>
      <c r="N22"/>
      <c r="O22"/>
    </row>
    <row r="23" spans="1:15" ht="14.6">
      <c r="A23" s="340"/>
      <c r="B23" s="340"/>
      <c r="C23" s="337">
        <v>22</v>
      </c>
      <c r="D23" s="337">
        <v>23</v>
      </c>
      <c r="E23" s="337">
        <f t="shared" si="4"/>
        <v>2</v>
      </c>
      <c r="F23" s="337" t="str">
        <f t="shared" si="5"/>
        <v>2'h0</v>
      </c>
      <c r="G23" s="337" t="s">
        <v>67</v>
      </c>
      <c r="H23" s="338" t="s">
        <v>19</v>
      </c>
      <c r="I23" s="339" t="s">
        <v>19</v>
      </c>
      <c r="J23" s="337">
        <v>0</v>
      </c>
      <c r="K23" s="337" t="str">
        <f t="shared" si="6"/>
        <v>0</v>
      </c>
      <c r="L23" s="337">
        <f t="shared" si="7"/>
        <v>0</v>
      </c>
      <c r="M23" s="29"/>
      <c r="N23"/>
      <c r="O23"/>
    </row>
    <row r="24" spans="1:15" ht="14.6">
      <c r="A24" s="340"/>
      <c r="B24" s="340"/>
      <c r="C24" s="337">
        <v>21</v>
      </c>
      <c r="D24" s="337">
        <v>21</v>
      </c>
      <c r="E24" s="337">
        <f t="shared" si="4"/>
        <v>1</v>
      </c>
      <c r="F24" s="337" t="str">
        <f t="shared" si="5"/>
        <v>1'h0</v>
      </c>
      <c r="G24" s="337" t="s">
        <v>62</v>
      </c>
      <c r="H24" s="338" t="s">
        <v>1237</v>
      </c>
      <c r="I24" s="339" t="s">
        <v>4667</v>
      </c>
      <c r="J24" s="337">
        <v>0</v>
      </c>
      <c r="K24" s="337" t="str">
        <f t="shared" si="6"/>
        <v>0</v>
      </c>
      <c r="L24" s="337">
        <f t="shared" si="7"/>
        <v>0</v>
      </c>
      <c r="M24" s="29"/>
      <c r="N24"/>
      <c r="O24"/>
    </row>
    <row r="25" spans="1:15" ht="14.6">
      <c r="A25" s="333"/>
      <c r="B25" s="333"/>
      <c r="C25" s="337">
        <v>20</v>
      </c>
      <c r="D25" s="337">
        <v>20</v>
      </c>
      <c r="E25" s="337">
        <f t="shared" si="4"/>
        <v>1</v>
      </c>
      <c r="F25" s="337" t="str">
        <f t="shared" si="5"/>
        <v>1'h0</v>
      </c>
      <c r="G25" s="337" t="s">
        <v>62</v>
      </c>
      <c r="H25" s="338" t="s">
        <v>1238</v>
      </c>
      <c r="I25" s="339" t="s">
        <v>4668</v>
      </c>
      <c r="J25" s="337">
        <v>0</v>
      </c>
      <c r="K25" s="337" t="str">
        <f t="shared" si="6"/>
        <v>0</v>
      </c>
      <c r="L25" s="337">
        <f t="shared" si="7"/>
        <v>0</v>
      </c>
      <c r="M25" s="29"/>
      <c r="N25"/>
      <c r="O25"/>
    </row>
    <row r="26" spans="1:15" ht="14.6">
      <c r="A26" s="340"/>
      <c r="B26" s="340"/>
      <c r="C26" s="337">
        <v>19</v>
      </c>
      <c r="D26" s="337">
        <v>19</v>
      </c>
      <c r="E26" s="337">
        <f t="shared" si="4"/>
        <v>1</v>
      </c>
      <c r="F26" s="337" t="str">
        <f t="shared" si="5"/>
        <v>1'h0</v>
      </c>
      <c r="G26" s="337" t="s">
        <v>62</v>
      </c>
      <c r="H26" s="338" t="s">
        <v>1239</v>
      </c>
      <c r="I26" s="339" t="s">
        <v>4669</v>
      </c>
      <c r="J26" s="337">
        <v>0</v>
      </c>
      <c r="K26" s="337" t="str">
        <f t="shared" si="6"/>
        <v>0</v>
      </c>
      <c r="L26" s="337">
        <f t="shared" si="7"/>
        <v>0</v>
      </c>
      <c r="M26" s="29"/>
      <c r="N26"/>
      <c r="O26"/>
    </row>
    <row r="27" spans="1:15" ht="14.6">
      <c r="A27" s="340"/>
      <c r="B27" s="340"/>
      <c r="C27" s="337">
        <v>18</v>
      </c>
      <c r="D27" s="337">
        <v>18</v>
      </c>
      <c r="E27" s="337">
        <f t="shared" si="4"/>
        <v>1</v>
      </c>
      <c r="F27" s="337" t="str">
        <f t="shared" si="5"/>
        <v>1'h0</v>
      </c>
      <c r="G27" s="337" t="s">
        <v>62</v>
      </c>
      <c r="H27" s="338" t="s">
        <v>1240</v>
      </c>
      <c r="I27" s="339" t="s">
        <v>4670</v>
      </c>
      <c r="J27" s="337">
        <v>0</v>
      </c>
      <c r="K27" s="337" t="str">
        <f t="shared" si="6"/>
        <v>0</v>
      </c>
      <c r="L27" s="337">
        <f t="shared" si="7"/>
        <v>0</v>
      </c>
      <c r="M27" s="29"/>
      <c r="N27"/>
      <c r="O27"/>
    </row>
    <row r="28" spans="1:15" ht="14.6">
      <c r="A28" s="340"/>
      <c r="B28" s="340"/>
      <c r="C28" s="337">
        <v>17</v>
      </c>
      <c r="D28" s="337">
        <v>17</v>
      </c>
      <c r="E28" s="337">
        <f t="shared" si="4"/>
        <v>1</v>
      </c>
      <c r="F28" s="337" t="str">
        <f t="shared" si="5"/>
        <v>1'h0</v>
      </c>
      <c r="G28" s="337" t="s">
        <v>62</v>
      </c>
      <c r="H28" s="338" t="s">
        <v>1241</v>
      </c>
      <c r="I28" s="339" t="s">
        <v>4671</v>
      </c>
      <c r="J28" s="337">
        <v>0</v>
      </c>
      <c r="K28" s="337" t="str">
        <f t="shared" si="6"/>
        <v>0</v>
      </c>
      <c r="L28" s="337">
        <f t="shared" si="7"/>
        <v>0</v>
      </c>
      <c r="M28" s="29"/>
      <c r="N28"/>
      <c r="O28"/>
    </row>
    <row r="29" spans="1:15" ht="14.6">
      <c r="A29" s="340"/>
      <c r="B29" s="340"/>
      <c r="C29" s="337">
        <v>16</v>
      </c>
      <c r="D29" s="337">
        <v>16</v>
      </c>
      <c r="E29" s="337">
        <f t="shared" si="4"/>
        <v>1</v>
      </c>
      <c r="F29" s="337" t="str">
        <f t="shared" si="5"/>
        <v>1'h0</v>
      </c>
      <c r="G29" s="337" t="s">
        <v>62</v>
      </c>
      <c r="H29" s="338" t="s">
        <v>1242</v>
      </c>
      <c r="I29" s="339" t="s">
        <v>4672</v>
      </c>
      <c r="J29" s="337">
        <v>0</v>
      </c>
      <c r="K29" s="337" t="str">
        <f t="shared" si="6"/>
        <v>0</v>
      </c>
      <c r="L29" s="337">
        <f t="shared" si="7"/>
        <v>0</v>
      </c>
      <c r="M29" s="29"/>
      <c r="N29"/>
      <c r="O29"/>
    </row>
    <row r="30" spans="1:15" ht="14.6">
      <c r="A30" s="340"/>
      <c r="B30" s="340"/>
      <c r="C30" s="337">
        <v>14</v>
      </c>
      <c r="D30" s="337">
        <v>15</v>
      </c>
      <c r="E30" s="337">
        <f t="shared" si="4"/>
        <v>2</v>
      </c>
      <c r="F30" s="337" t="str">
        <f t="shared" si="5"/>
        <v>2'h0</v>
      </c>
      <c r="G30" s="337" t="s">
        <v>67</v>
      </c>
      <c r="H30" s="338" t="s">
        <v>19</v>
      </c>
      <c r="I30" s="339" t="s">
        <v>19</v>
      </c>
      <c r="J30" s="337">
        <v>0</v>
      </c>
      <c r="K30" s="337" t="str">
        <f t="shared" si="6"/>
        <v>0</v>
      </c>
      <c r="L30" s="337">
        <f t="shared" si="7"/>
        <v>0</v>
      </c>
      <c r="M30" s="29"/>
      <c r="N30"/>
      <c r="O30"/>
    </row>
    <row r="31" spans="1:15" ht="14.6">
      <c r="A31" s="340"/>
      <c r="B31" s="340"/>
      <c r="C31" s="337">
        <v>13</v>
      </c>
      <c r="D31" s="337">
        <v>13</v>
      </c>
      <c r="E31" s="337">
        <f t="shared" si="4"/>
        <v>1</v>
      </c>
      <c r="F31" s="337" t="str">
        <f t="shared" si="5"/>
        <v>1'h1</v>
      </c>
      <c r="G31" s="337" t="s">
        <v>62</v>
      </c>
      <c r="H31" s="248" t="s">
        <v>1243</v>
      </c>
      <c r="I31" s="180" t="s">
        <v>4673</v>
      </c>
      <c r="J31" s="337">
        <v>1</v>
      </c>
      <c r="K31" s="337" t="str">
        <f t="shared" si="6"/>
        <v>1</v>
      </c>
      <c r="L31" s="337">
        <f t="shared" si="7"/>
        <v>8192</v>
      </c>
      <c r="M31" s="29"/>
      <c r="N31"/>
      <c r="O31"/>
    </row>
    <row r="32" spans="1:15" ht="15">
      <c r="A32" s="340"/>
      <c r="B32" s="340"/>
      <c r="C32" s="337">
        <v>12</v>
      </c>
      <c r="D32" s="337">
        <v>12</v>
      </c>
      <c r="E32" s="337">
        <f t="shared" si="4"/>
        <v>1</v>
      </c>
      <c r="F32" s="337" t="str">
        <f t="shared" si="5"/>
        <v>1'h1</v>
      </c>
      <c r="G32" s="337" t="s">
        <v>62</v>
      </c>
      <c r="H32" s="338" t="s">
        <v>1244</v>
      </c>
      <c r="I32" s="335" t="s">
        <v>4674</v>
      </c>
      <c r="J32" s="337">
        <v>1</v>
      </c>
      <c r="K32" s="337" t="str">
        <f t="shared" si="6"/>
        <v>1</v>
      </c>
      <c r="L32" s="337">
        <f t="shared" si="7"/>
        <v>4096</v>
      </c>
      <c r="M32" s="29"/>
      <c r="N32"/>
      <c r="O32"/>
    </row>
    <row r="33" spans="1:15" ht="15">
      <c r="A33" s="340"/>
      <c r="B33" s="340"/>
      <c r="C33" s="337">
        <v>11</v>
      </c>
      <c r="D33" s="337">
        <v>11</v>
      </c>
      <c r="E33" s="337">
        <f t="shared" si="4"/>
        <v>1</v>
      </c>
      <c r="F33" s="337" t="str">
        <f t="shared" si="5"/>
        <v>1'h0</v>
      </c>
      <c r="G33" s="337" t="s">
        <v>62</v>
      </c>
      <c r="H33" s="338" t="s">
        <v>1245</v>
      </c>
      <c r="I33" s="335" t="s">
        <v>4675</v>
      </c>
      <c r="J33" s="337">
        <v>0</v>
      </c>
      <c r="K33" s="337" t="str">
        <f t="shared" si="6"/>
        <v>0</v>
      </c>
      <c r="L33" s="337">
        <f t="shared" si="7"/>
        <v>0</v>
      </c>
      <c r="M33" s="29"/>
      <c r="N33"/>
      <c r="O33"/>
    </row>
    <row r="34" spans="1:15" ht="15">
      <c r="A34" s="340"/>
      <c r="B34" s="340"/>
      <c r="C34" s="337">
        <v>10</v>
      </c>
      <c r="D34" s="337">
        <v>10</v>
      </c>
      <c r="E34" s="337">
        <f t="shared" si="4"/>
        <v>1</v>
      </c>
      <c r="F34" s="337" t="str">
        <f t="shared" si="5"/>
        <v>1'h0</v>
      </c>
      <c r="G34" s="337" t="s">
        <v>62</v>
      </c>
      <c r="H34" s="338" t="s">
        <v>1246</v>
      </c>
      <c r="I34" s="335" t="s">
        <v>4676</v>
      </c>
      <c r="J34" s="337">
        <v>0</v>
      </c>
      <c r="K34" s="337" t="str">
        <f t="shared" si="6"/>
        <v>0</v>
      </c>
      <c r="L34" s="337">
        <f t="shared" si="7"/>
        <v>0</v>
      </c>
      <c r="M34" s="29"/>
      <c r="N34"/>
      <c r="O34"/>
    </row>
    <row r="35" spans="1:15" ht="15">
      <c r="A35" s="340"/>
      <c r="B35" s="340"/>
      <c r="C35" s="337">
        <v>9</v>
      </c>
      <c r="D35" s="337">
        <v>9</v>
      </c>
      <c r="E35" s="337">
        <f t="shared" si="4"/>
        <v>1</v>
      </c>
      <c r="F35" s="337" t="str">
        <f t="shared" si="5"/>
        <v>1'h0</v>
      </c>
      <c r="G35" s="337" t="s">
        <v>62</v>
      </c>
      <c r="H35" s="338" t="s">
        <v>1247</v>
      </c>
      <c r="I35" s="335" t="s">
        <v>4677</v>
      </c>
      <c r="J35" s="337">
        <v>0</v>
      </c>
      <c r="K35" s="337" t="str">
        <f t="shared" si="6"/>
        <v>0</v>
      </c>
      <c r="L35" s="337">
        <f t="shared" si="7"/>
        <v>0</v>
      </c>
      <c r="M35" s="29"/>
      <c r="N35"/>
      <c r="O35"/>
    </row>
    <row r="36" spans="1:15" ht="15">
      <c r="A36" s="333"/>
      <c r="B36" s="333"/>
      <c r="C36" s="337">
        <v>8</v>
      </c>
      <c r="D36" s="337">
        <v>8</v>
      </c>
      <c r="E36" s="337">
        <f t="shared" si="4"/>
        <v>1</v>
      </c>
      <c r="F36" s="337" t="str">
        <f t="shared" si="5"/>
        <v>1'h1</v>
      </c>
      <c r="G36" s="337" t="s">
        <v>62</v>
      </c>
      <c r="H36" s="338" t="s">
        <v>1248</v>
      </c>
      <c r="I36" s="335" t="s">
        <v>4678</v>
      </c>
      <c r="J36" s="337">
        <v>1</v>
      </c>
      <c r="K36" s="337" t="str">
        <f t="shared" si="6"/>
        <v>1</v>
      </c>
      <c r="L36" s="337">
        <f t="shared" si="7"/>
        <v>256</v>
      </c>
      <c r="M36" s="29"/>
      <c r="N36"/>
      <c r="O36"/>
    </row>
    <row r="37" spans="1:15" ht="14.6">
      <c r="A37" s="340"/>
      <c r="B37" s="340"/>
      <c r="C37" s="337">
        <v>6</v>
      </c>
      <c r="D37" s="337">
        <v>7</v>
      </c>
      <c r="E37" s="337">
        <f t="shared" si="4"/>
        <v>2</v>
      </c>
      <c r="F37" s="337" t="str">
        <f t="shared" si="5"/>
        <v>2'h0</v>
      </c>
      <c r="G37" s="337" t="s">
        <v>67</v>
      </c>
      <c r="H37" s="338" t="s">
        <v>19</v>
      </c>
      <c r="I37" s="339" t="s">
        <v>19</v>
      </c>
      <c r="J37" s="337">
        <v>0</v>
      </c>
      <c r="K37" s="337" t="str">
        <f t="shared" si="6"/>
        <v>0</v>
      </c>
      <c r="L37" s="337">
        <f t="shared" si="7"/>
        <v>0</v>
      </c>
      <c r="M37" s="29"/>
      <c r="N37"/>
      <c r="O37"/>
    </row>
    <row r="38" spans="1:15" ht="15">
      <c r="A38" s="340"/>
      <c r="B38" s="340"/>
      <c r="C38" s="337">
        <v>5</v>
      </c>
      <c r="D38" s="337">
        <v>5</v>
      </c>
      <c r="E38" s="337">
        <f t="shared" si="4"/>
        <v>1</v>
      </c>
      <c r="F38" s="337" t="str">
        <f t="shared" si="5"/>
        <v>1'h0</v>
      </c>
      <c r="G38" s="337" t="s">
        <v>67</v>
      </c>
      <c r="H38" s="338" t="s">
        <v>1249</v>
      </c>
      <c r="I38" s="335" t="s">
        <v>4679</v>
      </c>
      <c r="J38" s="337">
        <v>0</v>
      </c>
      <c r="K38" s="337" t="str">
        <f t="shared" si="6"/>
        <v>0</v>
      </c>
      <c r="L38" s="337">
        <f t="shared" si="7"/>
        <v>0</v>
      </c>
      <c r="M38" s="29"/>
      <c r="N38"/>
      <c r="O38"/>
    </row>
    <row r="39" spans="1:15" ht="15">
      <c r="A39" s="340"/>
      <c r="B39" s="340"/>
      <c r="C39" s="337">
        <v>4</v>
      </c>
      <c r="D39" s="337">
        <v>4</v>
      </c>
      <c r="E39" s="337">
        <f t="shared" si="4"/>
        <v>1</v>
      </c>
      <c r="F39" s="337" t="str">
        <f t="shared" si="5"/>
        <v>1'h0</v>
      </c>
      <c r="G39" s="337" t="s">
        <v>67</v>
      </c>
      <c r="H39" s="338" t="s">
        <v>1250</v>
      </c>
      <c r="I39" s="335" t="s">
        <v>4680</v>
      </c>
      <c r="J39" s="337">
        <v>0</v>
      </c>
      <c r="K39" s="337" t="str">
        <f t="shared" si="6"/>
        <v>0</v>
      </c>
      <c r="L39" s="337">
        <f t="shared" si="7"/>
        <v>0</v>
      </c>
      <c r="M39" s="29"/>
      <c r="N39"/>
      <c r="O39"/>
    </row>
    <row r="40" spans="1:15" ht="15">
      <c r="A40" s="340"/>
      <c r="B40" s="340"/>
      <c r="C40" s="337">
        <v>3</v>
      </c>
      <c r="D40" s="337">
        <v>3</v>
      </c>
      <c r="E40" s="337">
        <f t="shared" si="4"/>
        <v>1</v>
      </c>
      <c r="F40" s="337" t="str">
        <f t="shared" si="5"/>
        <v>1'h0</v>
      </c>
      <c r="G40" s="337" t="s">
        <v>67</v>
      </c>
      <c r="H40" s="338" t="s">
        <v>1251</v>
      </c>
      <c r="I40" s="335" t="s">
        <v>4681</v>
      </c>
      <c r="J40" s="337">
        <v>0</v>
      </c>
      <c r="K40" s="337" t="str">
        <f t="shared" si="6"/>
        <v>0</v>
      </c>
      <c r="L40" s="337">
        <f t="shared" si="7"/>
        <v>0</v>
      </c>
      <c r="M40" s="29"/>
      <c r="N40"/>
      <c r="O40"/>
    </row>
    <row r="41" spans="1:15" ht="15">
      <c r="A41" s="340"/>
      <c r="B41" s="340"/>
      <c r="C41" s="337">
        <v>2</v>
      </c>
      <c r="D41" s="337">
        <v>2</v>
      </c>
      <c r="E41" s="337">
        <f t="shared" si="4"/>
        <v>1</v>
      </c>
      <c r="F41" s="337" t="str">
        <f t="shared" si="5"/>
        <v>1'h0</v>
      </c>
      <c r="G41" s="337" t="s">
        <v>67</v>
      </c>
      <c r="H41" s="338" t="s">
        <v>1252</v>
      </c>
      <c r="I41" s="335" t="s">
        <v>4682</v>
      </c>
      <c r="J41" s="337">
        <v>0</v>
      </c>
      <c r="K41" s="337" t="str">
        <f t="shared" si="6"/>
        <v>0</v>
      </c>
      <c r="L41" s="337">
        <f t="shared" si="7"/>
        <v>0</v>
      </c>
      <c r="M41" s="29"/>
      <c r="N41"/>
      <c r="O41"/>
    </row>
    <row r="42" spans="1:15" ht="15">
      <c r="A42" s="340"/>
      <c r="B42" s="340"/>
      <c r="C42" s="337">
        <v>1</v>
      </c>
      <c r="D42" s="337">
        <v>1</v>
      </c>
      <c r="E42" s="337">
        <f t="shared" si="4"/>
        <v>1</v>
      </c>
      <c r="F42" s="337" t="str">
        <f t="shared" si="5"/>
        <v>1'h0</v>
      </c>
      <c r="G42" s="337" t="s">
        <v>67</v>
      </c>
      <c r="H42" s="248" t="s">
        <v>1253</v>
      </c>
      <c r="I42" s="335" t="s">
        <v>4683</v>
      </c>
      <c r="J42" s="337">
        <v>0</v>
      </c>
      <c r="K42" s="337" t="str">
        <f t="shared" si="6"/>
        <v>0</v>
      </c>
      <c r="L42" s="337">
        <f t="shared" si="7"/>
        <v>0</v>
      </c>
      <c r="M42" s="29"/>
      <c r="N42"/>
      <c r="O42"/>
    </row>
    <row r="43" spans="1:15" ht="15">
      <c r="A43" s="340"/>
      <c r="B43" s="340"/>
      <c r="C43" s="337">
        <v>0</v>
      </c>
      <c r="D43" s="337">
        <v>0</v>
      </c>
      <c r="E43" s="337">
        <f t="shared" si="4"/>
        <v>1</v>
      </c>
      <c r="F43" s="337" t="str">
        <f t="shared" si="5"/>
        <v>1'h0</v>
      </c>
      <c r="G43" s="337" t="s">
        <v>67</v>
      </c>
      <c r="H43" s="248" t="s">
        <v>1254</v>
      </c>
      <c r="I43" s="335" t="s">
        <v>4684</v>
      </c>
      <c r="J43" s="337">
        <v>0</v>
      </c>
      <c r="K43" s="337" t="str">
        <f t="shared" si="6"/>
        <v>0</v>
      </c>
      <c r="L43" s="337">
        <f t="shared" si="7"/>
        <v>0</v>
      </c>
      <c r="M43" s="29"/>
      <c r="N43"/>
      <c r="O43"/>
    </row>
    <row r="44" spans="1:15" ht="14.6">
      <c r="A44" s="23"/>
      <c r="B44" s="24" t="s">
        <v>95</v>
      </c>
      <c r="C44" s="23"/>
      <c r="D44" s="23"/>
      <c r="E44" s="23">
        <f>SUM(E45:E55)</f>
        <v>32</v>
      </c>
      <c r="F44" s="44" t="str">
        <f>CONCATENATE("32'h",K44)</f>
        <v>32'h00000000</v>
      </c>
      <c r="G44" s="44"/>
      <c r="H44" s="26" t="s">
        <v>1255</v>
      </c>
      <c r="I44" s="26"/>
      <c r="J44" s="23"/>
      <c r="K44" s="23" t="str">
        <f>LOWER(DEC2HEX(L44,8))</f>
        <v>00000000</v>
      </c>
      <c r="L44" s="23">
        <f>SUM(L55:L55)</f>
        <v>0</v>
      </c>
      <c r="M44" s="29"/>
      <c r="N44"/>
      <c r="O44"/>
    </row>
    <row r="45" spans="1:15" ht="14.6">
      <c r="A45" s="20"/>
      <c r="B45" s="20"/>
      <c r="C45" s="31">
        <v>31</v>
      </c>
      <c r="D45" s="31">
        <v>31</v>
      </c>
      <c r="E45" s="31">
        <f t="shared" ref="E45:E55" si="8">D45+1-C45</f>
        <v>1</v>
      </c>
      <c r="F45" s="31" t="str">
        <f t="shared" ref="F45:F55" si="9">CONCATENATE(E45,"'h",K45)</f>
        <v>1'h0</v>
      </c>
      <c r="G45" s="31" t="s">
        <v>67</v>
      </c>
      <c r="H45" s="32" t="s">
        <v>19</v>
      </c>
      <c r="I45" s="339" t="s">
        <v>19</v>
      </c>
      <c r="J45" s="31">
        <v>0</v>
      </c>
      <c r="K45" s="31" t="str">
        <f t="shared" ref="K45:K55" si="10">LOWER(DEC2HEX((J45)))</f>
        <v>0</v>
      </c>
      <c r="L45" s="31">
        <f t="shared" ref="L45:L55" si="11">J45*(2^C45)</f>
        <v>0</v>
      </c>
      <c r="M45" s="29"/>
      <c r="N45"/>
      <c r="O45"/>
    </row>
    <row r="46" spans="1:15" ht="43.75">
      <c r="A46" s="30"/>
      <c r="B46" s="30"/>
      <c r="C46" s="31">
        <v>30</v>
      </c>
      <c r="D46" s="31">
        <v>30</v>
      </c>
      <c r="E46" s="31">
        <f t="shared" si="8"/>
        <v>1</v>
      </c>
      <c r="F46" s="31" t="str">
        <f t="shared" si="9"/>
        <v>1'h0</v>
      </c>
      <c r="G46" s="31" t="s">
        <v>62</v>
      </c>
      <c r="H46" s="32" t="s">
        <v>1256</v>
      </c>
      <c r="I46" s="339" t="s">
        <v>4685</v>
      </c>
      <c r="J46" s="31">
        <v>0</v>
      </c>
      <c r="K46" s="31" t="str">
        <f t="shared" si="10"/>
        <v>0</v>
      </c>
      <c r="L46" s="31">
        <f t="shared" si="11"/>
        <v>0</v>
      </c>
      <c r="M46" s="29"/>
      <c r="N46"/>
      <c r="O46"/>
    </row>
    <row r="47" spans="1:15" ht="43.75">
      <c r="A47" s="30"/>
      <c r="B47" s="30"/>
      <c r="C47" s="31">
        <v>29</v>
      </c>
      <c r="D47" s="31">
        <v>29</v>
      </c>
      <c r="E47" s="31">
        <f t="shared" si="8"/>
        <v>1</v>
      </c>
      <c r="F47" s="31" t="str">
        <f t="shared" si="9"/>
        <v>1'h0</v>
      </c>
      <c r="G47" s="31" t="s">
        <v>62</v>
      </c>
      <c r="H47" s="32" t="s">
        <v>1257</v>
      </c>
      <c r="I47" s="339" t="s">
        <v>4686</v>
      </c>
      <c r="J47" s="31">
        <v>0</v>
      </c>
      <c r="K47" s="31" t="str">
        <f t="shared" si="10"/>
        <v>0</v>
      </c>
      <c r="L47" s="31">
        <f t="shared" si="11"/>
        <v>0</v>
      </c>
      <c r="M47" s="29"/>
      <c r="N47"/>
      <c r="O47"/>
    </row>
    <row r="48" spans="1:15" ht="58.3">
      <c r="A48" s="30"/>
      <c r="B48" s="30"/>
      <c r="C48" s="31">
        <v>28</v>
      </c>
      <c r="D48" s="31">
        <v>28</v>
      </c>
      <c r="E48" s="31">
        <f t="shared" si="8"/>
        <v>1</v>
      </c>
      <c r="F48" s="31" t="str">
        <f t="shared" si="9"/>
        <v>1'h0</v>
      </c>
      <c r="G48" s="31" t="s">
        <v>62</v>
      </c>
      <c r="H48" s="32" t="s">
        <v>1258</v>
      </c>
      <c r="I48" s="339" t="s">
        <v>4687</v>
      </c>
      <c r="J48" s="31">
        <v>0</v>
      </c>
      <c r="K48" s="31" t="str">
        <f t="shared" si="10"/>
        <v>0</v>
      </c>
      <c r="L48" s="31">
        <f t="shared" si="11"/>
        <v>0</v>
      </c>
      <c r="M48" s="29"/>
      <c r="N48"/>
      <c r="O48"/>
    </row>
    <row r="49" spans="1:15" ht="189.45">
      <c r="A49" s="20"/>
      <c r="B49" s="20"/>
      <c r="C49" s="31">
        <v>24</v>
      </c>
      <c r="D49" s="31">
        <v>27</v>
      </c>
      <c r="E49" s="31">
        <f t="shared" si="8"/>
        <v>4</v>
      </c>
      <c r="F49" s="31" t="str">
        <f t="shared" si="9"/>
        <v>4'h0</v>
      </c>
      <c r="G49" s="31" t="s">
        <v>62</v>
      </c>
      <c r="H49" s="32" t="s">
        <v>1259</v>
      </c>
      <c r="I49" s="339" t="s">
        <v>4688</v>
      </c>
      <c r="J49" s="31">
        <v>0</v>
      </c>
      <c r="K49" s="31" t="str">
        <f t="shared" si="10"/>
        <v>0</v>
      </c>
      <c r="L49" s="31">
        <f t="shared" si="11"/>
        <v>0</v>
      </c>
      <c r="M49" s="29"/>
      <c r="N49"/>
      <c r="O49"/>
    </row>
    <row r="50" spans="1:15" ht="72.900000000000006">
      <c r="A50" s="30"/>
      <c r="B50" s="30"/>
      <c r="C50" s="31">
        <v>22</v>
      </c>
      <c r="D50" s="31">
        <v>23</v>
      </c>
      <c r="E50" s="31">
        <f t="shared" si="8"/>
        <v>2</v>
      </c>
      <c r="F50" s="31" t="str">
        <f t="shared" si="9"/>
        <v>2'h0</v>
      </c>
      <c r="G50" s="31" t="s">
        <v>62</v>
      </c>
      <c r="H50" s="32" t="s">
        <v>1260</v>
      </c>
      <c r="I50" s="339" t="s">
        <v>4689</v>
      </c>
      <c r="J50" s="31">
        <v>0</v>
      </c>
      <c r="K50" s="31" t="str">
        <f t="shared" si="10"/>
        <v>0</v>
      </c>
      <c r="L50" s="31">
        <f t="shared" si="11"/>
        <v>0</v>
      </c>
      <c r="M50" s="29"/>
      <c r="N50"/>
      <c r="O50"/>
    </row>
    <row r="51" spans="1:15" ht="58.3">
      <c r="A51" s="30"/>
      <c r="B51" s="30"/>
      <c r="C51" s="31">
        <v>21</v>
      </c>
      <c r="D51" s="31">
        <v>21</v>
      </c>
      <c r="E51" s="31">
        <f t="shared" si="8"/>
        <v>1</v>
      </c>
      <c r="F51" s="31" t="str">
        <f t="shared" si="9"/>
        <v>1'h0</v>
      </c>
      <c r="G51" s="31" t="s">
        <v>62</v>
      </c>
      <c r="H51" s="32" t="s">
        <v>1261</v>
      </c>
      <c r="I51" s="339" t="s">
        <v>4690</v>
      </c>
      <c r="J51" s="31">
        <v>0</v>
      </c>
      <c r="K51" s="31" t="str">
        <f t="shared" si="10"/>
        <v>0</v>
      </c>
      <c r="L51" s="31">
        <f t="shared" si="11"/>
        <v>0</v>
      </c>
      <c r="M51" s="29"/>
      <c r="N51"/>
      <c r="O51"/>
    </row>
    <row r="52" spans="1:15" ht="14.6">
      <c r="A52" s="30"/>
      <c r="B52" s="30"/>
      <c r="C52" s="31">
        <v>12</v>
      </c>
      <c r="D52" s="31">
        <v>20</v>
      </c>
      <c r="E52" s="31">
        <f t="shared" si="8"/>
        <v>9</v>
      </c>
      <c r="F52" s="31" t="str">
        <f t="shared" si="9"/>
        <v>9'h0</v>
      </c>
      <c r="G52" s="31" t="s">
        <v>62</v>
      </c>
      <c r="H52" s="32" t="s">
        <v>1262</v>
      </c>
      <c r="I52" s="339" t="s">
        <v>19</v>
      </c>
      <c r="J52" s="31">
        <v>0</v>
      </c>
      <c r="K52" s="31" t="str">
        <f t="shared" si="10"/>
        <v>0</v>
      </c>
      <c r="L52" s="31">
        <f t="shared" si="11"/>
        <v>0</v>
      </c>
      <c r="M52" s="29"/>
      <c r="N52"/>
      <c r="O52"/>
    </row>
    <row r="53" spans="1:15" ht="43.75">
      <c r="A53" s="30"/>
      <c r="B53" s="30"/>
      <c r="C53" s="31">
        <v>11</v>
      </c>
      <c r="D53" s="31">
        <v>11</v>
      </c>
      <c r="E53" s="31">
        <f t="shared" si="8"/>
        <v>1</v>
      </c>
      <c r="F53" s="31" t="str">
        <f t="shared" si="9"/>
        <v>1'h0</v>
      </c>
      <c r="G53" s="31" t="s">
        <v>62</v>
      </c>
      <c r="H53" s="32" t="s">
        <v>1263</v>
      </c>
      <c r="I53" s="339" t="s">
        <v>4691</v>
      </c>
      <c r="J53" s="31">
        <v>0</v>
      </c>
      <c r="K53" s="31" t="str">
        <f t="shared" si="10"/>
        <v>0</v>
      </c>
      <c r="L53" s="31">
        <f t="shared" si="11"/>
        <v>0</v>
      </c>
      <c r="M53" s="29"/>
      <c r="N53"/>
      <c r="O53"/>
    </row>
    <row r="54" spans="1:15" ht="29.15">
      <c r="A54" s="30"/>
      <c r="B54" s="30"/>
      <c r="C54" s="31">
        <v>9</v>
      </c>
      <c r="D54" s="31">
        <v>10</v>
      </c>
      <c r="E54" s="31">
        <f t="shared" si="8"/>
        <v>2</v>
      </c>
      <c r="F54" s="31" t="str">
        <f t="shared" si="9"/>
        <v>2'h0</v>
      </c>
      <c r="G54" s="31" t="s">
        <v>62</v>
      </c>
      <c r="H54" s="32" t="s">
        <v>1264</v>
      </c>
      <c r="I54" s="339" t="s">
        <v>4692</v>
      </c>
      <c r="J54" s="31">
        <v>0</v>
      </c>
      <c r="K54" s="31" t="str">
        <f t="shared" si="10"/>
        <v>0</v>
      </c>
      <c r="L54" s="31">
        <f t="shared" si="11"/>
        <v>0</v>
      </c>
      <c r="M54" s="29"/>
      <c r="N54"/>
      <c r="O54"/>
    </row>
    <row r="55" spans="1:15" ht="14.6">
      <c r="A55" s="20"/>
      <c r="B55" s="20"/>
      <c r="C55" s="28">
        <v>0</v>
      </c>
      <c r="D55" s="28">
        <v>8</v>
      </c>
      <c r="E55" s="28">
        <f t="shared" si="8"/>
        <v>9</v>
      </c>
      <c r="F55" s="28" t="str">
        <f t="shared" si="9"/>
        <v>9'h0</v>
      </c>
      <c r="G55" s="28" t="s">
        <v>62</v>
      </c>
      <c r="H55" s="32" t="s">
        <v>1265</v>
      </c>
      <c r="I55" s="339" t="s">
        <v>19</v>
      </c>
      <c r="J55" s="28">
        <v>0</v>
      </c>
      <c r="K55" s="28" t="str">
        <f t="shared" si="10"/>
        <v>0</v>
      </c>
      <c r="L55" s="28">
        <f t="shared" si="11"/>
        <v>0</v>
      </c>
      <c r="M55" s="29"/>
      <c r="N55"/>
      <c r="O55"/>
    </row>
    <row r="56" spans="1:15" ht="14.6">
      <c r="A56" s="329"/>
      <c r="B56" s="330" t="s">
        <v>98</v>
      </c>
      <c r="C56" s="329"/>
      <c r="D56" s="329"/>
      <c r="E56" s="329">
        <f>SUM(E57:E64)</f>
        <v>32</v>
      </c>
      <c r="F56" s="331" t="str">
        <f>CONCATENATE("32'h",K56)</f>
        <v>32'h00020000</v>
      </c>
      <c r="G56" s="331"/>
      <c r="H56" s="332" t="s">
        <v>1084</v>
      </c>
      <c r="I56" s="332"/>
      <c r="J56" s="329"/>
      <c r="K56" s="329" t="str">
        <f>LOWER(DEC2HEX(L56,8))</f>
        <v>00020000</v>
      </c>
      <c r="L56" s="329">
        <f>SUM(L57:L64)</f>
        <v>131072</v>
      </c>
      <c r="M56" s="336"/>
      <c r="N56"/>
      <c r="O56"/>
    </row>
    <row r="57" spans="1:15" ht="14.6">
      <c r="A57" s="333"/>
      <c r="B57" s="333"/>
      <c r="C57" s="248">
        <v>22</v>
      </c>
      <c r="D57" s="248">
        <v>31</v>
      </c>
      <c r="E57" s="248">
        <f t="shared" ref="E57:E64" si="12">D57+1-C57</f>
        <v>10</v>
      </c>
      <c r="F57" s="248" t="str">
        <f t="shared" ref="F57:F64" si="13">CONCATENATE(E57,"'h",K57)</f>
        <v>10'h0</v>
      </c>
      <c r="G57" s="248" t="s">
        <v>67</v>
      </c>
      <c r="H57" s="338" t="s">
        <v>19</v>
      </c>
      <c r="I57" s="32" t="s">
        <v>19</v>
      </c>
      <c r="J57" s="248">
        <v>0</v>
      </c>
      <c r="K57" s="248" t="str">
        <f t="shared" ref="K57:K64" si="14">LOWER(DEC2HEX((J57)))</f>
        <v>0</v>
      </c>
      <c r="L57" s="248">
        <f t="shared" ref="L57:L64" si="15">J57*(2^C57)</f>
        <v>0</v>
      </c>
      <c r="M57" s="336"/>
      <c r="N57"/>
      <c r="O57"/>
    </row>
    <row r="58" spans="1:15" ht="14.6">
      <c r="A58" s="333"/>
      <c r="B58" s="333"/>
      <c r="C58" s="248">
        <v>17</v>
      </c>
      <c r="D58" s="248">
        <v>21</v>
      </c>
      <c r="E58" s="248">
        <f t="shared" si="12"/>
        <v>5</v>
      </c>
      <c r="F58" s="248" t="str">
        <f t="shared" si="13"/>
        <v>5'h1</v>
      </c>
      <c r="G58" s="248" t="s">
        <v>4693</v>
      </c>
      <c r="H58" s="338" t="s">
        <v>4694</v>
      </c>
      <c r="I58" s="338" t="s">
        <v>4695</v>
      </c>
      <c r="J58" s="248">
        <v>1</v>
      </c>
      <c r="K58" s="248" t="str">
        <f t="shared" si="14"/>
        <v>1</v>
      </c>
      <c r="L58" s="248">
        <f t="shared" si="15"/>
        <v>131072</v>
      </c>
      <c r="M58" s="336"/>
      <c r="N58"/>
      <c r="O58"/>
    </row>
    <row r="59" spans="1:15" ht="14.6">
      <c r="A59" s="333"/>
      <c r="B59" s="333"/>
      <c r="C59" s="248">
        <v>16</v>
      </c>
      <c r="D59" s="248">
        <v>16</v>
      </c>
      <c r="E59" s="248">
        <f t="shared" si="12"/>
        <v>1</v>
      </c>
      <c r="F59" s="248" t="str">
        <f t="shared" si="13"/>
        <v>1'h0</v>
      </c>
      <c r="G59" s="248" t="s">
        <v>67</v>
      </c>
      <c r="H59" s="338" t="s">
        <v>4696</v>
      </c>
      <c r="I59" s="338" t="s">
        <v>4697</v>
      </c>
      <c r="J59" s="248">
        <v>0</v>
      </c>
      <c r="K59" s="248" t="str">
        <f t="shared" si="14"/>
        <v>0</v>
      </c>
      <c r="L59" s="248">
        <f t="shared" si="15"/>
        <v>0</v>
      </c>
      <c r="M59" s="336"/>
      <c r="N59"/>
      <c r="O59"/>
    </row>
    <row r="60" spans="1:15" ht="14.6">
      <c r="A60" s="333"/>
      <c r="B60" s="333"/>
      <c r="C60" s="248">
        <v>15</v>
      </c>
      <c r="D60" s="248">
        <v>15</v>
      </c>
      <c r="E60" s="248">
        <f t="shared" si="12"/>
        <v>1</v>
      </c>
      <c r="F60" s="248" t="str">
        <f t="shared" si="13"/>
        <v>1'h0</v>
      </c>
      <c r="G60" s="248" t="s">
        <v>67</v>
      </c>
      <c r="H60" s="338" t="s">
        <v>4698</v>
      </c>
      <c r="I60" s="338" t="s">
        <v>4699</v>
      </c>
      <c r="J60" s="248">
        <v>0</v>
      </c>
      <c r="K60" s="248" t="str">
        <f t="shared" si="14"/>
        <v>0</v>
      </c>
      <c r="L60" s="248">
        <f t="shared" si="15"/>
        <v>0</v>
      </c>
      <c r="M60" s="336"/>
      <c r="N60"/>
      <c r="O60"/>
    </row>
    <row r="61" spans="1:15" ht="14.6">
      <c r="A61" s="333"/>
      <c r="B61" s="333"/>
      <c r="C61" s="248">
        <v>14</v>
      </c>
      <c r="D61" s="248">
        <v>14</v>
      </c>
      <c r="E61" s="248">
        <f t="shared" si="12"/>
        <v>1</v>
      </c>
      <c r="F61" s="248" t="str">
        <f t="shared" si="13"/>
        <v>1'h0</v>
      </c>
      <c r="G61" s="248" t="s">
        <v>67</v>
      </c>
      <c r="H61" s="338" t="s">
        <v>4700</v>
      </c>
      <c r="I61" s="338" t="s">
        <v>4701</v>
      </c>
      <c r="J61" s="248">
        <v>0</v>
      </c>
      <c r="K61" s="248" t="str">
        <f t="shared" si="14"/>
        <v>0</v>
      </c>
      <c r="L61" s="248">
        <f t="shared" si="15"/>
        <v>0</v>
      </c>
      <c r="M61" s="336"/>
      <c r="N61"/>
      <c r="O61"/>
    </row>
    <row r="62" spans="1:15" ht="14.6">
      <c r="A62" s="333"/>
      <c r="B62" s="333"/>
      <c r="C62" s="248">
        <v>13</v>
      </c>
      <c r="D62" s="248">
        <v>13</v>
      </c>
      <c r="E62" s="248">
        <f t="shared" si="12"/>
        <v>1</v>
      </c>
      <c r="F62" s="248" t="str">
        <f t="shared" si="13"/>
        <v>1'h0</v>
      </c>
      <c r="G62" s="248" t="s">
        <v>67</v>
      </c>
      <c r="H62" s="338" t="s">
        <v>4702</v>
      </c>
      <c r="I62" s="338" t="s">
        <v>4703</v>
      </c>
      <c r="J62" s="248">
        <v>0</v>
      </c>
      <c r="K62" s="248" t="str">
        <f t="shared" si="14"/>
        <v>0</v>
      </c>
      <c r="L62" s="248">
        <f t="shared" si="15"/>
        <v>0</v>
      </c>
      <c r="M62" s="336"/>
      <c r="N62"/>
      <c r="O62"/>
    </row>
    <row r="63" spans="1:15" ht="14.6">
      <c r="A63" s="333"/>
      <c r="B63" s="333"/>
      <c r="C63" s="248">
        <v>8</v>
      </c>
      <c r="D63" s="248">
        <v>12</v>
      </c>
      <c r="E63" s="248">
        <f t="shared" si="12"/>
        <v>5</v>
      </c>
      <c r="F63" s="248" t="str">
        <f t="shared" si="13"/>
        <v>5'h0</v>
      </c>
      <c r="G63" s="248" t="s">
        <v>67</v>
      </c>
      <c r="H63" s="338" t="s">
        <v>4704</v>
      </c>
      <c r="I63" s="338" t="s">
        <v>4705</v>
      </c>
      <c r="J63" s="248">
        <v>0</v>
      </c>
      <c r="K63" s="248" t="str">
        <f t="shared" si="14"/>
        <v>0</v>
      </c>
      <c r="L63" s="248">
        <f t="shared" si="15"/>
        <v>0</v>
      </c>
      <c r="M63" s="341"/>
      <c r="N63"/>
      <c r="O63"/>
    </row>
    <row r="64" spans="1:15" ht="14.6">
      <c r="A64" s="333"/>
      <c r="B64" s="333"/>
      <c r="C64" s="248">
        <v>0</v>
      </c>
      <c r="D64" s="248">
        <v>7</v>
      </c>
      <c r="E64" s="248">
        <f t="shared" si="12"/>
        <v>8</v>
      </c>
      <c r="F64" s="248" t="str">
        <f t="shared" si="13"/>
        <v>8'h0</v>
      </c>
      <c r="G64" s="337" t="s">
        <v>67</v>
      </c>
      <c r="H64" s="338" t="s">
        <v>19</v>
      </c>
      <c r="I64" s="338" t="s">
        <v>19</v>
      </c>
      <c r="J64" s="248">
        <v>0</v>
      </c>
      <c r="K64" s="248" t="str">
        <f t="shared" si="14"/>
        <v>0</v>
      </c>
      <c r="L64" s="248">
        <f t="shared" si="15"/>
        <v>0</v>
      </c>
      <c r="M64" s="336"/>
      <c r="N64"/>
      <c r="O64"/>
    </row>
    <row r="65" spans="1:15" ht="14.6">
      <c r="A65" s="23"/>
      <c r="B65" s="24" t="s">
        <v>4706</v>
      </c>
      <c r="C65" s="23"/>
      <c r="D65" s="23"/>
      <c r="E65" s="23">
        <f>SUM(E66:E66)</f>
        <v>32</v>
      </c>
      <c r="F65" s="44" t="str">
        <f>CONCATENATE("32'h",K65)</f>
        <v>32'h00000000</v>
      </c>
      <c r="G65" s="44"/>
      <c r="H65" s="26" t="s">
        <v>4707</v>
      </c>
      <c r="I65" s="26"/>
      <c r="J65" s="23"/>
      <c r="K65" s="23" t="str">
        <f>LOWER(DEC2HEX(L65,8))</f>
        <v>00000000</v>
      </c>
      <c r="L65" s="23">
        <f>SUM(L75:L75)</f>
        <v>0</v>
      </c>
      <c r="M65" s="35"/>
      <c r="N65"/>
      <c r="O65"/>
    </row>
    <row r="66" spans="1:15" ht="14.6">
      <c r="A66" s="30"/>
      <c r="B66" s="30"/>
      <c r="C66" s="31">
        <v>0</v>
      </c>
      <c r="D66" s="31">
        <v>31</v>
      </c>
      <c r="E66" s="31">
        <f t="shared" ref="E66" si="16">D66+1-C66</f>
        <v>32</v>
      </c>
      <c r="F66" s="31" t="str">
        <f t="shared" ref="F66" si="17">CONCATENATE(E66,"'h",K66)</f>
        <v>32'h0</v>
      </c>
      <c r="G66" s="31" t="s">
        <v>67</v>
      </c>
      <c r="H66" s="32" t="s">
        <v>4708</v>
      </c>
      <c r="I66" s="32" t="s">
        <v>4709</v>
      </c>
      <c r="J66" s="31">
        <v>0</v>
      </c>
      <c r="K66" s="31" t="str">
        <f t="shared" ref="K66" si="18">LOWER(DEC2HEX((J66)))</f>
        <v>0</v>
      </c>
      <c r="L66" s="31">
        <f t="shared" ref="L66" si="19">J66*(2^C66)</f>
        <v>0</v>
      </c>
      <c r="M66" s="29"/>
      <c r="N66"/>
      <c r="O66"/>
    </row>
    <row r="67" spans="1:15" ht="14.6">
      <c r="A67" s="23"/>
      <c r="B67" s="24" t="s">
        <v>141</v>
      </c>
      <c r="C67" s="23"/>
      <c r="D67" s="23"/>
      <c r="E67" s="23">
        <f>SUM(E68:E77)</f>
        <v>32</v>
      </c>
      <c r="F67" s="44" t="str">
        <f>CONCATENATE("32'h",K67)</f>
        <v>32'h00000000</v>
      </c>
      <c r="G67" s="44"/>
      <c r="H67" s="26" t="s">
        <v>1081</v>
      </c>
      <c r="I67" s="26"/>
      <c r="J67" s="23"/>
      <c r="K67" s="23" t="str">
        <f>LOWER(DEC2HEX(L67,8))</f>
        <v>00000000</v>
      </c>
      <c r="L67" s="23">
        <f>SUM(L77:L77)</f>
        <v>0</v>
      </c>
      <c r="M67" s="35"/>
      <c r="N67"/>
      <c r="O67"/>
    </row>
    <row r="68" spans="1:15" ht="14.6">
      <c r="A68" s="30"/>
      <c r="B68" s="30"/>
      <c r="C68" s="31">
        <v>23</v>
      </c>
      <c r="D68" s="31">
        <v>31</v>
      </c>
      <c r="E68" s="31">
        <f t="shared" ref="E68:E77" si="20">D68+1-C68</f>
        <v>9</v>
      </c>
      <c r="F68" s="31" t="str">
        <f t="shared" ref="F68:F77" si="21">CONCATENATE(E68,"'h",K68)</f>
        <v>9'h0</v>
      </c>
      <c r="G68" s="31" t="s">
        <v>67</v>
      </c>
      <c r="H68" s="32" t="s">
        <v>19</v>
      </c>
      <c r="I68" s="32" t="s">
        <v>19</v>
      </c>
      <c r="J68" s="31">
        <v>0</v>
      </c>
      <c r="K68" s="31" t="str">
        <f t="shared" ref="K68:K77" si="22">LOWER(DEC2HEX((J68)))</f>
        <v>0</v>
      </c>
      <c r="L68" s="31">
        <f t="shared" ref="L68:L77" si="23">J68*(2^C68)</f>
        <v>0</v>
      </c>
      <c r="M68" s="29"/>
      <c r="N68"/>
      <c r="O68"/>
    </row>
    <row r="69" spans="1:15" ht="29.15">
      <c r="A69" s="30"/>
      <c r="B69" s="30"/>
      <c r="C69" s="31">
        <v>22</v>
      </c>
      <c r="D69" s="31">
        <v>22</v>
      </c>
      <c r="E69" s="31">
        <v>1</v>
      </c>
      <c r="F69" s="31" t="s">
        <v>4710</v>
      </c>
      <c r="G69" s="31" t="s">
        <v>62</v>
      </c>
      <c r="H69" s="32" t="s">
        <v>4711</v>
      </c>
      <c r="I69" s="342" t="s">
        <v>4712</v>
      </c>
      <c r="J69" s="31">
        <v>0</v>
      </c>
      <c r="K69" s="31">
        <v>0</v>
      </c>
      <c r="L69" s="31">
        <v>0</v>
      </c>
      <c r="M69" s="29"/>
      <c r="N69"/>
      <c r="O69"/>
    </row>
    <row r="70" spans="1:15" ht="14.6">
      <c r="A70" s="30"/>
      <c r="B70" s="30"/>
      <c r="C70" s="31">
        <v>21</v>
      </c>
      <c r="D70" s="31">
        <v>21</v>
      </c>
      <c r="E70" s="31">
        <v>1</v>
      </c>
      <c r="F70" s="31" t="s">
        <v>4710</v>
      </c>
      <c r="G70" s="31" t="s">
        <v>62</v>
      </c>
      <c r="H70" s="32" t="s">
        <v>4713</v>
      </c>
      <c r="I70" s="339" t="s">
        <v>4714</v>
      </c>
      <c r="J70" s="31">
        <v>0</v>
      </c>
      <c r="K70" s="31">
        <v>0</v>
      </c>
      <c r="L70" s="31">
        <v>0</v>
      </c>
      <c r="M70" s="29"/>
      <c r="N70"/>
      <c r="O70"/>
    </row>
    <row r="71" spans="1:15" ht="14.6">
      <c r="A71" s="30"/>
      <c r="B71" s="30"/>
      <c r="C71" s="31">
        <v>13</v>
      </c>
      <c r="D71" s="31">
        <v>20</v>
      </c>
      <c r="E71" s="31">
        <f t="shared" si="20"/>
        <v>8</v>
      </c>
      <c r="F71" s="31" t="str">
        <f t="shared" si="21"/>
        <v>8'h0</v>
      </c>
      <c r="G71" s="31" t="s">
        <v>4715</v>
      </c>
      <c r="H71" s="32" t="s">
        <v>19</v>
      </c>
      <c r="I71" s="32" t="s">
        <v>19</v>
      </c>
      <c r="J71" s="31">
        <v>0</v>
      </c>
      <c r="K71" s="31" t="str">
        <f t="shared" si="22"/>
        <v>0</v>
      </c>
      <c r="L71" s="31">
        <f t="shared" si="23"/>
        <v>0</v>
      </c>
      <c r="M71" s="29"/>
      <c r="N71"/>
      <c r="O71"/>
    </row>
    <row r="72" spans="1:15" ht="14.6">
      <c r="A72" s="30"/>
      <c r="B72" s="30"/>
      <c r="C72" s="31">
        <v>8</v>
      </c>
      <c r="D72" s="31">
        <v>12</v>
      </c>
      <c r="E72" s="31">
        <f t="shared" si="20"/>
        <v>5</v>
      </c>
      <c r="F72" s="31" t="str">
        <f t="shared" si="21"/>
        <v>5'h0</v>
      </c>
      <c r="G72" s="31" t="s">
        <v>62</v>
      </c>
      <c r="H72" s="32" t="s">
        <v>1272</v>
      </c>
      <c r="I72" s="33" t="s">
        <v>4716</v>
      </c>
      <c r="J72" s="31">
        <v>0</v>
      </c>
      <c r="K72" s="31" t="str">
        <f t="shared" si="22"/>
        <v>0</v>
      </c>
      <c r="L72" s="31">
        <f t="shared" si="23"/>
        <v>0</v>
      </c>
      <c r="M72" s="29"/>
      <c r="N72"/>
      <c r="O72"/>
    </row>
    <row r="73" spans="1:15" ht="14.6">
      <c r="A73" s="30"/>
      <c r="B73" s="30"/>
      <c r="C73" s="31">
        <v>4</v>
      </c>
      <c r="D73" s="31">
        <v>7</v>
      </c>
      <c r="E73" s="31">
        <f t="shared" si="20"/>
        <v>4</v>
      </c>
      <c r="F73" s="31" t="str">
        <f t="shared" si="21"/>
        <v>4'h0</v>
      </c>
      <c r="G73" s="31" t="s">
        <v>67</v>
      </c>
      <c r="H73" s="32" t="s">
        <v>19</v>
      </c>
      <c r="I73" s="32" t="s">
        <v>19</v>
      </c>
      <c r="J73" s="31">
        <v>0</v>
      </c>
      <c r="K73" s="31" t="str">
        <f t="shared" si="22"/>
        <v>0</v>
      </c>
      <c r="L73" s="31">
        <f t="shared" si="23"/>
        <v>0</v>
      </c>
      <c r="M73" s="29"/>
      <c r="N73"/>
      <c r="O73"/>
    </row>
    <row r="74" spans="1:15" ht="14.6">
      <c r="A74" s="30"/>
      <c r="B74" s="30"/>
      <c r="C74" s="31">
        <v>3</v>
      </c>
      <c r="D74" s="31">
        <v>3</v>
      </c>
      <c r="E74" s="31">
        <f t="shared" si="20"/>
        <v>1</v>
      </c>
      <c r="F74" s="31" t="str">
        <f t="shared" si="21"/>
        <v>1'h0</v>
      </c>
      <c r="G74" s="31" t="s">
        <v>62</v>
      </c>
      <c r="H74" s="32" t="s">
        <v>1274</v>
      </c>
      <c r="I74" s="33" t="s">
        <v>4717</v>
      </c>
      <c r="J74" s="31">
        <v>0</v>
      </c>
      <c r="K74" s="31" t="str">
        <f t="shared" si="22"/>
        <v>0</v>
      </c>
      <c r="L74" s="31">
        <f t="shared" si="23"/>
        <v>0</v>
      </c>
      <c r="M74" s="29"/>
      <c r="N74"/>
      <c r="O74"/>
    </row>
    <row r="75" spans="1:15" ht="14.6">
      <c r="A75" s="30"/>
      <c r="B75" s="30"/>
      <c r="C75" s="31">
        <v>2</v>
      </c>
      <c r="D75" s="31">
        <v>2</v>
      </c>
      <c r="E75" s="31">
        <f t="shared" si="20"/>
        <v>1</v>
      </c>
      <c r="F75" s="31" t="str">
        <f t="shared" si="21"/>
        <v>1'h0</v>
      </c>
      <c r="G75" s="31" t="s">
        <v>4718</v>
      </c>
      <c r="H75" s="32" t="s">
        <v>19</v>
      </c>
      <c r="I75" s="32" t="s">
        <v>19</v>
      </c>
      <c r="J75" s="31">
        <v>0</v>
      </c>
      <c r="K75" s="31" t="str">
        <f t="shared" si="22"/>
        <v>0</v>
      </c>
      <c r="L75" s="31">
        <f t="shared" si="23"/>
        <v>0</v>
      </c>
      <c r="M75" s="29"/>
      <c r="N75"/>
      <c r="O75"/>
    </row>
    <row r="76" spans="1:15" ht="14.6">
      <c r="A76" s="20"/>
      <c r="B76" s="20"/>
      <c r="C76" s="28">
        <v>1</v>
      </c>
      <c r="D76" s="28">
        <v>1</v>
      </c>
      <c r="E76" s="28">
        <f t="shared" si="20"/>
        <v>1</v>
      </c>
      <c r="F76" s="28" t="str">
        <f t="shared" si="21"/>
        <v>1'h0</v>
      </c>
      <c r="G76" s="28" t="s">
        <v>62</v>
      </c>
      <c r="H76" s="32" t="s">
        <v>1276</v>
      </c>
      <c r="I76" s="3" t="s">
        <v>4719</v>
      </c>
      <c r="J76" s="28">
        <v>0</v>
      </c>
      <c r="K76" s="28" t="str">
        <f t="shared" si="22"/>
        <v>0</v>
      </c>
      <c r="L76" s="28">
        <f t="shared" si="23"/>
        <v>0</v>
      </c>
      <c r="M76" s="29"/>
      <c r="N76"/>
      <c r="O76"/>
    </row>
    <row r="77" spans="1:15" ht="14.6">
      <c r="A77" s="20"/>
      <c r="B77" s="27"/>
      <c r="C77" s="28">
        <v>0</v>
      </c>
      <c r="D77" s="28">
        <v>0</v>
      </c>
      <c r="E77" s="28">
        <f t="shared" si="20"/>
        <v>1</v>
      </c>
      <c r="F77" s="28" t="str">
        <f t="shared" si="21"/>
        <v>1'h0</v>
      </c>
      <c r="G77" s="28" t="s">
        <v>62</v>
      </c>
      <c r="H77" s="28" t="s">
        <v>1277</v>
      </c>
      <c r="I77" s="32" t="s">
        <v>4720</v>
      </c>
      <c r="J77" s="28">
        <v>0</v>
      </c>
      <c r="K77" s="28" t="str">
        <f t="shared" si="22"/>
        <v>0</v>
      </c>
      <c r="L77" s="28">
        <f t="shared" si="23"/>
        <v>0</v>
      </c>
      <c r="M77" s="29"/>
      <c r="N77"/>
      <c r="O77"/>
    </row>
    <row r="78" spans="1:15" ht="14.6">
      <c r="A78" s="23"/>
      <c r="B78" s="24" t="s">
        <v>169</v>
      </c>
      <c r="C78" s="23"/>
      <c r="D78" s="23"/>
      <c r="E78" s="23">
        <f>SUM(E79:E84)</f>
        <v>32</v>
      </c>
      <c r="F78" s="44" t="str">
        <f>CONCATENATE("32'h",K78)</f>
        <v>32'h00000000</v>
      </c>
      <c r="G78" s="44"/>
      <c r="H78" s="26" t="s">
        <v>1103</v>
      </c>
      <c r="I78" s="26"/>
      <c r="J78" s="23"/>
      <c r="K78" s="23" t="str">
        <f>LOWER(DEC2HEX(L78,8))</f>
        <v>00000000</v>
      </c>
      <c r="L78" s="23">
        <f>SUM(L84:L84)</f>
        <v>0</v>
      </c>
      <c r="M78" s="35"/>
      <c r="N78"/>
      <c r="O78"/>
    </row>
    <row r="79" spans="1:15" ht="14.6">
      <c r="A79" s="30"/>
      <c r="B79" s="30"/>
      <c r="C79" s="31">
        <v>16</v>
      </c>
      <c r="D79" s="31">
        <v>31</v>
      </c>
      <c r="E79" s="31">
        <f t="shared" ref="E79:E84" si="24">D79+1-C79</f>
        <v>16</v>
      </c>
      <c r="F79" s="31" t="str">
        <f t="shared" ref="F79:F84" si="25">CONCATENATE(E79,"'h",K79)</f>
        <v>16'h0</v>
      </c>
      <c r="G79" s="31" t="s">
        <v>67</v>
      </c>
      <c r="H79" s="32" t="s">
        <v>19</v>
      </c>
      <c r="I79" s="28" t="s">
        <v>19</v>
      </c>
      <c r="J79" s="31">
        <v>0</v>
      </c>
      <c r="K79" s="31" t="str">
        <f t="shared" ref="K79:K84" si="26">LOWER(DEC2HEX((J79)))</f>
        <v>0</v>
      </c>
      <c r="L79" s="31">
        <f t="shared" ref="L79:L84" si="27">J79*(2^C79)</f>
        <v>0</v>
      </c>
      <c r="M79" s="29"/>
      <c r="N79"/>
      <c r="O79"/>
    </row>
    <row r="80" spans="1:15" ht="14.6">
      <c r="A80" s="30"/>
      <c r="B80" s="30"/>
      <c r="C80" s="31">
        <v>15</v>
      </c>
      <c r="D80" s="31">
        <v>15</v>
      </c>
      <c r="E80" s="31">
        <f t="shared" si="24"/>
        <v>1</v>
      </c>
      <c r="F80" s="31" t="str">
        <f t="shared" si="25"/>
        <v>1'h0</v>
      </c>
      <c r="G80" s="31" t="s">
        <v>67</v>
      </c>
      <c r="H80" s="32" t="s">
        <v>1281</v>
      </c>
      <c r="I80" s="33" t="s">
        <v>4721</v>
      </c>
      <c r="J80" s="31">
        <v>0</v>
      </c>
      <c r="K80" s="31" t="str">
        <f t="shared" si="26"/>
        <v>0</v>
      </c>
      <c r="L80" s="31">
        <f t="shared" si="27"/>
        <v>0</v>
      </c>
      <c r="M80" s="29"/>
      <c r="N80"/>
      <c r="O80"/>
    </row>
    <row r="81" spans="1:15" ht="14.6">
      <c r="A81" s="30"/>
      <c r="B81" s="30"/>
      <c r="C81" s="31">
        <v>14</v>
      </c>
      <c r="D81" s="31">
        <v>14</v>
      </c>
      <c r="E81" s="31">
        <f t="shared" si="24"/>
        <v>1</v>
      </c>
      <c r="F81" s="31" t="str">
        <f t="shared" si="25"/>
        <v>1'h0</v>
      </c>
      <c r="G81" s="31" t="s">
        <v>67</v>
      </c>
      <c r="H81" s="32" t="s">
        <v>1282</v>
      </c>
      <c r="I81" s="33" t="s">
        <v>4722</v>
      </c>
      <c r="J81" s="31">
        <v>0</v>
      </c>
      <c r="K81" s="31" t="str">
        <f t="shared" si="26"/>
        <v>0</v>
      </c>
      <c r="L81" s="31">
        <f t="shared" si="27"/>
        <v>0</v>
      </c>
      <c r="M81" s="29"/>
      <c r="N81"/>
      <c r="O81"/>
    </row>
    <row r="82" spans="1:15" ht="14.6">
      <c r="A82" s="20"/>
      <c r="B82" s="20"/>
      <c r="C82" s="28">
        <v>8</v>
      </c>
      <c r="D82" s="28">
        <v>13</v>
      </c>
      <c r="E82" s="28">
        <f t="shared" si="24"/>
        <v>6</v>
      </c>
      <c r="F82" s="28" t="str">
        <f t="shared" si="25"/>
        <v>6'h0</v>
      </c>
      <c r="G82" s="28" t="s">
        <v>67</v>
      </c>
      <c r="H82" s="32" t="s">
        <v>1283</v>
      </c>
      <c r="I82" s="3" t="s">
        <v>4723</v>
      </c>
      <c r="J82" s="28">
        <v>0</v>
      </c>
      <c r="K82" s="28" t="str">
        <f t="shared" si="26"/>
        <v>0</v>
      </c>
      <c r="L82" s="28">
        <f t="shared" si="27"/>
        <v>0</v>
      </c>
      <c r="M82" s="29"/>
      <c r="N82"/>
      <c r="O82"/>
    </row>
    <row r="83" spans="1:15" ht="14.6">
      <c r="A83" s="20"/>
      <c r="B83" s="27"/>
      <c r="C83" s="28">
        <v>1</v>
      </c>
      <c r="D83" s="28">
        <v>7</v>
      </c>
      <c r="E83" s="28">
        <f t="shared" si="24"/>
        <v>7</v>
      </c>
      <c r="F83" s="28" t="str">
        <f t="shared" si="25"/>
        <v>7'h0</v>
      </c>
      <c r="G83" s="28" t="s">
        <v>67</v>
      </c>
      <c r="H83" s="28" t="s">
        <v>19</v>
      </c>
      <c r="I83" s="28" t="s">
        <v>19</v>
      </c>
      <c r="J83" s="28">
        <v>0</v>
      </c>
      <c r="K83" s="28" t="str">
        <f t="shared" si="26"/>
        <v>0</v>
      </c>
      <c r="L83" s="28">
        <f t="shared" si="27"/>
        <v>0</v>
      </c>
      <c r="M83" s="29"/>
      <c r="N83"/>
      <c r="O83"/>
    </row>
    <row r="84" spans="1:15" ht="15">
      <c r="A84" s="20"/>
      <c r="B84" s="27"/>
      <c r="C84" s="28">
        <v>0</v>
      </c>
      <c r="D84" s="28">
        <v>0</v>
      </c>
      <c r="E84" s="28">
        <f t="shared" si="24"/>
        <v>1</v>
      </c>
      <c r="F84" s="28" t="str">
        <f t="shared" si="25"/>
        <v>1'h0</v>
      </c>
      <c r="G84" s="28" t="s">
        <v>67</v>
      </c>
      <c r="H84" s="28" t="s">
        <v>1284</v>
      </c>
      <c r="I84" s="335" t="s">
        <v>4724</v>
      </c>
      <c r="J84" s="28">
        <v>0</v>
      </c>
      <c r="K84" s="28" t="str">
        <f t="shared" si="26"/>
        <v>0</v>
      </c>
      <c r="L84" s="28">
        <f t="shared" si="27"/>
        <v>0</v>
      </c>
      <c r="M84" s="29"/>
      <c r="N84"/>
      <c r="O84"/>
    </row>
    <row r="85" spans="1:15" ht="14.6">
      <c r="A85" s="23"/>
      <c r="B85" s="24" t="s">
        <v>195</v>
      </c>
      <c r="C85" s="23"/>
      <c r="D85" s="23"/>
      <c r="E85" s="23">
        <f>SUM(E86:E97)</f>
        <v>32</v>
      </c>
      <c r="F85" s="44" t="str">
        <f>CONCATENATE("32'h",K85)</f>
        <v>32'h00000000</v>
      </c>
      <c r="G85" s="44"/>
      <c r="H85" s="26" t="s">
        <v>741</v>
      </c>
      <c r="I85" s="26"/>
      <c r="J85" s="23"/>
      <c r="K85" s="23" t="str">
        <f>LOWER(DEC2HEX(L85,8))</f>
        <v>00000000</v>
      </c>
      <c r="L85" s="23">
        <f>SUM(L97:L97)</f>
        <v>0</v>
      </c>
      <c r="M85" s="35"/>
      <c r="N85"/>
      <c r="O85"/>
    </row>
    <row r="86" spans="1:15" ht="14.6">
      <c r="A86" s="30"/>
      <c r="B86" s="30"/>
      <c r="C86" s="31">
        <v>11</v>
      </c>
      <c r="D86" s="31">
        <v>31</v>
      </c>
      <c r="E86" s="31">
        <f t="shared" ref="E86:E97" si="28">D86+1-C86</f>
        <v>21</v>
      </c>
      <c r="F86" s="31" t="str">
        <f t="shared" ref="F86:F97" si="29">CONCATENATE(E86,"'h",K86)</f>
        <v>21'h0</v>
      </c>
      <c r="G86" s="31" t="s">
        <v>67</v>
      </c>
      <c r="H86" s="32" t="s">
        <v>19</v>
      </c>
      <c r="I86" s="32" t="s">
        <v>19</v>
      </c>
      <c r="J86" s="31">
        <v>0</v>
      </c>
      <c r="K86" s="31" t="str">
        <f t="shared" ref="K86:K97" si="30">LOWER(DEC2HEX((J86)))</f>
        <v>0</v>
      </c>
      <c r="L86" s="31">
        <f t="shared" ref="L86:L97" si="31">J86*(2^C86)</f>
        <v>0</v>
      </c>
      <c r="M86" s="29"/>
      <c r="N86"/>
      <c r="O86"/>
    </row>
    <row r="87" spans="1:15" ht="14.6">
      <c r="A87" s="30"/>
      <c r="B87" s="30"/>
      <c r="C87" s="31">
        <v>10</v>
      </c>
      <c r="D87" s="31">
        <v>10</v>
      </c>
      <c r="E87" s="31">
        <f t="shared" si="28"/>
        <v>1</v>
      </c>
      <c r="F87" s="31" t="s">
        <v>4725</v>
      </c>
      <c r="G87" s="31" t="s">
        <v>4655</v>
      </c>
      <c r="H87" s="32" t="s">
        <v>4726</v>
      </c>
      <c r="I87" s="339" t="s">
        <v>4727</v>
      </c>
      <c r="J87" s="31">
        <v>0</v>
      </c>
      <c r="K87" s="31">
        <v>0</v>
      </c>
      <c r="L87" s="31">
        <v>0</v>
      </c>
      <c r="M87" s="29"/>
      <c r="N87"/>
      <c r="O87"/>
    </row>
    <row r="88" spans="1:15" ht="14.6">
      <c r="A88" s="30"/>
      <c r="B88" s="30"/>
      <c r="C88" s="31">
        <v>9</v>
      </c>
      <c r="D88" s="31">
        <v>9</v>
      </c>
      <c r="E88" s="31">
        <v>1</v>
      </c>
      <c r="F88" s="31" t="str">
        <f>CONCATENATE(E88,"'h",K88)</f>
        <v>1'h0</v>
      </c>
      <c r="G88" s="28" t="s">
        <v>62</v>
      </c>
      <c r="H88" s="32" t="s">
        <v>4728</v>
      </c>
      <c r="I88" s="339" t="s">
        <v>4729</v>
      </c>
      <c r="J88" s="31">
        <v>0</v>
      </c>
      <c r="K88" s="31">
        <v>0</v>
      </c>
      <c r="L88" s="31">
        <v>0</v>
      </c>
      <c r="M88" s="29"/>
      <c r="N88"/>
      <c r="O88"/>
    </row>
    <row r="89" spans="1:15" ht="14.6">
      <c r="A89" s="30"/>
      <c r="B89" s="30"/>
      <c r="C89" s="31">
        <v>8</v>
      </c>
      <c r="D89" s="31">
        <v>8</v>
      </c>
      <c r="E89" s="31">
        <v>1</v>
      </c>
      <c r="F89" s="31" t="str">
        <f>CONCATENATE(E89,"'h",K89)</f>
        <v>1'h0</v>
      </c>
      <c r="G89" s="28" t="s">
        <v>62</v>
      </c>
      <c r="H89" s="32" t="s">
        <v>4730</v>
      </c>
      <c r="I89" s="339" t="s">
        <v>4731</v>
      </c>
      <c r="J89" s="31">
        <v>0</v>
      </c>
      <c r="K89" s="31">
        <v>0</v>
      </c>
      <c r="L89" s="31">
        <v>0</v>
      </c>
      <c r="M89" s="29"/>
      <c r="N89"/>
      <c r="O89"/>
    </row>
    <row r="90" spans="1:15" ht="14.6">
      <c r="A90" s="30"/>
      <c r="B90" s="30"/>
      <c r="C90" s="31">
        <v>7</v>
      </c>
      <c r="D90" s="31">
        <v>7</v>
      </c>
      <c r="E90" s="31">
        <v>1</v>
      </c>
      <c r="F90" s="28" t="str">
        <f>CONCATENATE(E90,"'h",K90)</f>
        <v>1'h0</v>
      </c>
      <c r="G90" s="28" t="s">
        <v>62</v>
      </c>
      <c r="H90" s="32" t="s">
        <v>4732</v>
      </c>
      <c r="I90" s="339" t="s">
        <v>4727</v>
      </c>
      <c r="J90" s="28">
        <v>0</v>
      </c>
      <c r="K90" s="28">
        <v>0</v>
      </c>
      <c r="L90" s="28">
        <v>0</v>
      </c>
      <c r="M90" s="29"/>
      <c r="N90"/>
      <c r="O90"/>
    </row>
    <row r="91" spans="1:15" ht="14.6">
      <c r="A91" s="30"/>
      <c r="B91" s="30"/>
      <c r="C91" s="31">
        <v>6</v>
      </c>
      <c r="D91" s="31">
        <v>6</v>
      </c>
      <c r="E91" s="31">
        <f t="shared" si="28"/>
        <v>1</v>
      </c>
      <c r="F91" s="31" t="s">
        <v>4725</v>
      </c>
      <c r="G91" s="31" t="s">
        <v>4655</v>
      </c>
      <c r="H91" s="32" t="s">
        <v>4733</v>
      </c>
      <c r="I91" s="339" t="s">
        <v>4734</v>
      </c>
      <c r="J91" s="31">
        <v>0</v>
      </c>
      <c r="K91" s="31">
        <v>0</v>
      </c>
      <c r="L91" s="31">
        <v>0</v>
      </c>
      <c r="M91" s="29"/>
      <c r="N91"/>
      <c r="O91"/>
    </row>
    <row r="92" spans="1:15" ht="43.75">
      <c r="A92" s="30"/>
      <c r="B92" s="30"/>
      <c r="C92" s="31">
        <v>5</v>
      </c>
      <c r="D92" s="31">
        <v>5</v>
      </c>
      <c r="E92" s="31">
        <f t="shared" si="28"/>
        <v>1</v>
      </c>
      <c r="F92" s="31" t="str">
        <f t="shared" si="29"/>
        <v>1'h0</v>
      </c>
      <c r="G92" s="28" t="s">
        <v>62</v>
      </c>
      <c r="H92" s="32" t="s">
        <v>1285</v>
      </c>
      <c r="I92" s="339" t="s">
        <v>4735</v>
      </c>
      <c r="J92" s="31">
        <v>0</v>
      </c>
      <c r="K92" s="31" t="str">
        <f t="shared" si="30"/>
        <v>0</v>
      </c>
      <c r="L92" s="31">
        <f t="shared" si="31"/>
        <v>0</v>
      </c>
      <c r="M92" s="29"/>
      <c r="N92"/>
      <c r="O92"/>
    </row>
    <row r="93" spans="1:15" ht="29.15">
      <c r="A93" s="30"/>
      <c r="B93" s="30"/>
      <c r="C93" s="31">
        <v>4</v>
      </c>
      <c r="D93" s="31">
        <v>4</v>
      </c>
      <c r="E93" s="31">
        <f t="shared" si="28"/>
        <v>1</v>
      </c>
      <c r="F93" s="31" t="str">
        <f t="shared" si="29"/>
        <v>1'h0</v>
      </c>
      <c r="G93" s="28" t="s">
        <v>62</v>
      </c>
      <c r="H93" s="32" t="s">
        <v>1286</v>
      </c>
      <c r="I93" s="339" t="s">
        <v>4736</v>
      </c>
      <c r="J93" s="31">
        <v>0</v>
      </c>
      <c r="K93" s="31" t="str">
        <f t="shared" si="30"/>
        <v>0</v>
      </c>
      <c r="L93" s="31">
        <f t="shared" si="31"/>
        <v>0</v>
      </c>
      <c r="M93" s="29"/>
      <c r="N93"/>
      <c r="O93"/>
    </row>
    <row r="94" spans="1:15" ht="29.15">
      <c r="A94" s="20"/>
      <c r="B94" s="20"/>
      <c r="C94" s="28">
        <v>3</v>
      </c>
      <c r="D94" s="28">
        <v>3</v>
      </c>
      <c r="E94" s="28">
        <f t="shared" si="28"/>
        <v>1</v>
      </c>
      <c r="F94" s="28" t="str">
        <f t="shared" si="29"/>
        <v>1'h0</v>
      </c>
      <c r="G94" s="28" t="s">
        <v>62</v>
      </c>
      <c r="H94" s="32" t="s">
        <v>4737</v>
      </c>
      <c r="I94" s="339" t="s">
        <v>4738</v>
      </c>
      <c r="J94" s="28">
        <v>0</v>
      </c>
      <c r="K94" s="28" t="str">
        <f t="shared" si="30"/>
        <v>0</v>
      </c>
      <c r="L94" s="28">
        <f t="shared" si="31"/>
        <v>0</v>
      </c>
      <c r="M94" s="29"/>
      <c r="N94"/>
      <c r="O94"/>
    </row>
    <row r="95" spans="1:15" ht="14.6">
      <c r="A95" s="20"/>
      <c r="B95" s="27"/>
      <c r="C95" s="28">
        <v>2</v>
      </c>
      <c r="D95" s="28">
        <v>2</v>
      </c>
      <c r="E95" s="28">
        <f t="shared" si="28"/>
        <v>1</v>
      </c>
      <c r="F95" s="28" t="str">
        <f t="shared" si="29"/>
        <v>1'h0</v>
      </c>
      <c r="G95" s="28" t="s">
        <v>62</v>
      </c>
      <c r="H95" s="28" t="s">
        <v>1288</v>
      </c>
      <c r="I95" s="339"/>
      <c r="J95" s="28">
        <v>0</v>
      </c>
      <c r="K95" s="28" t="str">
        <f t="shared" si="30"/>
        <v>0</v>
      </c>
      <c r="L95" s="28">
        <f t="shared" si="31"/>
        <v>0</v>
      </c>
      <c r="M95" s="29"/>
      <c r="N95"/>
      <c r="O95"/>
    </row>
    <row r="96" spans="1:15" ht="14.6">
      <c r="A96" s="20"/>
      <c r="B96" s="27"/>
      <c r="C96" s="28">
        <v>1</v>
      </c>
      <c r="D96" s="28">
        <v>1</v>
      </c>
      <c r="E96" s="28">
        <f t="shared" si="28"/>
        <v>1</v>
      </c>
      <c r="F96" s="28" t="str">
        <f t="shared" si="29"/>
        <v>1'h0</v>
      </c>
      <c r="G96" s="31" t="s">
        <v>67</v>
      </c>
      <c r="H96" s="32" t="s">
        <v>19</v>
      </c>
      <c r="I96" s="339" t="s">
        <v>19</v>
      </c>
      <c r="J96" s="28">
        <v>0</v>
      </c>
      <c r="K96" s="28" t="str">
        <f t="shared" si="30"/>
        <v>0</v>
      </c>
      <c r="L96" s="28">
        <f t="shared" si="31"/>
        <v>0</v>
      </c>
      <c r="M96" s="29"/>
      <c r="N96"/>
      <c r="O96"/>
    </row>
    <row r="97" spans="1:15" ht="14.6">
      <c r="A97" s="20"/>
      <c r="B97" s="27"/>
      <c r="C97" s="28">
        <v>0</v>
      </c>
      <c r="D97" s="28">
        <v>0</v>
      </c>
      <c r="E97" s="28">
        <f t="shared" si="28"/>
        <v>1</v>
      </c>
      <c r="F97" s="28" t="str">
        <f t="shared" si="29"/>
        <v>1'h0</v>
      </c>
      <c r="G97" s="28" t="s">
        <v>62</v>
      </c>
      <c r="H97" s="28" t="s">
        <v>1290</v>
      </c>
      <c r="I97" s="28"/>
      <c r="J97" s="28">
        <v>0</v>
      </c>
      <c r="K97" s="28" t="str">
        <f t="shared" si="30"/>
        <v>0</v>
      </c>
      <c r="L97" s="28">
        <f t="shared" si="31"/>
        <v>0</v>
      </c>
      <c r="M97" s="29"/>
      <c r="N97"/>
      <c r="O97"/>
    </row>
    <row r="98" spans="1:15" ht="14.6">
      <c r="A98" s="23"/>
      <c r="B98" s="24" t="s">
        <v>221</v>
      </c>
      <c r="C98" s="23"/>
      <c r="D98" s="23"/>
      <c r="E98" s="23">
        <f>SUM(E99:E110)</f>
        <v>32</v>
      </c>
      <c r="F98" s="44" t="str">
        <f>CONCATENATE("32'h",K98)</f>
        <v>32'h00000000</v>
      </c>
      <c r="G98" s="44"/>
      <c r="H98" s="26" t="s">
        <v>1291</v>
      </c>
      <c r="I98" s="26"/>
      <c r="J98" s="23"/>
      <c r="K98" s="23" t="str">
        <f>LOWER(DEC2HEX(L98,8))</f>
        <v>00000000</v>
      </c>
      <c r="L98" s="23">
        <f>SUM(L110:L110)</f>
        <v>0</v>
      </c>
      <c r="M98" s="29"/>
      <c r="N98"/>
      <c r="O98"/>
    </row>
    <row r="99" spans="1:15" ht="14.6">
      <c r="A99" s="30"/>
      <c r="B99" s="30"/>
      <c r="C99" s="31">
        <v>11</v>
      </c>
      <c r="D99" s="31">
        <v>31</v>
      </c>
      <c r="E99" s="31">
        <f t="shared" ref="E99:E110" si="32">D99+1-C99</f>
        <v>21</v>
      </c>
      <c r="F99" s="31" t="str">
        <f t="shared" ref="F99:F110" si="33">CONCATENATE(E99,"'h",K99)</f>
        <v>21'h0</v>
      </c>
      <c r="G99" s="31" t="s">
        <v>67</v>
      </c>
      <c r="H99" s="32" t="s">
        <v>19</v>
      </c>
      <c r="I99" s="339" t="s">
        <v>19</v>
      </c>
      <c r="J99" s="31">
        <v>0</v>
      </c>
      <c r="K99" s="31" t="str">
        <f t="shared" ref="K99:K110" si="34">LOWER(DEC2HEX((J99)))</f>
        <v>0</v>
      </c>
      <c r="L99" s="31">
        <f t="shared" ref="L99:L110" si="35">J99*(2^C99)</f>
        <v>0</v>
      </c>
      <c r="M99" s="29"/>
      <c r="N99"/>
      <c r="O99"/>
    </row>
    <row r="100" spans="1:15" ht="29.15">
      <c r="A100" s="30"/>
      <c r="B100" s="30"/>
      <c r="C100" s="31">
        <v>10</v>
      </c>
      <c r="D100" s="31">
        <v>10</v>
      </c>
      <c r="E100" s="31">
        <f t="shared" si="32"/>
        <v>1</v>
      </c>
      <c r="F100" s="31" t="s">
        <v>4725</v>
      </c>
      <c r="G100" s="31" t="s">
        <v>4739</v>
      </c>
      <c r="H100" s="32" t="s">
        <v>4740</v>
      </c>
      <c r="I100" s="343" t="s">
        <v>4741</v>
      </c>
      <c r="J100" s="31">
        <v>0</v>
      </c>
      <c r="K100" s="31">
        <v>0</v>
      </c>
      <c r="L100" s="31">
        <v>0</v>
      </c>
      <c r="M100" s="29"/>
      <c r="N100"/>
      <c r="O100"/>
    </row>
    <row r="101" spans="1:15" ht="29.15">
      <c r="A101" s="30"/>
      <c r="B101" s="30"/>
      <c r="C101" s="31">
        <v>9</v>
      </c>
      <c r="D101" s="31">
        <v>9</v>
      </c>
      <c r="E101" s="31">
        <v>1</v>
      </c>
      <c r="F101" s="31" t="str">
        <f>CONCATENATE(E101,"'h",K101)</f>
        <v>1'h0</v>
      </c>
      <c r="G101" s="28" t="s">
        <v>480</v>
      </c>
      <c r="H101" s="32" t="s">
        <v>4742</v>
      </c>
      <c r="I101" s="343" t="s">
        <v>4743</v>
      </c>
      <c r="J101" s="31">
        <v>0</v>
      </c>
      <c r="K101" s="31">
        <v>0</v>
      </c>
      <c r="L101" s="31">
        <v>0</v>
      </c>
      <c r="M101" s="29"/>
      <c r="N101"/>
      <c r="O101"/>
    </row>
    <row r="102" spans="1:15" ht="29.15">
      <c r="A102" s="30"/>
      <c r="B102" s="30"/>
      <c r="C102" s="31">
        <v>8</v>
      </c>
      <c r="D102" s="31">
        <v>8</v>
      </c>
      <c r="E102" s="31">
        <v>1</v>
      </c>
      <c r="F102" s="31" t="str">
        <f t="shared" si="33"/>
        <v>1'h0</v>
      </c>
      <c r="G102" s="28" t="s">
        <v>480</v>
      </c>
      <c r="H102" s="32" t="s">
        <v>4744</v>
      </c>
      <c r="I102" s="343" t="s">
        <v>4745</v>
      </c>
      <c r="J102" s="31">
        <v>0</v>
      </c>
      <c r="K102" s="31">
        <v>0</v>
      </c>
      <c r="L102" s="31">
        <v>0</v>
      </c>
      <c r="M102" s="29"/>
      <c r="N102"/>
      <c r="O102"/>
    </row>
    <row r="103" spans="1:15" ht="29.15">
      <c r="A103" s="30"/>
      <c r="B103" s="30"/>
      <c r="C103" s="31">
        <v>7</v>
      </c>
      <c r="D103" s="31">
        <v>7</v>
      </c>
      <c r="E103" s="31">
        <v>1</v>
      </c>
      <c r="F103" s="28" t="str">
        <f t="shared" si="33"/>
        <v>1'h0</v>
      </c>
      <c r="G103" s="28" t="s">
        <v>480</v>
      </c>
      <c r="H103" s="32" t="s">
        <v>4746</v>
      </c>
      <c r="I103" s="343" t="s">
        <v>4747</v>
      </c>
      <c r="J103" s="28">
        <v>0</v>
      </c>
      <c r="K103" s="28">
        <v>0</v>
      </c>
      <c r="L103" s="28">
        <v>0</v>
      </c>
      <c r="M103" s="29"/>
      <c r="N103"/>
      <c r="O103"/>
    </row>
    <row r="104" spans="1:15" ht="29.15">
      <c r="A104" s="30"/>
      <c r="B104" s="30"/>
      <c r="C104" s="31">
        <v>6</v>
      </c>
      <c r="D104" s="31">
        <v>6</v>
      </c>
      <c r="E104" s="31">
        <f t="shared" si="32"/>
        <v>1</v>
      </c>
      <c r="F104" s="31" t="s">
        <v>4725</v>
      </c>
      <c r="G104" s="31" t="s">
        <v>4739</v>
      </c>
      <c r="H104" s="32" t="s">
        <v>4748</v>
      </c>
      <c r="I104" s="343" t="s">
        <v>4749</v>
      </c>
      <c r="J104" s="31">
        <v>0</v>
      </c>
      <c r="K104" s="31">
        <v>0</v>
      </c>
      <c r="L104" s="31">
        <v>0</v>
      </c>
      <c r="M104" s="29"/>
      <c r="N104"/>
      <c r="O104"/>
    </row>
    <row r="105" spans="1:15" ht="29.15">
      <c r="A105" s="30"/>
      <c r="B105" s="30"/>
      <c r="C105" s="31">
        <v>5</v>
      </c>
      <c r="D105" s="31">
        <v>5</v>
      </c>
      <c r="E105" s="31">
        <f t="shared" si="32"/>
        <v>1</v>
      </c>
      <c r="F105" s="31" t="str">
        <f t="shared" si="33"/>
        <v>1'h0</v>
      </c>
      <c r="G105" s="28" t="s">
        <v>480</v>
      </c>
      <c r="H105" s="32" t="s">
        <v>1292</v>
      </c>
      <c r="I105" s="339" t="s">
        <v>4750</v>
      </c>
      <c r="J105" s="31">
        <v>0</v>
      </c>
      <c r="K105" s="31" t="str">
        <f t="shared" si="34"/>
        <v>0</v>
      </c>
      <c r="L105" s="31">
        <f t="shared" si="35"/>
        <v>0</v>
      </c>
      <c r="M105" s="29"/>
      <c r="N105"/>
      <c r="O105"/>
    </row>
    <row r="106" spans="1:15" ht="29.15">
      <c r="A106" s="30"/>
      <c r="B106" s="30"/>
      <c r="C106" s="31">
        <v>4</v>
      </c>
      <c r="D106" s="31">
        <v>4</v>
      </c>
      <c r="E106" s="31">
        <f t="shared" si="32"/>
        <v>1</v>
      </c>
      <c r="F106" s="31" t="str">
        <f t="shared" si="33"/>
        <v>1'h0</v>
      </c>
      <c r="G106" s="28" t="s">
        <v>480</v>
      </c>
      <c r="H106" s="32" t="s">
        <v>1293</v>
      </c>
      <c r="I106" s="339" t="s">
        <v>4751</v>
      </c>
      <c r="J106" s="31">
        <v>0</v>
      </c>
      <c r="K106" s="31" t="str">
        <f t="shared" si="34"/>
        <v>0</v>
      </c>
      <c r="L106" s="31">
        <f t="shared" si="35"/>
        <v>0</v>
      </c>
      <c r="M106" s="29"/>
      <c r="N106"/>
      <c r="O106"/>
    </row>
    <row r="107" spans="1:15" ht="29.15">
      <c r="A107" s="20"/>
      <c r="B107" s="20"/>
      <c r="C107" s="28">
        <v>3</v>
      </c>
      <c r="D107" s="28">
        <v>3</v>
      </c>
      <c r="E107" s="28">
        <f t="shared" si="32"/>
        <v>1</v>
      </c>
      <c r="F107" s="28" t="str">
        <f t="shared" si="33"/>
        <v>1'h0</v>
      </c>
      <c r="G107" s="28" t="s">
        <v>480</v>
      </c>
      <c r="H107" s="32" t="s">
        <v>4752</v>
      </c>
      <c r="I107" s="339" t="s">
        <v>4753</v>
      </c>
      <c r="J107" s="28">
        <v>0</v>
      </c>
      <c r="K107" s="28" t="str">
        <f t="shared" si="34"/>
        <v>0</v>
      </c>
      <c r="L107" s="28">
        <f t="shared" si="35"/>
        <v>0</v>
      </c>
      <c r="M107" s="29"/>
      <c r="N107"/>
      <c r="O107"/>
    </row>
    <row r="108" spans="1:15" ht="14.6">
      <c r="A108" s="20"/>
      <c r="B108" s="27"/>
      <c r="C108" s="28">
        <v>2</v>
      </c>
      <c r="D108" s="28">
        <v>2</v>
      </c>
      <c r="E108" s="28">
        <f t="shared" si="32"/>
        <v>1</v>
      </c>
      <c r="F108" s="28" t="str">
        <f t="shared" si="33"/>
        <v>1'h0</v>
      </c>
      <c r="G108" s="28" t="s">
        <v>480</v>
      </c>
      <c r="H108" s="28" t="s">
        <v>1295</v>
      </c>
      <c r="I108" s="339"/>
      <c r="J108" s="28">
        <v>0</v>
      </c>
      <c r="K108" s="28" t="str">
        <f t="shared" si="34"/>
        <v>0</v>
      </c>
      <c r="L108" s="28">
        <f t="shared" si="35"/>
        <v>0</v>
      </c>
      <c r="M108" s="29"/>
      <c r="N108"/>
      <c r="O108"/>
    </row>
    <row r="109" spans="1:15" ht="14.6">
      <c r="A109" s="20"/>
      <c r="B109" s="27"/>
      <c r="C109" s="28">
        <v>1</v>
      </c>
      <c r="D109" s="28">
        <v>1</v>
      </c>
      <c r="E109" s="28">
        <f t="shared" si="32"/>
        <v>1</v>
      </c>
      <c r="F109" s="28" t="str">
        <f t="shared" si="33"/>
        <v>1'h0</v>
      </c>
      <c r="G109" s="28" t="s">
        <v>4718</v>
      </c>
      <c r="H109" s="32" t="s">
        <v>19</v>
      </c>
      <c r="I109" s="339" t="s">
        <v>19</v>
      </c>
      <c r="J109" s="28">
        <v>0</v>
      </c>
      <c r="K109" s="28" t="str">
        <f t="shared" si="34"/>
        <v>0</v>
      </c>
      <c r="L109" s="28">
        <f t="shared" si="35"/>
        <v>0</v>
      </c>
      <c r="M109" s="29"/>
      <c r="N109"/>
      <c r="O109"/>
    </row>
    <row r="110" spans="1:15" ht="14.6">
      <c r="A110" s="30"/>
      <c r="B110" s="30"/>
      <c r="C110" s="31">
        <v>0</v>
      </c>
      <c r="D110" s="31">
        <v>0</v>
      </c>
      <c r="E110" s="31">
        <f t="shared" si="32"/>
        <v>1</v>
      </c>
      <c r="F110" s="31" t="str">
        <f t="shared" si="33"/>
        <v>1'h0</v>
      </c>
      <c r="G110" s="28" t="s">
        <v>480</v>
      </c>
      <c r="H110" s="28" t="s">
        <v>1297</v>
      </c>
      <c r="I110" s="33"/>
      <c r="J110" s="31">
        <v>0</v>
      </c>
      <c r="K110" s="31" t="str">
        <f t="shared" si="34"/>
        <v>0</v>
      </c>
      <c r="L110" s="31">
        <f t="shared" si="35"/>
        <v>0</v>
      </c>
      <c r="M110" s="29"/>
      <c r="N110"/>
      <c r="O110"/>
    </row>
    <row r="111" spans="1:15" ht="14.6">
      <c r="A111" s="23"/>
      <c r="B111" s="24" t="s">
        <v>236</v>
      </c>
      <c r="C111" s="23"/>
      <c r="D111" s="23"/>
      <c r="E111" s="23">
        <f>SUM(E112:E115)</f>
        <v>32</v>
      </c>
      <c r="F111" s="44" t="str">
        <f>CONCATENATE("32'h",K111)</f>
        <v>32'h00000201</v>
      </c>
      <c r="G111" s="44"/>
      <c r="H111" s="26" t="s">
        <v>1298</v>
      </c>
      <c r="I111" s="26"/>
      <c r="J111" s="23"/>
      <c r="K111" s="23" t="str">
        <f>LOWER(DEC2HEX(L111,8))</f>
        <v>00000201</v>
      </c>
      <c r="L111" s="23">
        <f>SUM(L112:L115)</f>
        <v>513</v>
      </c>
      <c r="M111" s="29"/>
      <c r="N111"/>
      <c r="O111"/>
    </row>
    <row r="112" spans="1:15" ht="14.6">
      <c r="A112" s="20"/>
      <c r="B112" s="27"/>
      <c r="C112" s="28">
        <v>14</v>
      </c>
      <c r="D112" s="28">
        <v>31</v>
      </c>
      <c r="E112" s="28">
        <f>D112+1-C112</f>
        <v>18</v>
      </c>
      <c r="F112" s="28" t="str">
        <f>CONCATENATE(E112,"'h",K112)</f>
        <v>18'h0</v>
      </c>
      <c r="G112" s="28" t="s">
        <v>67</v>
      </c>
      <c r="H112" s="28" t="s">
        <v>19</v>
      </c>
      <c r="I112" s="339" t="s">
        <v>19</v>
      </c>
      <c r="J112" s="28">
        <v>0</v>
      </c>
      <c r="K112" s="28" t="str">
        <f>LOWER(DEC2HEX((J112)))</f>
        <v>0</v>
      </c>
      <c r="L112" s="28">
        <f>J112*(2^C112)</f>
        <v>0</v>
      </c>
      <c r="M112" s="29"/>
      <c r="N112"/>
      <c r="O112"/>
    </row>
    <row r="113" spans="1:15" ht="14.6">
      <c r="A113" s="20"/>
      <c r="B113" s="27"/>
      <c r="C113" s="28">
        <v>12</v>
      </c>
      <c r="D113" s="28">
        <v>13</v>
      </c>
      <c r="E113" s="28">
        <f>D113+1-C113</f>
        <v>2</v>
      </c>
      <c r="F113" s="28" t="str">
        <f>CONCATENATE(E113,"'h",K113)</f>
        <v>2'h0</v>
      </c>
      <c r="G113" s="28" t="s">
        <v>62</v>
      </c>
      <c r="H113" s="28" t="s">
        <v>1299</v>
      </c>
      <c r="I113" s="180" t="s">
        <v>4754</v>
      </c>
      <c r="J113" s="28">
        <v>0</v>
      </c>
      <c r="K113" s="28" t="str">
        <f>LOWER(DEC2HEX((J113)))</f>
        <v>0</v>
      </c>
      <c r="L113" s="28">
        <f>J113*(2^C113)</f>
        <v>0</v>
      </c>
      <c r="M113" s="29"/>
      <c r="N113"/>
      <c r="O113"/>
    </row>
    <row r="114" spans="1:15" ht="14.6">
      <c r="A114" s="30"/>
      <c r="B114" s="30"/>
      <c r="C114" s="31">
        <v>8</v>
      </c>
      <c r="D114" s="31">
        <v>11</v>
      </c>
      <c r="E114" s="31">
        <f>D114+1-C114</f>
        <v>4</v>
      </c>
      <c r="F114" s="31" t="str">
        <f>CONCATENATE(E114,"'h",K114)</f>
        <v>4'h2</v>
      </c>
      <c r="G114" s="28" t="s">
        <v>62</v>
      </c>
      <c r="H114" s="28" t="s">
        <v>1300</v>
      </c>
      <c r="I114" s="339" t="s">
        <v>4755</v>
      </c>
      <c r="J114" s="31">
        <v>2</v>
      </c>
      <c r="K114" s="31" t="str">
        <f>LOWER(DEC2HEX((J114)))</f>
        <v>2</v>
      </c>
      <c r="L114" s="31">
        <f>J114*(2^C114)</f>
        <v>512</v>
      </c>
      <c r="M114" s="29"/>
      <c r="N114"/>
      <c r="O114"/>
    </row>
    <row r="115" spans="1:15" ht="14.6">
      <c r="A115" s="20"/>
      <c r="B115" s="20"/>
      <c r="C115" s="28">
        <v>0</v>
      </c>
      <c r="D115" s="28">
        <v>7</v>
      </c>
      <c r="E115" s="28">
        <f>D115+1-C115</f>
        <v>8</v>
      </c>
      <c r="F115" s="28" t="str">
        <f>CONCATENATE(E115,"'h",K115)</f>
        <v>8'h1</v>
      </c>
      <c r="G115" s="28" t="s">
        <v>62</v>
      </c>
      <c r="H115" s="32" t="s">
        <v>1301</v>
      </c>
      <c r="I115" s="339" t="s">
        <v>4756</v>
      </c>
      <c r="J115" s="28">
        <v>1</v>
      </c>
      <c r="K115" s="28" t="str">
        <f>LOWER(DEC2HEX((J115)))</f>
        <v>1</v>
      </c>
      <c r="L115" s="28">
        <f>J115*(2^C115)</f>
        <v>1</v>
      </c>
      <c r="M115" s="29"/>
      <c r="N115"/>
      <c r="O115"/>
    </row>
    <row r="116" spans="1:15" ht="14.6">
      <c r="A116" s="23"/>
      <c r="B116" s="24" t="s">
        <v>4757</v>
      </c>
      <c r="C116" s="23"/>
      <c r="D116" s="23"/>
      <c r="E116" s="23">
        <f>SUM(E117:E118)</f>
        <v>32</v>
      </c>
      <c r="F116" s="44" t="str">
        <f>CONCATENATE("32'h",K116)</f>
        <v>32'h028001e0</v>
      </c>
      <c r="G116" s="44"/>
      <c r="H116" s="26" t="s">
        <v>4758</v>
      </c>
      <c r="I116" s="26"/>
      <c r="J116" s="23"/>
      <c r="K116" s="23" t="str">
        <f>LOWER(DEC2HEX(L116,8))</f>
        <v>028001e0</v>
      </c>
      <c r="L116" s="23">
        <f>SUM(L117:L118)</f>
        <v>41943520</v>
      </c>
      <c r="M116" s="29"/>
      <c r="N116"/>
      <c r="O116"/>
    </row>
    <row r="117" spans="1:15" ht="14.6">
      <c r="A117" s="20"/>
      <c r="B117" s="27"/>
      <c r="C117" s="28">
        <v>16</v>
      </c>
      <c r="D117" s="28">
        <v>31</v>
      </c>
      <c r="E117" s="28">
        <f>D117+1-C117</f>
        <v>16</v>
      </c>
      <c r="F117" s="28" t="str">
        <f>CONCATENATE(E117,"'h",K117)</f>
        <v>16'h280</v>
      </c>
      <c r="G117" s="28" t="s">
        <v>62</v>
      </c>
      <c r="H117" s="28" t="s">
        <v>4759</v>
      </c>
      <c r="I117" s="28" t="s">
        <v>4760</v>
      </c>
      <c r="J117" s="28">
        <v>640</v>
      </c>
      <c r="K117" s="28" t="str">
        <f>LOWER(DEC2HEX((J117)))</f>
        <v>280</v>
      </c>
      <c r="L117" s="28">
        <f>J117*(2^C117)</f>
        <v>41943040</v>
      </c>
      <c r="M117" s="29"/>
      <c r="N117"/>
      <c r="O117"/>
    </row>
    <row r="118" spans="1:15" ht="14.6">
      <c r="A118" s="20"/>
      <c r="B118" s="27"/>
      <c r="C118" s="28">
        <v>0</v>
      </c>
      <c r="D118" s="28">
        <v>15</v>
      </c>
      <c r="E118" s="28">
        <f>D118+1-C118</f>
        <v>16</v>
      </c>
      <c r="F118" s="28" t="str">
        <f>CONCATENATE(E118,"'h",K118)</f>
        <v>16'h1e0</v>
      </c>
      <c r="G118" s="28" t="s">
        <v>62</v>
      </c>
      <c r="H118" s="28" t="s">
        <v>4761</v>
      </c>
      <c r="I118" s="28" t="s">
        <v>4762</v>
      </c>
      <c r="J118" s="28">
        <v>480</v>
      </c>
      <c r="K118" s="28" t="str">
        <f>LOWER(DEC2HEX((J118)))</f>
        <v>1e0</v>
      </c>
      <c r="L118" s="28">
        <f>J118*(2^C118)</f>
        <v>480</v>
      </c>
      <c r="M118" s="29"/>
      <c r="N118"/>
      <c r="O118"/>
    </row>
    <row r="119" spans="1:15" ht="14.6">
      <c r="A119" s="23"/>
      <c r="B119" s="24" t="s">
        <v>4763</v>
      </c>
      <c r="C119" s="23"/>
      <c r="D119" s="23"/>
      <c r="E119" s="23">
        <f>SUM(E120:E121)</f>
        <v>32</v>
      </c>
      <c r="F119" s="44" t="str">
        <f>CONCATENATE("32'h",K119)</f>
        <v>32'h00000280</v>
      </c>
      <c r="G119" s="44"/>
      <c r="H119" s="26" t="s">
        <v>4764</v>
      </c>
      <c r="I119" s="26"/>
      <c r="J119" s="23"/>
      <c r="K119" s="23" t="str">
        <f>LOWER(DEC2HEX(L119,8))</f>
        <v>00000280</v>
      </c>
      <c r="L119" s="23">
        <f>SUM(L120:L121)</f>
        <v>640</v>
      </c>
      <c r="M119" s="29"/>
      <c r="N119"/>
      <c r="O119"/>
    </row>
    <row r="120" spans="1:15" ht="14.6">
      <c r="A120" s="20"/>
      <c r="B120" s="27"/>
      <c r="C120" s="28">
        <v>16</v>
      </c>
      <c r="D120" s="28">
        <v>31</v>
      </c>
      <c r="E120" s="28">
        <f>D120+1-C120</f>
        <v>16</v>
      </c>
      <c r="F120" s="28" t="str">
        <f>CONCATENATE(E120,"'h",K120)</f>
        <v>16'h0</v>
      </c>
      <c r="G120" s="28" t="s">
        <v>62</v>
      </c>
      <c r="H120" s="28" t="s">
        <v>4765</v>
      </c>
      <c r="I120" s="28" t="s">
        <v>4766</v>
      </c>
      <c r="J120" s="28">
        <v>0</v>
      </c>
      <c r="K120" s="28" t="str">
        <f>LOWER(DEC2HEX((J120)))</f>
        <v>0</v>
      </c>
      <c r="L120" s="28">
        <f>J120*(2^C120)</f>
        <v>0</v>
      </c>
      <c r="M120" s="29"/>
      <c r="N120"/>
      <c r="O120"/>
    </row>
    <row r="121" spans="1:15" ht="14.6">
      <c r="A121" s="20"/>
      <c r="B121" s="27"/>
      <c r="C121" s="28">
        <v>0</v>
      </c>
      <c r="D121" s="28">
        <v>15</v>
      </c>
      <c r="E121" s="28">
        <f>D121+1-C121</f>
        <v>16</v>
      </c>
      <c r="F121" s="28" t="str">
        <f>CONCATENATE(E121,"'h",K121)</f>
        <v>16'h280</v>
      </c>
      <c r="G121" s="28" t="s">
        <v>62</v>
      </c>
      <c r="H121" s="28" t="s">
        <v>5720</v>
      </c>
      <c r="I121" s="28" t="s">
        <v>5723</v>
      </c>
      <c r="J121" s="28">
        <v>640</v>
      </c>
      <c r="K121" s="28" t="str">
        <f>LOWER(DEC2HEX((J121)))</f>
        <v>280</v>
      </c>
      <c r="L121" s="28">
        <f>J121*(2^C121)</f>
        <v>640</v>
      </c>
      <c r="M121" s="29"/>
      <c r="N121"/>
      <c r="O121"/>
    </row>
    <row r="122" spans="1:15" ht="14.6">
      <c r="A122" s="23"/>
      <c r="B122" s="24" t="s">
        <v>4767</v>
      </c>
      <c r="C122" s="23"/>
      <c r="D122" s="23"/>
      <c r="E122" s="23">
        <f>SUM(E123:E124)</f>
        <v>32</v>
      </c>
      <c r="F122" s="44" t="str">
        <f>CONCATENATE("32'h",K122)</f>
        <v>32'h000001e0</v>
      </c>
      <c r="G122" s="44"/>
      <c r="H122" s="26" t="s">
        <v>5719</v>
      </c>
      <c r="I122" s="26"/>
      <c r="J122" s="23"/>
      <c r="K122" s="23" t="str">
        <f>LOWER(DEC2HEX(L122,8))</f>
        <v>000001e0</v>
      </c>
      <c r="L122" s="23">
        <f>SUM(L123:L124)</f>
        <v>480</v>
      </c>
      <c r="M122" s="29"/>
      <c r="N122"/>
      <c r="O122"/>
    </row>
    <row r="123" spans="1:15" ht="14.6">
      <c r="A123" s="20"/>
      <c r="B123" s="27"/>
      <c r="C123" s="28">
        <v>16</v>
      </c>
      <c r="D123" s="28">
        <v>31</v>
      </c>
      <c r="E123" s="28">
        <f>D123+1-C123</f>
        <v>16</v>
      </c>
      <c r="F123" s="28" t="str">
        <f>CONCATENATE(E123,"'h",K123)</f>
        <v>16'h0</v>
      </c>
      <c r="G123" s="28" t="s">
        <v>62</v>
      </c>
      <c r="H123" s="28" t="s">
        <v>4768</v>
      </c>
      <c r="I123" s="28" t="s">
        <v>4769</v>
      </c>
      <c r="J123" s="28">
        <v>0</v>
      </c>
      <c r="K123" s="28" t="str">
        <f>LOWER(DEC2HEX((J123)))</f>
        <v>0</v>
      </c>
      <c r="L123" s="28">
        <f>J123*(2^C123)</f>
        <v>0</v>
      </c>
      <c r="M123" s="29"/>
      <c r="N123"/>
      <c r="O123"/>
    </row>
    <row r="124" spans="1:15" ht="14.6">
      <c r="A124" s="20"/>
      <c r="B124" s="27"/>
      <c r="C124" s="28">
        <v>0</v>
      </c>
      <c r="D124" s="28">
        <v>15</v>
      </c>
      <c r="E124" s="28">
        <f>D124+1-C124</f>
        <v>16</v>
      </c>
      <c r="F124" s="28" t="str">
        <f>CONCATENATE(E124,"'h",K124)</f>
        <v>16'h1e0</v>
      </c>
      <c r="G124" s="28" t="s">
        <v>62</v>
      </c>
      <c r="H124" s="28" t="s">
        <v>5721</v>
      </c>
      <c r="I124" s="28" t="s">
        <v>5722</v>
      </c>
      <c r="J124" s="28">
        <v>480</v>
      </c>
      <c r="K124" s="28" t="str">
        <f>LOWER(DEC2HEX((J124)))</f>
        <v>1e0</v>
      </c>
      <c r="L124" s="28">
        <f>J124*(2^C124)</f>
        <v>480</v>
      </c>
      <c r="M124" s="29"/>
      <c r="N124"/>
      <c r="O124"/>
    </row>
    <row r="125" spans="1:15" ht="14.6">
      <c r="A125" s="23"/>
      <c r="B125" s="24" t="s">
        <v>303</v>
      </c>
      <c r="C125" s="23"/>
      <c r="D125" s="23"/>
      <c r="E125" s="23">
        <f>SUM(E126:E130)</f>
        <v>32</v>
      </c>
      <c r="F125" s="44" t="str">
        <f>CONCATENATE("32'h",K125)</f>
        <v>32'h00000000</v>
      </c>
      <c r="G125" s="44"/>
      <c r="H125" s="26" t="s">
        <v>1305</v>
      </c>
      <c r="I125" s="26"/>
      <c r="J125" s="23"/>
      <c r="K125" s="23" t="str">
        <f>LOWER(DEC2HEX(L125,8))</f>
        <v>00000000</v>
      </c>
      <c r="L125" s="23">
        <f>SUM(L129:L129)</f>
        <v>0</v>
      </c>
      <c r="M125" s="29"/>
      <c r="N125"/>
      <c r="O125"/>
    </row>
    <row r="126" spans="1:15" ht="14.6">
      <c r="A126" s="30"/>
      <c r="B126" s="30"/>
      <c r="C126" s="31">
        <v>19</v>
      </c>
      <c r="D126" s="31">
        <v>31</v>
      </c>
      <c r="E126" s="31">
        <f>D126+1-C126</f>
        <v>13</v>
      </c>
      <c r="F126" s="31" t="str">
        <f>CONCATENATE(E126,"'h",K126)</f>
        <v>13'h0</v>
      </c>
      <c r="G126" s="31" t="s">
        <v>67</v>
      </c>
      <c r="H126" s="32" t="s">
        <v>19</v>
      </c>
      <c r="I126" s="32" t="s">
        <v>19</v>
      </c>
      <c r="J126" s="31">
        <v>0</v>
      </c>
      <c r="K126" s="31" t="str">
        <f>LOWER(DEC2HEX((J126)))</f>
        <v>0</v>
      </c>
      <c r="L126" s="31">
        <f>J126*(2^C126)</f>
        <v>0</v>
      </c>
      <c r="M126" s="29"/>
      <c r="N126"/>
      <c r="O126"/>
    </row>
    <row r="127" spans="1:15" ht="14.6">
      <c r="A127" s="30"/>
      <c r="B127" s="30"/>
      <c r="C127" s="31">
        <v>18</v>
      </c>
      <c r="D127" s="31">
        <v>18</v>
      </c>
      <c r="E127" s="31">
        <f>D127+1-C127</f>
        <v>1</v>
      </c>
      <c r="F127" s="31" t="str">
        <f>CONCATENATE(E127,"'h",K127)</f>
        <v>1'h0</v>
      </c>
      <c r="G127" s="31" t="s">
        <v>480</v>
      </c>
      <c r="H127" s="32" t="s">
        <v>1306</v>
      </c>
      <c r="I127" s="33"/>
      <c r="J127" s="31">
        <v>0</v>
      </c>
      <c r="K127" s="31" t="str">
        <f>LOWER(DEC2HEX((J127)))</f>
        <v>0</v>
      </c>
      <c r="L127" s="31">
        <f>J127*(2^C127)</f>
        <v>0</v>
      </c>
      <c r="M127" s="29"/>
      <c r="N127"/>
      <c r="O127"/>
    </row>
    <row r="128" spans="1:15" ht="14.6">
      <c r="A128" s="30"/>
      <c r="B128" s="30"/>
      <c r="C128" s="31">
        <v>17</v>
      </c>
      <c r="D128" s="31">
        <v>17</v>
      </c>
      <c r="E128" s="31">
        <f>D128+1-C128</f>
        <v>1</v>
      </c>
      <c r="F128" s="31" t="str">
        <f>CONCATENATE(E128,"'h",K128)</f>
        <v>1'h0</v>
      </c>
      <c r="G128" s="31" t="s">
        <v>480</v>
      </c>
      <c r="H128" s="32" t="s">
        <v>1307</v>
      </c>
      <c r="I128" s="3"/>
      <c r="J128" s="31">
        <v>0</v>
      </c>
      <c r="K128" s="31" t="str">
        <f>LOWER(DEC2HEX((J128)))</f>
        <v>0</v>
      </c>
      <c r="L128" s="31">
        <f>J128*(2^C128)</f>
        <v>0</v>
      </c>
      <c r="M128" s="29"/>
      <c r="N128"/>
      <c r="O128"/>
    </row>
    <row r="129" spans="1:15" ht="14.6">
      <c r="A129" s="30"/>
      <c r="B129" s="30"/>
      <c r="C129" s="31">
        <v>16</v>
      </c>
      <c r="D129" s="31">
        <v>16</v>
      </c>
      <c r="E129" s="31">
        <f>D129+1-C129</f>
        <v>1</v>
      </c>
      <c r="F129" s="31" t="str">
        <f>CONCATENATE(E129,"'h",K129)</f>
        <v>1'h0</v>
      </c>
      <c r="G129" s="31" t="s">
        <v>62</v>
      </c>
      <c r="H129" s="32" t="s">
        <v>1308</v>
      </c>
      <c r="I129" s="339" t="s">
        <v>4770</v>
      </c>
      <c r="J129" s="31">
        <v>0</v>
      </c>
      <c r="K129" s="31" t="str">
        <f>LOWER(DEC2HEX((J129)))</f>
        <v>0</v>
      </c>
      <c r="L129" s="31">
        <f>J129*(2^C129)</f>
        <v>0</v>
      </c>
      <c r="M129" s="29"/>
      <c r="N129"/>
      <c r="O129"/>
    </row>
    <row r="130" spans="1:15" ht="14.6">
      <c r="A130" s="30"/>
      <c r="B130" s="30"/>
      <c r="C130" s="31">
        <v>0</v>
      </c>
      <c r="D130" s="31">
        <v>15</v>
      </c>
      <c r="E130" s="31">
        <f>D130+1-C130</f>
        <v>16</v>
      </c>
      <c r="F130" s="31" t="str">
        <f>CONCATENATE(E130,"'h",K130)</f>
        <v>16'h0</v>
      </c>
      <c r="G130" s="31" t="s">
        <v>62</v>
      </c>
      <c r="H130" s="32" t="s">
        <v>1309</v>
      </c>
      <c r="I130" s="339" t="s">
        <v>4771</v>
      </c>
      <c r="J130" s="31">
        <v>0</v>
      </c>
      <c r="K130" s="31" t="str">
        <f>LOWER(DEC2HEX((J130)))</f>
        <v>0</v>
      </c>
      <c r="L130" s="31">
        <f>J130*(2^C130)</f>
        <v>0</v>
      </c>
      <c r="M130" s="29"/>
      <c r="N130"/>
      <c r="O130"/>
    </row>
    <row r="131" spans="1:15" ht="14.6">
      <c r="A131" s="23"/>
      <c r="B131" s="24" t="s">
        <v>306</v>
      </c>
      <c r="C131" s="23"/>
      <c r="D131" s="23"/>
      <c r="E131" s="23">
        <f>SUM(E132:E137)</f>
        <v>32</v>
      </c>
      <c r="F131" s="44" t="str">
        <f>CONCATENATE("32'h",K131)</f>
        <v>32'h00000000</v>
      </c>
      <c r="G131" s="44"/>
      <c r="H131" s="26" t="s">
        <v>1310</v>
      </c>
      <c r="I131" s="26"/>
      <c r="J131" s="23"/>
      <c r="K131" s="23" t="str">
        <f>LOWER(DEC2HEX(L131,8))</f>
        <v>00000000</v>
      </c>
      <c r="L131" s="23">
        <f>SUM(L137:L137)</f>
        <v>0</v>
      </c>
      <c r="M131" s="29"/>
      <c r="N131"/>
      <c r="O131"/>
    </row>
    <row r="132" spans="1:15" ht="14.6">
      <c r="A132" s="30"/>
      <c r="B132" s="30"/>
      <c r="C132" s="31">
        <v>31</v>
      </c>
      <c r="D132" s="31">
        <v>31</v>
      </c>
      <c r="E132" s="31">
        <f t="shared" ref="E132:E137" si="36">D132+1-C132</f>
        <v>1</v>
      </c>
      <c r="F132" s="31" t="str">
        <f t="shared" ref="F132:F137" si="37">CONCATENATE(E132,"'h",K132)</f>
        <v>1'h0</v>
      </c>
      <c r="G132" s="31" t="s">
        <v>4693</v>
      </c>
      <c r="H132" s="32" t="s">
        <v>4772</v>
      </c>
      <c r="I132" s="3" t="s">
        <v>4773</v>
      </c>
      <c r="J132" s="31">
        <v>0</v>
      </c>
      <c r="K132" s="31" t="str">
        <f t="shared" ref="K132:K137" si="38">LOWER(DEC2HEX((J132)))</f>
        <v>0</v>
      </c>
      <c r="L132" s="31">
        <f t="shared" ref="L132:L137" si="39">J132*(2^C132)</f>
        <v>0</v>
      </c>
      <c r="M132" s="29"/>
      <c r="N132"/>
      <c r="O132"/>
    </row>
    <row r="133" spans="1:15" ht="14.6">
      <c r="A133" s="30"/>
      <c r="B133" s="30"/>
      <c r="C133" s="31">
        <v>26</v>
      </c>
      <c r="D133" s="31">
        <v>30</v>
      </c>
      <c r="E133" s="31">
        <f t="shared" si="36"/>
        <v>5</v>
      </c>
      <c r="F133" s="31" t="str">
        <f t="shared" si="37"/>
        <v>5'h0</v>
      </c>
      <c r="G133" s="31" t="s">
        <v>67</v>
      </c>
      <c r="H133" s="32" t="s">
        <v>19</v>
      </c>
      <c r="I133" s="3"/>
      <c r="J133" s="31">
        <v>0</v>
      </c>
      <c r="K133" s="31" t="str">
        <f t="shared" si="38"/>
        <v>0</v>
      </c>
      <c r="L133" s="31">
        <f t="shared" si="39"/>
        <v>0</v>
      </c>
      <c r="M133" s="29"/>
      <c r="N133"/>
      <c r="O133"/>
    </row>
    <row r="134" spans="1:15" ht="14.6">
      <c r="A134" s="30"/>
      <c r="B134" s="30"/>
      <c r="C134" s="31">
        <v>16</v>
      </c>
      <c r="D134" s="31">
        <v>25</v>
      </c>
      <c r="E134" s="31">
        <f t="shared" si="36"/>
        <v>10</v>
      </c>
      <c r="F134" s="31" t="str">
        <f t="shared" si="37"/>
        <v>10'h0</v>
      </c>
      <c r="G134" s="31" t="s">
        <v>67</v>
      </c>
      <c r="H134" s="32" t="s">
        <v>1312</v>
      </c>
      <c r="I134" s="33"/>
      <c r="J134" s="31">
        <v>0</v>
      </c>
      <c r="K134" s="31" t="str">
        <f t="shared" si="38"/>
        <v>0</v>
      </c>
      <c r="L134" s="31">
        <f t="shared" si="39"/>
        <v>0</v>
      </c>
      <c r="M134" s="29"/>
      <c r="N134"/>
      <c r="O134"/>
    </row>
    <row r="135" spans="1:15" ht="14.6">
      <c r="A135" s="30"/>
      <c r="B135" s="30"/>
      <c r="C135" s="31">
        <v>15</v>
      </c>
      <c r="D135" s="31">
        <v>15</v>
      </c>
      <c r="E135" s="31">
        <f t="shared" si="36"/>
        <v>1</v>
      </c>
      <c r="F135" s="31" t="str">
        <f t="shared" si="37"/>
        <v>1'h0</v>
      </c>
      <c r="G135" s="31" t="s">
        <v>67</v>
      </c>
      <c r="H135" s="32" t="s">
        <v>4774</v>
      </c>
      <c r="I135" s="3" t="s">
        <v>4775</v>
      </c>
      <c r="J135" s="31">
        <v>0</v>
      </c>
      <c r="K135" s="31" t="str">
        <f t="shared" si="38"/>
        <v>0</v>
      </c>
      <c r="L135" s="31">
        <f t="shared" si="39"/>
        <v>0</v>
      </c>
      <c r="M135" s="29"/>
      <c r="N135"/>
      <c r="O135"/>
    </row>
    <row r="136" spans="1:15" ht="14.6">
      <c r="A136" s="30"/>
      <c r="B136" s="30"/>
      <c r="C136" s="31">
        <v>10</v>
      </c>
      <c r="D136" s="31">
        <v>14</v>
      </c>
      <c r="E136" s="31">
        <f t="shared" si="36"/>
        <v>5</v>
      </c>
      <c r="F136" s="31" t="str">
        <f t="shared" si="37"/>
        <v>5'h0</v>
      </c>
      <c r="G136" s="31" t="s">
        <v>67</v>
      </c>
      <c r="H136" s="32" t="s">
        <v>19</v>
      </c>
      <c r="I136" s="3"/>
      <c r="J136" s="31">
        <v>0</v>
      </c>
      <c r="K136" s="31" t="str">
        <f t="shared" si="38"/>
        <v>0</v>
      </c>
      <c r="L136" s="31">
        <f t="shared" si="39"/>
        <v>0</v>
      </c>
      <c r="M136" s="29"/>
      <c r="N136"/>
      <c r="O136"/>
    </row>
    <row r="137" spans="1:15" ht="14.6">
      <c r="A137" s="30"/>
      <c r="B137" s="30"/>
      <c r="C137" s="31">
        <v>0</v>
      </c>
      <c r="D137" s="31">
        <v>9</v>
      </c>
      <c r="E137" s="31">
        <f t="shared" si="36"/>
        <v>10</v>
      </c>
      <c r="F137" s="31" t="str">
        <f t="shared" si="37"/>
        <v>10'h0</v>
      </c>
      <c r="G137" s="31" t="s">
        <v>67</v>
      </c>
      <c r="H137" s="32" t="s">
        <v>1313</v>
      </c>
      <c r="I137" s="33"/>
      <c r="J137" s="31">
        <v>0</v>
      </c>
      <c r="K137" s="31" t="str">
        <f t="shared" si="38"/>
        <v>0</v>
      </c>
      <c r="L137" s="31">
        <f t="shared" si="39"/>
        <v>0</v>
      </c>
      <c r="M137" s="29"/>
      <c r="N137"/>
      <c r="O137"/>
    </row>
    <row r="138" spans="1:15" ht="14.6">
      <c r="A138" s="23"/>
      <c r="B138" s="24" t="s">
        <v>4776</v>
      </c>
      <c r="C138" s="23"/>
      <c r="D138" s="23"/>
      <c r="E138" s="23">
        <f>SUM(E139:E142)</f>
        <v>32</v>
      </c>
      <c r="F138" s="44" t="str">
        <f>CONCATENATE("32'h",K138)</f>
        <v>32'h00000000</v>
      </c>
      <c r="G138" s="44"/>
      <c r="H138" s="26" t="s">
        <v>4777</v>
      </c>
      <c r="I138" s="26"/>
      <c r="J138" s="23"/>
      <c r="K138" s="23" t="str">
        <f>LOWER(DEC2HEX(L138,8))</f>
        <v>00000000</v>
      </c>
      <c r="L138" s="23">
        <f>SUM(L140:L140)</f>
        <v>0</v>
      </c>
      <c r="M138" s="29"/>
      <c r="N138"/>
      <c r="O138"/>
    </row>
    <row r="139" spans="1:15" ht="14.6">
      <c r="A139" s="20"/>
      <c r="B139" s="20"/>
      <c r="C139" s="28">
        <v>24</v>
      </c>
      <c r="D139" s="28">
        <v>31</v>
      </c>
      <c r="E139" s="28">
        <f>D139+1-C139</f>
        <v>8</v>
      </c>
      <c r="F139" s="28" t="str">
        <f>CONCATENATE(E139,"'h",K139)</f>
        <v>8'h0</v>
      </c>
      <c r="G139" s="28" t="s">
        <v>62</v>
      </c>
      <c r="H139" s="32" t="s">
        <v>4778</v>
      </c>
      <c r="I139" s="338" t="s">
        <v>4779</v>
      </c>
      <c r="J139" s="28">
        <v>0</v>
      </c>
      <c r="K139" s="28" t="str">
        <f>LOWER(DEC2HEX((J139)))</f>
        <v>0</v>
      </c>
      <c r="L139" s="28">
        <f>J139*(2^C139)</f>
        <v>0</v>
      </c>
      <c r="M139" s="29"/>
      <c r="N139"/>
      <c r="O139"/>
    </row>
    <row r="140" spans="1:15" ht="14.6">
      <c r="A140" s="20"/>
      <c r="B140" s="20"/>
      <c r="C140" s="28">
        <v>16</v>
      </c>
      <c r="D140" s="28">
        <v>23</v>
      </c>
      <c r="E140" s="28">
        <f>D140+1-C140</f>
        <v>8</v>
      </c>
      <c r="F140" s="28" t="str">
        <f>CONCATENATE(E140,"'h",K140)</f>
        <v>8'h0</v>
      </c>
      <c r="G140" s="28" t="s">
        <v>62</v>
      </c>
      <c r="H140" s="32" t="s">
        <v>4780</v>
      </c>
      <c r="I140" s="338" t="s">
        <v>4781</v>
      </c>
      <c r="J140" s="28">
        <v>0</v>
      </c>
      <c r="K140" s="28" t="str">
        <f>LOWER(DEC2HEX((J140)))</f>
        <v>0</v>
      </c>
      <c r="L140" s="28">
        <f>J140*(2^C140)</f>
        <v>0</v>
      </c>
      <c r="M140" s="29"/>
      <c r="N140"/>
      <c r="O140"/>
    </row>
    <row r="141" spans="1:15" ht="14.6">
      <c r="A141" s="20"/>
      <c r="B141" s="20"/>
      <c r="C141" s="28">
        <v>8</v>
      </c>
      <c r="D141" s="28">
        <v>15</v>
      </c>
      <c r="E141" s="28">
        <v>8</v>
      </c>
      <c r="F141" s="28" t="str">
        <f>CONCATENATE(E141,"'h",K141)</f>
        <v>8'h0</v>
      </c>
      <c r="G141" s="28" t="s">
        <v>62</v>
      </c>
      <c r="H141" s="32" t="s">
        <v>4782</v>
      </c>
      <c r="I141" s="338" t="s">
        <v>4783</v>
      </c>
      <c r="J141" s="28">
        <v>0</v>
      </c>
      <c r="K141" s="28">
        <v>0</v>
      </c>
      <c r="L141" s="28">
        <v>0</v>
      </c>
      <c r="M141" s="29"/>
      <c r="N141"/>
      <c r="O141"/>
    </row>
    <row r="142" spans="1:15" ht="14.6">
      <c r="A142" s="20"/>
      <c r="B142" s="20"/>
      <c r="C142" s="28">
        <v>0</v>
      </c>
      <c r="D142" s="28">
        <v>7</v>
      </c>
      <c r="E142" s="28">
        <v>8</v>
      </c>
      <c r="F142" s="28" t="s">
        <v>4784</v>
      </c>
      <c r="G142" s="28" t="s">
        <v>62</v>
      </c>
      <c r="H142" s="32" t="s">
        <v>4785</v>
      </c>
      <c r="I142" s="338" t="s">
        <v>4786</v>
      </c>
      <c r="J142" s="28">
        <v>0</v>
      </c>
      <c r="K142" s="28">
        <v>0</v>
      </c>
      <c r="L142" s="28">
        <v>0</v>
      </c>
      <c r="M142" s="29"/>
      <c r="N142"/>
      <c r="O142"/>
    </row>
    <row r="143" spans="1:15" ht="14.6">
      <c r="A143" s="23"/>
      <c r="B143" s="24" t="s">
        <v>4787</v>
      </c>
      <c r="C143" s="23"/>
      <c r="D143" s="23"/>
      <c r="E143" s="23">
        <f>SUM(E144:E145)</f>
        <v>32</v>
      </c>
      <c r="F143" s="44" t="str">
        <f>CONCATENATE("32'h",K143)</f>
        <v>32'h00000000</v>
      </c>
      <c r="G143" s="44"/>
      <c r="H143" s="26" t="s">
        <v>4788</v>
      </c>
      <c r="I143" s="26"/>
      <c r="J143" s="23"/>
      <c r="K143" s="23" t="str">
        <f>LOWER(DEC2HEX(L143,8))</f>
        <v>00000000</v>
      </c>
      <c r="L143" s="23">
        <f>SUM(L145:L145)</f>
        <v>0</v>
      </c>
      <c r="M143" s="29"/>
      <c r="O143"/>
    </row>
    <row r="144" spans="1:15" ht="14.6">
      <c r="A144" s="20"/>
      <c r="B144" s="20"/>
      <c r="C144" s="28">
        <v>24</v>
      </c>
      <c r="D144" s="28">
        <v>31</v>
      </c>
      <c r="E144" s="28">
        <f>D144+1-C144</f>
        <v>8</v>
      </c>
      <c r="F144" s="28" t="str">
        <f>CONCATENATE(E144,"'h",K144)</f>
        <v>8'h0</v>
      </c>
      <c r="G144" s="28" t="s">
        <v>67</v>
      </c>
      <c r="H144" s="32" t="s">
        <v>4789</v>
      </c>
      <c r="I144" s="3"/>
      <c r="J144" s="28">
        <v>0</v>
      </c>
      <c r="K144" s="28" t="str">
        <f>LOWER(DEC2HEX((J144)))</f>
        <v>0</v>
      </c>
      <c r="L144" s="28">
        <f>J144*(2^C144)</f>
        <v>0</v>
      </c>
      <c r="M144" s="29"/>
      <c r="O144"/>
    </row>
    <row r="145" spans="1:15" ht="14.6">
      <c r="A145" s="20"/>
      <c r="B145" s="20"/>
      <c r="C145" s="28">
        <v>0</v>
      </c>
      <c r="D145" s="28">
        <v>23</v>
      </c>
      <c r="E145" s="28">
        <f>D145+1-C145</f>
        <v>24</v>
      </c>
      <c r="F145" s="28" t="str">
        <f>CONCATENATE(E145,"'h",K145)</f>
        <v>24'h0</v>
      </c>
      <c r="G145" s="28" t="s">
        <v>62</v>
      </c>
      <c r="H145" s="32" t="s">
        <v>4790</v>
      </c>
      <c r="I145" s="338" t="s">
        <v>4791</v>
      </c>
      <c r="J145" s="28">
        <v>0</v>
      </c>
      <c r="K145" s="28" t="str">
        <f>LOWER(DEC2HEX((J145)))</f>
        <v>0</v>
      </c>
      <c r="L145" s="28">
        <f>J145*(2^C145)</f>
        <v>0</v>
      </c>
      <c r="M145" s="29"/>
      <c r="O145"/>
    </row>
    <row r="146" spans="1:15" ht="14.6">
      <c r="A146" s="23"/>
      <c r="B146" s="24" t="s">
        <v>4792</v>
      </c>
      <c r="C146" s="23"/>
      <c r="D146" s="23"/>
      <c r="E146" s="23">
        <f>SUM(E147:E156)</f>
        <v>32</v>
      </c>
      <c r="F146" s="44" t="str">
        <f>CONCATENATE("32'h",K146)</f>
        <v>32'h00000000</v>
      </c>
      <c r="G146" s="44"/>
      <c r="H146" s="26" t="s">
        <v>4793</v>
      </c>
      <c r="I146" s="26"/>
      <c r="J146" s="23"/>
      <c r="K146" s="23" t="str">
        <f>LOWER(DEC2HEX(L146,8))</f>
        <v>00000000</v>
      </c>
      <c r="L146" s="23">
        <f>SUM(L147:L156)</f>
        <v>0</v>
      </c>
      <c r="M146" s="29"/>
      <c r="O146"/>
    </row>
    <row r="147" spans="1:15" ht="14.6">
      <c r="A147" s="30"/>
      <c r="B147" s="30"/>
      <c r="C147" s="31">
        <v>16</v>
      </c>
      <c r="D147" s="31">
        <v>31</v>
      </c>
      <c r="E147" s="31">
        <f t="shared" ref="E147:E156" si="40">D147+1-C147</f>
        <v>16</v>
      </c>
      <c r="F147" s="31" t="str">
        <f t="shared" ref="F147:F156" si="41">CONCATENATE(E147,"'h",K147)</f>
        <v>16'h0</v>
      </c>
      <c r="G147" s="31" t="s">
        <v>4794</v>
      </c>
      <c r="H147" s="32" t="s">
        <v>4795</v>
      </c>
      <c r="I147" s="338" t="s">
        <v>4796</v>
      </c>
      <c r="J147" s="31">
        <v>0</v>
      </c>
      <c r="K147" s="31" t="str">
        <f t="shared" ref="K147:K156" si="42">LOWER(DEC2HEX((J147)))</f>
        <v>0</v>
      </c>
      <c r="L147" s="31">
        <f t="shared" ref="L147:L156" si="43">J147*(2^C147)</f>
        <v>0</v>
      </c>
      <c r="M147" s="29"/>
      <c r="O147"/>
    </row>
    <row r="148" spans="1:15" ht="14.6">
      <c r="A148" s="340"/>
      <c r="B148" s="340"/>
      <c r="C148" s="337">
        <v>8</v>
      </c>
      <c r="D148" s="337">
        <v>15</v>
      </c>
      <c r="E148" s="337">
        <f t="shared" si="40"/>
        <v>8</v>
      </c>
      <c r="F148" s="337" t="str">
        <f t="shared" si="41"/>
        <v>8'h0</v>
      </c>
      <c r="G148" s="337" t="s">
        <v>4797</v>
      </c>
      <c r="H148" s="338" t="s">
        <v>4798</v>
      </c>
      <c r="I148" s="338" t="s">
        <v>4796</v>
      </c>
      <c r="J148" s="337">
        <v>0</v>
      </c>
      <c r="K148" s="337" t="str">
        <f t="shared" si="42"/>
        <v>0</v>
      </c>
      <c r="L148" s="337">
        <f t="shared" si="43"/>
        <v>0</v>
      </c>
      <c r="M148" s="336"/>
      <c r="O148"/>
    </row>
    <row r="149" spans="1:15" ht="14.6">
      <c r="A149" s="340"/>
      <c r="B149" s="340"/>
      <c r="C149" s="337">
        <v>7</v>
      </c>
      <c r="D149" s="337">
        <v>7</v>
      </c>
      <c r="E149" s="337">
        <f t="shared" si="40"/>
        <v>1</v>
      </c>
      <c r="F149" s="337" t="str">
        <f t="shared" si="41"/>
        <v>1'h0</v>
      </c>
      <c r="G149" s="337" t="s">
        <v>4693</v>
      </c>
      <c r="H149" s="338" t="s">
        <v>4799</v>
      </c>
      <c r="I149" s="338" t="s">
        <v>4800</v>
      </c>
      <c r="J149" s="337">
        <v>0</v>
      </c>
      <c r="K149" s="337" t="str">
        <f t="shared" si="42"/>
        <v>0</v>
      </c>
      <c r="L149" s="337">
        <f t="shared" si="43"/>
        <v>0</v>
      </c>
      <c r="M149" s="336"/>
      <c r="O149"/>
    </row>
    <row r="150" spans="1:15" ht="14.6">
      <c r="A150" s="30"/>
      <c r="B150" s="30"/>
      <c r="C150" s="31">
        <v>6</v>
      </c>
      <c r="D150" s="31">
        <v>6</v>
      </c>
      <c r="E150" s="31">
        <f t="shared" si="40"/>
        <v>1</v>
      </c>
      <c r="F150" s="31" t="str">
        <f t="shared" si="41"/>
        <v>1'h0</v>
      </c>
      <c r="G150" s="31" t="s">
        <v>4655</v>
      </c>
      <c r="H150" s="32" t="s">
        <v>4801</v>
      </c>
      <c r="I150" s="3" t="s">
        <v>4802</v>
      </c>
      <c r="J150" s="31">
        <v>0</v>
      </c>
      <c r="K150" s="31" t="str">
        <f t="shared" si="42"/>
        <v>0</v>
      </c>
      <c r="L150" s="31">
        <f t="shared" si="43"/>
        <v>0</v>
      </c>
      <c r="M150" s="29"/>
      <c r="O150"/>
    </row>
    <row r="151" spans="1:15" ht="14.6">
      <c r="A151" s="30"/>
      <c r="B151" s="30"/>
      <c r="C151" s="31">
        <v>5</v>
      </c>
      <c r="D151" s="31">
        <v>5</v>
      </c>
      <c r="E151" s="31">
        <f t="shared" si="40"/>
        <v>1</v>
      </c>
      <c r="F151" s="31" t="str">
        <f t="shared" si="41"/>
        <v>1'h0</v>
      </c>
      <c r="G151" s="31" t="s">
        <v>4655</v>
      </c>
      <c r="H151" s="32" t="s">
        <v>4803</v>
      </c>
      <c r="I151" s="3" t="s">
        <v>4804</v>
      </c>
      <c r="J151" s="31">
        <v>0</v>
      </c>
      <c r="K151" s="31" t="str">
        <f t="shared" si="42"/>
        <v>0</v>
      </c>
      <c r="L151" s="31">
        <f t="shared" si="43"/>
        <v>0</v>
      </c>
      <c r="M151" s="29"/>
      <c r="O151"/>
    </row>
    <row r="152" spans="1:15" ht="14.6">
      <c r="A152" s="30"/>
      <c r="B152" s="30"/>
      <c r="C152" s="31">
        <v>4</v>
      </c>
      <c r="D152" s="31">
        <v>4</v>
      </c>
      <c r="E152" s="31">
        <f t="shared" si="40"/>
        <v>1</v>
      </c>
      <c r="F152" s="31" t="str">
        <f t="shared" si="41"/>
        <v>1'h0</v>
      </c>
      <c r="G152" s="31" t="s">
        <v>4655</v>
      </c>
      <c r="H152" s="32" t="s">
        <v>4730</v>
      </c>
      <c r="I152" s="3" t="s">
        <v>4805</v>
      </c>
      <c r="J152" s="31">
        <v>0</v>
      </c>
      <c r="K152" s="31" t="str">
        <f t="shared" si="42"/>
        <v>0</v>
      </c>
      <c r="L152" s="31">
        <f t="shared" si="43"/>
        <v>0</v>
      </c>
      <c r="M152" s="29"/>
      <c r="O152"/>
    </row>
    <row r="153" spans="1:15" ht="14.6">
      <c r="A153" s="30"/>
      <c r="B153" s="30"/>
      <c r="C153" s="31">
        <v>3</v>
      </c>
      <c r="D153" s="31">
        <v>3</v>
      </c>
      <c r="E153" s="31">
        <f t="shared" si="40"/>
        <v>1</v>
      </c>
      <c r="F153" s="31" t="str">
        <f t="shared" si="41"/>
        <v>1'h0</v>
      </c>
      <c r="G153" s="31" t="s">
        <v>4655</v>
      </c>
      <c r="H153" s="32" t="s">
        <v>4732</v>
      </c>
      <c r="I153" s="3" t="s">
        <v>4806</v>
      </c>
      <c r="J153" s="31">
        <v>0</v>
      </c>
      <c r="K153" s="31" t="str">
        <f t="shared" si="42"/>
        <v>0</v>
      </c>
      <c r="L153" s="31">
        <f t="shared" si="43"/>
        <v>0</v>
      </c>
      <c r="M153" s="29"/>
      <c r="O153"/>
    </row>
    <row r="154" spans="1:15" ht="14.6">
      <c r="A154" s="30"/>
      <c r="B154" s="30"/>
      <c r="C154" s="31">
        <v>2</v>
      </c>
      <c r="D154" s="31">
        <v>2</v>
      </c>
      <c r="E154" s="31">
        <f t="shared" si="40"/>
        <v>1</v>
      </c>
      <c r="F154" s="31" t="str">
        <f t="shared" si="41"/>
        <v>1'h0</v>
      </c>
      <c r="G154" s="31" t="s">
        <v>4655</v>
      </c>
      <c r="H154" s="32" t="s">
        <v>4807</v>
      </c>
      <c r="I154" s="33" t="s">
        <v>4808</v>
      </c>
      <c r="J154" s="31">
        <v>0</v>
      </c>
      <c r="K154" s="31" t="str">
        <f t="shared" si="42"/>
        <v>0</v>
      </c>
      <c r="L154" s="31">
        <f t="shared" si="43"/>
        <v>0</v>
      </c>
      <c r="M154" s="29"/>
      <c r="O154"/>
    </row>
    <row r="155" spans="1:15" ht="14.6">
      <c r="A155" s="30"/>
      <c r="B155" s="30"/>
      <c r="C155" s="31">
        <v>1</v>
      </c>
      <c r="D155" s="31">
        <v>1</v>
      </c>
      <c r="E155" s="31">
        <f t="shared" si="40"/>
        <v>1</v>
      </c>
      <c r="F155" s="31" t="str">
        <f t="shared" si="41"/>
        <v>1'h0</v>
      </c>
      <c r="G155" s="31" t="s">
        <v>4655</v>
      </c>
      <c r="H155" s="32" t="s">
        <v>4809</v>
      </c>
      <c r="I155" s="3" t="s">
        <v>4810</v>
      </c>
      <c r="J155" s="31">
        <v>0</v>
      </c>
      <c r="K155" s="31" t="str">
        <f t="shared" si="42"/>
        <v>0</v>
      </c>
      <c r="L155" s="31">
        <f t="shared" si="43"/>
        <v>0</v>
      </c>
      <c r="M155" s="29"/>
      <c r="O155"/>
    </row>
    <row r="156" spans="1:15" ht="14.6">
      <c r="A156" s="30"/>
      <c r="B156" s="30"/>
      <c r="C156" s="31">
        <v>0</v>
      </c>
      <c r="D156" s="31">
        <v>0</v>
      </c>
      <c r="E156" s="31">
        <f t="shared" si="40"/>
        <v>1</v>
      </c>
      <c r="F156" s="31" t="str">
        <f t="shared" si="41"/>
        <v>1'h0</v>
      </c>
      <c r="G156" s="31" t="s">
        <v>4655</v>
      </c>
      <c r="H156" s="32" t="s">
        <v>4811</v>
      </c>
      <c r="I156" s="33" t="s">
        <v>4812</v>
      </c>
      <c r="J156" s="31">
        <v>0</v>
      </c>
      <c r="K156" s="31" t="str">
        <f t="shared" si="42"/>
        <v>0</v>
      </c>
      <c r="L156" s="31">
        <f t="shared" si="43"/>
        <v>0</v>
      </c>
      <c r="M156" s="29"/>
      <c r="O156"/>
    </row>
    <row r="157" spans="1:15" ht="14.6">
      <c r="A157" s="329"/>
      <c r="B157" s="330" t="s">
        <v>4813</v>
      </c>
      <c r="C157" s="329"/>
      <c r="D157" s="329"/>
      <c r="E157" s="329">
        <f>SUM(E158:E159)</f>
        <v>32</v>
      </c>
      <c r="F157" s="331" t="str">
        <f>CONCATENATE("32'h",K157)</f>
        <v>32'h00000000</v>
      </c>
      <c r="G157" s="331"/>
      <c r="H157" s="332" t="s">
        <v>4814</v>
      </c>
      <c r="I157" s="332"/>
      <c r="J157" s="329"/>
      <c r="K157" s="329" t="str">
        <f>LOWER(DEC2HEX(L157,8))</f>
        <v>00000000</v>
      </c>
      <c r="L157" s="329">
        <f>SUM(L158:L159)</f>
        <v>0</v>
      </c>
      <c r="M157" s="336"/>
      <c r="O157"/>
    </row>
    <row r="158" spans="1:15" ht="14.6">
      <c r="A158" s="340"/>
      <c r="B158" s="340"/>
      <c r="C158" s="337">
        <v>16</v>
      </c>
      <c r="D158" s="337">
        <v>31</v>
      </c>
      <c r="E158" s="337">
        <f>D158+1-C158</f>
        <v>16</v>
      </c>
      <c r="F158" s="337" t="str">
        <f>CONCATENATE(E158,"'h",K158)</f>
        <v>16'h0</v>
      </c>
      <c r="G158" s="337" t="s">
        <v>67</v>
      </c>
      <c r="H158" s="338" t="s">
        <v>4815</v>
      </c>
      <c r="I158" s="338" t="s">
        <v>4816</v>
      </c>
      <c r="J158" s="337">
        <v>0</v>
      </c>
      <c r="K158" s="337" t="str">
        <f>LOWER(DEC2HEX((J158)))</f>
        <v>0</v>
      </c>
      <c r="L158" s="337">
        <f>J158*(2^C158)</f>
        <v>0</v>
      </c>
      <c r="M158" s="336"/>
      <c r="O158"/>
    </row>
    <row r="159" spans="1:15" ht="14.6">
      <c r="A159" s="340"/>
      <c r="B159" s="340"/>
      <c r="C159" s="337">
        <v>0</v>
      </c>
      <c r="D159" s="337">
        <v>15</v>
      </c>
      <c r="E159" s="337">
        <f>D159+1-C159</f>
        <v>16</v>
      </c>
      <c r="F159" s="337" t="str">
        <f>CONCATENATE(E159,"'h",K159)</f>
        <v>16'h0</v>
      </c>
      <c r="G159" s="337" t="s">
        <v>67</v>
      </c>
      <c r="H159" s="338" t="s">
        <v>4817</v>
      </c>
      <c r="I159" s="343" t="s">
        <v>4818</v>
      </c>
      <c r="J159" s="337">
        <v>0</v>
      </c>
      <c r="K159" s="337" t="str">
        <f>LOWER(DEC2HEX((J159)))</f>
        <v>0</v>
      </c>
      <c r="L159" s="337">
        <f>J159*(2^C159)</f>
        <v>0</v>
      </c>
      <c r="M159" s="336"/>
      <c r="O159"/>
    </row>
    <row r="160" spans="1:15" ht="14.6">
      <c r="A160" s="329"/>
      <c r="B160" s="330" t="s">
        <v>4819</v>
      </c>
      <c r="C160" s="329"/>
      <c r="D160" s="329"/>
      <c r="E160" s="329">
        <f>SUM(E161:E163)</f>
        <v>32</v>
      </c>
      <c r="F160" s="331" t="str">
        <f>CONCATENATE("32'h",K160)</f>
        <v>32'h00000000</v>
      </c>
      <c r="G160" s="331"/>
      <c r="H160" s="332" t="s">
        <v>4820</v>
      </c>
      <c r="I160" s="332"/>
      <c r="J160" s="329"/>
      <c r="K160" s="329" t="str">
        <f>LOWER(DEC2HEX(L160,8))</f>
        <v>00000000</v>
      </c>
      <c r="L160" s="329">
        <f>SUM(L161:L163)</f>
        <v>0</v>
      </c>
      <c r="M160" s="336"/>
      <c r="O160"/>
    </row>
    <row r="161" spans="1:15" ht="14.6">
      <c r="A161" s="333"/>
      <c r="B161" s="333"/>
      <c r="C161" s="248">
        <v>24</v>
      </c>
      <c r="D161" s="248">
        <v>31</v>
      </c>
      <c r="E161" s="248">
        <f>D161+1-C161</f>
        <v>8</v>
      </c>
      <c r="F161" s="248" t="str">
        <f>CONCATENATE(E161,"'h",K161)</f>
        <v>8'h0</v>
      </c>
      <c r="G161" s="248" t="s">
        <v>67</v>
      </c>
      <c r="H161" s="338" t="s">
        <v>4821</v>
      </c>
      <c r="I161" s="32" t="s">
        <v>19</v>
      </c>
      <c r="J161" s="248">
        <v>0</v>
      </c>
      <c r="K161" s="248" t="str">
        <f>LOWER(DEC2HEX((J161)))</f>
        <v>0</v>
      </c>
      <c r="L161" s="248">
        <f>J161*(2^C161)</f>
        <v>0</v>
      </c>
      <c r="M161" s="336"/>
      <c r="O161"/>
    </row>
    <row r="162" spans="1:15" ht="14.6">
      <c r="A162" s="333"/>
      <c r="B162" s="333"/>
      <c r="C162" s="248">
        <v>16</v>
      </c>
      <c r="D162" s="248">
        <v>23</v>
      </c>
      <c r="E162" s="248">
        <f>D162+1-C162</f>
        <v>8</v>
      </c>
      <c r="F162" s="248" t="str">
        <f>CONCATENATE(E162,"'h",K162)</f>
        <v>8'h0</v>
      </c>
      <c r="G162" s="248" t="s">
        <v>67</v>
      </c>
      <c r="H162" s="338" t="s">
        <v>4822</v>
      </c>
      <c r="I162" s="338" t="s">
        <v>4823</v>
      </c>
      <c r="J162" s="248">
        <v>0</v>
      </c>
      <c r="K162" s="248" t="str">
        <f>LOWER(DEC2HEX((J162)))</f>
        <v>0</v>
      </c>
      <c r="L162" s="248">
        <f>J162*(2^C162)</f>
        <v>0</v>
      </c>
      <c r="M162" s="336"/>
      <c r="O162"/>
    </row>
    <row r="163" spans="1:15" ht="14.6">
      <c r="A163" s="333"/>
      <c r="B163" s="333"/>
      <c r="C163" s="248">
        <v>0</v>
      </c>
      <c r="D163" s="248">
        <v>15</v>
      </c>
      <c r="E163" s="248">
        <f>D163+1-C163</f>
        <v>16</v>
      </c>
      <c r="F163" s="248" t="str">
        <f>CONCATENATE(E163,"'h",K163)</f>
        <v>16'h0</v>
      </c>
      <c r="G163" s="248" t="s">
        <v>67</v>
      </c>
      <c r="H163" s="338" t="s">
        <v>4824</v>
      </c>
      <c r="I163" s="338" t="s">
        <v>4825</v>
      </c>
      <c r="J163" s="248">
        <v>0</v>
      </c>
      <c r="K163" s="248" t="str">
        <f>LOWER(DEC2HEX((J163)))</f>
        <v>0</v>
      </c>
      <c r="L163" s="248">
        <f>J163*(2^C163)</f>
        <v>0</v>
      </c>
      <c r="M163" s="336"/>
      <c r="O163"/>
    </row>
    <row r="164" spans="1:15" ht="14.6">
      <c r="A164" s="23"/>
      <c r="B164" s="24" t="s">
        <v>469</v>
      </c>
      <c r="C164" s="23"/>
      <c r="D164" s="23"/>
      <c r="E164" s="23">
        <f>SUM(E165:E174)</f>
        <v>32</v>
      </c>
      <c r="F164" s="44" t="str">
        <f>CONCATENATE("32'h",K164)</f>
        <v>32'h00000000</v>
      </c>
      <c r="G164" s="44"/>
      <c r="H164" s="26" t="s">
        <v>1314</v>
      </c>
      <c r="I164" s="26"/>
      <c r="J164" s="23"/>
      <c r="K164" s="23" t="str">
        <f>LOWER(DEC2HEX(L164,8))</f>
        <v>00000000</v>
      </c>
      <c r="L164" s="329">
        <f>SUM(L165:L173)</f>
        <v>0</v>
      </c>
      <c r="M164" s="29"/>
    </row>
    <row r="165" spans="1:15" ht="14.6">
      <c r="A165" s="30"/>
      <c r="B165" s="30"/>
      <c r="C165" s="31">
        <v>15</v>
      </c>
      <c r="D165" s="31">
        <v>31</v>
      </c>
      <c r="E165" s="31">
        <f t="shared" ref="E165:E174" si="44">D165+1-C165</f>
        <v>17</v>
      </c>
      <c r="F165" s="31" t="str">
        <f t="shared" ref="F165:F174" si="45">CONCATENATE(E165,"'h",K165)</f>
        <v>17'h0</v>
      </c>
      <c r="G165" s="31" t="s">
        <v>67</v>
      </c>
      <c r="H165" s="32" t="s">
        <v>19</v>
      </c>
      <c r="I165" s="32" t="s">
        <v>19</v>
      </c>
      <c r="J165" s="31">
        <v>0</v>
      </c>
      <c r="K165" s="337" t="str">
        <f t="shared" ref="K165:L174" si="46">LOWER(DEC2HEX((J165)))</f>
        <v>0</v>
      </c>
      <c r="L165" s="337" t="str">
        <f t="shared" si="46"/>
        <v>0</v>
      </c>
      <c r="M165" s="29"/>
    </row>
    <row r="166" spans="1:15" ht="14.6">
      <c r="A166" s="30"/>
      <c r="B166" s="30"/>
      <c r="C166" s="31">
        <v>14</v>
      </c>
      <c r="D166" s="31">
        <v>14</v>
      </c>
      <c r="E166" s="31">
        <f t="shared" si="44"/>
        <v>1</v>
      </c>
      <c r="F166" s="31" t="str">
        <f t="shared" si="45"/>
        <v>1'h0</v>
      </c>
      <c r="G166" s="31" t="s">
        <v>67</v>
      </c>
      <c r="H166" s="32" t="s">
        <v>1315</v>
      </c>
      <c r="I166" s="339" t="s">
        <v>4826</v>
      </c>
      <c r="J166" s="31">
        <v>0</v>
      </c>
      <c r="K166" s="337" t="str">
        <f>LOWER(DEC2HEX((J166)))</f>
        <v>0</v>
      </c>
      <c r="L166" s="337" t="str">
        <f>LOWER(DEC2HEX((K166)))</f>
        <v>0</v>
      </c>
      <c r="M166" s="29"/>
    </row>
    <row r="167" spans="1:15" ht="14.6">
      <c r="A167" s="30"/>
      <c r="B167" s="30"/>
      <c r="C167" s="31">
        <v>13</v>
      </c>
      <c r="D167" s="31">
        <v>13</v>
      </c>
      <c r="E167" s="31">
        <f t="shared" si="44"/>
        <v>1</v>
      </c>
      <c r="F167" s="31" t="str">
        <f t="shared" si="45"/>
        <v>1'h0</v>
      </c>
      <c r="G167" s="31" t="s">
        <v>67</v>
      </c>
      <c r="H167" s="32" t="s">
        <v>1316</v>
      </c>
      <c r="I167" s="339" t="s">
        <v>4827</v>
      </c>
      <c r="J167" s="31">
        <v>0</v>
      </c>
      <c r="K167" s="337" t="str">
        <f t="shared" si="46"/>
        <v>0</v>
      </c>
      <c r="L167" s="337" t="str">
        <f t="shared" si="46"/>
        <v>0</v>
      </c>
      <c r="M167" s="29"/>
    </row>
    <row r="168" spans="1:15" ht="14.6">
      <c r="A168" s="30"/>
      <c r="B168" s="30"/>
      <c r="C168" s="31">
        <v>12</v>
      </c>
      <c r="D168" s="31">
        <v>12</v>
      </c>
      <c r="E168" s="31">
        <f t="shared" si="44"/>
        <v>1</v>
      </c>
      <c r="F168" s="31" t="str">
        <f t="shared" si="45"/>
        <v>1'h0</v>
      </c>
      <c r="G168" s="31" t="s">
        <v>67</v>
      </c>
      <c r="H168" s="32" t="s">
        <v>1317</v>
      </c>
      <c r="I168" s="339" t="s">
        <v>4827</v>
      </c>
      <c r="J168" s="31">
        <v>0</v>
      </c>
      <c r="K168" s="337" t="str">
        <f t="shared" si="46"/>
        <v>0</v>
      </c>
      <c r="L168" s="337" t="str">
        <f t="shared" si="46"/>
        <v>0</v>
      </c>
      <c r="M168" s="29"/>
    </row>
    <row r="169" spans="1:15" ht="14.6">
      <c r="A169" s="30"/>
      <c r="B169" s="30"/>
      <c r="C169" s="31">
        <v>11</v>
      </c>
      <c r="D169" s="31">
        <v>11</v>
      </c>
      <c r="E169" s="31">
        <f t="shared" si="44"/>
        <v>1</v>
      </c>
      <c r="F169" s="31" t="str">
        <f t="shared" si="45"/>
        <v>1'h0</v>
      </c>
      <c r="G169" s="31" t="s">
        <v>67</v>
      </c>
      <c r="H169" s="32" t="s">
        <v>1318</v>
      </c>
      <c r="I169" s="339" t="s">
        <v>4828</v>
      </c>
      <c r="J169" s="31">
        <v>0</v>
      </c>
      <c r="K169" s="337" t="str">
        <f t="shared" si="46"/>
        <v>0</v>
      </c>
      <c r="L169" s="337" t="str">
        <f t="shared" si="46"/>
        <v>0</v>
      </c>
      <c r="M169" s="29"/>
    </row>
    <row r="170" spans="1:15" ht="14.6">
      <c r="A170" s="30"/>
      <c r="B170" s="30"/>
      <c r="C170" s="31">
        <v>10</v>
      </c>
      <c r="D170" s="31">
        <v>10</v>
      </c>
      <c r="E170" s="31">
        <f t="shared" si="44"/>
        <v>1</v>
      </c>
      <c r="F170" s="31" t="str">
        <f t="shared" si="45"/>
        <v>1'h0</v>
      </c>
      <c r="G170" s="31" t="s">
        <v>67</v>
      </c>
      <c r="H170" s="32" t="s">
        <v>19</v>
      </c>
      <c r="I170" s="339" t="s">
        <v>19</v>
      </c>
      <c r="J170" s="31">
        <v>0</v>
      </c>
      <c r="K170" s="337" t="str">
        <f t="shared" si="46"/>
        <v>0</v>
      </c>
      <c r="L170" s="337" t="str">
        <f t="shared" si="46"/>
        <v>0</v>
      </c>
      <c r="M170" s="29"/>
    </row>
    <row r="171" spans="1:15" ht="14.6">
      <c r="A171" s="30"/>
      <c r="B171" s="30"/>
      <c r="C171" s="31">
        <v>9</v>
      </c>
      <c r="D171" s="31">
        <v>9</v>
      </c>
      <c r="E171" s="31">
        <f t="shared" si="44"/>
        <v>1</v>
      </c>
      <c r="F171" s="31" t="str">
        <f t="shared" si="45"/>
        <v>1'h0</v>
      </c>
      <c r="G171" s="31" t="s">
        <v>67</v>
      </c>
      <c r="H171" s="32" t="s">
        <v>1319</v>
      </c>
      <c r="I171" s="339" t="s">
        <v>4829</v>
      </c>
      <c r="J171" s="31">
        <v>0</v>
      </c>
      <c r="K171" s="337" t="str">
        <f t="shared" si="46"/>
        <v>0</v>
      </c>
      <c r="L171" s="337" t="str">
        <f t="shared" si="46"/>
        <v>0</v>
      </c>
      <c r="M171" s="29"/>
    </row>
    <row r="172" spans="1:15" ht="14.6">
      <c r="A172" s="30"/>
      <c r="B172" s="30"/>
      <c r="C172" s="31">
        <v>8</v>
      </c>
      <c r="D172" s="31">
        <v>8</v>
      </c>
      <c r="E172" s="31">
        <f t="shared" si="44"/>
        <v>1</v>
      </c>
      <c r="F172" s="31" t="str">
        <f t="shared" si="45"/>
        <v>1'h0</v>
      </c>
      <c r="G172" s="31" t="s">
        <v>67</v>
      </c>
      <c r="H172" s="32" t="s">
        <v>1320</v>
      </c>
      <c r="I172" s="339" t="s">
        <v>4830</v>
      </c>
      <c r="J172" s="31">
        <v>0</v>
      </c>
      <c r="K172" s="337" t="str">
        <f t="shared" si="46"/>
        <v>0</v>
      </c>
      <c r="L172" s="337" t="str">
        <f t="shared" si="46"/>
        <v>0</v>
      </c>
      <c r="M172" s="29"/>
    </row>
    <row r="173" spans="1:15" ht="14.6">
      <c r="A173" s="30"/>
      <c r="B173" s="30"/>
      <c r="C173" s="31">
        <v>3</v>
      </c>
      <c r="D173" s="31">
        <v>7</v>
      </c>
      <c r="E173" s="31">
        <f t="shared" si="44"/>
        <v>5</v>
      </c>
      <c r="F173" s="31" t="str">
        <f t="shared" si="45"/>
        <v>5'h0</v>
      </c>
      <c r="G173" s="31" t="s">
        <v>67</v>
      </c>
      <c r="H173" s="32" t="s">
        <v>19</v>
      </c>
      <c r="I173" s="339" t="s">
        <v>19</v>
      </c>
      <c r="J173" s="31">
        <v>0</v>
      </c>
      <c r="K173" s="337" t="str">
        <f t="shared" si="46"/>
        <v>0</v>
      </c>
      <c r="L173" s="337" t="str">
        <f t="shared" si="46"/>
        <v>0</v>
      </c>
      <c r="M173" s="29"/>
    </row>
    <row r="174" spans="1:15" ht="14.6">
      <c r="A174" s="30"/>
      <c r="B174" s="30"/>
      <c r="C174" s="31">
        <v>0</v>
      </c>
      <c r="D174" s="31">
        <v>2</v>
      </c>
      <c r="E174" s="31">
        <f t="shared" si="44"/>
        <v>3</v>
      </c>
      <c r="F174" s="31" t="str">
        <f t="shared" si="45"/>
        <v>3'h0</v>
      </c>
      <c r="G174" s="31" t="s">
        <v>67</v>
      </c>
      <c r="H174" s="32" t="s">
        <v>1322</v>
      </c>
      <c r="I174" s="33"/>
      <c r="J174" s="31">
        <v>0</v>
      </c>
      <c r="K174" s="31" t="str">
        <f t="shared" si="46"/>
        <v>0</v>
      </c>
      <c r="L174" s="31">
        <f t="shared" ref="L174" si="47">J174*(2^C174)</f>
        <v>0</v>
      </c>
      <c r="M174" s="29"/>
    </row>
  </sheetData>
  <phoneticPr fontId="24" type="noConversion"/>
  <pageMargins left="0.7" right="0.7" top="0.75" bottom="0.75" header="0.3" footer="0.3"/>
  <pageSetup paperSize="9" orientation="portrait" verticalDpi="30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3"/>
  <sheetViews>
    <sheetView workbookViewId="0">
      <selection activeCell="C11" sqref="C11"/>
    </sheetView>
  </sheetViews>
  <sheetFormatPr defaultColWidth="9" defaultRowHeight="14.15"/>
  <cols>
    <col min="1" max="7" width="9" style="43"/>
    <col min="8" max="8" width="55.84375" style="43" customWidth="1"/>
    <col min="9" max="9" width="77.23046875" style="43" customWidth="1"/>
    <col min="10" max="16384" width="9" style="43"/>
  </cols>
  <sheetData>
    <row r="1" spans="1:14" ht="43.75">
      <c r="A1" s="21" t="s">
        <v>19</v>
      </c>
      <c r="B1" s="22" t="s">
        <v>47</v>
      </c>
      <c r="C1" s="21" t="s">
        <v>48</v>
      </c>
      <c r="D1" s="21" t="s">
        <v>49</v>
      </c>
      <c r="E1" s="21" t="s">
        <v>50</v>
      </c>
      <c r="F1" s="21" t="s">
        <v>51</v>
      </c>
      <c r="G1" s="21" t="s">
        <v>52</v>
      </c>
      <c r="H1" s="21" t="s">
        <v>53</v>
      </c>
      <c r="I1" s="21" t="s">
        <v>54</v>
      </c>
      <c r="J1" s="21" t="s">
        <v>55</v>
      </c>
      <c r="K1" s="21" t="s">
        <v>56</v>
      </c>
      <c r="L1" s="21" t="s">
        <v>57</v>
      </c>
      <c r="M1" s="21" t="s">
        <v>58</v>
      </c>
      <c r="N1" s="21" t="s">
        <v>59</v>
      </c>
    </row>
    <row r="2" spans="1:14" ht="14.6">
      <c r="A2" s="23"/>
      <c r="B2" s="24" t="s">
        <v>60</v>
      </c>
      <c r="C2" s="23"/>
      <c r="D2" s="23"/>
      <c r="E2" s="23">
        <f>SUM(E3:E5)</f>
        <v>32</v>
      </c>
      <c r="F2" s="44" t="str">
        <f>CONCATENATE("32'h",K2)</f>
        <v>32'h02002001</v>
      </c>
      <c r="G2" s="44"/>
      <c r="H2" s="26" t="s">
        <v>718</v>
      </c>
      <c r="I2" s="26"/>
      <c r="J2" s="23"/>
      <c r="K2" s="23" t="str">
        <f>LOWER(DEC2HEX(L2,8))</f>
        <v>02002001</v>
      </c>
      <c r="L2" s="23">
        <f>SUM(L3:L5)</f>
        <v>33562625</v>
      </c>
      <c r="M2" s="23"/>
      <c r="N2" s="23"/>
    </row>
    <row r="3" spans="1:14" ht="14.6">
      <c r="A3" s="20"/>
      <c r="B3" s="27"/>
      <c r="C3" s="28">
        <v>12</v>
      </c>
      <c r="D3" s="28">
        <v>31</v>
      </c>
      <c r="E3" s="28">
        <f>D3+1-C3</f>
        <v>20</v>
      </c>
      <c r="F3" s="28" t="str">
        <f>CONCATENATE(E3,"'h",K3)</f>
        <v>20'h2002</v>
      </c>
      <c r="G3" s="28" t="s">
        <v>67</v>
      </c>
      <c r="H3" s="28" t="s">
        <v>719</v>
      </c>
      <c r="I3" s="28"/>
      <c r="J3" s="28">
        <v>8194</v>
      </c>
      <c r="K3" s="28" t="str">
        <f>LOWER(DEC2HEX((J3)))</f>
        <v>2002</v>
      </c>
      <c r="L3" s="28">
        <f>J3*(2^C3)</f>
        <v>33562624</v>
      </c>
      <c r="M3" s="29"/>
      <c r="N3"/>
    </row>
    <row r="4" spans="1:14" ht="14.6">
      <c r="A4" s="20"/>
      <c r="B4" s="27"/>
      <c r="C4" s="28">
        <v>4</v>
      </c>
      <c r="D4" s="28">
        <v>11</v>
      </c>
      <c r="E4" s="28">
        <f>D4+1-C4</f>
        <v>8</v>
      </c>
      <c r="F4" s="28" t="str">
        <f>CONCATENATE(E4,"'h",K4)</f>
        <v>8'h0</v>
      </c>
      <c r="G4" s="28" t="s">
        <v>67</v>
      </c>
      <c r="H4" s="28" t="s">
        <v>720</v>
      </c>
      <c r="I4" s="28"/>
      <c r="J4" s="28">
        <v>0</v>
      </c>
      <c r="K4" s="28" t="str">
        <f>LOWER(DEC2HEX((J4)))</f>
        <v>0</v>
      </c>
      <c r="L4" s="28">
        <f>J4*(2^C4)</f>
        <v>0</v>
      </c>
      <c r="M4" s="29"/>
      <c r="N4"/>
    </row>
    <row r="5" spans="1:14" ht="14.6">
      <c r="A5" s="20"/>
      <c r="B5" s="27"/>
      <c r="C5" s="28">
        <v>0</v>
      </c>
      <c r="D5" s="28">
        <v>3</v>
      </c>
      <c r="E5" s="28">
        <f>D5+1-C5</f>
        <v>4</v>
      </c>
      <c r="F5" s="28" t="str">
        <f>CONCATENATE(E5,"'h",K5)</f>
        <v>4'h1</v>
      </c>
      <c r="G5" s="28" t="s">
        <v>67</v>
      </c>
      <c r="H5" s="28" t="s">
        <v>721</v>
      </c>
      <c r="I5" s="28"/>
      <c r="J5" s="28">
        <v>1</v>
      </c>
      <c r="K5" s="28" t="str">
        <f>LOWER(DEC2HEX((J5)))</f>
        <v>1</v>
      </c>
      <c r="L5" s="28">
        <f>J5*(2^C5)</f>
        <v>1</v>
      </c>
      <c r="M5" s="29"/>
      <c r="N5"/>
    </row>
    <row r="6" spans="1:14" ht="14.6">
      <c r="A6" s="23"/>
      <c r="B6" s="24" t="s">
        <v>85</v>
      </c>
      <c r="C6" s="23"/>
      <c r="D6" s="23"/>
      <c r="E6" s="23">
        <f>SUM(E7:E21)</f>
        <v>32</v>
      </c>
      <c r="F6" s="44" t="str">
        <f>CONCATENATE("32'h",K6)</f>
        <v>32'h00000000</v>
      </c>
      <c r="G6" s="44"/>
      <c r="H6" s="26" t="s">
        <v>1226</v>
      </c>
      <c r="I6" s="26"/>
      <c r="J6" s="23"/>
      <c r="K6" s="23" t="str">
        <f>LOWER(DEC2HEX(L6,8))</f>
        <v>00000000</v>
      </c>
      <c r="L6" s="23">
        <f>SUM(L7:L15)</f>
        <v>0</v>
      </c>
      <c r="M6" s="29"/>
      <c r="N6"/>
    </row>
    <row r="7" spans="1:14" ht="29.15">
      <c r="A7" s="20"/>
      <c r="B7" s="20"/>
      <c r="C7" s="31">
        <v>31</v>
      </c>
      <c r="D7" s="31">
        <v>31</v>
      </c>
      <c r="E7" s="31">
        <f t="shared" ref="E7:E21" si="0">D7+1-C7</f>
        <v>1</v>
      </c>
      <c r="F7" s="31" t="str">
        <f t="shared" ref="F7:F21" si="1">CONCATENATE(E7,"'h",K7)</f>
        <v>1'h0</v>
      </c>
      <c r="G7" s="31" t="s">
        <v>2002</v>
      </c>
      <c r="H7" s="32" t="s">
        <v>2003</v>
      </c>
      <c r="I7" s="33" t="s">
        <v>2004</v>
      </c>
      <c r="J7" s="31">
        <v>0</v>
      </c>
      <c r="K7" s="31" t="str">
        <f t="shared" ref="K7:K21" si="2">LOWER(DEC2HEX((J7)))</f>
        <v>0</v>
      </c>
      <c r="L7" s="31">
        <f t="shared" ref="L7:L21" si="3">J7*(2^C7)</f>
        <v>0</v>
      </c>
      <c r="M7" s="29"/>
      <c r="N7"/>
    </row>
    <row r="8" spans="1:14" ht="14.6">
      <c r="A8" s="20"/>
      <c r="B8" s="20"/>
      <c r="C8" s="31">
        <v>23</v>
      </c>
      <c r="D8" s="31">
        <v>30</v>
      </c>
      <c r="E8" s="31">
        <f>D8+1-C8</f>
        <v>8</v>
      </c>
      <c r="F8" s="31" t="str">
        <f>CONCATENATE(E8,"'h",K8)</f>
        <v>8'h0</v>
      </c>
      <c r="G8" s="31" t="s">
        <v>67</v>
      </c>
      <c r="H8" s="32" t="s">
        <v>19</v>
      </c>
      <c r="I8" s="3"/>
      <c r="J8" s="31">
        <v>0</v>
      </c>
      <c r="K8" s="31" t="str">
        <f>LOWER(DEC2HEX((J8)))</f>
        <v>0</v>
      </c>
      <c r="L8" s="31">
        <f>J8*(2^C8)</f>
        <v>0</v>
      </c>
      <c r="M8" s="29"/>
      <c r="N8"/>
    </row>
    <row r="9" spans="1:14" ht="14.6">
      <c r="A9" s="20"/>
      <c r="B9" s="20"/>
      <c r="C9" s="31">
        <v>22</v>
      </c>
      <c r="D9" s="31">
        <v>22</v>
      </c>
      <c r="E9" s="31">
        <v>1</v>
      </c>
      <c r="F9" s="31" t="str">
        <f>CONCATENATE(E9,"'h",K9)</f>
        <v>1'h0</v>
      </c>
      <c r="G9" s="31" t="s">
        <v>62</v>
      </c>
      <c r="H9" s="32" t="s">
        <v>2795</v>
      </c>
      <c r="I9" s="3"/>
      <c r="J9" s="31">
        <v>0</v>
      </c>
      <c r="K9" s="31">
        <v>0</v>
      </c>
      <c r="L9" s="31">
        <v>0</v>
      </c>
      <c r="M9" s="29"/>
      <c r="N9"/>
    </row>
    <row r="10" spans="1:14" ht="14.6">
      <c r="A10" s="20"/>
      <c r="B10" s="20"/>
      <c r="C10" s="31">
        <v>21</v>
      </c>
      <c r="D10" s="31">
        <v>21</v>
      </c>
      <c r="E10" s="31">
        <v>1</v>
      </c>
      <c r="F10" s="31" t="s">
        <v>2792</v>
      </c>
      <c r="G10" s="31" t="s">
        <v>62</v>
      </c>
      <c r="H10" s="32" t="s">
        <v>2794</v>
      </c>
      <c r="I10" s="3"/>
      <c r="J10" s="31">
        <v>0</v>
      </c>
      <c r="K10" s="31">
        <v>0</v>
      </c>
      <c r="L10" s="31">
        <v>0</v>
      </c>
      <c r="M10" s="29"/>
      <c r="N10"/>
    </row>
    <row r="11" spans="1:14" ht="14.6">
      <c r="A11" s="20"/>
      <c r="B11" s="20"/>
      <c r="C11" s="31">
        <v>18</v>
      </c>
      <c r="D11" s="31">
        <v>20</v>
      </c>
      <c r="E11" s="31">
        <v>3</v>
      </c>
      <c r="F11" s="31" t="str">
        <f t="shared" si="1"/>
        <v>3'h0</v>
      </c>
      <c r="G11" s="31" t="s">
        <v>62</v>
      </c>
      <c r="H11" s="32" t="s">
        <v>2793</v>
      </c>
      <c r="I11" s="3"/>
      <c r="J11" s="31">
        <v>0</v>
      </c>
      <c r="K11" s="31">
        <v>0</v>
      </c>
      <c r="L11" s="31">
        <v>0</v>
      </c>
      <c r="M11" s="29"/>
      <c r="N11"/>
    </row>
    <row r="12" spans="1:14" ht="14.6">
      <c r="A12" s="30"/>
      <c r="B12" s="30"/>
      <c r="C12" s="31">
        <v>16</v>
      </c>
      <c r="D12" s="31">
        <v>17</v>
      </c>
      <c r="E12" s="31">
        <f t="shared" si="0"/>
        <v>2</v>
      </c>
      <c r="F12" s="31" t="str">
        <f t="shared" si="1"/>
        <v>2'h0</v>
      </c>
      <c r="G12" s="31" t="s">
        <v>62</v>
      </c>
      <c r="H12" s="32" t="s">
        <v>1227</v>
      </c>
      <c r="I12" s="33"/>
      <c r="J12" s="31">
        <v>0</v>
      </c>
      <c r="K12" s="31" t="str">
        <f t="shared" si="2"/>
        <v>0</v>
      </c>
      <c r="L12" s="31">
        <f t="shared" si="3"/>
        <v>0</v>
      </c>
      <c r="M12" s="29"/>
      <c r="N12"/>
    </row>
    <row r="13" spans="1:14" ht="14.6">
      <c r="A13" s="30"/>
      <c r="B13" s="30"/>
      <c r="C13" s="31">
        <v>13</v>
      </c>
      <c r="D13" s="31">
        <v>15</v>
      </c>
      <c r="E13" s="31">
        <f t="shared" si="0"/>
        <v>3</v>
      </c>
      <c r="F13" s="31" t="str">
        <f t="shared" si="1"/>
        <v>3'h0</v>
      </c>
      <c r="G13" s="31" t="s">
        <v>67</v>
      </c>
      <c r="H13" s="32" t="s">
        <v>19</v>
      </c>
      <c r="I13" s="33"/>
      <c r="J13" s="31">
        <v>0</v>
      </c>
      <c r="K13" s="31" t="str">
        <f t="shared" si="2"/>
        <v>0</v>
      </c>
      <c r="L13" s="31">
        <f t="shared" si="3"/>
        <v>0</v>
      </c>
      <c r="M13" s="29"/>
      <c r="N13"/>
    </row>
    <row r="14" spans="1:14" ht="14.6">
      <c r="A14" s="30"/>
      <c r="B14" s="30"/>
      <c r="C14" s="31">
        <v>8</v>
      </c>
      <c r="D14" s="31">
        <v>12</v>
      </c>
      <c r="E14" s="31">
        <f t="shared" si="0"/>
        <v>5</v>
      </c>
      <c r="F14" s="31" t="str">
        <f t="shared" si="1"/>
        <v>5'h0</v>
      </c>
      <c r="G14" s="31" t="s">
        <v>62</v>
      </c>
      <c r="H14" s="32" t="s">
        <v>1228</v>
      </c>
      <c r="I14" s="33"/>
      <c r="J14" s="31">
        <v>0</v>
      </c>
      <c r="K14" s="31" t="str">
        <f t="shared" si="2"/>
        <v>0</v>
      </c>
      <c r="L14" s="31">
        <f t="shared" si="3"/>
        <v>0</v>
      </c>
      <c r="M14" s="29"/>
      <c r="N14"/>
    </row>
    <row r="15" spans="1:14" ht="14.6">
      <c r="A15" s="30"/>
      <c r="B15" s="30"/>
      <c r="C15" s="31">
        <v>7</v>
      </c>
      <c r="D15" s="31">
        <v>7</v>
      </c>
      <c r="E15" s="31">
        <f t="shared" si="0"/>
        <v>1</v>
      </c>
      <c r="F15" s="31" t="str">
        <f t="shared" si="1"/>
        <v>1'h0</v>
      </c>
      <c r="G15" s="31" t="s">
        <v>62</v>
      </c>
      <c r="H15" s="32" t="s">
        <v>1229</v>
      </c>
      <c r="I15" s="33"/>
      <c r="J15" s="31">
        <v>0</v>
      </c>
      <c r="K15" s="31" t="str">
        <f t="shared" si="2"/>
        <v>0</v>
      </c>
      <c r="L15" s="31">
        <f t="shared" si="3"/>
        <v>0</v>
      </c>
      <c r="M15" s="29"/>
      <c r="N15"/>
    </row>
    <row r="16" spans="1:14" ht="14.6">
      <c r="A16" s="20"/>
      <c r="B16" s="20"/>
      <c r="C16" s="31">
        <v>5</v>
      </c>
      <c r="D16" s="31">
        <v>6</v>
      </c>
      <c r="E16" s="31">
        <f t="shared" si="0"/>
        <v>2</v>
      </c>
      <c r="F16" s="31" t="str">
        <f t="shared" si="1"/>
        <v>2'h0</v>
      </c>
      <c r="G16" s="31" t="s">
        <v>67</v>
      </c>
      <c r="H16" s="32" t="s">
        <v>19</v>
      </c>
      <c r="I16" s="3"/>
      <c r="J16" s="31">
        <v>0</v>
      </c>
      <c r="K16" s="31" t="str">
        <f t="shared" si="2"/>
        <v>0</v>
      </c>
      <c r="L16" s="31">
        <f t="shared" si="3"/>
        <v>0</v>
      </c>
      <c r="M16" s="29"/>
      <c r="N16"/>
    </row>
    <row r="17" spans="1:14" ht="14.6">
      <c r="A17" s="30"/>
      <c r="B17" s="30"/>
      <c r="C17" s="31">
        <v>4</v>
      </c>
      <c r="D17" s="31">
        <v>4</v>
      </c>
      <c r="E17" s="31">
        <f t="shared" si="0"/>
        <v>1</v>
      </c>
      <c r="F17" s="31" t="str">
        <f t="shared" si="1"/>
        <v>1'h0</v>
      </c>
      <c r="G17" s="31" t="s">
        <v>62</v>
      </c>
      <c r="H17" s="32" t="s">
        <v>1230</v>
      </c>
      <c r="I17" s="33"/>
      <c r="J17" s="31">
        <v>0</v>
      </c>
      <c r="K17" s="31" t="str">
        <f t="shared" si="2"/>
        <v>0</v>
      </c>
      <c r="L17" s="31">
        <f t="shared" si="3"/>
        <v>0</v>
      </c>
      <c r="M17" s="29"/>
      <c r="N17"/>
    </row>
    <row r="18" spans="1:14" ht="14.6">
      <c r="A18" s="30"/>
      <c r="B18" s="30"/>
      <c r="C18" s="31">
        <v>3</v>
      </c>
      <c r="D18" s="31">
        <v>3</v>
      </c>
      <c r="E18" s="31">
        <f t="shared" si="0"/>
        <v>1</v>
      </c>
      <c r="F18" s="31" t="str">
        <f t="shared" si="1"/>
        <v>1'h0</v>
      </c>
      <c r="G18" s="31" t="s">
        <v>62</v>
      </c>
      <c r="H18" s="32" t="s">
        <v>1231</v>
      </c>
      <c r="I18" s="33"/>
      <c r="J18" s="31">
        <v>0</v>
      </c>
      <c r="K18" s="31" t="str">
        <f t="shared" si="2"/>
        <v>0</v>
      </c>
      <c r="L18" s="31">
        <f t="shared" si="3"/>
        <v>0</v>
      </c>
      <c r="M18" s="29"/>
      <c r="N18"/>
    </row>
    <row r="19" spans="1:14" ht="14.6">
      <c r="A19" s="30"/>
      <c r="B19" s="30"/>
      <c r="C19" s="31">
        <v>2</v>
      </c>
      <c r="D19" s="31">
        <v>2</v>
      </c>
      <c r="E19" s="31">
        <f t="shared" si="0"/>
        <v>1</v>
      </c>
      <c r="F19" s="31" t="str">
        <f t="shared" si="1"/>
        <v>1'h0</v>
      </c>
      <c r="G19" s="31" t="s">
        <v>62</v>
      </c>
      <c r="H19" s="32" t="s">
        <v>1232</v>
      </c>
      <c r="I19" s="33"/>
      <c r="J19" s="31">
        <v>0</v>
      </c>
      <c r="K19" s="31" t="str">
        <f t="shared" si="2"/>
        <v>0</v>
      </c>
      <c r="L19" s="31">
        <f t="shared" si="3"/>
        <v>0</v>
      </c>
      <c r="M19" s="29"/>
      <c r="N19"/>
    </row>
    <row r="20" spans="1:14" ht="14.6">
      <c r="A20" s="30"/>
      <c r="B20" s="30"/>
      <c r="C20" s="31">
        <v>1</v>
      </c>
      <c r="D20" s="31">
        <v>1</v>
      </c>
      <c r="E20" s="31">
        <f t="shared" si="0"/>
        <v>1</v>
      </c>
      <c r="F20" s="31" t="str">
        <f t="shared" si="1"/>
        <v>1'h0</v>
      </c>
      <c r="G20" s="31" t="s">
        <v>62</v>
      </c>
      <c r="H20" s="32" t="s">
        <v>1233</v>
      </c>
      <c r="I20" s="33"/>
      <c r="J20" s="31">
        <v>0</v>
      </c>
      <c r="K20" s="31" t="str">
        <f t="shared" si="2"/>
        <v>0</v>
      </c>
      <c r="L20" s="31">
        <f t="shared" si="3"/>
        <v>0</v>
      </c>
      <c r="M20" s="29"/>
      <c r="N20"/>
    </row>
    <row r="21" spans="1:14" ht="14.6">
      <c r="A21" s="30"/>
      <c r="B21" s="30"/>
      <c r="C21" s="31">
        <v>0</v>
      </c>
      <c r="D21" s="31">
        <v>0</v>
      </c>
      <c r="E21" s="31">
        <f t="shared" si="0"/>
        <v>1</v>
      </c>
      <c r="F21" s="31" t="str">
        <f t="shared" si="1"/>
        <v>1'h0</v>
      </c>
      <c r="G21" s="31" t="s">
        <v>62</v>
      </c>
      <c r="H21" s="32" t="s">
        <v>1234</v>
      </c>
      <c r="I21" s="33"/>
      <c r="J21" s="31">
        <v>0</v>
      </c>
      <c r="K21" s="31" t="str">
        <f t="shared" si="2"/>
        <v>0</v>
      </c>
      <c r="L21" s="31">
        <f t="shared" si="3"/>
        <v>0</v>
      </c>
      <c r="M21" s="29"/>
      <c r="N21"/>
    </row>
    <row r="22" spans="1:14" ht="14.6">
      <c r="A22" s="23"/>
      <c r="B22" s="24" t="s">
        <v>89</v>
      </c>
      <c r="C22" s="23"/>
      <c r="D22" s="23"/>
      <c r="E22" s="23">
        <f>SUM(E23:E45)</f>
        <v>32</v>
      </c>
      <c r="F22" s="44" t="str">
        <f>CONCATENATE("32'h",K22)</f>
        <v>32'h00000000</v>
      </c>
      <c r="G22" s="44"/>
      <c r="H22" s="26" t="s">
        <v>1235</v>
      </c>
      <c r="I22" s="26"/>
      <c r="J22" s="23"/>
      <c r="K22" s="23" t="str">
        <f>LOWER(DEC2HEX(L22,8))</f>
        <v>00000000</v>
      </c>
      <c r="L22" s="23">
        <f>SUM(L44:L44)</f>
        <v>0</v>
      </c>
      <c r="M22" s="29"/>
      <c r="N22"/>
    </row>
    <row r="23" spans="1:14" ht="14.6">
      <c r="A23" s="20"/>
      <c r="B23" s="20"/>
      <c r="C23" s="31">
        <v>25</v>
      </c>
      <c r="D23" s="31">
        <v>31</v>
      </c>
      <c r="E23" s="31">
        <f t="shared" ref="E23:E45" si="4">D23+1-C23</f>
        <v>7</v>
      </c>
      <c r="F23" s="31" t="str">
        <f t="shared" ref="F23:F45" si="5">CONCATENATE(E23,"'h",K23)</f>
        <v>7'h0</v>
      </c>
      <c r="G23" s="31" t="s">
        <v>67</v>
      </c>
      <c r="H23" s="32" t="s">
        <v>19</v>
      </c>
      <c r="I23" s="3"/>
      <c r="J23" s="31">
        <v>0</v>
      </c>
      <c r="K23" s="31" t="str">
        <f t="shared" ref="K23:K45" si="6">LOWER(DEC2HEX((J23)))</f>
        <v>0</v>
      </c>
      <c r="L23" s="31">
        <f t="shared" ref="L23:L45" si="7">J23*(2^C23)</f>
        <v>0</v>
      </c>
      <c r="M23" s="29"/>
      <c r="N23"/>
    </row>
    <row r="24" spans="1:14" ht="14.6">
      <c r="A24" s="30"/>
      <c r="B24" s="30"/>
      <c r="C24" s="31">
        <v>24</v>
      </c>
      <c r="D24" s="31">
        <v>24</v>
      </c>
      <c r="E24" s="31">
        <f t="shared" si="4"/>
        <v>1</v>
      </c>
      <c r="F24" s="31" t="str">
        <f t="shared" si="5"/>
        <v>1'h0</v>
      </c>
      <c r="G24" s="31" t="s">
        <v>62</v>
      </c>
      <c r="H24" s="32" t="s">
        <v>1236</v>
      </c>
      <c r="I24" s="33"/>
      <c r="J24" s="31">
        <v>0</v>
      </c>
      <c r="K24" s="31" t="str">
        <f t="shared" si="6"/>
        <v>0</v>
      </c>
      <c r="L24" s="31">
        <f t="shared" si="7"/>
        <v>0</v>
      </c>
      <c r="M24" s="29"/>
      <c r="N24"/>
    </row>
    <row r="25" spans="1:14" ht="14.6">
      <c r="A25" s="30"/>
      <c r="B25" s="30"/>
      <c r="C25" s="31">
        <v>22</v>
      </c>
      <c r="D25" s="31">
        <v>23</v>
      </c>
      <c r="E25" s="31">
        <f t="shared" si="4"/>
        <v>2</v>
      </c>
      <c r="F25" s="31" t="str">
        <f t="shared" si="5"/>
        <v>2'h0</v>
      </c>
      <c r="G25" s="31" t="s">
        <v>67</v>
      </c>
      <c r="H25" s="32" t="s">
        <v>19</v>
      </c>
      <c r="I25" s="33"/>
      <c r="J25" s="31">
        <v>0</v>
      </c>
      <c r="K25" s="31" t="str">
        <f t="shared" si="6"/>
        <v>0</v>
      </c>
      <c r="L25" s="31">
        <f t="shared" si="7"/>
        <v>0</v>
      </c>
      <c r="M25" s="29"/>
      <c r="N25"/>
    </row>
    <row r="26" spans="1:14" ht="14.6">
      <c r="A26" s="30"/>
      <c r="B26" s="30"/>
      <c r="C26" s="31">
        <v>21</v>
      </c>
      <c r="D26" s="31">
        <v>21</v>
      </c>
      <c r="E26" s="31">
        <f t="shared" si="4"/>
        <v>1</v>
      </c>
      <c r="F26" s="31" t="str">
        <f t="shared" si="5"/>
        <v>1'h0</v>
      </c>
      <c r="G26" s="31" t="s">
        <v>62</v>
      </c>
      <c r="H26" s="32" t="s">
        <v>1237</v>
      </c>
      <c r="I26" s="33"/>
      <c r="J26" s="31">
        <v>0</v>
      </c>
      <c r="K26" s="31" t="str">
        <f t="shared" si="6"/>
        <v>0</v>
      </c>
      <c r="L26" s="31">
        <f t="shared" si="7"/>
        <v>0</v>
      </c>
      <c r="M26" s="29"/>
      <c r="N26"/>
    </row>
    <row r="27" spans="1:14" ht="14.6">
      <c r="A27" s="20"/>
      <c r="B27" s="20"/>
      <c r="C27" s="31">
        <v>20</v>
      </c>
      <c r="D27" s="31">
        <v>20</v>
      </c>
      <c r="E27" s="31">
        <f t="shared" si="4"/>
        <v>1</v>
      </c>
      <c r="F27" s="31" t="str">
        <f t="shared" si="5"/>
        <v>1'h0</v>
      </c>
      <c r="G27" s="31" t="s">
        <v>62</v>
      </c>
      <c r="H27" s="32" t="s">
        <v>1238</v>
      </c>
      <c r="I27" s="3"/>
      <c r="J27" s="31">
        <v>0</v>
      </c>
      <c r="K27" s="31" t="str">
        <f t="shared" si="6"/>
        <v>0</v>
      </c>
      <c r="L27" s="31">
        <f t="shared" si="7"/>
        <v>0</v>
      </c>
      <c r="M27" s="29"/>
      <c r="N27"/>
    </row>
    <row r="28" spans="1:14" ht="14.6">
      <c r="A28" s="30"/>
      <c r="B28" s="30"/>
      <c r="C28" s="31">
        <v>19</v>
      </c>
      <c r="D28" s="31">
        <v>19</v>
      </c>
      <c r="E28" s="31">
        <f t="shared" si="4"/>
        <v>1</v>
      </c>
      <c r="F28" s="31" t="str">
        <f t="shared" si="5"/>
        <v>1'h0</v>
      </c>
      <c r="G28" s="31" t="s">
        <v>62</v>
      </c>
      <c r="H28" s="32" t="s">
        <v>1239</v>
      </c>
      <c r="I28" s="33"/>
      <c r="J28" s="31">
        <v>0</v>
      </c>
      <c r="K28" s="31" t="str">
        <f t="shared" si="6"/>
        <v>0</v>
      </c>
      <c r="L28" s="31">
        <f t="shared" si="7"/>
        <v>0</v>
      </c>
      <c r="M28" s="29"/>
      <c r="N28"/>
    </row>
    <row r="29" spans="1:14" ht="14.6">
      <c r="A29" s="30"/>
      <c r="B29" s="30"/>
      <c r="C29" s="31">
        <v>18</v>
      </c>
      <c r="D29" s="31">
        <v>18</v>
      </c>
      <c r="E29" s="31">
        <f t="shared" si="4"/>
        <v>1</v>
      </c>
      <c r="F29" s="31" t="str">
        <f t="shared" si="5"/>
        <v>1'h0</v>
      </c>
      <c r="G29" s="31" t="s">
        <v>62</v>
      </c>
      <c r="H29" s="32" t="s">
        <v>1240</v>
      </c>
      <c r="I29" s="33"/>
      <c r="J29" s="31">
        <v>0</v>
      </c>
      <c r="K29" s="31" t="str">
        <f t="shared" si="6"/>
        <v>0</v>
      </c>
      <c r="L29" s="31">
        <f t="shared" si="7"/>
        <v>0</v>
      </c>
      <c r="M29" s="29"/>
      <c r="N29"/>
    </row>
    <row r="30" spans="1:14" ht="14.6">
      <c r="A30" s="30"/>
      <c r="B30" s="30"/>
      <c r="C30" s="31">
        <v>17</v>
      </c>
      <c r="D30" s="31">
        <v>17</v>
      </c>
      <c r="E30" s="31">
        <f t="shared" si="4"/>
        <v>1</v>
      </c>
      <c r="F30" s="31" t="str">
        <f t="shared" si="5"/>
        <v>1'h0</v>
      </c>
      <c r="G30" s="31" t="s">
        <v>62</v>
      </c>
      <c r="H30" s="32" t="s">
        <v>1241</v>
      </c>
      <c r="I30" s="33"/>
      <c r="J30" s="31">
        <v>0</v>
      </c>
      <c r="K30" s="31" t="str">
        <f t="shared" si="6"/>
        <v>0</v>
      </c>
      <c r="L30" s="31">
        <f t="shared" si="7"/>
        <v>0</v>
      </c>
      <c r="M30" s="29"/>
      <c r="N30"/>
    </row>
    <row r="31" spans="1:14" ht="14.6">
      <c r="A31" s="30"/>
      <c r="B31" s="30"/>
      <c r="C31" s="31">
        <v>16</v>
      </c>
      <c r="D31" s="31">
        <v>16</v>
      </c>
      <c r="E31" s="31">
        <f t="shared" si="4"/>
        <v>1</v>
      </c>
      <c r="F31" s="31" t="str">
        <f t="shared" si="5"/>
        <v>1'h0</v>
      </c>
      <c r="G31" s="31" t="s">
        <v>62</v>
      </c>
      <c r="H31" s="32" t="s">
        <v>1242</v>
      </c>
      <c r="I31" s="33"/>
      <c r="J31" s="31">
        <v>0</v>
      </c>
      <c r="K31" s="31" t="str">
        <f t="shared" si="6"/>
        <v>0</v>
      </c>
      <c r="L31" s="31">
        <f t="shared" si="7"/>
        <v>0</v>
      </c>
      <c r="M31" s="29"/>
      <c r="N31"/>
    </row>
    <row r="32" spans="1:14" ht="14.6">
      <c r="A32" s="30"/>
      <c r="B32" s="30"/>
      <c r="C32" s="31">
        <v>14</v>
      </c>
      <c r="D32" s="31">
        <v>15</v>
      </c>
      <c r="E32" s="31">
        <f t="shared" si="4"/>
        <v>2</v>
      </c>
      <c r="F32" s="31" t="str">
        <f t="shared" si="5"/>
        <v>2'h0</v>
      </c>
      <c r="G32" s="31" t="s">
        <v>67</v>
      </c>
      <c r="H32" s="32" t="s">
        <v>19</v>
      </c>
      <c r="I32" s="33"/>
      <c r="J32" s="31">
        <v>0</v>
      </c>
      <c r="K32" s="31" t="str">
        <f t="shared" si="6"/>
        <v>0</v>
      </c>
      <c r="L32" s="31">
        <f t="shared" si="7"/>
        <v>0</v>
      </c>
      <c r="M32" s="29"/>
      <c r="N32"/>
    </row>
    <row r="33" spans="1:14" ht="14.6">
      <c r="A33" s="30"/>
      <c r="B33" s="30"/>
      <c r="C33" s="31">
        <v>13</v>
      </c>
      <c r="D33" s="31">
        <v>13</v>
      </c>
      <c r="E33" s="31">
        <f t="shared" si="4"/>
        <v>1</v>
      </c>
      <c r="F33" s="31" t="str">
        <f t="shared" si="5"/>
        <v>1'h0</v>
      </c>
      <c r="G33" s="31" t="s">
        <v>62</v>
      </c>
      <c r="H33" s="28" t="s">
        <v>1243</v>
      </c>
      <c r="I33" s="34"/>
      <c r="J33" s="31">
        <v>0</v>
      </c>
      <c r="K33" s="31" t="str">
        <f t="shared" si="6"/>
        <v>0</v>
      </c>
      <c r="L33" s="31">
        <f t="shared" si="7"/>
        <v>0</v>
      </c>
      <c r="M33" s="29"/>
      <c r="N33"/>
    </row>
    <row r="34" spans="1:14" ht="14.6">
      <c r="A34" s="30"/>
      <c r="B34" s="30"/>
      <c r="C34" s="31">
        <v>12</v>
      </c>
      <c r="D34" s="31">
        <v>12</v>
      </c>
      <c r="E34" s="31">
        <f t="shared" si="4"/>
        <v>1</v>
      </c>
      <c r="F34" s="31" t="str">
        <f t="shared" si="5"/>
        <v>1'h0</v>
      </c>
      <c r="G34" s="31" t="s">
        <v>62</v>
      </c>
      <c r="H34" s="32" t="s">
        <v>1244</v>
      </c>
      <c r="I34" s="33"/>
      <c r="J34" s="31">
        <v>0</v>
      </c>
      <c r="K34" s="31" t="str">
        <f t="shared" si="6"/>
        <v>0</v>
      </c>
      <c r="L34" s="31">
        <f t="shared" si="7"/>
        <v>0</v>
      </c>
      <c r="M34" s="29"/>
      <c r="N34"/>
    </row>
    <row r="35" spans="1:14" ht="14.6">
      <c r="A35" s="30"/>
      <c r="B35" s="30"/>
      <c r="C35" s="31">
        <v>11</v>
      </c>
      <c r="D35" s="31">
        <v>11</v>
      </c>
      <c r="E35" s="31">
        <f t="shared" si="4"/>
        <v>1</v>
      </c>
      <c r="F35" s="31" t="str">
        <f t="shared" si="5"/>
        <v>1'h0</v>
      </c>
      <c r="G35" s="31" t="s">
        <v>62</v>
      </c>
      <c r="H35" s="32" t="s">
        <v>1245</v>
      </c>
      <c r="I35" s="33"/>
      <c r="J35" s="31">
        <v>0</v>
      </c>
      <c r="K35" s="31" t="str">
        <f t="shared" si="6"/>
        <v>0</v>
      </c>
      <c r="L35" s="31">
        <f t="shared" si="7"/>
        <v>0</v>
      </c>
      <c r="M35" s="29"/>
      <c r="N35"/>
    </row>
    <row r="36" spans="1:14" ht="14.6">
      <c r="A36" s="30"/>
      <c r="B36" s="30"/>
      <c r="C36" s="31">
        <v>10</v>
      </c>
      <c r="D36" s="31">
        <v>10</v>
      </c>
      <c r="E36" s="31">
        <f t="shared" si="4"/>
        <v>1</v>
      </c>
      <c r="F36" s="31" t="str">
        <f t="shared" si="5"/>
        <v>1'h0</v>
      </c>
      <c r="G36" s="31" t="s">
        <v>62</v>
      </c>
      <c r="H36" s="32" t="s">
        <v>1246</v>
      </c>
      <c r="I36" s="33"/>
      <c r="J36" s="31">
        <v>0</v>
      </c>
      <c r="K36" s="31" t="str">
        <f t="shared" si="6"/>
        <v>0</v>
      </c>
      <c r="L36" s="31">
        <f t="shared" si="7"/>
        <v>0</v>
      </c>
      <c r="M36" s="29"/>
      <c r="N36"/>
    </row>
    <row r="37" spans="1:14" ht="14.6">
      <c r="A37" s="30"/>
      <c r="B37" s="30"/>
      <c r="C37" s="31">
        <v>9</v>
      </c>
      <c r="D37" s="31">
        <v>9</v>
      </c>
      <c r="E37" s="31">
        <f t="shared" si="4"/>
        <v>1</v>
      </c>
      <c r="F37" s="31" t="str">
        <f t="shared" si="5"/>
        <v>1'h0</v>
      </c>
      <c r="G37" s="31" t="s">
        <v>62</v>
      </c>
      <c r="H37" s="32" t="s">
        <v>1247</v>
      </c>
      <c r="I37" s="33"/>
      <c r="J37" s="31">
        <v>0</v>
      </c>
      <c r="K37" s="31" t="str">
        <f t="shared" si="6"/>
        <v>0</v>
      </c>
      <c r="L37" s="31">
        <f t="shared" si="7"/>
        <v>0</v>
      </c>
      <c r="M37" s="29"/>
      <c r="N37"/>
    </row>
    <row r="38" spans="1:14" ht="14.6">
      <c r="A38" s="20"/>
      <c r="B38" s="20"/>
      <c r="C38" s="31">
        <v>8</v>
      </c>
      <c r="D38" s="31">
        <v>8</v>
      </c>
      <c r="E38" s="31">
        <f t="shared" si="4"/>
        <v>1</v>
      </c>
      <c r="F38" s="31" t="str">
        <f t="shared" si="5"/>
        <v>1'h0</v>
      </c>
      <c r="G38" s="31" t="s">
        <v>62</v>
      </c>
      <c r="H38" s="32" t="s">
        <v>1248</v>
      </c>
      <c r="I38" s="3"/>
      <c r="J38" s="31">
        <v>0</v>
      </c>
      <c r="K38" s="31" t="str">
        <f t="shared" si="6"/>
        <v>0</v>
      </c>
      <c r="L38" s="31">
        <f t="shared" si="7"/>
        <v>0</v>
      </c>
      <c r="M38" s="29"/>
      <c r="N38"/>
    </row>
    <row r="39" spans="1:14" ht="14.6">
      <c r="A39" s="30"/>
      <c r="B39" s="30"/>
      <c r="C39" s="31">
        <v>6</v>
      </c>
      <c r="D39" s="31">
        <v>7</v>
      </c>
      <c r="E39" s="31">
        <f t="shared" si="4"/>
        <v>2</v>
      </c>
      <c r="F39" s="31" t="str">
        <f t="shared" si="5"/>
        <v>2'h0</v>
      </c>
      <c r="G39" s="31" t="s">
        <v>67</v>
      </c>
      <c r="H39" s="32" t="s">
        <v>19</v>
      </c>
      <c r="I39" s="33"/>
      <c r="J39" s="31">
        <v>0</v>
      </c>
      <c r="K39" s="31" t="str">
        <f t="shared" si="6"/>
        <v>0</v>
      </c>
      <c r="L39" s="31">
        <f t="shared" si="7"/>
        <v>0</v>
      </c>
      <c r="M39" s="29"/>
      <c r="N39"/>
    </row>
    <row r="40" spans="1:14" ht="14.6">
      <c r="A40" s="30"/>
      <c r="B40" s="30"/>
      <c r="C40" s="31">
        <v>5</v>
      </c>
      <c r="D40" s="31">
        <v>5</v>
      </c>
      <c r="E40" s="31">
        <f t="shared" si="4"/>
        <v>1</v>
      </c>
      <c r="F40" s="31" t="str">
        <f t="shared" si="5"/>
        <v>1'h0</v>
      </c>
      <c r="G40" s="31" t="s">
        <v>67</v>
      </c>
      <c r="H40" s="32" t="s">
        <v>1249</v>
      </c>
      <c r="I40" s="33"/>
      <c r="J40" s="31">
        <v>0</v>
      </c>
      <c r="K40" s="31" t="str">
        <f t="shared" si="6"/>
        <v>0</v>
      </c>
      <c r="L40" s="31">
        <f t="shared" si="7"/>
        <v>0</v>
      </c>
      <c r="M40" s="29"/>
      <c r="N40"/>
    </row>
    <row r="41" spans="1:14" ht="14.6">
      <c r="A41" s="30"/>
      <c r="B41" s="30"/>
      <c r="C41" s="31">
        <v>4</v>
      </c>
      <c r="D41" s="31">
        <v>4</v>
      </c>
      <c r="E41" s="31">
        <f t="shared" si="4"/>
        <v>1</v>
      </c>
      <c r="F41" s="31" t="str">
        <f t="shared" si="5"/>
        <v>1'h0</v>
      </c>
      <c r="G41" s="31" t="s">
        <v>67</v>
      </c>
      <c r="H41" s="32" t="s">
        <v>1250</v>
      </c>
      <c r="I41" s="33"/>
      <c r="J41" s="31">
        <v>0</v>
      </c>
      <c r="K41" s="31" t="str">
        <f t="shared" si="6"/>
        <v>0</v>
      </c>
      <c r="L41" s="31">
        <f t="shared" si="7"/>
        <v>0</v>
      </c>
      <c r="M41" s="29"/>
      <c r="N41"/>
    </row>
    <row r="42" spans="1:14" ht="14.6">
      <c r="A42" s="30"/>
      <c r="B42" s="30"/>
      <c r="C42" s="31">
        <v>3</v>
      </c>
      <c r="D42" s="31">
        <v>3</v>
      </c>
      <c r="E42" s="31">
        <f t="shared" si="4"/>
        <v>1</v>
      </c>
      <c r="F42" s="31" t="str">
        <f t="shared" si="5"/>
        <v>1'h0</v>
      </c>
      <c r="G42" s="31" t="s">
        <v>67</v>
      </c>
      <c r="H42" s="32" t="s">
        <v>1251</v>
      </c>
      <c r="I42" s="33"/>
      <c r="J42" s="31">
        <v>0</v>
      </c>
      <c r="K42" s="31" t="str">
        <f t="shared" si="6"/>
        <v>0</v>
      </c>
      <c r="L42" s="31">
        <f t="shared" si="7"/>
        <v>0</v>
      </c>
      <c r="M42" s="29"/>
      <c r="N42"/>
    </row>
    <row r="43" spans="1:14" ht="14.6">
      <c r="A43" s="30"/>
      <c r="B43" s="30"/>
      <c r="C43" s="31">
        <v>2</v>
      </c>
      <c r="D43" s="31">
        <v>2</v>
      </c>
      <c r="E43" s="31">
        <f t="shared" si="4"/>
        <v>1</v>
      </c>
      <c r="F43" s="31" t="str">
        <f t="shared" si="5"/>
        <v>1'h0</v>
      </c>
      <c r="G43" s="31" t="s">
        <v>67</v>
      </c>
      <c r="H43" s="32" t="s">
        <v>1252</v>
      </c>
      <c r="I43" s="33"/>
      <c r="J43" s="31">
        <v>0</v>
      </c>
      <c r="K43" s="31" t="str">
        <f t="shared" si="6"/>
        <v>0</v>
      </c>
      <c r="L43" s="31">
        <f t="shared" si="7"/>
        <v>0</v>
      </c>
      <c r="M43" s="29"/>
      <c r="N43"/>
    </row>
    <row r="44" spans="1:14" ht="14.6">
      <c r="A44" s="30"/>
      <c r="B44" s="30"/>
      <c r="C44" s="31">
        <v>1</v>
      </c>
      <c r="D44" s="31">
        <v>1</v>
      </c>
      <c r="E44" s="31">
        <f t="shared" si="4"/>
        <v>1</v>
      </c>
      <c r="F44" s="31" t="str">
        <f t="shared" si="5"/>
        <v>1'h0</v>
      </c>
      <c r="G44" s="31" t="s">
        <v>67</v>
      </c>
      <c r="H44" s="28" t="s">
        <v>1253</v>
      </c>
      <c r="I44" s="34"/>
      <c r="J44" s="31">
        <v>0</v>
      </c>
      <c r="K44" s="31" t="str">
        <f t="shared" si="6"/>
        <v>0</v>
      </c>
      <c r="L44" s="31">
        <f t="shared" si="7"/>
        <v>0</v>
      </c>
      <c r="M44" s="29"/>
      <c r="N44"/>
    </row>
    <row r="45" spans="1:14" ht="14.6">
      <c r="A45" s="30"/>
      <c r="B45" s="30"/>
      <c r="C45" s="31">
        <v>0</v>
      </c>
      <c r="D45" s="31">
        <v>0</v>
      </c>
      <c r="E45" s="31">
        <f t="shared" si="4"/>
        <v>1</v>
      </c>
      <c r="F45" s="31" t="str">
        <f t="shared" si="5"/>
        <v>1'h0</v>
      </c>
      <c r="G45" s="31" t="s">
        <v>67</v>
      </c>
      <c r="H45" s="28" t="s">
        <v>1254</v>
      </c>
      <c r="I45" s="34"/>
      <c r="J45" s="31">
        <v>0</v>
      </c>
      <c r="K45" s="31" t="str">
        <f t="shared" si="6"/>
        <v>0</v>
      </c>
      <c r="L45" s="31">
        <f t="shared" si="7"/>
        <v>0</v>
      </c>
      <c r="M45" s="29"/>
      <c r="N45"/>
    </row>
    <row r="46" spans="1:14" ht="14.6">
      <c r="A46" s="23"/>
      <c r="B46" s="24" t="s">
        <v>95</v>
      </c>
      <c r="C46" s="23"/>
      <c r="D46" s="23"/>
      <c r="E46" s="23">
        <f>SUM(E47:E57)</f>
        <v>32</v>
      </c>
      <c r="F46" s="44" t="str">
        <f>CONCATENATE("32'h",K46)</f>
        <v>32'h00000000</v>
      </c>
      <c r="G46" s="44"/>
      <c r="H46" s="26" t="s">
        <v>1255</v>
      </c>
      <c r="I46" s="26"/>
      <c r="J46" s="23"/>
      <c r="K46" s="23" t="str">
        <f>LOWER(DEC2HEX(L46,8))</f>
        <v>00000000</v>
      </c>
      <c r="L46" s="23">
        <f>SUM(L57:L57)</f>
        <v>0</v>
      </c>
      <c r="M46" s="29"/>
      <c r="N46"/>
    </row>
    <row r="47" spans="1:14" ht="14.6">
      <c r="A47" s="20"/>
      <c r="B47" s="20"/>
      <c r="C47" s="31">
        <v>31</v>
      </c>
      <c r="D47" s="31">
        <v>31</v>
      </c>
      <c r="E47" s="31">
        <f t="shared" ref="E47:E57" si="8">D47+1-C47</f>
        <v>1</v>
      </c>
      <c r="F47" s="31" t="str">
        <f t="shared" ref="F47:F57" si="9">CONCATENATE(E47,"'h",K47)</f>
        <v>1'h0</v>
      </c>
      <c r="G47" s="31" t="s">
        <v>67</v>
      </c>
      <c r="H47" s="32" t="s">
        <v>19</v>
      </c>
      <c r="I47" s="3"/>
      <c r="J47" s="31">
        <v>0</v>
      </c>
      <c r="K47" s="31" t="str">
        <f t="shared" ref="K47:K57" si="10">LOWER(DEC2HEX((J47)))</f>
        <v>0</v>
      </c>
      <c r="L47" s="31">
        <f t="shared" ref="L47:L57" si="11">J47*(2^C47)</f>
        <v>0</v>
      </c>
      <c r="M47" s="29"/>
      <c r="N47"/>
    </row>
    <row r="48" spans="1:14" ht="14.6">
      <c r="A48" s="30"/>
      <c r="B48" s="30"/>
      <c r="C48" s="31">
        <v>30</v>
      </c>
      <c r="D48" s="31">
        <v>30</v>
      </c>
      <c r="E48" s="31">
        <f t="shared" si="8"/>
        <v>1</v>
      </c>
      <c r="F48" s="31" t="str">
        <f t="shared" si="9"/>
        <v>1'h0</v>
      </c>
      <c r="G48" s="31" t="s">
        <v>62</v>
      </c>
      <c r="H48" s="32" t="s">
        <v>1256</v>
      </c>
      <c r="I48" s="33"/>
      <c r="J48" s="31">
        <v>0</v>
      </c>
      <c r="K48" s="31" t="str">
        <f t="shared" si="10"/>
        <v>0</v>
      </c>
      <c r="L48" s="31">
        <f t="shared" si="11"/>
        <v>0</v>
      </c>
      <c r="M48" s="29"/>
      <c r="N48"/>
    </row>
    <row r="49" spans="1:14" ht="14.6">
      <c r="A49" s="30"/>
      <c r="B49" s="30"/>
      <c r="C49" s="31">
        <v>29</v>
      </c>
      <c r="D49" s="31">
        <v>29</v>
      </c>
      <c r="E49" s="31">
        <f t="shared" si="8"/>
        <v>1</v>
      </c>
      <c r="F49" s="31" t="str">
        <f t="shared" si="9"/>
        <v>1'h0</v>
      </c>
      <c r="G49" s="31" t="s">
        <v>62</v>
      </c>
      <c r="H49" s="32" t="s">
        <v>1257</v>
      </c>
      <c r="I49" s="33"/>
      <c r="J49" s="31">
        <v>0</v>
      </c>
      <c r="K49" s="31" t="str">
        <f t="shared" si="10"/>
        <v>0</v>
      </c>
      <c r="L49" s="31">
        <f t="shared" si="11"/>
        <v>0</v>
      </c>
      <c r="M49" s="29"/>
      <c r="N49"/>
    </row>
    <row r="50" spans="1:14" ht="14.6">
      <c r="A50" s="30"/>
      <c r="B50" s="30"/>
      <c r="C50" s="31">
        <v>28</v>
      </c>
      <c r="D50" s="31">
        <v>28</v>
      </c>
      <c r="E50" s="31">
        <f t="shared" si="8"/>
        <v>1</v>
      </c>
      <c r="F50" s="31" t="str">
        <f t="shared" si="9"/>
        <v>1'h0</v>
      </c>
      <c r="G50" s="31" t="s">
        <v>62</v>
      </c>
      <c r="H50" s="32" t="s">
        <v>1258</v>
      </c>
      <c r="I50" s="33"/>
      <c r="J50" s="31">
        <v>0</v>
      </c>
      <c r="K50" s="31" t="str">
        <f t="shared" si="10"/>
        <v>0</v>
      </c>
      <c r="L50" s="31">
        <f t="shared" si="11"/>
        <v>0</v>
      </c>
      <c r="M50" s="29"/>
      <c r="N50"/>
    </row>
    <row r="51" spans="1:14" ht="14.6">
      <c r="A51" s="20"/>
      <c r="B51" s="20"/>
      <c r="C51" s="31">
        <v>24</v>
      </c>
      <c r="D51" s="31">
        <v>27</v>
      </c>
      <c r="E51" s="31">
        <f t="shared" si="8"/>
        <v>4</v>
      </c>
      <c r="F51" s="31" t="str">
        <f t="shared" si="9"/>
        <v>4'h0</v>
      </c>
      <c r="G51" s="31" t="s">
        <v>62</v>
      </c>
      <c r="H51" s="32" t="s">
        <v>1259</v>
      </c>
      <c r="I51" s="3"/>
      <c r="J51" s="31">
        <v>0</v>
      </c>
      <c r="K51" s="31" t="str">
        <f t="shared" si="10"/>
        <v>0</v>
      </c>
      <c r="L51" s="31">
        <f t="shared" si="11"/>
        <v>0</v>
      </c>
      <c r="M51" s="29"/>
      <c r="N51"/>
    </row>
    <row r="52" spans="1:14" ht="14.6">
      <c r="A52" s="30"/>
      <c r="B52" s="30"/>
      <c r="C52" s="31">
        <v>22</v>
      </c>
      <c r="D52" s="31">
        <v>23</v>
      </c>
      <c r="E52" s="31">
        <f t="shared" si="8"/>
        <v>2</v>
      </c>
      <c r="F52" s="31" t="str">
        <f t="shared" si="9"/>
        <v>2'h0</v>
      </c>
      <c r="G52" s="31" t="s">
        <v>62</v>
      </c>
      <c r="H52" s="32" t="s">
        <v>1260</v>
      </c>
      <c r="I52" s="33"/>
      <c r="J52" s="31">
        <v>0</v>
      </c>
      <c r="K52" s="31" t="str">
        <f t="shared" si="10"/>
        <v>0</v>
      </c>
      <c r="L52" s="31">
        <f t="shared" si="11"/>
        <v>0</v>
      </c>
      <c r="M52" s="29"/>
      <c r="N52"/>
    </row>
    <row r="53" spans="1:14" ht="14.6">
      <c r="A53" s="30"/>
      <c r="B53" s="30"/>
      <c r="C53" s="31">
        <v>21</v>
      </c>
      <c r="D53" s="31">
        <v>21</v>
      </c>
      <c r="E53" s="31">
        <f t="shared" si="8"/>
        <v>1</v>
      </c>
      <c r="F53" s="31" t="str">
        <f t="shared" si="9"/>
        <v>1'h0</v>
      </c>
      <c r="G53" s="31" t="s">
        <v>62</v>
      </c>
      <c r="H53" s="32" t="s">
        <v>1261</v>
      </c>
      <c r="I53" s="33"/>
      <c r="J53" s="31">
        <v>0</v>
      </c>
      <c r="K53" s="31" t="str">
        <f t="shared" si="10"/>
        <v>0</v>
      </c>
      <c r="L53" s="31">
        <f t="shared" si="11"/>
        <v>0</v>
      </c>
      <c r="M53" s="29"/>
      <c r="N53"/>
    </row>
    <row r="54" spans="1:14" ht="14.6">
      <c r="A54" s="30"/>
      <c r="B54" s="30"/>
      <c r="C54" s="31">
        <v>12</v>
      </c>
      <c r="D54" s="31">
        <v>20</v>
      </c>
      <c r="E54" s="31">
        <f t="shared" si="8"/>
        <v>9</v>
      </c>
      <c r="F54" s="31" t="str">
        <f t="shared" si="9"/>
        <v>9'h0</v>
      </c>
      <c r="G54" s="31" t="s">
        <v>62</v>
      </c>
      <c r="H54" s="32" t="s">
        <v>1262</v>
      </c>
      <c r="I54" s="33"/>
      <c r="J54" s="31">
        <v>0</v>
      </c>
      <c r="K54" s="31" t="str">
        <f t="shared" si="10"/>
        <v>0</v>
      </c>
      <c r="L54" s="31">
        <f t="shared" si="11"/>
        <v>0</v>
      </c>
      <c r="M54" s="29"/>
      <c r="N54"/>
    </row>
    <row r="55" spans="1:14" ht="14.6">
      <c r="A55" s="30"/>
      <c r="B55" s="30"/>
      <c r="C55" s="31">
        <v>11</v>
      </c>
      <c r="D55" s="31">
        <v>11</v>
      </c>
      <c r="E55" s="31">
        <f t="shared" si="8"/>
        <v>1</v>
      </c>
      <c r="F55" s="31" t="str">
        <f t="shared" si="9"/>
        <v>1'h0</v>
      </c>
      <c r="G55" s="31" t="s">
        <v>62</v>
      </c>
      <c r="H55" s="32" t="s">
        <v>1263</v>
      </c>
      <c r="I55" s="33"/>
      <c r="J55" s="31">
        <v>0</v>
      </c>
      <c r="K55" s="31" t="str">
        <f t="shared" si="10"/>
        <v>0</v>
      </c>
      <c r="L55" s="31">
        <f t="shared" si="11"/>
        <v>0</v>
      </c>
      <c r="M55" s="29"/>
      <c r="N55"/>
    </row>
    <row r="56" spans="1:14" ht="14.6">
      <c r="A56" s="30"/>
      <c r="B56" s="30"/>
      <c r="C56" s="31">
        <v>9</v>
      </c>
      <c r="D56" s="31">
        <v>10</v>
      </c>
      <c r="E56" s="31">
        <f t="shared" si="8"/>
        <v>2</v>
      </c>
      <c r="F56" s="31" t="str">
        <f t="shared" si="9"/>
        <v>2'h0</v>
      </c>
      <c r="G56" s="31" t="s">
        <v>62</v>
      </c>
      <c r="H56" s="32" t="s">
        <v>1264</v>
      </c>
      <c r="I56" s="33"/>
      <c r="J56" s="31">
        <v>0</v>
      </c>
      <c r="K56" s="31" t="str">
        <f t="shared" si="10"/>
        <v>0</v>
      </c>
      <c r="L56" s="31">
        <f t="shared" si="11"/>
        <v>0</v>
      </c>
      <c r="M56" s="29"/>
      <c r="N56"/>
    </row>
    <row r="57" spans="1:14" ht="14.6">
      <c r="A57" s="20"/>
      <c r="B57" s="20"/>
      <c r="C57" s="28">
        <v>0</v>
      </c>
      <c r="D57" s="28">
        <v>8</v>
      </c>
      <c r="E57" s="28">
        <f t="shared" si="8"/>
        <v>9</v>
      </c>
      <c r="F57" s="28" t="str">
        <f t="shared" si="9"/>
        <v>9'h0</v>
      </c>
      <c r="G57" s="28" t="s">
        <v>62</v>
      </c>
      <c r="H57" s="32" t="s">
        <v>1265</v>
      </c>
      <c r="I57" s="3"/>
      <c r="J57" s="28">
        <v>0</v>
      </c>
      <c r="K57" s="28" t="str">
        <f t="shared" si="10"/>
        <v>0</v>
      </c>
      <c r="L57" s="28">
        <f t="shared" si="11"/>
        <v>0</v>
      </c>
      <c r="M57" s="29"/>
      <c r="N57"/>
    </row>
    <row r="58" spans="1:14" ht="14.6">
      <c r="A58" s="23"/>
      <c r="B58" s="24" t="s">
        <v>98</v>
      </c>
      <c r="C58" s="23"/>
      <c r="D58" s="23"/>
      <c r="E58" s="23">
        <f>SUM(E59:E60)</f>
        <v>32</v>
      </c>
      <c r="F58" s="44" t="str">
        <f>CONCATENATE("32'h",K58)</f>
        <v>32'h00000000</v>
      </c>
      <c r="G58" s="44"/>
      <c r="H58" s="26" t="s">
        <v>1084</v>
      </c>
      <c r="I58" s="26"/>
      <c r="J58" s="23"/>
      <c r="K58" s="23" t="str">
        <f>LOWER(DEC2HEX(L58,8))</f>
        <v>00000000</v>
      </c>
      <c r="L58" s="23">
        <f>SUM(L60:L60)</f>
        <v>0</v>
      </c>
      <c r="M58" s="29"/>
      <c r="N58"/>
    </row>
    <row r="59" spans="1:14" ht="14.6">
      <c r="A59" s="20"/>
      <c r="B59" s="20"/>
      <c r="C59" s="28">
        <v>8</v>
      </c>
      <c r="D59" s="28">
        <v>31</v>
      </c>
      <c r="E59" s="28">
        <f>D59+1-C59</f>
        <v>24</v>
      </c>
      <c r="F59" s="28" t="str">
        <f>CONCATENATE(E59,"'h",K59)</f>
        <v>24'h0</v>
      </c>
      <c r="G59" s="28" t="s">
        <v>67</v>
      </c>
      <c r="H59" s="32" t="s">
        <v>19</v>
      </c>
      <c r="I59" s="3"/>
      <c r="J59" s="28">
        <v>0</v>
      </c>
      <c r="K59" s="28" t="str">
        <f>LOWER(DEC2HEX((J59)))</f>
        <v>0</v>
      </c>
      <c r="L59" s="28">
        <f>J59*(2^C59)</f>
        <v>0</v>
      </c>
      <c r="M59" s="29"/>
      <c r="N59"/>
    </row>
    <row r="60" spans="1:14" ht="14.6">
      <c r="A60" s="20"/>
      <c r="B60" s="20"/>
      <c r="C60" s="28">
        <v>0</v>
      </c>
      <c r="D60" s="28">
        <v>7</v>
      </c>
      <c r="E60" s="28">
        <f>D60+1-C60</f>
        <v>8</v>
      </c>
      <c r="F60" s="28" t="str">
        <f>CONCATENATE(E60,"'h",K60)</f>
        <v>8'h0</v>
      </c>
      <c r="G60" s="28" t="s">
        <v>62</v>
      </c>
      <c r="H60" s="32" t="s">
        <v>1266</v>
      </c>
      <c r="I60" s="3"/>
      <c r="J60" s="28">
        <v>0</v>
      </c>
      <c r="K60" s="28" t="str">
        <f>LOWER(DEC2HEX((J60)))</f>
        <v>0</v>
      </c>
      <c r="L60" s="28">
        <f>J60*(2^C60)</f>
        <v>0</v>
      </c>
      <c r="M60" s="29"/>
      <c r="N60"/>
    </row>
    <row r="61" spans="1:14" ht="14.6">
      <c r="A61" s="23"/>
      <c r="B61" s="24" t="s">
        <v>113</v>
      </c>
      <c r="C61" s="23"/>
      <c r="D61" s="23"/>
      <c r="E61" s="23">
        <f>SUM(E62:E62)</f>
        <v>32</v>
      </c>
      <c r="F61" s="44" t="str">
        <f>CONCATENATE("32'h",K61)</f>
        <v>32'h00000000</v>
      </c>
      <c r="G61" s="44"/>
      <c r="H61" s="26" t="s">
        <v>1267</v>
      </c>
      <c r="I61" s="26"/>
      <c r="J61" s="23"/>
      <c r="K61" s="23" t="str">
        <f>LOWER(DEC2HEX(L61,8))</f>
        <v>00000000</v>
      </c>
      <c r="L61" s="23">
        <f>SUM(L62:L62)</f>
        <v>0</v>
      </c>
      <c r="M61" s="29"/>
      <c r="N61"/>
    </row>
    <row r="62" spans="1:14" ht="14.6">
      <c r="A62" s="30"/>
      <c r="B62" s="30"/>
      <c r="C62" s="31">
        <v>0</v>
      </c>
      <c r="D62" s="31">
        <v>31</v>
      </c>
      <c r="E62" s="31">
        <f>D62+1-C62</f>
        <v>32</v>
      </c>
      <c r="F62" s="31" t="str">
        <f>CONCATENATE(E62,"'h",K62)</f>
        <v>32'h0</v>
      </c>
      <c r="G62" s="31" t="s">
        <v>62</v>
      </c>
      <c r="H62" s="32" t="s">
        <v>1268</v>
      </c>
      <c r="I62" s="33"/>
      <c r="J62" s="31">
        <v>0</v>
      </c>
      <c r="K62" s="31" t="str">
        <f>LOWER(DEC2HEX((J62)))</f>
        <v>0</v>
      </c>
      <c r="L62" s="31">
        <f>J62*(2^C62)</f>
        <v>0</v>
      </c>
      <c r="M62" s="29"/>
      <c r="N62"/>
    </row>
    <row r="63" spans="1:14" ht="14.6">
      <c r="A63" s="23"/>
      <c r="B63" s="24" t="s">
        <v>129</v>
      </c>
      <c r="C63" s="23"/>
      <c r="D63" s="23"/>
      <c r="E63" s="23">
        <f>SUM(E64:E64)</f>
        <v>32</v>
      </c>
      <c r="F63" s="44" t="str">
        <f>CONCATENATE("32'h",K63)</f>
        <v>32'h00000000</v>
      </c>
      <c r="G63" s="44"/>
      <c r="H63" s="26" t="s">
        <v>1269</v>
      </c>
      <c r="I63" s="26"/>
      <c r="J63" s="23"/>
      <c r="K63" s="23" t="str">
        <f>LOWER(DEC2HEX(L63,8))</f>
        <v>00000000</v>
      </c>
      <c r="L63" s="23">
        <f>SUM(L64:L64)</f>
        <v>0</v>
      </c>
      <c r="M63" s="29"/>
      <c r="N63"/>
    </row>
    <row r="64" spans="1:14" ht="14.6">
      <c r="A64" s="30"/>
      <c r="B64" s="30"/>
      <c r="C64" s="31">
        <v>0</v>
      </c>
      <c r="D64" s="31">
        <v>31</v>
      </c>
      <c r="E64" s="31">
        <f>D64+1-C64</f>
        <v>32</v>
      </c>
      <c r="F64" s="31" t="str">
        <f>CONCATENATE(E64,"'h",K64)</f>
        <v>32'h0</v>
      </c>
      <c r="G64" s="31" t="s">
        <v>62</v>
      </c>
      <c r="H64" s="32" t="s">
        <v>1270</v>
      </c>
      <c r="I64" s="33"/>
      <c r="J64" s="31">
        <v>0</v>
      </c>
      <c r="K64" s="31" t="str">
        <f>LOWER(DEC2HEX((J64)))</f>
        <v>0</v>
      </c>
      <c r="L64" s="31">
        <f>J64*(2^C64)</f>
        <v>0</v>
      </c>
      <c r="M64" s="29"/>
      <c r="N64"/>
    </row>
    <row r="65" spans="1:14" ht="14.6">
      <c r="A65" s="23"/>
      <c r="B65" s="24" t="s">
        <v>141</v>
      </c>
      <c r="C65" s="23"/>
      <c r="D65" s="23"/>
      <c r="E65" s="23">
        <f>SUM(E66:E76)</f>
        <v>32</v>
      </c>
      <c r="F65" s="44" t="str">
        <f>CONCATENATE("32'h",K65)</f>
        <v>32'h00000000</v>
      </c>
      <c r="G65" s="44"/>
      <c r="H65" s="26" t="s">
        <v>1081</v>
      </c>
      <c r="I65" s="26"/>
      <c r="J65" s="23"/>
      <c r="K65" s="23" t="str">
        <f>LOWER(DEC2HEX(L65,8))</f>
        <v>00000000</v>
      </c>
      <c r="L65" s="23">
        <f>SUM(L76:L76)</f>
        <v>0</v>
      </c>
      <c r="M65" s="35"/>
      <c r="N65"/>
    </row>
    <row r="66" spans="1:14" ht="14.6">
      <c r="A66" s="30"/>
      <c r="B66" s="30"/>
      <c r="C66" s="31">
        <v>23</v>
      </c>
      <c r="D66" s="31">
        <v>31</v>
      </c>
      <c r="E66" s="31">
        <f t="shared" ref="E66:E76" si="12">D66+1-C66</f>
        <v>9</v>
      </c>
      <c r="F66" s="31" t="str">
        <f t="shared" ref="F66:F76" si="13">CONCATENATE(E66,"'h",K66)</f>
        <v>9'h0</v>
      </c>
      <c r="G66" s="31" t="s">
        <v>67</v>
      </c>
      <c r="H66" s="32" t="s">
        <v>19</v>
      </c>
      <c r="I66" s="33"/>
      <c r="J66" s="31">
        <v>0</v>
      </c>
      <c r="K66" s="31" t="str">
        <f t="shared" ref="K66:K76" si="14">LOWER(DEC2HEX((J66)))</f>
        <v>0</v>
      </c>
      <c r="L66" s="31">
        <f t="shared" ref="L66:L76" si="15">J66*(2^C66)</f>
        <v>0</v>
      </c>
      <c r="M66" s="29"/>
      <c r="N66"/>
    </row>
    <row r="67" spans="1:14" ht="14.6">
      <c r="A67" s="30"/>
      <c r="B67" s="30"/>
      <c r="C67" s="31">
        <v>21</v>
      </c>
      <c r="D67" s="31">
        <v>22</v>
      </c>
      <c r="E67" s="31">
        <f t="shared" si="12"/>
        <v>2</v>
      </c>
      <c r="F67" s="31" t="str">
        <f t="shared" si="13"/>
        <v>2'h0</v>
      </c>
      <c r="G67" s="31" t="s">
        <v>62</v>
      </c>
      <c r="H67" s="32" t="s">
        <v>2005</v>
      </c>
      <c r="I67" s="33"/>
      <c r="J67" s="31">
        <v>0</v>
      </c>
      <c r="K67" s="31" t="str">
        <f t="shared" si="14"/>
        <v>0</v>
      </c>
      <c r="L67" s="31">
        <f t="shared" si="15"/>
        <v>0</v>
      </c>
      <c r="M67" s="29"/>
      <c r="N67"/>
    </row>
    <row r="68" spans="1:14" ht="14.6">
      <c r="A68" s="30"/>
      <c r="B68" s="30"/>
      <c r="C68" s="31">
        <v>16</v>
      </c>
      <c r="D68" s="31">
        <v>20</v>
      </c>
      <c r="E68" s="31">
        <f t="shared" si="12"/>
        <v>5</v>
      </c>
      <c r="F68" s="31" t="str">
        <f t="shared" si="13"/>
        <v>5'h0</v>
      </c>
      <c r="G68" s="31" t="s">
        <v>62</v>
      </c>
      <c r="H68" s="32" t="s">
        <v>1271</v>
      </c>
      <c r="I68" s="33"/>
      <c r="J68" s="31">
        <v>0</v>
      </c>
      <c r="K68" s="31" t="str">
        <f t="shared" si="14"/>
        <v>0</v>
      </c>
      <c r="L68" s="31">
        <f t="shared" si="15"/>
        <v>0</v>
      </c>
      <c r="M68" s="29"/>
      <c r="N68"/>
    </row>
    <row r="69" spans="1:14" ht="14.6">
      <c r="A69" s="20"/>
      <c r="B69" s="20"/>
      <c r="C69" s="31">
        <v>13</v>
      </c>
      <c r="D69" s="31">
        <v>15</v>
      </c>
      <c r="E69" s="31">
        <f t="shared" si="12"/>
        <v>3</v>
      </c>
      <c r="F69" s="31" t="str">
        <f t="shared" si="13"/>
        <v>3'h0</v>
      </c>
      <c r="G69" s="31" t="s">
        <v>67</v>
      </c>
      <c r="H69" s="32" t="s">
        <v>19</v>
      </c>
      <c r="I69" s="3"/>
      <c r="J69" s="31">
        <v>0</v>
      </c>
      <c r="K69" s="31" t="str">
        <f t="shared" si="14"/>
        <v>0</v>
      </c>
      <c r="L69" s="31">
        <f t="shared" si="15"/>
        <v>0</v>
      </c>
      <c r="M69" s="29"/>
      <c r="N69"/>
    </row>
    <row r="70" spans="1:14" ht="14.6">
      <c r="A70" s="30"/>
      <c r="B70" s="30"/>
      <c r="C70" s="31">
        <v>8</v>
      </c>
      <c r="D70" s="31">
        <v>12</v>
      </c>
      <c r="E70" s="31">
        <f t="shared" si="12"/>
        <v>5</v>
      </c>
      <c r="F70" s="31" t="str">
        <f t="shared" si="13"/>
        <v>5'h0</v>
      </c>
      <c r="G70" s="31" t="s">
        <v>62</v>
      </c>
      <c r="H70" s="32" t="s">
        <v>1272</v>
      </c>
      <c r="I70" s="33"/>
      <c r="J70" s="31">
        <v>0</v>
      </c>
      <c r="K70" s="31" t="str">
        <f t="shared" si="14"/>
        <v>0</v>
      </c>
      <c r="L70" s="31">
        <f t="shared" si="15"/>
        <v>0</v>
      </c>
      <c r="M70" s="29"/>
      <c r="N70"/>
    </row>
    <row r="71" spans="1:14" ht="14.6">
      <c r="A71" s="30"/>
      <c r="B71" s="30"/>
      <c r="C71" s="31">
        <v>5</v>
      </c>
      <c r="D71" s="31">
        <v>7</v>
      </c>
      <c r="E71" s="31">
        <f t="shared" si="12"/>
        <v>3</v>
      </c>
      <c r="F71" s="31" t="str">
        <f t="shared" si="13"/>
        <v>3'h0</v>
      </c>
      <c r="G71" s="31" t="s">
        <v>67</v>
      </c>
      <c r="H71" s="32" t="s">
        <v>19</v>
      </c>
      <c r="I71" s="33"/>
      <c r="J71" s="31">
        <v>0</v>
      </c>
      <c r="K71" s="31" t="str">
        <f t="shared" si="14"/>
        <v>0</v>
      </c>
      <c r="L71" s="31">
        <f t="shared" si="15"/>
        <v>0</v>
      </c>
      <c r="M71" s="29"/>
      <c r="N71"/>
    </row>
    <row r="72" spans="1:14" ht="14.6">
      <c r="A72" s="30"/>
      <c r="B72" s="30"/>
      <c r="C72" s="31">
        <v>4</v>
      </c>
      <c r="D72" s="31">
        <v>4</v>
      </c>
      <c r="E72" s="31">
        <f t="shared" si="12"/>
        <v>1</v>
      </c>
      <c r="F72" s="31" t="str">
        <f t="shared" si="13"/>
        <v>1'h0</v>
      </c>
      <c r="G72" s="31" t="s">
        <v>62</v>
      </c>
      <c r="H72" s="32" t="s">
        <v>1273</v>
      </c>
      <c r="I72" s="33"/>
      <c r="J72" s="31">
        <v>0</v>
      </c>
      <c r="K72" s="31" t="str">
        <f t="shared" si="14"/>
        <v>0</v>
      </c>
      <c r="L72" s="31">
        <f t="shared" si="15"/>
        <v>0</v>
      </c>
      <c r="M72" s="29"/>
      <c r="N72"/>
    </row>
    <row r="73" spans="1:14" ht="14.6">
      <c r="A73" s="30"/>
      <c r="B73" s="30"/>
      <c r="C73" s="31">
        <v>3</v>
      </c>
      <c r="D73" s="31">
        <v>3</v>
      </c>
      <c r="E73" s="31">
        <f t="shared" si="12"/>
        <v>1</v>
      </c>
      <c r="F73" s="31" t="str">
        <f t="shared" si="13"/>
        <v>1'h0</v>
      </c>
      <c r="G73" s="31" t="s">
        <v>62</v>
      </c>
      <c r="H73" s="32" t="s">
        <v>1274</v>
      </c>
      <c r="I73" s="33"/>
      <c r="J73" s="31">
        <v>0</v>
      </c>
      <c r="K73" s="31" t="str">
        <f t="shared" si="14"/>
        <v>0</v>
      </c>
      <c r="L73" s="31">
        <f t="shared" si="15"/>
        <v>0</v>
      </c>
      <c r="M73" s="29"/>
      <c r="N73"/>
    </row>
    <row r="74" spans="1:14" ht="14.6">
      <c r="A74" s="30"/>
      <c r="B74" s="30"/>
      <c r="C74" s="31">
        <v>2</v>
      </c>
      <c r="D74" s="31">
        <v>2</v>
      </c>
      <c r="E74" s="31">
        <f t="shared" si="12"/>
        <v>1</v>
      </c>
      <c r="F74" s="31" t="str">
        <f t="shared" si="13"/>
        <v>1'h0</v>
      </c>
      <c r="G74" s="31" t="s">
        <v>62</v>
      </c>
      <c r="H74" s="32" t="s">
        <v>1275</v>
      </c>
      <c r="I74" s="33"/>
      <c r="J74" s="31">
        <v>0</v>
      </c>
      <c r="K74" s="31" t="str">
        <f t="shared" si="14"/>
        <v>0</v>
      </c>
      <c r="L74" s="31">
        <f t="shared" si="15"/>
        <v>0</v>
      </c>
      <c r="M74" s="29"/>
      <c r="N74"/>
    </row>
    <row r="75" spans="1:14" ht="14.6">
      <c r="A75" s="20"/>
      <c r="B75" s="20"/>
      <c r="C75" s="28">
        <v>1</v>
      </c>
      <c r="D75" s="28">
        <v>1</v>
      </c>
      <c r="E75" s="28">
        <f t="shared" si="12"/>
        <v>1</v>
      </c>
      <c r="F75" s="28" t="str">
        <f t="shared" si="13"/>
        <v>1'h0</v>
      </c>
      <c r="G75" s="28" t="s">
        <v>62</v>
      </c>
      <c r="H75" s="32" t="s">
        <v>1276</v>
      </c>
      <c r="I75" s="3"/>
      <c r="J75" s="28">
        <v>0</v>
      </c>
      <c r="K75" s="28" t="str">
        <f t="shared" si="14"/>
        <v>0</v>
      </c>
      <c r="L75" s="28">
        <f t="shared" si="15"/>
        <v>0</v>
      </c>
      <c r="M75" s="29"/>
      <c r="N75"/>
    </row>
    <row r="76" spans="1:14" ht="14.6">
      <c r="A76" s="20"/>
      <c r="B76" s="27"/>
      <c r="C76" s="28">
        <v>0</v>
      </c>
      <c r="D76" s="28">
        <v>0</v>
      </c>
      <c r="E76" s="28">
        <f t="shared" si="12"/>
        <v>1</v>
      </c>
      <c r="F76" s="28" t="str">
        <f t="shared" si="13"/>
        <v>1'h0</v>
      </c>
      <c r="G76" s="28" t="s">
        <v>62</v>
      </c>
      <c r="H76" s="28" t="s">
        <v>1277</v>
      </c>
      <c r="I76" s="28"/>
      <c r="J76" s="28">
        <v>0</v>
      </c>
      <c r="K76" s="28" t="str">
        <f t="shared" si="14"/>
        <v>0</v>
      </c>
      <c r="L76" s="28">
        <f t="shared" si="15"/>
        <v>0</v>
      </c>
      <c r="M76" s="29"/>
      <c r="N76"/>
    </row>
    <row r="77" spans="1:14" ht="14.6">
      <c r="A77" s="23"/>
      <c r="B77" s="24" t="s">
        <v>169</v>
      </c>
      <c r="C77" s="23"/>
      <c r="D77" s="23"/>
      <c r="E77" s="23">
        <f>SUM(E78:E88)</f>
        <v>32</v>
      </c>
      <c r="F77" s="44" t="str">
        <f>CONCATENATE("32'h",K77)</f>
        <v>32'h00000000</v>
      </c>
      <c r="G77" s="44"/>
      <c r="H77" s="26" t="s">
        <v>1103</v>
      </c>
      <c r="I77" s="26"/>
      <c r="J77" s="23"/>
      <c r="K77" s="23" t="str">
        <f>LOWER(DEC2HEX(L77,8))</f>
        <v>00000000</v>
      </c>
      <c r="L77" s="23">
        <f>SUM(L88:L88)</f>
        <v>0</v>
      </c>
      <c r="M77" s="35"/>
      <c r="N77"/>
    </row>
    <row r="78" spans="1:14" ht="14.6">
      <c r="A78" s="30"/>
      <c r="B78" s="30"/>
      <c r="C78" s="31">
        <v>24</v>
      </c>
      <c r="D78" s="31">
        <v>31</v>
      </c>
      <c r="E78" s="31">
        <f t="shared" ref="E78:E88" si="16">D78+1-C78</f>
        <v>8</v>
      </c>
      <c r="F78" s="31" t="str">
        <f t="shared" ref="F78:F88" si="17">CONCATENATE(E78,"'h",K78)</f>
        <v>8'h0</v>
      </c>
      <c r="G78" s="31" t="s">
        <v>67</v>
      </c>
      <c r="H78" s="32" t="s">
        <v>19</v>
      </c>
      <c r="I78" s="33"/>
      <c r="J78" s="31">
        <v>0</v>
      </c>
      <c r="K78" s="31" t="str">
        <f t="shared" ref="K78:K88" si="18">LOWER(DEC2HEX((J78)))</f>
        <v>0</v>
      </c>
      <c r="L78" s="31">
        <f t="shared" ref="L78:L88" si="19">J78*(2^C78)</f>
        <v>0</v>
      </c>
      <c r="M78" s="29"/>
      <c r="N78"/>
    </row>
    <row r="79" spans="1:14" ht="14.6">
      <c r="A79" s="30"/>
      <c r="B79" s="30"/>
      <c r="C79" s="31">
        <v>23</v>
      </c>
      <c r="D79" s="31">
        <v>23</v>
      </c>
      <c r="E79" s="31">
        <f t="shared" si="16"/>
        <v>1</v>
      </c>
      <c r="F79" s="31" t="str">
        <f t="shared" si="17"/>
        <v>1'h0</v>
      </c>
      <c r="G79" s="31" t="s">
        <v>67</v>
      </c>
      <c r="H79" s="32" t="s">
        <v>1278</v>
      </c>
      <c r="I79" s="33"/>
      <c r="J79" s="31">
        <v>0</v>
      </c>
      <c r="K79" s="31" t="str">
        <f t="shared" si="18"/>
        <v>0</v>
      </c>
      <c r="L79" s="31">
        <f t="shared" si="19"/>
        <v>0</v>
      </c>
      <c r="M79" s="29"/>
      <c r="N79"/>
    </row>
    <row r="80" spans="1:14" ht="14.6">
      <c r="A80" s="20"/>
      <c r="B80" s="20"/>
      <c r="C80" s="31">
        <v>22</v>
      </c>
      <c r="D80" s="31">
        <v>22</v>
      </c>
      <c r="E80" s="31">
        <f t="shared" si="16"/>
        <v>1</v>
      </c>
      <c r="F80" s="31" t="str">
        <f t="shared" si="17"/>
        <v>1'h0</v>
      </c>
      <c r="G80" s="31" t="s">
        <v>67</v>
      </c>
      <c r="H80" s="32" t="s">
        <v>1279</v>
      </c>
      <c r="I80" s="3"/>
      <c r="J80" s="31">
        <v>0</v>
      </c>
      <c r="K80" s="31" t="str">
        <f t="shared" si="18"/>
        <v>0</v>
      </c>
      <c r="L80" s="31">
        <f t="shared" si="19"/>
        <v>0</v>
      </c>
      <c r="M80" s="29"/>
      <c r="N80"/>
    </row>
    <row r="81" spans="1:14" ht="14.6">
      <c r="A81" s="30"/>
      <c r="B81" s="30"/>
      <c r="C81" s="31">
        <v>21</v>
      </c>
      <c r="D81" s="31">
        <v>21</v>
      </c>
      <c r="E81" s="31">
        <f t="shared" si="16"/>
        <v>1</v>
      </c>
      <c r="F81" s="31" t="str">
        <f t="shared" si="17"/>
        <v>1'h0</v>
      </c>
      <c r="G81" s="31" t="s">
        <v>67</v>
      </c>
      <c r="H81" s="32" t="s">
        <v>19</v>
      </c>
      <c r="I81" s="33"/>
      <c r="J81" s="31">
        <v>0</v>
      </c>
      <c r="K81" s="31" t="str">
        <f t="shared" si="18"/>
        <v>0</v>
      </c>
      <c r="L81" s="31">
        <f t="shared" si="19"/>
        <v>0</v>
      </c>
      <c r="M81" s="29"/>
      <c r="N81"/>
    </row>
    <row r="82" spans="1:14" ht="14.6">
      <c r="A82" s="30"/>
      <c r="B82" s="30"/>
      <c r="C82" s="31">
        <v>16</v>
      </c>
      <c r="D82" s="31">
        <v>20</v>
      </c>
      <c r="E82" s="31">
        <f t="shared" si="16"/>
        <v>5</v>
      </c>
      <c r="F82" s="31" t="str">
        <f t="shared" si="17"/>
        <v>5'h0</v>
      </c>
      <c r="G82" s="31" t="s">
        <v>67</v>
      </c>
      <c r="H82" s="32" t="s">
        <v>1280</v>
      </c>
      <c r="I82" s="33"/>
      <c r="J82" s="31">
        <v>0</v>
      </c>
      <c r="K82" s="31" t="str">
        <f t="shared" si="18"/>
        <v>0</v>
      </c>
      <c r="L82" s="31">
        <f t="shared" si="19"/>
        <v>0</v>
      </c>
      <c r="M82" s="29"/>
      <c r="N82"/>
    </row>
    <row r="83" spans="1:14" ht="14.6">
      <c r="A83" s="30"/>
      <c r="B83" s="30"/>
      <c r="C83" s="31">
        <v>15</v>
      </c>
      <c r="D83" s="31">
        <v>15</v>
      </c>
      <c r="E83" s="31">
        <f t="shared" si="16"/>
        <v>1</v>
      </c>
      <c r="F83" s="31" t="str">
        <f t="shared" si="17"/>
        <v>1'h0</v>
      </c>
      <c r="G83" s="31" t="s">
        <v>67</v>
      </c>
      <c r="H83" s="32" t="s">
        <v>1281</v>
      </c>
      <c r="I83" s="33"/>
      <c r="J83" s="31">
        <v>0</v>
      </c>
      <c r="K83" s="31" t="str">
        <f t="shared" si="18"/>
        <v>0</v>
      </c>
      <c r="L83" s="31">
        <f t="shared" si="19"/>
        <v>0</v>
      </c>
      <c r="M83" s="29"/>
      <c r="N83"/>
    </row>
    <row r="84" spans="1:14" ht="14.6">
      <c r="A84" s="30"/>
      <c r="B84" s="30"/>
      <c r="C84" s="31">
        <v>14</v>
      </c>
      <c r="D84" s="31">
        <v>14</v>
      </c>
      <c r="E84" s="31">
        <f t="shared" si="16"/>
        <v>1</v>
      </c>
      <c r="F84" s="31" t="str">
        <f t="shared" si="17"/>
        <v>1'h0</v>
      </c>
      <c r="G84" s="31" t="s">
        <v>67</v>
      </c>
      <c r="H84" s="32" t="s">
        <v>1282</v>
      </c>
      <c r="I84" s="33"/>
      <c r="J84" s="31">
        <v>0</v>
      </c>
      <c r="K84" s="31" t="str">
        <f t="shared" si="18"/>
        <v>0</v>
      </c>
      <c r="L84" s="31">
        <f t="shared" si="19"/>
        <v>0</v>
      </c>
      <c r="M84" s="29"/>
      <c r="N84"/>
    </row>
    <row r="85" spans="1:14" ht="14.6">
      <c r="A85" s="30"/>
      <c r="B85" s="30"/>
      <c r="C85" s="31">
        <v>13</v>
      </c>
      <c r="D85" s="31">
        <v>13</v>
      </c>
      <c r="E85" s="31">
        <f t="shared" si="16"/>
        <v>1</v>
      </c>
      <c r="F85" s="31" t="str">
        <f t="shared" si="17"/>
        <v>1'h0</v>
      </c>
      <c r="G85" s="31" t="s">
        <v>67</v>
      </c>
      <c r="H85" s="32" t="s">
        <v>19</v>
      </c>
      <c r="I85" s="33"/>
      <c r="J85" s="31">
        <v>0</v>
      </c>
      <c r="K85" s="31" t="str">
        <f t="shared" si="18"/>
        <v>0</v>
      </c>
      <c r="L85" s="31">
        <f t="shared" si="19"/>
        <v>0</v>
      </c>
      <c r="M85" s="29"/>
      <c r="N85"/>
    </row>
    <row r="86" spans="1:14" ht="14.6">
      <c r="A86" s="20"/>
      <c r="B86" s="20"/>
      <c r="C86" s="28">
        <v>8</v>
      </c>
      <c r="D86" s="28">
        <v>12</v>
      </c>
      <c r="E86" s="28">
        <f t="shared" si="16"/>
        <v>5</v>
      </c>
      <c r="F86" s="28" t="str">
        <f t="shared" si="17"/>
        <v>5'h0</v>
      </c>
      <c r="G86" s="28" t="s">
        <v>67</v>
      </c>
      <c r="H86" s="32" t="s">
        <v>1283</v>
      </c>
      <c r="I86" s="3"/>
      <c r="J86" s="28">
        <v>0</v>
      </c>
      <c r="K86" s="28" t="str">
        <f t="shared" si="18"/>
        <v>0</v>
      </c>
      <c r="L86" s="28">
        <f t="shared" si="19"/>
        <v>0</v>
      </c>
      <c r="M86" s="29"/>
      <c r="N86"/>
    </row>
    <row r="87" spans="1:14" ht="14.6">
      <c r="A87" s="20"/>
      <c r="B87" s="27"/>
      <c r="C87" s="28">
        <v>1</v>
      </c>
      <c r="D87" s="28">
        <v>7</v>
      </c>
      <c r="E87" s="28">
        <f t="shared" si="16"/>
        <v>7</v>
      </c>
      <c r="F87" s="28" t="str">
        <f t="shared" si="17"/>
        <v>7'h0</v>
      </c>
      <c r="G87" s="28" t="s">
        <v>67</v>
      </c>
      <c r="H87" s="28" t="s">
        <v>19</v>
      </c>
      <c r="I87" s="28"/>
      <c r="J87" s="28">
        <v>0</v>
      </c>
      <c r="K87" s="28" t="str">
        <f t="shared" si="18"/>
        <v>0</v>
      </c>
      <c r="L87" s="28">
        <f t="shared" si="19"/>
        <v>0</v>
      </c>
      <c r="M87" s="29"/>
      <c r="N87"/>
    </row>
    <row r="88" spans="1:14" ht="14.6">
      <c r="A88" s="20"/>
      <c r="B88" s="27"/>
      <c r="C88" s="28">
        <v>0</v>
      </c>
      <c r="D88" s="28">
        <v>0</v>
      </c>
      <c r="E88" s="28">
        <f t="shared" si="16"/>
        <v>1</v>
      </c>
      <c r="F88" s="28" t="str">
        <f t="shared" si="17"/>
        <v>1'h0</v>
      </c>
      <c r="G88" s="28" t="s">
        <v>67</v>
      </c>
      <c r="H88" s="28" t="s">
        <v>1284</v>
      </c>
      <c r="I88" s="28"/>
      <c r="J88" s="28">
        <v>0</v>
      </c>
      <c r="K88" s="28" t="str">
        <f t="shared" si="18"/>
        <v>0</v>
      </c>
      <c r="L88" s="28">
        <f t="shared" si="19"/>
        <v>0</v>
      </c>
      <c r="M88" s="29"/>
      <c r="N88"/>
    </row>
    <row r="89" spans="1:14" ht="14.6">
      <c r="A89" s="23"/>
      <c r="B89" s="24" t="s">
        <v>195</v>
      </c>
      <c r="C89" s="23"/>
      <c r="D89" s="23"/>
      <c r="E89" s="23">
        <f>SUM(E90:E96)</f>
        <v>32</v>
      </c>
      <c r="F89" s="44" t="str">
        <f>CONCATENATE("32'h",K89)</f>
        <v>32'h00000000</v>
      </c>
      <c r="G89" s="44"/>
      <c r="H89" s="26" t="s">
        <v>741</v>
      </c>
      <c r="I89" s="26"/>
      <c r="J89" s="23"/>
      <c r="K89" s="23" t="str">
        <f>LOWER(DEC2HEX(L89,8))</f>
        <v>00000000</v>
      </c>
      <c r="L89" s="23">
        <f>SUM(L96:L96)</f>
        <v>0</v>
      </c>
      <c r="M89" s="35"/>
      <c r="N89"/>
    </row>
    <row r="90" spans="1:14" ht="14.6">
      <c r="A90" s="30"/>
      <c r="B90" s="30"/>
      <c r="C90" s="31">
        <v>6</v>
      </c>
      <c r="D90" s="31">
        <v>31</v>
      </c>
      <c r="E90" s="31">
        <f t="shared" ref="E90:E96" si="20">D90+1-C90</f>
        <v>26</v>
      </c>
      <c r="F90" s="31" t="str">
        <f t="shared" ref="F90:F96" si="21">CONCATENATE(E90,"'h",K90)</f>
        <v>26'h0</v>
      </c>
      <c r="G90" s="31" t="s">
        <v>67</v>
      </c>
      <c r="H90" s="32" t="s">
        <v>19</v>
      </c>
      <c r="I90" s="33"/>
      <c r="J90" s="31">
        <v>0</v>
      </c>
      <c r="K90" s="31" t="str">
        <f t="shared" ref="K90:K96" si="22">LOWER(DEC2HEX((J90)))</f>
        <v>0</v>
      </c>
      <c r="L90" s="31">
        <f t="shared" ref="L90:L96" si="23">J90*(2^C90)</f>
        <v>0</v>
      </c>
      <c r="M90" s="29"/>
      <c r="N90"/>
    </row>
    <row r="91" spans="1:14" ht="14.6">
      <c r="A91" s="30"/>
      <c r="B91" s="30"/>
      <c r="C91" s="31">
        <v>5</v>
      </c>
      <c r="D91" s="31">
        <v>5</v>
      </c>
      <c r="E91" s="31">
        <f t="shared" si="20"/>
        <v>1</v>
      </c>
      <c r="F91" s="31" t="str">
        <f t="shared" si="21"/>
        <v>1'h0</v>
      </c>
      <c r="G91" s="28" t="s">
        <v>62</v>
      </c>
      <c r="H91" s="32" t="s">
        <v>1285</v>
      </c>
      <c r="I91" s="33"/>
      <c r="J91" s="31">
        <v>0</v>
      </c>
      <c r="K91" s="31" t="str">
        <f t="shared" si="22"/>
        <v>0</v>
      </c>
      <c r="L91" s="31">
        <f t="shared" si="23"/>
        <v>0</v>
      </c>
      <c r="M91" s="29"/>
      <c r="N91"/>
    </row>
    <row r="92" spans="1:14" ht="14.6">
      <c r="A92" s="30"/>
      <c r="B92" s="30"/>
      <c r="C92" s="31">
        <v>4</v>
      </c>
      <c r="D92" s="31">
        <v>4</v>
      </c>
      <c r="E92" s="31">
        <f t="shared" si="20"/>
        <v>1</v>
      </c>
      <c r="F92" s="31" t="str">
        <f t="shared" si="21"/>
        <v>1'h0</v>
      </c>
      <c r="G92" s="28" t="s">
        <v>62</v>
      </c>
      <c r="H92" s="32" t="s">
        <v>1286</v>
      </c>
      <c r="I92" s="33"/>
      <c r="J92" s="31">
        <v>0</v>
      </c>
      <c r="K92" s="31" t="str">
        <f t="shared" si="22"/>
        <v>0</v>
      </c>
      <c r="L92" s="31">
        <f t="shared" si="23"/>
        <v>0</v>
      </c>
      <c r="M92" s="29"/>
      <c r="N92"/>
    </row>
    <row r="93" spans="1:14" ht="14.6">
      <c r="A93" s="20"/>
      <c r="B93" s="20"/>
      <c r="C93" s="28">
        <v>3</v>
      </c>
      <c r="D93" s="28">
        <v>3</v>
      </c>
      <c r="E93" s="28">
        <f t="shared" si="20"/>
        <v>1</v>
      </c>
      <c r="F93" s="28" t="str">
        <f t="shared" si="21"/>
        <v>1'h0</v>
      </c>
      <c r="G93" s="28" t="s">
        <v>62</v>
      </c>
      <c r="H93" s="32" t="s">
        <v>1287</v>
      </c>
      <c r="I93" s="3"/>
      <c r="J93" s="28">
        <v>0</v>
      </c>
      <c r="K93" s="28" t="str">
        <f t="shared" si="22"/>
        <v>0</v>
      </c>
      <c r="L93" s="28">
        <f t="shared" si="23"/>
        <v>0</v>
      </c>
      <c r="M93" s="29"/>
      <c r="N93"/>
    </row>
    <row r="94" spans="1:14" ht="14.6">
      <c r="A94" s="20"/>
      <c r="B94" s="27"/>
      <c r="C94" s="28">
        <v>2</v>
      </c>
      <c r="D94" s="28">
        <v>2</v>
      </c>
      <c r="E94" s="28">
        <f t="shared" si="20"/>
        <v>1</v>
      </c>
      <c r="F94" s="28" t="str">
        <f t="shared" si="21"/>
        <v>1'h0</v>
      </c>
      <c r="G94" s="28" t="s">
        <v>62</v>
      </c>
      <c r="H94" s="28" t="s">
        <v>1288</v>
      </c>
      <c r="I94" s="28"/>
      <c r="J94" s="28">
        <v>0</v>
      </c>
      <c r="K94" s="28" t="str">
        <f t="shared" si="22"/>
        <v>0</v>
      </c>
      <c r="L94" s="28">
        <f t="shared" si="23"/>
        <v>0</v>
      </c>
      <c r="M94" s="29"/>
      <c r="N94"/>
    </row>
    <row r="95" spans="1:14" ht="14.6">
      <c r="A95" s="20"/>
      <c r="B95" s="27"/>
      <c r="C95" s="28">
        <v>1</v>
      </c>
      <c r="D95" s="28">
        <v>1</v>
      </c>
      <c r="E95" s="28">
        <f t="shared" si="20"/>
        <v>1</v>
      </c>
      <c r="F95" s="28" t="str">
        <f t="shared" si="21"/>
        <v>1'h0</v>
      </c>
      <c r="G95" s="28" t="s">
        <v>62</v>
      </c>
      <c r="H95" s="28" t="s">
        <v>1289</v>
      </c>
      <c r="I95" s="28"/>
      <c r="J95" s="28">
        <v>0</v>
      </c>
      <c r="K95" s="28" t="str">
        <f t="shared" si="22"/>
        <v>0</v>
      </c>
      <c r="L95" s="28">
        <f t="shared" si="23"/>
        <v>0</v>
      </c>
      <c r="M95" s="29"/>
      <c r="N95"/>
    </row>
    <row r="96" spans="1:14" ht="14.6">
      <c r="A96" s="20"/>
      <c r="B96" s="27"/>
      <c r="C96" s="28">
        <v>0</v>
      </c>
      <c r="D96" s="28">
        <v>0</v>
      </c>
      <c r="E96" s="28">
        <f t="shared" si="20"/>
        <v>1</v>
      </c>
      <c r="F96" s="28" t="str">
        <f t="shared" si="21"/>
        <v>1'h0</v>
      </c>
      <c r="G96" s="28" t="s">
        <v>62</v>
      </c>
      <c r="H96" s="28" t="s">
        <v>1290</v>
      </c>
      <c r="I96" s="28"/>
      <c r="J96" s="28">
        <v>0</v>
      </c>
      <c r="K96" s="28" t="str">
        <f t="shared" si="22"/>
        <v>0</v>
      </c>
      <c r="L96" s="28">
        <f t="shared" si="23"/>
        <v>0</v>
      </c>
      <c r="M96" s="29"/>
      <c r="N96"/>
    </row>
    <row r="97" spans="1:14" ht="14.6">
      <c r="A97" s="23"/>
      <c r="B97" s="24" t="s">
        <v>221</v>
      </c>
      <c r="C97" s="23"/>
      <c r="D97" s="23"/>
      <c r="E97" s="23">
        <f>SUM(E98:E104)</f>
        <v>32</v>
      </c>
      <c r="F97" s="44" t="str">
        <f>CONCATENATE("32'h",K97)</f>
        <v>32'h00000000</v>
      </c>
      <c r="G97" s="44"/>
      <c r="H97" s="26" t="s">
        <v>1291</v>
      </c>
      <c r="I97" s="26"/>
      <c r="J97" s="23"/>
      <c r="K97" s="23" t="str">
        <f>LOWER(DEC2HEX(L97,8))</f>
        <v>00000000</v>
      </c>
      <c r="L97" s="23">
        <f>SUM(L104:L104)</f>
        <v>0</v>
      </c>
      <c r="M97" s="29"/>
      <c r="N97"/>
    </row>
    <row r="98" spans="1:14" ht="14.6">
      <c r="A98" s="30"/>
      <c r="B98" s="30"/>
      <c r="C98" s="31">
        <v>6</v>
      </c>
      <c r="D98" s="31">
        <v>31</v>
      </c>
      <c r="E98" s="31">
        <f t="shared" ref="E98:E104" si="24">D98+1-C98</f>
        <v>26</v>
      </c>
      <c r="F98" s="31" t="str">
        <f t="shared" ref="F98:F104" si="25">CONCATENATE(E98,"'h",K98)</f>
        <v>26'h0</v>
      </c>
      <c r="G98" s="31" t="s">
        <v>67</v>
      </c>
      <c r="H98" s="32" t="s">
        <v>19</v>
      </c>
      <c r="I98" s="33"/>
      <c r="J98" s="31">
        <v>0</v>
      </c>
      <c r="K98" s="31" t="str">
        <f t="shared" ref="K98:K104" si="26">LOWER(DEC2HEX((J98)))</f>
        <v>0</v>
      </c>
      <c r="L98" s="31">
        <f t="shared" ref="L98:L104" si="27">J98*(2^C98)</f>
        <v>0</v>
      </c>
      <c r="M98" s="29"/>
      <c r="N98"/>
    </row>
    <row r="99" spans="1:14" ht="14.6">
      <c r="A99" s="30"/>
      <c r="B99" s="30"/>
      <c r="C99" s="31">
        <v>5</v>
      </c>
      <c r="D99" s="31">
        <v>5</v>
      </c>
      <c r="E99" s="31">
        <f t="shared" si="24"/>
        <v>1</v>
      </c>
      <c r="F99" s="31" t="str">
        <f t="shared" si="25"/>
        <v>1'h0</v>
      </c>
      <c r="G99" s="28" t="s">
        <v>480</v>
      </c>
      <c r="H99" s="32" t="s">
        <v>1292</v>
      </c>
      <c r="I99" s="33"/>
      <c r="J99" s="31">
        <v>0</v>
      </c>
      <c r="K99" s="31" t="str">
        <f t="shared" si="26"/>
        <v>0</v>
      </c>
      <c r="L99" s="31">
        <f t="shared" si="27"/>
        <v>0</v>
      </c>
      <c r="M99" s="29"/>
      <c r="N99"/>
    </row>
    <row r="100" spans="1:14" ht="14.6">
      <c r="A100" s="30"/>
      <c r="B100" s="30"/>
      <c r="C100" s="31">
        <v>4</v>
      </c>
      <c r="D100" s="31">
        <v>4</v>
      </c>
      <c r="E100" s="31">
        <f t="shared" si="24"/>
        <v>1</v>
      </c>
      <c r="F100" s="31" t="str">
        <f t="shared" si="25"/>
        <v>1'h0</v>
      </c>
      <c r="G100" s="28" t="s">
        <v>480</v>
      </c>
      <c r="H100" s="32" t="s">
        <v>1293</v>
      </c>
      <c r="I100" s="33"/>
      <c r="J100" s="31">
        <v>0</v>
      </c>
      <c r="K100" s="31" t="str">
        <f t="shared" si="26"/>
        <v>0</v>
      </c>
      <c r="L100" s="31">
        <f t="shared" si="27"/>
        <v>0</v>
      </c>
      <c r="M100" s="29"/>
      <c r="N100"/>
    </row>
    <row r="101" spans="1:14" ht="14.6">
      <c r="A101" s="20"/>
      <c r="B101" s="20"/>
      <c r="C101" s="28">
        <v>3</v>
      </c>
      <c r="D101" s="28">
        <v>3</v>
      </c>
      <c r="E101" s="28">
        <f t="shared" si="24"/>
        <v>1</v>
      </c>
      <c r="F101" s="28" t="str">
        <f t="shared" si="25"/>
        <v>1'h0</v>
      </c>
      <c r="G101" s="28" t="s">
        <v>480</v>
      </c>
      <c r="H101" s="32" t="s">
        <v>1294</v>
      </c>
      <c r="I101" s="3"/>
      <c r="J101" s="28">
        <v>0</v>
      </c>
      <c r="K101" s="28" t="str">
        <f t="shared" si="26"/>
        <v>0</v>
      </c>
      <c r="L101" s="28">
        <f t="shared" si="27"/>
        <v>0</v>
      </c>
      <c r="M101" s="29"/>
      <c r="N101"/>
    </row>
    <row r="102" spans="1:14" ht="14.6">
      <c r="A102" s="20"/>
      <c r="B102" s="27"/>
      <c r="C102" s="28">
        <v>2</v>
      </c>
      <c r="D102" s="28">
        <v>2</v>
      </c>
      <c r="E102" s="28">
        <f t="shared" si="24"/>
        <v>1</v>
      </c>
      <c r="F102" s="28" t="str">
        <f t="shared" si="25"/>
        <v>1'h0</v>
      </c>
      <c r="G102" s="28" t="s">
        <v>480</v>
      </c>
      <c r="H102" s="28" t="s">
        <v>1295</v>
      </c>
      <c r="I102" s="28"/>
      <c r="J102" s="28">
        <v>0</v>
      </c>
      <c r="K102" s="28" t="str">
        <f t="shared" si="26"/>
        <v>0</v>
      </c>
      <c r="L102" s="28">
        <f t="shared" si="27"/>
        <v>0</v>
      </c>
      <c r="M102" s="29"/>
      <c r="N102"/>
    </row>
    <row r="103" spans="1:14" ht="14.6">
      <c r="A103" s="20"/>
      <c r="B103" s="27"/>
      <c r="C103" s="28">
        <v>1</v>
      </c>
      <c r="D103" s="28">
        <v>1</v>
      </c>
      <c r="E103" s="28">
        <f t="shared" si="24"/>
        <v>1</v>
      </c>
      <c r="F103" s="28" t="str">
        <f t="shared" si="25"/>
        <v>1'h0</v>
      </c>
      <c r="G103" s="28" t="s">
        <v>480</v>
      </c>
      <c r="H103" s="28" t="s">
        <v>1296</v>
      </c>
      <c r="I103" s="28"/>
      <c r="J103" s="28">
        <v>0</v>
      </c>
      <c r="K103" s="28" t="str">
        <f t="shared" si="26"/>
        <v>0</v>
      </c>
      <c r="L103" s="28">
        <f t="shared" si="27"/>
        <v>0</v>
      </c>
      <c r="M103" s="29"/>
      <c r="N103"/>
    </row>
    <row r="104" spans="1:14" ht="14.6">
      <c r="A104" s="30"/>
      <c r="B104" s="30"/>
      <c r="C104" s="31">
        <v>0</v>
      </c>
      <c r="D104" s="31">
        <v>0</v>
      </c>
      <c r="E104" s="31">
        <f t="shared" si="24"/>
        <v>1</v>
      </c>
      <c r="F104" s="31" t="str">
        <f t="shared" si="25"/>
        <v>1'h0</v>
      </c>
      <c r="G104" s="28" t="s">
        <v>480</v>
      </c>
      <c r="H104" s="28" t="s">
        <v>1297</v>
      </c>
      <c r="I104" s="33"/>
      <c r="J104" s="31">
        <v>0</v>
      </c>
      <c r="K104" s="31" t="str">
        <f t="shared" si="26"/>
        <v>0</v>
      </c>
      <c r="L104" s="31">
        <f t="shared" si="27"/>
        <v>0</v>
      </c>
      <c r="M104" s="29"/>
      <c r="N104"/>
    </row>
    <row r="105" spans="1:14" ht="14.6">
      <c r="A105" s="23"/>
      <c r="B105" s="24" t="s">
        <v>236</v>
      </c>
      <c r="C105" s="23"/>
      <c r="D105" s="23"/>
      <c r="E105" s="23">
        <f>SUM(E106:E109)</f>
        <v>32</v>
      </c>
      <c r="F105" s="44" t="str">
        <f>CONCATENATE("32'h",K105)</f>
        <v>32'h00000000</v>
      </c>
      <c r="G105" s="44"/>
      <c r="H105" s="26" t="s">
        <v>1298</v>
      </c>
      <c r="I105" s="26"/>
      <c r="J105" s="23"/>
      <c r="K105" s="23" t="str">
        <f>LOWER(DEC2HEX(L105,8))</f>
        <v>00000000</v>
      </c>
      <c r="L105" s="23">
        <f>SUM(L109:L109)</f>
        <v>0</v>
      </c>
      <c r="M105" s="29"/>
      <c r="N105"/>
    </row>
    <row r="106" spans="1:14" ht="14.6">
      <c r="A106" s="20"/>
      <c r="B106" s="27"/>
      <c r="C106" s="28">
        <v>14</v>
      </c>
      <c r="D106" s="28">
        <v>31</v>
      </c>
      <c r="E106" s="28">
        <f>D106+1-C106</f>
        <v>18</v>
      </c>
      <c r="F106" s="28" t="str">
        <f>CONCATENATE(E106,"'h",K106)</f>
        <v>18'h0</v>
      </c>
      <c r="G106" s="28" t="s">
        <v>67</v>
      </c>
      <c r="H106" s="28" t="s">
        <v>19</v>
      </c>
      <c r="I106" s="28"/>
      <c r="J106" s="28">
        <v>0</v>
      </c>
      <c r="K106" s="28" t="str">
        <f>LOWER(DEC2HEX((J106)))</f>
        <v>0</v>
      </c>
      <c r="L106" s="28">
        <f>J106*(2^C106)</f>
        <v>0</v>
      </c>
      <c r="M106" s="29"/>
      <c r="N106"/>
    </row>
    <row r="107" spans="1:14" ht="14.6">
      <c r="A107" s="20"/>
      <c r="B107" s="27"/>
      <c r="C107" s="28">
        <v>12</v>
      </c>
      <c r="D107" s="28">
        <v>13</v>
      </c>
      <c r="E107" s="28">
        <f>D107+1-C107</f>
        <v>2</v>
      </c>
      <c r="F107" s="28" t="str">
        <f>CONCATENATE(E107,"'h",K107)</f>
        <v>2'h0</v>
      </c>
      <c r="G107" s="28" t="s">
        <v>62</v>
      </c>
      <c r="H107" s="28" t="s">
        <v>1299</v>
      </c>
      <c r="I107" s="28"/>
      <c r="J107" s="28">
        <v>0</v>
      </c>
      <c r="K107" s="28" t="str">
        <f>LOWER(DEC2HEX((J107)))</f>
        <v>0</v>
      </c>
      <c r="L107" s="28">
        <f>J107*(2^C107)</f>
        <v>0</v>
      </c>
      <c r="M107" s="29"/>
      <c r="N107"/>
    </row>
    <row r="108" spans="1:14" ht="14.6">
      <c r="A108" s="30"/>
      <c r="B108" s="30"/>
      <c r="C108" s="31">
        <v>8</v>
      </c>
      <c r="D108" s="31">
        <v>11</v>
      </c>
      <c r="E108" s="31">
        <f>D108+1-C108</f>
        <v>4</v>
      </c>
      <c r="F108" s="31" t="str">
        <f>CONCATENATE(E108,"'h",K108)</f>
        <v>4'h0</v>
      </c>
      <c r="G108" s="28" t="s">
        <v>62</v>
      </c>
      <c r="H108" s="28" t="s">
        <v>1300</v>
      </c>
      <c r="I108" s="33"/>
      <c r="J108" s="31">
        <v>0</v>
      </c>
      <c r="K108" s="31" t="str">
        <f>LOWER(DEC2HEX((J108)))</f>
        <v>0</v>
      </c>
      <c r="L108" s="31">
        <f>J108*(2^C108)</f>
        <v>0</v>
      </c>
      <c r="M108" s="29"/>
      <c r="N108"/>
    </row>
    <row r="109" spans="1:14" ht="14.6">
      <c r="A109" s="20"/>
      <c r="B109" s="20"/>
      <c r="C109" s="28">
        <v>0</v>
      </c>
      <c r="D109" s="28">
        <v>7</v>
      </c>
      <c r="E109" s="28">
        <f>D109+1-C109</f>
        <v>8</v>
      </c>
      <c r="F109" s="28" t="str">
        <f>CONCATENATE(E109,"'h",K109)</f>
        <v>8'h0</v>
      </c>
      <c r="G109" s="28" t="s">
        <v>62</v>
      </c>
      <c r="H109" s="32" t="s">
        <v>1301</v>
      </c>
      <c r="I109" s="3"/>
      <c r="J109" s="28">
        <v>0</v>
      </c>
      <c r="K109" s="28" t="str">
        <f>LOWER(DEC2HEX((J109)))</f>
        <v>0</v>
      </c>
      <c r="L109" s="28">
        <f>J109*(2^C109)</f>
        <v>0</v>
      </c>
      <c r="M109" s="29"/>
      <c r="N109"/>
    </row>
    <row r="110" spans="1:14" ht="14.6">
      <c r="A110" s="23"/>
      <c r="B110" s="24" t="s">
        <v>273</v>
      </c>
      <c r="C110" s="23"/>
      <c r="D110" s="23"/>
      <c r="E110" s="23">
        <f>SUM(E111:E114)</f>
        <v>32</v>
      </c>
      <c r="F110" s="44" t="str">
        <f>CONCATENATE("32'h",K110)</f>
        <v>32'h00000000</v>
      </c>
      <c r="G110" s="44"/>
      <c r="H110" s="26" t="s">
        <v>1302</v>
      </c>
      <c r="I110" s="26"/>
      <c r="J110" s="23"/>
      <c r="K110" s="23" t="str">
        <f>LOWER(DEC2HEX(L110,8))</f>
        <v>00000000</v>
      </c>
      <c r="L110" s="23">
        <f>SUM(L114:L114)</f>
        <v>0</v>
      </c>
      <c r="M110" s="29"/>
      <c r="N110"/>
    </row>
    <row r="111" spans="1:14" ht="14.6">
      <c r="A111" s="30"/>
      <c r="B111" s="30"/>
      <c r="C111" s="31">
        <v>9</v>
      </c>
      <c r="D111" s="31">
        <v>31</v>
      </c>
      <c r="E111" s="31">
        <f>D111+1-C111</f>
        <v>23</v>
      </c>
      <c r="F111" s="31" t="str">
        <f>CONCATENATE(E111,"'h",K111)</f>
        <v>23'h0</v>
      </c>
      <c r="G111" s="31" t="s">
        <v>67</v>
      </c>
      <c r="H111" s="32" t="s">
        <v>19</v>
      </c>
      <c r="I111" s="3"/>
      <c r="J111" s="31">
        <v>0</v>
      </c>
      <c r="K111" s="31" t="str">
        <f>LOWER(DEC2HEX((J111)))</f>
        <v>0</v>
      </c>
      <c r="L111" s="31">
        <f>J111*(2^C111)</f>
        <v>0</v>
      </c>
      <c r="M111" s="29"/>
      <c r="N111"/>
    </row>
    <row r="112" spans="1:14" ht="14.6">
      <c r="A112" s="30"/>
      <c r="B112" s="30"/>
      <c r="C112" s="31">
        <v>8</v>
      </c>
      <c r="D112" s="31">
        <v>8</v>
      </c>
      <c r="E112" s="31">
        <f>D112+1-C112</f>
        <v>1</v>
      </c>
      <c r="F112" s="31" t="str">
        <f>CONCATENATE(E112,"'h",K112)</f>
        <v>1'h0</v>
      </c>
      <c r="G112" s="31" t="s">
        <v>67</v>
      </c>
      <c r="H112" s="32" t="s">
        <v>1303</v>
      </c>
      <c r="I112" s="33"/>
      <c r="J112" s="31">
        <v>0</v>
      </c>
      <c r="K112" s="31" t="str">
        <f>LOWER(DEC2HEX((J112)))</f>
        <v>0</v>
      </c>
      <c r="L112" s="31">
        <f>J112*(2^C112)</f>
        <v>0</v>
      </c>
      <c r="M112" s="29"/>
      <c r="N112"/>
    </row>
    <row r="113" spans="1:14" ht="14.6">
      <c r="A113" s="30"/>
      <c r="B113" s="30"/>
      <c r="C113" s="31">
        <v>4</v>
      </c>
      <c r="D113" s="31">
        <v>7</v>
      </c>
      <c r="E113" s="31">
        <f>D113+1-C113</f>
        <v>4</v>
      </c>
      <c r="F113" s="31" t="str">
        <f>CONCATENATE(E113,"'h",K113)</f>
        <v>4'h0</v>
      </c>
      <c r="G113" s="31" t="s">
        <v>67</v>
      </c>
      <c r="H113" s="32" t="s">
        <v>19</v>
      </c>
      <c r="I113" s="3"/>
      <c r="J113" s="31">
        <v>0</v>
      </c>
      <c r="K113" s="31" t="str">
        <f>LOWER(DEC2HEX((J113)))</f>
        <v>0</v>
      </c>
      <c r="L113" s="31">
        <f>J113*(2^C113)</f>
        <v>0</v>
      </c>
      <c r="M113" s="29"/>
      <c r="N113"/>
    </row>
    <row r="114" spans="1:14" ht="14.6">
      <c r="A114" s="30"/>
      <c r="B114" s="30"/>
      <c r="C114" s="31">
        <v>0</v>
      </c>
      <c r="D114" s="31">
        <v>3</v>
      </c>
      <c r="E114" s="31">
        <f>D114+1-C114</f>
        <v>4</v>
      </c>
      <c r="F114" s="31" t="str">
        <f>CONCATENATE(E114,"'h",K114)</f>
        <v>4'h0</v>
      </c>
      <c r="G114" s="31" t="s">
        <v>62</v>
      </c>
      <c r="H114" s="32" t="s">
        <v>1304</v>
      </c>
      <c r="I114" s="33"/>
      <c r="J114" s="31">
        <v>0</v>
      </c>
      <c r="K114" s="31" t="str">
        <f>LOWER(DEC2HEX((J114)))</f>
        <v>0</v>
      </c>
      <c r="L114" s="31">
        <f>J114*(2^C114)</f>
        <v>0</v>
      </c>
      <c r="M114" s="29"/>
      <c r="N114"/>
    </row>
    <row r="115" spans="1:14" ht="14.6">
      <c r="A115" s="23"/>
      <c r="B115" s="24" t="s">
        <v>303</v>
      </c>
      <c r="C115" s="23"/>
      <c r="D115" s="23"/>
      <c r="E115" s="23">
        <f>SUM(E116:E120)</f>
        <v>32</v>
      </c>
      <c r="F115" s="44" t="str">
        <f>CONCATENATE("32'h",K115)</f>
        <v>32'h00000000</v>
      </c>
      <c r="G115" s="44"/>
      <c r="H115" s="26" t="s">
        <v>1305</v>
      </c>
      <c r="I115" s="26"/>
      <c r="J115" s="23"/>
      <c r="K115" s="23" t="str">
        <f>LOWER(DEC2HEX(L115,8))</f>
        <v>00000000</v>
      </c>
      <c r="L115" s="23">
        <f>SUM(L119:L119)</f>
        <v>0</v>
      </c>
      <c r="M115" s="29"/>
      <c r="N115"/>
    </row>
    <row r="116" spans="1:14" ht="14.6">
      <c r="A116" s="30"/>
      <c r="B116" s="30"/>
      <c r="C116" s="31">
        <v>19</v>
      </c>
      <c r="D116" s="31">
        <v>31</v>
      </c>
      <c r="E116" s="31">
        <f>D116+1-C116</f>
        <v>13</v>
      </c>
      <c r="F116" s="31" t="str">
        <f>CONCATENATE(E116,"'h",K116)</f>
        <v>13'h0</v>
      </c>
      <c r="G116" s="31" t="s">
        <v>67</v>
      </c>
      <c r="H116" s="32" t="s">
        <v>19</v>
      </c>
      <c r="I116" s="3"/>
      <c r="J116" s="31">
        <v>0</v>
      </c>
      <c r="K116" s="31" t="str">
        <f>LOWER(DEC2HEX((J116)))</f>
        <v>0</v>
      </c>
      <c r="L116" s="31">
        <f>J116*(2^C116)</f>
        <v>0</v>
      </c>
      <c r="M116" s="29"/>
      <c r="N116"/>
    </row>
    <row r="117" spans="1:14" ht="14.6">
      <c r="A117" s="30"/>
      <c r="B117" s="30"/>
      <c r="C117" s="31">
        <v>18</v>
      </c>
      <c r="D117" s="31">
        <v>18</v>
      </c>
      <c r="E117" s="31">
        <f>D117+1-C117</f>
        <v>1</v>
      </c>
      <c r="F117" s="31" t="str">
        <f>CONCATENATE(E117,"'h",K117)</f>
        <v>1'h0</v>
      </c>
      <c r="G117" s="31" t="s">
        <v>480</v>
      </c>
      <c r="H117" s="32" t="s">
        <v>1306</v>
      </c>
      <c r="I117" s="33"/>
      <c r="J117" s="31">
        <v>0</v>
      </c>
      <c r="K117" s="31" t="str">
        <f>LOWER(DEC2HEX((J117)))</f>
        <v>0</v>
      </c>
      <c r="L117" s="31">
        <f>J117*(2^C117)</f>
        <v>0</v>
      </c>
      <c r="M117" s="29"/>
      <c r="N117"/>
    </row>
    <row r="118" spans="1:14" ht="14.6">
      <c r="A118" s="30"/>
      <c r="B118" s="30"/>
      <c r="C118" s="31">
        <v>17</v>
      </c>
      <c r="D118" s="31">
        <v>17</v>
      </c>
      <c r="E118" s="31">
        <f>D118+1-C118</f>
        <v>1</v>
      </c>
      <c r="F118" s="31" t="str">
        <f>CONCATENATE(E118,"'h",K118)</f>
        <v>1'h0</v>
      </c>
      <c r="G118" s="31" t="s">
        <v>480</v>
      </c>
      <c r="H118" s="32" t="s">
        <v>1307</v>
      </c>
      <c r="I118" s="3"/>
      <c r="J118" s="31">
        <v>0</v>
      </c>
      <c r="K118" s="31" t="str">
        <f>LOWER(DEC2HEX((J118)))</f>
        <v>0</v>
      </c>
      <c r="L118" s="31">
        <f>J118*(2^C118)</f>
        <v>0</v>
      </c>
      <c r="M118" s="29"/>
      <c r="N118"/>
    </row>
    <row r="119" spans="1:14" ht="14.6">
      <c r="A119" s="30"/>
      <c r="B119" s="30"/>
      <c r="C119" s="31">
        <v>16</v>
      </c>
      <c r="D119" s="31">
        <v>16</v>
      </c>
      <c r="E119" s="31">
        <f>D119+1-C119</f>
        <v>1</v>
      </c>
      <c r="F119" s="31" t="str">
        <f>CONCATENATE(E119,"'h",K119)</f>
        <v>1'h0</v>
      </c>
      <c r="G119" s="31" t="s">
        <v>62</v>
      </c>
      <c r="H119" s="32" t="s">
        <v>1308</v>
      </c>
      <c r="I119" s="33"/>
      <c r="J119" s="31">
        <v>0</v>
      </c>
      <c r="K119" s="31" t="str">
        <f>LOWER(DEC2HEX((J119)))</f>
        <v>0</v>
      </c>
      <c r="L119" s="31">
        <f>J119*(2^C119)</f>
        <v>0</v>
      </c>
      <c r="M119" s="29"/>
      <c r="N119"/>
    </row>
    <row r="120" spans="1:14" ht="14.6">
      <c r="A120" s="30"/>
      <c r="B120" s="30"/>
      <c r="C120" s="31">
        <v>0</v>
      </c>
      <c r="D120" s="31">
        <v>15</v>
      </c>
      <c r="E120" s="31">
        <f>D120+1-C120</f>
        <v>16</v>
      </c>
      <c r="F120" s="31" t="str">
        <f>CONCATENATE(E120,"'h",K120)</f>
        <v>16'h0</v>
      </c>
      <c r="G120" s="31" t="s">
        <v>62</v>
      </c>
      <c r="H120" s="32" t="s">
        <v>1309</v>
      </c>
      <c r="I120" s="3"/>
      <c r="J120" s="31">
        <v>0</v>
      </c>
      <c r="K120" s="31" t="str">
        <f>LOWER(DEC2HEX((J120)))</f>
        <v>0</v>
      </c>
      <c r="L120" s="31">
        <f>J120*(2^C120)</f>
        <v>0</v>
      </c>
      <c r="M120" s="29"/>
      <c r="N120"/>
    </row>
    <row r="121" spans="1:14" ht="14.6">
      <c r="A121" s="23"/>
      <c r="B121" s="24" t="s">
        <v>306</v>
      </c>
      <c r="C121" s="23"/>
      <c r="D121" s="23"/>
      <c r="E121" s="23">
        <f>SUM(E122:E127)</f>
        <v>32</v>
      </c>
      <c r="F121" s="44" t="str">
        <f>CONCATENATE("32'h",K121)</f>
        <v>32'h00000000</v>
      </c>
      <c r="G121" s="44"/>
      <c r="H121" s="26" t="s">
        <v>1310</v>
      </c>
      <c r="I121" s="26"/>
      <c r="J121" s="23"/>
      <c r="K121" s="23" t="str">
        <f>LOWER(DEC2HEX(L121,8))</f>
        <v>00000000</v>
      </c>
      <c r="L121" s="23">
        <f>SUM(L127:L127)</f>
        <v>0</v>
      </c>
      <c r="M121" s="29"/>
      <c r="N121"/>
    </row>
    <row r="122" spans="1:14" ht="14.6">
      <c r="A122" s="30"/>
      <c r="B122" s="30"/>
      <c r="C122" s="31">
        <v>31</v>
      </c>
      <c r="D122" s="31">
        <v>31</v>
      </c>
      <c r="E122" s="31">
        <f t="shared" ref="E122:E127" si="28">D122+1-C122</f>
        <v>1</v>
      </c>
      <c r="F122" s="31" t="str">
        <f t="shared" ref="F122:F127" si="29">CONCATENATE(E122,"'h",K122)</f>
        <v>1'h0</v>
      </c>
      <c r="G122" s="31" t="s">
        <v>471</v>
      </c>
      <c r="H122" s="32" t="s">
        <v>1311</v>
      </c>
      <c r="I122" s="3" t="s">
        <v>2000</v>
      </c>
      <c r="J122" s="31">
        <v>0</v>
      </c>
      <c r="K122" s="31" t="str">
        <f t="shared" ref="K122:K127" si="30">LOWER(DEC2HEX((J122)))</f>
        <v>0</v>
      </c>
      <c r="L122" s="31">
        <f t="shared" ref="L122:L127" si="31">J122*(2^C122)</f>
        <v>0</v>
      </c>
      <c r="M122" s="29"/>
      <c r="N122"/>
    </row>
    <row r="123" spans="1:14" ht="14.6">
      <c r="A123" s="30"/>
      <c r="B123" s="30"/>
      <c r="C123" s="31">
        <v>26</v>
      </c>
      <c r="D123" s="31">
        <v>30</v>
      </c>
      <c r="E123" s="31">
        <f t="shared" si="28"/>
        <v>5</v>
      </c>
      <c r="F123" s="31" t="str">
        <f t="shared" si="29"/>
        <v>5'h0</v>
      </c>
      <c r="G123" s="31" t="s">
        <v>67</v>
      </c>
      <c r="H123" s="32" t="s">
        <v>19</v>
      </c>
      <c r="I123" s="3"/>
      <c r="J123" s="31">
        <v>0</v>
      </c>
      <c r="K123" s="31" t="str">
        <f t="shared" si="30"/>
        <v>0</v>
      </c>
      <c r="L123" s="31">
        <f t="shared" si="31"/>
        <v>0</v>
      </c>
      <c r="M123" s="29"/>
      <c r="N123"/>
    </row>
    <row r="124" spans="1:14" ht="14.6">
      <c r="A124" s="30"/>
      <c r="B124" s="30"/>
      <c r="C124" s="31">
        <v>16</v>
      </c>
      <c r="D124" s="31">
        <v>25</v>
      </c>
      <c r="E124" s="31">
        <f t="shared" si="28"/>
        <v>10</v>
      </c>
      <c r="F124" s="31" t="str">
        <f t="shared" si="29"/>
        <v>10'h0</v>
      </c>
      <c r="G124" s="31" t="s">
        <v>67</v>
      </c>
      <c r="H124" s="32" t="s">
        <v>1312</v>
      </c>
      <c r="I124" s="33"/>
      <c r="J124" s="31">
        <v>0</v>
      </c>
      <c r="K124" s="31" t="str">
        <f t="shared" si="30"/>
        <v>0</v>
      </c>
      <c r="L124" s="31">
        <f t="shared" si="31"/>
        <v>0</v>
      </c>
      <c r="M124" s="29"/>
      <c r="N124"/>
    </row>
    <row r="125" spans="1:14" ht="14.6">
      <c r="A125" s="30"/>
      <c r="B125" s="30"/>
      <c r="C125" s="31">
        <v>15</v>
      </c>
      <c r="D125" s="31">
        <v>15</v>
      </c>
      <c r="E125" s="31">
        <f t="shared" si="28"/>
        <v>1</v>
      </c>
      <c r="F125" s="31" t="str">
        <f t="shared" si="29"/>
        <v>1'h0</v>
      </c>
      <c r="G125" s="31" t="s">
        <v>67</v>
      </c>
      <c r="H125" s="32" t="s">
        <v>2006</v>
      </c>
      <c r="I125" s="3" t="s">
        <v>2001</v>
      </c>
      <c r="J125" s="31">
        <v>0</v>
      </c>
      <c r="K125" s="31" t="str">
        <f t="shared" si="30"/>
        <v>0</v>
      </c>
      <c r="L125" s="31">
        <f t="shared" si="31"/>
        <v>0</v>
      </c>
      <c r="M125" s="29"/>
      <c r="N125"/>
    </row>
    <row r="126" spans="1:14" ht="14.6">
      <c r="A126" s="30"/>
      <c r="B126" s="30"/>
      <c r="C126" s="31">
        <v>10</v>
      </c>
      <c r="D126" s="31">
        <v>14</v>
      </c>
      <c r="E126" s="31">
        <f t="shared" si="28"/>
        <v>5</v>
      </c>
      <c r="F126" s="31" t="str">
        <f t="shared" si="29"/>
        <v>5'h0</v>
      </c>
      <c r="G126" s="31" t="s">
        <v>67</v>
      </c>
      <c r="H126" s="32" t="s">
        <v>19</v>
      </c>
      <c r="I126" s="3"/>
      <c r="J126" s="31">
        <v>0</v>
      </c>
      <c r="K126" s="31" t="str">
        <f t="shared" si="30"/>
        <v>0</v>
      </c>
      <c r="L126" s="31">
        <f t="shared" si="31"/>
        <v>0</v>
      </c>
      <c r="M126" s="29"/>
      <c r="N126"/>
    </row>
    <row r="127" spans="1:14" ht="14.6">
      <c r="A127" s="30"/>
      <c r="B127" s="30"/>
      <c r="C127" s="31">
        <v>0</v>
      </c>
      <c r="D127" s="31">
        <v>9</v>
      </c>
      <c r="E127" s="31">
        <f t="shared" si="28"/>
        <v>10</v>
      </c>
      <c r="F127" s="31" t="str">
        <f t="shared" si="29"/>
        <v>10'h0</v>
      </c>
      <c r="G127" s="31" t="s">
        <v>67</v>
      </c>
      <c r="H127" s="32" t="s">
        <v>1313</v>
      </c>
      <c r="I127" s="33"/>
      <c r="J127" s="31">
        <v>0</v>
      </c>
      <c r="K127" s="31" t="str">
        <f t="shared" si="30"/>
        <v>0</v>
      </c>
      <c r="L127" s="31">
        <f t="shared" si="31"/>
        <v>0</v>
      </c>
      <c r="M127" s="29"/>
      <c r="N127"/>
    </row>
    <row r="128" spans="1:14" ht="14.6">
      <c r="A128" s="23"/>
      <c r="B128" s="24" t="s">
        <v>2788</v>
      </c>
      <c r="C128" s="23"/>
      <c r="D128" s="23"/>
      <c r="E128" s="23">
        <f>SUM(E129)</f>
        <v>32</v>
      </c>
      <c r="F128" s="44" t="str">
        <f>CONCATENATE("32'h",K128)</f>
        <v>32'h00000000</v>
      </c>
      <c r="G128" s="44"/>
      <c r="H128" s="26" t="s">
        <v>2789</v>
      </c>
      <c r="I128" s="26"/>
      <c r="J128" s="23"/>
      <c r="K128" s="23" t="str">
        <f>LOWER(DEC2HEX(L128,8))</f>
        <v>00000000</v>
      </c>
      <c r="L128" s="23">
        <f>SUM(L134:L134)</f>
        <v>0</v>
      </c>
      <c r="M128" s="29"/>
      <c r="N128"/>
    </row>
    <row r="129" spans="1:14" ht="14.6">
      <c r="A129" s="30"/>
      <c r="B129" s="30"/>
      <c r="C129" s="31">
        <v>0</v>
      </c>
      <c r="D129" s="31">
        <v>31</v>
      </c>
      <c r="E129" s="31">
        <f>D129+1-C129</f>
        <v>32</v>
      </c>
      <c r="F129" s="31" t="str">
        <f>CONCATENATE(E129,"'h",K129)</f>
        <v>32'h0</v>
      </c>
      <c r="G129" s="31" t="s">
        <v>471</v>
      </c>
      <c r="H129" s="32" t="s">
        <v>2791</v>
      </c>
      <c r="I129" s="3" t="s">
        <v>2790</v>
      </c>
      <c r="J129" s="31">
        <v>0</v>
      </c>
      <c r="K129" s="31" t="str">
        <f>LOWER(DEC2HEX((J129)))</f>
        <v>0</v>
      </c>
      <c r="L129" s="31">
        <f>J129*(2^C129)</f>
        <v>0</v>
      </c>
      <c r="M129" s="29"/>
      <c r="N129"/>
    </row>
    <row r="130" spans="1:14" ht="14.6">
      <c r="A130" s="23"/>
      <c r="B130" s="24" t="s">
        <v>469</v>
      </c>
      <c r="C130" s="23"/>
      <c r="D130" s="23"/>
      <c r="E130" s="23">
        <f>SUM(E131:E142)</f>
        <v>32</v>
      </c>
      <c r="F130" s="44" t="str">
        <f>CONCATENATE("32'h",K130)</f>
        <v>32'h00000000</v>
      </c>
      <c r="G130" s="44"/>
      <c r="H130" s="26" t="s">
        <v>1314</v>
      </c>
      <c r="I130" s="26"/>
      <c r="J130" s="23"/>
      <c r="K130" s="23" t="str">
        <f>LOWER(DEC2HEX(L130,8))</f>
        <v>00000000</v>
      </c>
      <c r="L130" s="23">
        <f>SUM(L134:L134)</f>
        <v>0</v>
      </c>
      <c r="M130" s="29"/>
      <c r="N130"/>
    </row>
    <row r="131" spans="1:14" ht="14.6">
      <c r="A131" s="30"/>
      <c r="B131" s="30"/>
      <c r="C131" s="31">
        <v>15</v>
      </c>
      <c r="D131" s="31">
        <v>31</v>
      </c>
      <c r="E131" s="31">
        <f t="shared" ref="E131:E142" si="32">D131+1-C131</f>
        <v>17</v>
      </c>
      <c r="F131" s="31" t="str">
        <f t="shared" ref="F131:F142" si="33">CONCATENATE(E131,"'h",K131)</f>
        <v>17'h0</v>
      </c>
      <c r="G131" s="31" t="s">
        <v>67</v>
      </c>
      <c r="H131" s="32" t="s">
        <v>19</v>
      </c>
      <c r="I131" s="3"/>
      <c r="J131" s="31">
        <v>0</v>
      </c>
      <c r="K131" s="31" t="str">
        <f t="shared" ref="K131:K142" si="34">LOWER(DEC2HEX((J131)))</f>
        <v>0</v>
      </c>
      <c r="L131" s="31">
        <f t="shared" ref="L131:L142" si="35">J131*(2^C131)</f>
        <v>0</v>
      </c>
      <c r="M131" s="29"/>
      <c r="N131"/>
    </row>
    <row r="132" spans="1:14" ht="14.6">
      <c r="A132" s="30"/>
      <c r="B132" s="30"/>
      <c r="C132" s="31">
        <v>14</v>
      </c>
      <c r="D132" s="31">
        <v>14</v>
      </c>
      <c r="E132" s="31">
        <f t="shared" si="32"/>
        <v>1</v>
      </c>
      <c r="F132" s="31" t="str">
        <f t="shared" si="33"/>
        <v>1'h0</v>
      </c>
      <c r="G132" s="31" t="s">
        <v>67</v>
      </c>
      <c r="H132" s="32" t="s">
        <v>1315</v>
      </c>
      <c r="I132" s="33"/>
      <c r="J132" s="31">
        <v>0</v>
      </c>
      <c r="K132" s="31" t="str">
        <f t="shared" si="34"/>
        <v>0</v>
      </c>
      <c r="L132" s="31">
        <f t="shared" si="35"/>
        <v>0</v>
      </c>
      <c r="M132" s="29"/>
      <c r="N132"/>
    </row>
    <row r="133" spans="1:14" ht="14.6">
      <c r="A133" s="30"/>
      <c r="B133" s="30"/>
      <c r="C133" s="31">
        <v>13</v>
      </c>
      <c r="D133" s="31">
        <v>13</v>
      </c>
      <c r="E133" s="31">
        <f t="shared" si="32"/>
        <v>1</v>
      </c>
      <c r="F133" s="31" t="str">
        <f t="shared" si="33"/>
        <v>1'h0</v>
      </c>
      <c r="G133" s="31" t="s">
        <v>67</v>
      </c>
      <c r="H133" s="32" t="s">
        <v>1316</v>
      </c>
      <c r="I133" s="3"/>
      <c r="J133" s="31">
        <v>0</v>
      </c>
      <c r="K133" s="31" t="str">
        <f t="shared" si="34"/>
        <v>0</v>
      </c>
      <c r="L133" s="31">
        <f t="shared" si="35"/>
        <v>0</v>
      </c>
      <c r="M133" s="29"/>
      <c r="N133"/>
    </row>
    <row r="134" spans="1:14" ht="14.6">
      <c r="A134" s="30"/>
      <c r="B134" s="30"/>
      <c r="C134" s="31">
        <v>12</v>
      </c>
      <c r="D134" s="31">
        <v>12</v>
      </c>
      <c r="E134" s="31">
        <f t="shared" si="32"/>
        <v>1</v>
      </c>
      <c r="F134" s="31" t="str">
        <f t="shared" si="33"/>
        <v>1'h0</v>
      </c>
      <c r="G134" s="31" t="s">
        <v>67</v>
      </c>
      <c r="H134" s="32" t="s">
        <v>1317</v>
      </c>
      <c r="I134" s="33"/>
      <c r="J134" s="31">
        <v>0</v>
      </c>
      <c r="K134" s="31" t="str">
        <f t="shared" si="34"/>
        <v>0</v>
      </c>
      <c r="L134" s="31">
        <f t="shared" si="35"/>
        <v>0</v>
      </c>
      <c r="M134" s="29"/>
      <c r="N134"/>
    </row>
    <row r="135" spans="1:14" ht="14.6">
      <c r="A135" s="30"/>
      <c r="B135" s="30"/>
      <c r="C135" s="31">
        <v>11</v>
      </c>
      <c r="D135" s="31">
        <v>11</v>
      </c>
      <c r="E135" s="31">
        <f t="shared" si="32"/>
        <v>1</v>
      </c>
      <c r="F135" s="31" t="str">
        <f t="shared" si="33"/>
        <v>1'h0</v>
      </c>
      <c r="G135" s="31" t="s">
        <v>67</v>
      </c>
      <c r="H135" s="32" t="s">
        <v>1318</v>
      </c>
      <c r="I135" s="3"/>
      <c r="J135" s="31">
        <v>0</v>
      </c>
      <c r="K135" s="31" t="str">
        <f t="shared" si="34"/>
        <v>0</v>
      </c>
      <c r="L135" s="31">
        <f t="shared" si="35"/>
        <v>0</v>
      </c>
      <c r="M135" s="29"/>
      <c r="N135"/>
    </row>
    <row r="136" spans="1:14" ht="14.6">
      <c r="A136" s="30"/>
      <c r="B136" s="30"/>
      <c r="C136" s="31">
        <v>10</v>
      </c>
      <c r="D136" s="31">
        <v>10</v>
      </c>
      <c r="E136" s="31">
        <f t="shared" si="32"/>
        <v>1</v>
      </c>
      <c r="F136" s="31" t="str">
        <f t="shared" si="33"/>
        <v>1'h0</v>
      </c>
      <c r="G136" s="31" t="s">
        <v>67</v>
      </c>
      <c r="H136" s="32" t="s">
        <v>19</v>
      </c>
      <c r="I136" s="33"/>
      <c r="J136" s="31">
        <v>0</v>
      </c>
      <c r="K136" s="31" t="str">
        <f t="shared" si="34"/>
        <v>0</v>
      </c>
      <c r="L136" s="31">
        <f t="shared" si="35"/>
        <v>0</v>
      </c>
      <c r="M136" s="29"/>
      <c r="N136"/>
    </row>
    <row r="137" spans="1:14" ht="14.6">
      <c r="A137" s="30"/>
      <c r="B137" s="30"/>
      <c r="C137" s="31">
        <v>9</v>
      </c>
      <c r="D137" s="31">
        <v>9</v>
      </c>
      <c r="E137" s="31">
        <f t="shared" si="32"/>
        <v>1</v>
      </c>
      <c r="F137" s="31" t="str">
        <f t="shared" si="33"/>
        <v>1'h0</v>
      </c>
      <c r="G137" s="31" t="s">
        <v>67</v>
      </c>
      <c r="H137" s="32" t="s">
        <v>1319</v>
      </c>
      <c r="I137" s="3"/>
      <c r="J137" s="31">
        <v>0</v>
      </c>
      <c r="K137" s="31" t="str">
        <f t="shared" si="34"/>
        <v>0</v>
      </c>
      <c r="L137" s="31">
        <f t="shared" si="35"/>
        <v>0</v>
      </c>
      <c r="M137" s="29"/>
      <c r="N137"/>
    </row>
    <row r="138" spans="1:14" ht="14.6">
      <c r="A138" s="30"/>
      <c r="B138" s="30"/>
      <c r="C138" s="31">
        <v>8</v>
      </c>
      <c r="D138" s="31">
        <v>8</v>
      </c>
      <c r="E138" s="31">
        <f t="shared" si="32"/>
        <v>1</v>
      </c>
      <c r="F138" s="31" t="str">
        <f t="shared" si="33"/>
        <v>1'h0</v>
      </c>
      <c r="G138" s="31" t="s">
        <v>67</v>
      </c>
      <c r="H138" s="32" t="s">
        <v>1320</v>
      </c>
      <c r="I138" s="33"/>
      <c r="J138" s="31">
        <v>0</v>
      </c>
      <c r="K138" s="31" t="str">
        <f t="shared" si="34"/>
        <v>0</v>
      </c>
      <c r="L138" s="31">
        <f t="shared" si="35"/>
        <v>0</v>
      </c>
      <c r="M138" s="29"/>
      <c r="N138"/>
    </row>
    <row r="139" spans="1:14" ht="14.6">
      <c r="A139" s="30"/>
      <c r="B139" s="30"/>
      <c r="C139" s="31">
        <v>6</v>
      </c>
      <c r="D139" s="31">
        <v>7</v>
      </c>
      <c r="E139" s="31">
        <f t="shared" si="32"/>
        <v>2</v>
      </c>
      <c r="F139" s="31" t="str">
        <f t="shared" si="33"/>
        <v>2'h0</v>
      </c>
      <c r="G139" s="31" t="s">
        <v>67</v>
      </c>
      <c r="H139" s="32" t="s">
        <v>19</v>
      </c>
      <c r="I139" s="3"/>
      <c r="J139" s="31">
        <v>0</v>
      </c>
      <c r="K139" s="31" t="str">
        <f t="shared" si="34"/>
        <v>0</v>
      </c>
      <c r="L139" s="31">
        <f t="shared" si="35"/>
        <v>0</v>
      </c>
      <c r="M139" s="29"/>
      <c r="N139"/>
    </row>
    <row r="140" spans="1:14" ht="14.6">
      <c r="A140" s="30"/>
      <c r="B140" s="30"/>
      <c r="C140" s="31">
        <v>4</v>
      </c>
      <c r="D140" s="31">
        <v>5</v>
      </c>
      <c r="E140" s="31">
        <f t="shared" si="32"/>
        <v>2</v>
      </c>
      <c r="F140" s="31" t="str">
        <f t="shared" si="33"/>
        <v>2'h0</v>
      </c>
      <c r="G140" s="31" t="s">
        <v>67</v>
      </c>
      <c r="H140" s="32" t="s">
        <v>1321</v>
      </c>
      <c r="I140" s="33"/>
      <c r="J140" s="31">
        <v>0</v>
      </c>
      <c r="K140" s="31" t="str">
        <f t="shared" si="34"/>
        <v>0</v>
      </c>
      <c r="L140" s="31">
        <f t="shared" si="35"/>
        <v>0</v>
      </c>
      <c r="M140" s="29"/>
      <c r="N140"/>
    </row>
    <row r="141" spans="1:14" ht="14.6">
      <c r="A141" s="30"/>
      <c r="B141" s="30"/>
      <c r="C141" s="31">
        <v>2</v>
      </c>
      <c r="D141" s="31">
        <v>3</v>
      </c>
      <c r="E141" s="31">
        <f t="shared" si="32"/>
        <v>2</v>
      </c>
      <c r="F141" s="31" t="str">
        <f t="shared" si="33"/>
        <v>2'h0</v>
      </c>
      <c r="G141" s="31" t="s">
        <v>67</v>
      </c>
      <c r="H141" s="32" t="s">
        <v>19</v>
      </c>
      <c r="I141" s="3"/>
      <c r="J141" s="31">
        <v>0</v>
      </c>
      <c r="K141" s="31" t="str">
        <f t="shared" si="34"/>
        <v>0</v>
      </c>
      <c r="L141" s="31">
        <f t="shared" si="35"/>
        <v>0</v>
      </c>
      <c r="M141" s="29"/>
      <c r="N141"/>
    </row>
    <row r="142" spans="1:14" ht="14.6">
      <c r="A142" s="30"/>
      <c r="B142" s="30"/>
      <c r="C142" s="31">
        <v>0</v>
      </c>
      <c r="D142" s="31">
        <v>1</v>
      </c>
      <c r="E142" s="31">
        <f t="shared" si="32"/>
        <v>2</v>
      </c>
      <c r="F142" s="31" t="str">
        <f t="shared" si="33"/>
        <v>2'h0</v>
      </c>
      <c r="G142" s="31" t="s">
        <v>67</v>
      </c>
      <c r="H142" s="32" t="s">
        <v>1322</v>
      </c>
      <c r="I142" s="33"/>
      <c r="J142" s="31">
        <v>0</v>
      </c>
      <c r="K142" s="31" t="str">
        <f t="shared" si="34"/>
        <v>0</v>
      </c>
      <c r="L142" s="31">
        <f t="shared" si="35"/>
        <v>0</v>
      </c>
      <c r="M142" s="29"/>
      <c r="N142"/>
    </row>
    <row r="143" spans="1:14">
      <c r="A143"/>
      <c r="B143"/>
      <c r="C143"/>
      <c r="D143"/>
      <c r="E143"/>
      <c r="F143"/>
      <c r="G143"/>
      <c r="H143"/>
      <c r="I143" s="36"/>
      <c r="J143"/>
      <c r="K143"/>
      <c r="L143"/>
      <c r="M143"/>
      <c r="N143"/>
    </row>
  </sheetData>
  <phoneticPr fontId="24" type="noConversion"/>
  <pageMargins left="0.7" right="0.7" top="0.75" bottom="0.75" header="0.3" footer="0.3"/>
  <pageSetup paperSize="9"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7"/>
  <sheetViews>
    <sheetView topLeftCell="A58" workbookViewId="0">
      <selection activeCell="I72" sqref="I72"/>
    </sheetView>
  </sheetViews>
  <sheetFormatPr defaultRowHeight="14.15"/>
  <cols>
    <col min="1" max="1" width="14.23046875" customWidth="1"/>
    <col min="2" max="2" width="14.61328125" customWidth="1"/>
    <col min="6" max="6" width="17.3828125" customWidth="1"/>
    <col min="7" max="7" width="15.3828125" customWidth="1"/>
    <col min="8" max="8" width="23.84375" customWidth="1"/>
    <col min="9" max="9" width="24.765625" customWidth="1"/>
    <col min="10" max="10" width="18.23046875" customWidth="1"/>
    <col min="11" max="11" width="16.15234375" customWidth="1"/>
    <col min="12" max="12" width="19.4609375" customWidth="1"/>
    <col min="13" max="13" width="15.84375" customWidth="1"/>
  </cols>
  <sheetData>
    <row r="1" spans="1:13" ht="16.3">
      <c r="A1" s="349" t="s">
        <v>5300</v>
      </c>
      <c r="B1" s="349" t="s">
        <v>5301</v>
      </c>
      <c r="C1" s="349" t="s">
        <v>5302</v>
      </c>
      <c r="D1" s="349" t="s">
        <v>5303</v>
      </c>
      <c r="E1" s="349" t="s">
        <v>5304</v>
      </c>
      <c r="F1" s="349" t="s">
        <v>5305</v>
      </c>
      <c r="G1" s="349" t="s">
        <v>5306</v>
      </c>
      <c r="H1" s="349" t="s">
        <v>5307</v>
      </c>
      <c r="I1" s="349" t="s">
        <v>5308</v>
      </c>
      <c r="J1" s="349" t="s">
        <v>5309</v>
      </c>
      <c r="K1" s="349" t="s">
        <v>5310</v>
      </c>
      <c r="L1" s="349" t="s">
        <v>5311</v>
      </c>
      <c r="M1" s="349" t="s">
        <v>5312</v>
      </c>
    </row>
    <row r="2" spans="1:13" ht="16.3">
      <c r="A2" s="359"/>
      <c r="B2" s="358" t="s">
        <v>5313</v>
      </c>
      <c r="C2" s="357"/>
      <c r="D2" s="357"/>
      <c r="E2" s="357">
        <f>SUM(E3:E12)</f>
        <v>32</v>
      </c>
      <c r="F2" s="357" t="str">
        <f>CONCATENATE("32'h",K2)</f>
        <v>32'h0000000000</v>
      </c>
      <c r="G2" s="357"/>
      <c r="H2" s="357" t="s">
        <v>5314</v>
      </c>
      <c r="I2" s="357"/>
      <c r="J2" s="357"/>
      <c r="K2" s="357" t="str">
        <f>LOWER(DEC2HEX(L2,10))</f>
        <v>0000000000</v>
      </c>
      <c r="L2" s="357">
        <f>SUM(L3:L12)</f>
        <v>0</v>
      </c>
      <c r="M2" s="357"/>
    </row>
    <row r="3" spans="1:13" ht="16.3">
      <c r="A3" s="351"/>
      <c r="B3" s="353"/>
      <c r="C3" s="351">
        <v>17</v>
      </c>
      <c r="D3" s="351">
        <v>31</v>
      </c>
      <c r="E3" s="351">
        <f t="shared" ref="E3:E12" si="0">D3+1-C3</f>
        <v>15</v>
      </c>
      <c r="F3" s="351" t="str">
        <f t="shared" ref="F3:F12" si="1">CONCATENATE(E3,"'h",K3)</f>
        <v>15'h0</v>
      </c>
      <c r="G3" s="351" t="s">
        <v>5315</v>
      </c>
      <c r="H3" s="351" t="s">
        <v>5316</v>
      </c>
      <c r="I3" s="351"/>
      <c r="J3" s="351">
        <v>0</v>
      </c>
      <c r="K3" s="351" t="str">
        <f t="shared" ref="K3:K22" si="2">LOWER(DEC2HEX(J3))</f>
        <v>0</v>
      </c>
      <c r="L3" s="351">
        <f t="shared" ref="L3:L12" si="3">J3*(2^C3)</f>
        <v>0</v>
      </c>
      <c r="M3" s="351"/>
    </row>
    <row r="4" spans="1:13" ht="65.150000000000006">
      <c r="A4" s="351"/>
      <c r="B4" s="353"/>
      <c r="C4" s="351">
        <v>16</v>
      </c>
      <c r="D4" s="351">
        <v>16</v>
      </c>
      <c r="E4" s="351">
        <f t="shared" si="0"/>
        <v>1</v>
      </c>
      <c r="F4" s="351" t="str">
        <f t="shared" si="1"/>
        <v>1'h0</v>
      </c>
      <c r="G4" s="351" t="s">
        <v>5317</v>
      </c>
      <c r="H4" s="352" t="s">
        <v>5318</v>
      </c>
      <c r="I4" s="354" t="s">
        <v>5431</v>
      </c>
      <c r="J4" s="351">
        <v>0</v>
      </c>
      <c r="K4" s="351" t="str">
        <f t="shared" si="2"/>
        <v>0</v>
      </c>
      <c r="L4" s="351">
        <f t="shared" si="3"/>
        <v>0</v>
      </c>
      <c r="M4" s="351"/>
    </row>
    <row r="5" spans="1:13" ht="16.3">
      <c r="A5" s="351"/>
      <c r="B5" s="353"/>
      <c r="C5" s="351">
        <v>13</v>
      </c>
      <c r="D5" s="351">
        <v>15</v>
      </c>
      <c r="E5" s="351">
        <f t="shared" si="0"/>
        <v>3</v>
      </c>
      <c r="F5" s="351" t="str">
        <f t="shared" si="1"/>
        <v>3'h0</v>
      </c>
      <c r="G5" s="351" t="s">
        <v>5319</v>
      </c>
      <c r="H5" s="351" t="s">
        <v>5316</v>
      </c>
      <c r="I5" s="351"/>
      <c r="J5" s="351">
        <v>0</v>
      </c>
      <c r="K5" s="351" t="str">
        <f t="shared" si="2"/>
        <v>0</v>
      </c>
      <c r="L5" s="351">
        <f t="shared" si="3"/>
        <v>0</v>
      </c>
      <c r="M5" s="351"/>
    </row>
    <row r="6" spans="1:13" ht="16.3">
      <c r="A6" s="351"/>
      <c r="B6" s="353"/>
      <c r="C6" s="351">
        <v>12</v>
      </c>
      <c r="D6" s="351">
        <v>12</v>
      </c>
      <c r="E6" s="351">
        <f t="shared" si="0"/>
        <v>1</v>
      </c>
      <c r="F6" s="351" t="str">
        <f t="shared" si="1"/>
        <v>1'h0</v>
      </c>
      <c r="G6" s="351" t="s">
        <v>5317</v>
      </c>
      <c r="H6" s="352" t="s">
        <v>5429</v>
      </c>
      <c r="I6" s="354" t="s">
        <v>5430</v>
      </c>
      <c r="J6" s="351">
        <v>0</v>
      </c>
      <c r="K6" s="351" t="str">
        <f t="shared" si="2"/>
        <v>0</v>
      </c>
      <c r="L6" s="351">
        <f t="shared" si="3"/>
        <v>0</v>
      </c>
      <c r="M6" s="351"/>
    </row>
    <row r="7" spans="1:13" ht="16.3">
      <c r="A7" s="351"/>
      <c r="B7" s="353"/>
      <c r="C7" s="351">
        <v>9</v>
      </c>
      <c r="D7" s="351">
        <v>11</v>
      </c>
      <c r="E7" s="351">
        <f t="shared" si="0"/>
        <v>3</v>
      </c>
      <c r="F7" s="351" t="str">
        <f t="shared" si="1"/>
        <v>3'h0</v>
      </c>
      <c r="G7" s="351" t="s">
        <v>5315</v>
      </c>
      <c r="H7" s="351" t="s">
        <v>5316</v>
      </c>
      <c r="I7" s="351"/>
      <c r="J7" s="351">
        <v>0</v>
      </c>
      <c r="K7" s="351" t="str">
        <f t="shared" si="2"/>
        <v>0</v>
      </c>
      <c r="L7" s="351">
        <f t="shared" si="3"/>
        <v>0</v>
      </c>
      <c r="M7" s="351"/>
    </row>
    <row r="8" spans="1:13" ht="16.3">
      <c r="A8" s="351"/>
      <c r="B8" s="353"/>
      <c r="C8" s="351">
        <v>8</v>
      </c>
      <c r="D8" s="351">
        <v>8</v>
      </c>
      <c r="E8" s="351">
        <f t="shared" si="0"/>
        <v>1</v>
      </c>
      <c r="F8" s="351" t="str">
        <f t="shared" si="1"/>
        <v>1'h0</v>
      </c>
      <c r="G8" s="351" t="s">
        <v>5320</v>
      </c>
      <c r="H8" s="355" t="s">
        <v>5321</v>
      </c>
      <c r="I8" s="351" t="s">
        <v>5322</v>
      </c>
      <c r="J8" s="351">
        <v>0</v>
      </c>
      <c r="K8" s="351" t="str">
        <f t="shared" si="2"/>
        <v>0</v>
      </c>
      <c r="L8" s="351">
        <f t="shared" si="3"/>
        <v>0</v>
      </c>
      <c r="M8" s="351"/>
    </row>
    <row r="9" spans="1:13" ht="16.3">
      <c r="A9" s="351"/>
      <c r="B9" s="351"/>
      <c r="C9" s="351">
        <v>5</v>
      </c>
      <c r="D9" s="351">
        <v>7</v>
      </c>
      <c r="E9" s="351">
        <f t="shared" si="0"/>
        <v>3</v>
      </c>
      <c r="F9" s="351" t="str">
        <f t="shared" si="1"/>
        <v>3'h0</v>
      </c>
      <c r="G9" s="351" t="s">
        <v>5323</v>
      </c>
      <c r="H9" s="351" t="s">
        <v>5316</v>
      </c>
      <c r="I9" s="351"/>
      <c r="J9" s="351">
        <v>0</v>
      </c>
      <c r="K9" s="351" t="str">
        <f t="shared" si="2"/>
        <v>0</v>
      </c>
      <c r="L9" s="351">
        <f t="shared" si="3"/>
        <v>0</v>
      </c>
      <c r="M9" s="351"/>
    </row>
    <row r="10" spans="1:13" ht="114">
      <c r="A10" s="351"/>
      <c r="B10" s="353"/>
      <c r="C10" s="351">
        <v>4</v>
      </c>
      <c r="D10" s="351">
        <v>4</v>
      </c>
      <c r="E10" s="351">
        <f t="shared" si="0"/>
        <v>1</v>
      </c>
      <c r="F10" s="351" t="str">
        <f t="shared" si="1"/>
        <v>1'h0</v>
      </c>
      <c r="G10" s="351" t="s">
        <v>5324</v>
      </c>
      <c r="H10" s="355" t="s">
        <v>5325</v>
      </c>
      <c r="I10" s="354" t="s">
        <v>5326</v>
      </c>
      <c r="J10" s="351">
        <v>0</v>
      </c>
      <c r="K10" s="351" t="str">
        <f t="shared" si="2"/>
        <v>0</v>
      </c>
      <c r="L10" s="351">
        <f t="shared" si="3"/>
        <v>0</v>
      </c>
      <c r="M10" s="351"/>
    </row>
    <row r="11" spans="1:13" ht="16.3">
      <c r="A11" s="351"/>
      <c r="B11" s="351"/>
      <c r="C11" s="351">
        <v>1</v>
      </c>
      <c r="D11" s="351">
        <v>3</v>
      </c>
      <c r="E11" s="351">
        <f t="shared" si="0"/>
        <v>3</v>
      </c>
      <c r="F11" s="351" t="str">
        <f t="shared" si="1"/>
        <v>3'h0</v>
      </c>
      <c r="G11" s="351" t="s">
        <v>5327</v>
      </c>
      <c r="H11" s="351" t="s">
        <v>5316</v>
      </c>
      <c r="I11" s="351"/>
      <c r="J11" s="351">
        <v>0</v>
      </c>
      <c r="K11" s="351" t="str">
        <f t="shared" si="2"/>
        <v>0</v>
      </c>
      <c r="L11" s="351">
        <f t="shared" si="3"/>
        <v>0</v>
      </c>
      <c r="M11" s="351"/>
    </row>
    <row r="12" spans="1:13" ht="81.45">
      <c r="A12" s="351"/>
      <c r="B12" s="353"/>
      <c r="C12" s="351">
        <v>0</v>
      </c>
      <c r="D12" s="351">
        <v>0</v>
      </c>
      <c r="E12" s="351">
        <f t="shared" si="0"/>
        <v>1</v>
      </c>
      <c r="F12" s="351" t="str">
        <f t="shared" si="1"/>
        <v>1'h0</v>
      </c>
      <c r="G12" s="351" t="s">
        <v>5317</v>
      </c>
      <c r="H12" s="355" t="s">
        <v>5328</v>
      </c>
      <c r="I12" s="354" t="s">
        <v>5329</v>
      </c>
      <c r="J12" s="351">
        <v>0</v>
      </c>
      <c r="K12" s="351" t="str">
        <f t="shared" si="2"/>
        <v>0</v>
      </c>
      <c r="L12" s="351">
        <f t="shared" si="3"/>
        <v>0</v>
      </c>
      <c r="M12" s="351"/>
    </row>
    <row r="13" spans="1:13" ht="16.3">
      <c r="A13" s="359"/>
      <c r="B13" s="358" t="s">
        <v>5330</v>
      </c>
      <c r="C13" s="357"/>
      <c r="D13" s="357"/>
      <c r="E13" s="357">
        <f>SUM(E14:E23)</f>
        <v>32</v>
      </c>
      <c r="F13" s="357" t="str">
        <f>CONCATENATE("32'h",K13)</f>
        <v>32'h00000000</v>
      </c>
      <c r="G13" s="357"/>
      <c r="H13" s="357" t="s">
        <v>5331</v>
      </c>
      <c r="I13" s="357"/>
      <c r="J13" s="357"/>
      <c r="K13" s="357" t="str">
        <f>LOWER(DEC2HEX(L13,8))</f>
        <v>00000000</v>
      </c>
      <c r="L13" s="357">
        <f>SUM(L14:L23)</f>
        <v>0</v>
      </c>
      <c r="M13" s="357"/>
    </row>
    <row r="14" spans="1:13" ht="16.3">
      <c r="A14" s="351"/>
      <c r="B14" s="353"/>
      <c r="C14" s="351">
        <v>18</v>
      </c>
      <c r="D14" s="351">
        <v>31</v>
      </c>
      <c r="E14" s="351">
        <f t="shared" ref="E14:E23" si="4">D14+1-C14</f>
        <v>14</v>
      </c>
      <c r="F14" s="351" t="str">
        <f t="shared" ref="F14:F23" si="5">CONCATENATE(E14,"'h",K14)</f>
        <v>14'h0</v>
      </c>
      <c r="G14" s="351" t="s">
        <v>5315</v>
      </c>
      <c r="H14" s="351" t="s">
        <v>5316</v>
      </c>
      <c r="I14" s="351"/>
      <c r="J14" s="351">
        <v>0</v>
      </c>
      <c r="K14" s="351" t="str">
        <f t="shared" si="2"/>
        <v>0</v>
      </c>
      <c r="L14" s="351">
        <f t="shared" ref="L14:L23" si="6">J14*(2^C14)</f>
        <v>0</v>
      </c>
      <c r="M14" s="351"/>
    </row>
    <row r="15" spans="1:13" ht="48.9">
      <c r="A15" s="351"/>
      <c r="B15" s="353"/>
      <c r="C15" s="351">
        <v>17</v>
      </c>
      <c r="D15" s="351">
        <v>17</v>
      </c>
      <c r="E15" s="351">
        <f t="shared" si="4"/>
        <v>1</v>
      </c>
      <c r="F15" s="351" t="str">
        <f t="shared" si="5"/>
        <v>1'h0</v>
      </c>
      <c r="G15" s="351" t="s">
        <v>5320</v>
      </c>
      <c r="H15" s="351" t="s">
        <v>5332</v>
      </c>
      <c r="I15" s="354" t="s">
        <v>5333</v>
      </c>
      <c r="J15" s="351">
        <v>0</v>
      </c>
      <c r="K15" s="351" t="str">
        <f>LOWER(DEC2HEX(J15))</f>
        <v>0</v>
      </c>
      <c r="L15" s="351">
        <f t="shared" si="6"/>
        <v>0</v>
      </c>
      <c r="M15" s="351"/>
    </row>
    <row r="16" spans="1:13" ht="48.9">
      <c r="A16" s="351"/>
      <c r="B16" s="353"/>
      <c r="C16" s="351">
        <v>16</v>
      </c>
      <c r="D16" s="351">
        <v>16</v>
      </c>
      <c r="E16" s="351">
        <f t="shared" si="4"/>
        <v>1</v>
      </c>
      <c r="F16" s="351" t="str">
        <f t="shared" si="5"/>
        <v>1'h0</v>
      </c>
      <c r="G16" s="351" t="s">
        <v>5320</v>
      </c>
      <c r="H16" s="351" t="s">
        <v>5334</v>
      </c>
      <c r="I16" s="354" t="s">
        <v>5335</v>
      </c>
      <c r="J16" s="351">
        <v>0</v>
      </c>
      <c r="K16" s="351" t="str">
        <f>LOWER(DEC2HEX(J16))</f>
        <v>0</v>
      </c>
      <c r="L16" s="351">
        <f t="shared" si="6"/>
        <v>0</v>
      </c>
      <c r="M16" s="351"/>
    </row>
    <row r="17" spans="1:13" ht="16.3">
      <c r="A17" s="351"/>
      <c r="B17" s="351"/>
      <c r="C17" s="351">
        <v>11</v>
      </c>
      <c r="D17" s="351">
        <v>15</v>
      </c>
      <c r="E17" s="351">
        <f t="shared" si="4"/>
        <v>5</v>
      </c>
      <c r="F17" s="351" t="str">
        <f t="shared" si="5"/>
        <v>5'h0</v>
      </c>
      <c r="G17" s="351" t="s">
        <v>5315</v>
      </c>
      <c r="H17" s="351" t="s">
        <v>5316</v>
      </c>
      <c r="I17" s="351"/>
      <c r="J17" s="351">
        <v>0</v>
      </c>
      <c r="K17" s="351" t="str">
        <f t="shared" si="2"/>
        <v>0</v>
      </c>
      <c r="L17" s="351">
        <f t="shared" si="6"/>
        <v>0</v>
      </c>
      <c r="M17" s="351"/>
    </row>
    <row r="18" spans="1:13" ht="65.150000000000006">
      <c r="A18" s="351"/>
      <c r="B18" s="353"/>
      <c r="C18" s="351">
        <v>10</v>
      </c>
      <c r="D18" s="351">
        <v>10</v>
      </c>
      <c r="E18" s="351">
        <f t="shared" si="4"/>
        <v>1</v>
      </c>
      <c r="F18" s="351" t="str">
        <f t="shared" si="5"/>
        <v>1'h0</v>
      </c>
      <c r="G18" s="351" t="s">
        <v>5317</v>
      </c>
      <c r="H18" s="351" t="s">
        <v>5336</v>
      </c>
      <c r="I18" s="354" t="s">
        <v>5337</v>
      </c>
      <c r="J18" s="351">
        <v>0</v>
      </c>
      <c r="K18" s="351" t="str">
        <f t="shared" si="2"/>
        <v>0</v>
      </c>
      <c r="L18" s="351">
        <f t="shared" si="6"/>
        <v>0</v>
      </c>
      <c r="M18" s="351"/>
    </row>
    <row r="19" spans="1:13" ht="81.45">
      <c r="A19" s="351"/>
      <c r="B19" s="353"/>
      <c r="C19" s="351">
        <v>8</v>
      </c>
      <c r="D19" s="351">
        <v>9</v>
      </c>
      <c r="E19" s="351">
        <f t="shared" si="4"/>
        <v>2</v>
      </c>
      <c r="F19" s="351" t="str">
        <f t="shared" si="5"/>
        <v>2'h0</v>
      </c>
      <c r="G19" s="351" t="s">
        <v>5317</v>
      </c>
      <c r="H19" s="356" t="s">
        <v>5338</v>
      </c>
      <c r="I19" s="354" t="s">
        <v>5339</v>
      </c>
      <c r="J19" s="351">
        <v>0</v>
      </c>
      <c r="K19" s="351" t="str">
        <f t="shared" si="2"/>
        <v>0</v>
      </c>
      <c r="L19" s="351">
        <f t="shared" si="6"/>
        <v>0</v>
      </c>
      <c r="M19" s="351"/>
    </row>
    <row r="20" spans="1:13" ht="97.75">
      <c r="A20" s="351"/>
      <c r="B20" s="351"/>
      <c r="C20" s="351">
        <v>6</v>
      </c>
      <c r="D20" s="351">
        <v>7</v>
      </c>
      <c r="E20" s="351">
        <f t="shared" si="4"/>
        <v>2</v>
      </c>
      <c r="F20" s="351" t="str">
        <f t="shared" si="5"/>
        <v>2'h0</v>
      </c>
      <c r="G20" s="351" t="s">
        <v>5317</v>
      </c>
      <c r="H20" s="356" t="s">
        <v>5340</v>
      </c>
      <c r="I20" s="354" t="s">
        <v>5341</v>
      </c>
      <c r="J20" s="351">
        <v>0</v>
      </c>
      <c r="K20" s="351" t="str">
        <f>LOWER(DEC2HEX(J20))</f>
        <v>0</v>
      </c>
      <c r="L20" s="351">
        <f t="shared" si="6"/>
        <v>0</v>
      </c>
      <c r="M20" s="351"/>
    </row>
    <row r="21" spans="1:13" ht="97.75">
      <c r="A21" s="351"/>
      <c r="B21" s="351"/>
      <c r="C21" s="351">
        <v>4</v>
      </c>
      <c r="D21" s="351">
        <v>5</v>
      </c>
      <c r="E21" s="351">
        <f t="shared" si="4"/>
        <v>2</v>
      </c>
      <c r="F21" s="351" t="str">
        <f t="shared" si="5"/>
        <v>2'h0</v>
      </c>
      <c r="G21" s="351" t="s">
        <v>5317</v>
      </c>
      <c r="H21" s="356" t="s">
        <v>5342</v>
      </c>
      <c r="I21" s="354" t="s">
        <v>5343</v>
      </c>
      <c r="J21" s="351">
        <v>0</v>
      </c>
      <c r="K21" s="351" t="str">
        <f t="shared" si="2"/>
        <v>0</v>
      </c>
      <c r="L21" s="351">
        <f t="shared" si="6"/>
        <v>0</v>
      </c>
      <c r="M21" s="351"/>
    </row>
    <row r="22" spans="1:13" ht="16.3">
      <c r="A22" s="351"/>
      <c r="B22" s="351"/>
      <c r="C22" s="351">
        <v>1</v>
      </c>
      <c r="D22" s="351">
        <v>3</v>
      </c>
      <c r="E22" s="351">
        <f t="shared" si="4"/>
        <v>3</v>
      </c>
      <c r="F22" s="351" t="str">
        <f t="shared" si="5"/>
        <v>3'h0</v>
      </c>
      <c r="G22" s="351" t="s">
        <v>5315</v>
      </c>
      <c r="H22" s="351" t="s">
        <v>5316</v>
      </c>
      <c r="I22" s="351"/>
      <c r="J22" s="351">
        <v>0</v>
      </c>
      <c r="K22" s="351" t="str">
        <f t="shared" si="2"/>
        <v>0</v>
      </c>
      <c r="L22" s="351">
        <f t="shared" si="6"/>
        <v>0</v>
      </c>
      <c r="M22" s="351"/>
    </row>
    <row r="23" spans="1:13" ht="65.150000000000006">
      <c r="A23" s="351"/>
      <c r="B23" s="351"/>
      <c r="C23" s="351">
        <v>0</v>
      </c>
      <c r="D23" s="351">
        <v>0</v>
      </c>
      <c r="E23" s="351">
        <f t="shared" si="4"/>
        <v>1</v>
      </c>
      <c r="F23" s="351" t="str">
        <f t="shared" si="5"/>
        <v>1'h0</v>
      </c>
      <c r="G23" s="351" t="s">
        <v>5320</v>
      </c>
      <c r="H23" s="351" t="s">
        <v>5344</v>
      </c>
      <c r="I23" s="354" t="s">
        <v>5345</v>
      </c>
      <c r="J23" s="351">
        <v>0</v>
      </c>
      <c r="K23" s="351" t="str">
        <f>LOWER(DEC2HEX(J23))</f>
        <v>0</v>
      </c>
      <c r="L23" s="351">
        <f t="shared" si="6"/>
        <v>0</v>
      </c>
      <c r="M23" s="351"/>
    </row>
    <row r="24" spans="1:13" ht="16.3">
      <c r="A24" s="357"/>
      <c r="B24" s="358" t="s">
        <v>5346</v>
      </c>
      <c r="C24" s="357"/>
      <c r="D24" s="357"/>
      <c r="E24" s="357">
        <f>SUM(E25:E34)</f>
        <v>32</v>
      </c>
      <c r="F24" s="357" t="str">
        <f>CONCATENATE("32'h",K24)</f>
        <v>32'h00440c2b</v>
      </c>
      <c r="G24" s="357"/>
      <c r="H24" s="357" t="s">
        <v>5347</v>
      </c>
      <c r="I24" s="357"/>
      <c r="J24" s="357"/>
      <c r="K24" s="357" t="str">
        <f>LOWER(DEC2HEX(L24,8))</f>
        <v>00440c2b</v>
      </c>
      <c r="L24" s="357">
        <f>SUM(L25:L34)</f>
        <v>4459563</v>
      </c>
      <c r="M24" s="357"/>
    </row>
    <row r="25" spans="1:13" ht="81.45">
      <c r="A25" s="351"/>
      <c r="B25" s="350"/>
      <c r="C25" s="351">
        <v>29</v>
      </c>
      <c r="D25" s="351">
        <v>31</v>
      </c>
      <c r="E25" s="351">
        <f t="shared" ref="E25:E45" si="7">D25+1-C25</f>
        <v>3</v>
      </c>
      <c r="F25" s="351" t="str">
        <f t="shared" ref="F25:F45" si="8">CONCATENATE(E25,"'h",K25)</f>
        <v>3'h0</v>
      </c>
      <c r="G25" s="351" t="s">
        <v>5317</v>
      </c>
      <c r="H25" s="351" t="s">
        <v>5348</v>
      </c>
      <c r="I25" s="354" t="s">
        <v>5349</v>
      </c>
      <c r="J25" s="351">
        <v>0</v>
      </c>
      <c r="K25" s="351" t="str">
        <f t="shared" ref="K25:K77" si="9">LOWER(DEC2HEX(J25))</f>
        <v>0</v>
      </c>
      <c r="L25" s="351">
        <f t="shared" ref="L25:L45" si="10">J25*(2^C25)</f>
        <v>0</v>
      </c>
      <c r="M25" s="351"/>
    </row>
    <row r="26" spans="1:13" ht="130.30000000000001">
      <c r="A26" s="351"/>
      <c r="B26" s="350"/>
      <c r="C26" s="351">
        <v>28</v>
      </c>
      <c r="D26" s="351">
        <v>28</v>
      </c>
      <c r="E26" s="351">
        <f t="shared" si="7"/>
        <v>1</v>
      </c>
      <c r="F26" s="351" t="str">
        <f t="shared" si="8"/>
        <v>1'h0</v>
      </c>
      <c r="G26" s="351" t="s">
        <v>5317</v>
      </c>
      <c r="H26" s="351" t="s">
        <v>5350</v>
      </c>
      <c r="I26" s="354" t="s">
        <v>5351</v>
      </c>
      <c r="J26" s="351">
        <v>0</v>
      </c>
      <c r="K26" s="351" t="str">
        <f t="shared" si="9"/>
        <v>0</v>
      </c>
      <c r="L26" s="351">
        <f t="shared" si="10"/>
        <v>0</v>
      </c>
      <c r="M26" s="351"/>
    </row>
    <row r="27" spans="1:13" ht="48.9">
      <c r="A27" s="351"/>
      <c r="B27" s="350"/>
      <c r="C27" s="351">
        <v>27</v>
      </c>
      <c r="D27" s="351">
        <v>27</v>
      </c>
      <c r="E27" s="351">
        <f t="shared" si="7"/>
        <v>1</v>
      </c>
      <c r="F27" s="351" t="str">
        <f t="shared" si="8"/>
        <v>1'h0</v>
      </c>
      <c r="G27" s="351" t="s">
        <v>5317</v>
      </c>
      <c r="H27" s="351" t="s">
        <v>5352</v>
      </c>
      <c r="I27" s="354" t="s">
        <v>5353</v>
      </c>
      <c r="J27" s="351">
        <v>0</v>
      </c>
      <c r="K27" s="351" t="str">
        <f t="shared" si="9"/>
        <v>0</v>
      </c>
      <c r="L27" s="351">
        <f t="shared" si="10"/>
        <v>0</v>
      </c>
      <c r="M27" s="351"/>
    </row>
    <row r="28" spans="1:13" ht="48.9">
      <c r="A28" s="351"/>
      <c r="B28" s="350"/>
      <c r="C28" s="351">
        <v>26</v>
      </c>
      <c r="D28" s="351">
        <v>26</v>
      </c>
      <c r="E28" s="351">
        <f t="shared" si="7"/>
        <v>1</v>
      </c>
      <c r="F28" s="351" t="str">
        <f t="shared" si="8"/>
        <v>1'h0</v>
      </c>
      <c r="G28" s="351" t="s">
        <v>5317</v>
      </c>
      <c r="H28" s="351" t="s">
        <v>5354</v>
      </c>
      <c r="I28" s="354" t="s">
        <v>5355</v>
      </c>
      <c r="J28" s="351">
        <v>0</v>
      </c>
      <c r="K28" s="351" t="str">
        <f t="shared" si="9"/>
        <v>0</v>
      </c>
      <c r="L28" s="351">
        <f t="shared" si="10"/>
        <v>0</v>
      </c>
      <c r="M28" s="351"/>
    </row>
    <row r="29" spans="1:13" ht="48.9">
      <c r="A29" s="351"/>
      <c r="B29" s="351"/>
      <c r="C29" s="351">
        <v>25</v>
      </c>
      <c r="D29" s="351">
        <v>25</v>
      </c>
      <c r="E29" s="351">
        <f t="shared" si="7"/>
        <v>1</v>
      </c>
      <c r="F29" s="351" t="str">
        <f t="shared" si="8"/>
        <v>1'h0</v>
      </c>
      <c r="G29" s="351" t="s">
        <v>5317</v>
      </c>
      <c r="H29" s="351" t="s">
        <v>5356</v>
      </c>
      <c r="I29" s="354" t="s">
        <v>5357</v>
      </c>
      <c r="J29" s="351">
        <v>0</v>
      </c>
      <c r="K29" s="351" t="str">
        <f t="shared" si="9"/>
        <v>0</v>
      </c>
      <c r="L29" s="351">
        <f t="shared" si="10"/>
        <v>0</v>
      </c>
      <c r="M29" s="351"/>
    </row>
    <row r="30" spans="1:13" ht="48.9">
      <c r="A30" s="351"/>
      <c r="B30" s="351"/>
      <c r="C30" s="351">
        <v>24</v>
      </c>
      <c r="D30" s="351">
        <v>24</v>
      </c>
      <c r="E30" s="351">
        <f t="shared" si="7"/>
        <v>1</v>
      </c>
      <c r="F30" s="351" t="str">
        <f t="shared" si="8"/>
        <v>1'h0</v>
      </c>
      <c r="G30" s="351" t="s">
        <v>5358</v>
      </c>
      <c r="H30" s="351" t="s">
        <v>5359</v>
      </c>
      <c r="I30" s="354" t="s">
        <v>5360</v>
      </c>
      <c r="J30" s="351">
        <v>0</v>
      </c>
      <c r="K30" s="351" t="str">
        <f t="shared" si="9"/>
        <v>0</v>
      </c>
      <c r="L30" s="351">
        <f t="shared" si="10"/>
        <v>0</v>
      </c>
      <c r="M30" s="351"/>
    </row>
    <row r="31" spans="1:13" ht="16.3">
      <c r="A31" s="351"/>
      <c r="B31" s="350"/>
      <c r="C31" s="351">
        <v>20</v>
      </c>
      <c r="D31" s="351">
        <v>23</v>
      </c>
      <c r="E31" s="351">
        <f t="shared" si="7"/>
        <v>4</v>
      </c>
      <c r="F31" s="351" t="str">
        <f t="shared" si="8"/>
        <v>4'h4</v>
      </c>
      <c r="G31" s="351" t="s">
        <v>5317</v>
      </c>
      <c r="H31" s="356" t="s">
        <v>5361</v>
      </c>
      <c r="I31" s="351" t="s">
        <v>5362</v>
      </c>
      <c r="J31" s="351">
        <v>4</v>
      </c>
      <c r="K31" s="351" t="str">
        <f t="shared" si="9"/>
        <v>4</v>
      </c>
      <c r="L31" s="351">
        <f t="shared" si="10"/>
        <v>4194304</v>
      </c>
      <c r="M31" s="351"/>
    </row>
    <row r="32" spans="1:13" ht="16.3">
      <c r="A32" s="351"/>
      <c r="B32" s="350"/>
      <c r="C32" s="351">
        <v>16</v>
      </c>
      <c r="D32" s="351">
        <v>19</v>
      </c>
      <c r="E32" s="351">
        <f t="shared" si="7"/>
        <v>4</v>
      </c>
      <c r="F32" s="351" t="str">
        <f t="shared" si="8"/>
        <v>4'h4</v>
      </c>
      <c r="G32" s="351" t="s">
        <v>5317</v>
      </c>
      <c r="H32" s="356" t="s">
        <v>5363</v>
      </c>
      <c r="I32" s="351" t="s">
        <v>5364</v>
      </c>
      <c r="J32" s="351">
        <v>4</v>
      </c>
      <c r="K32" s="351" t="str">
        <f t="shared" si="9"/>
        <v>4</v>
      </c>
      <c r="L32" s="351">
        <f t="shared" si="10"/>
        <v>262144</v>
      </c>
      <c r="M32" s="351"/>
    </row>
    <row r="33" spans="1:13" ht="16.3">
      <c r="A33" s="351"/>
      <c r="B33" s="351"/>
      <c r="C33" s="351">
        <v>8</v>
      </c>
      <c r="D33" s="351">
        <v>15</v>
      </c>
      <c r="E33" s="351">
        <f t="shared" si="7"/>
        <v>8</v>
      </c>
      <c r="F33" s="351" t="str">
        <f t="shared" si="8"/>
        <v>8'hc</v>
      </c>
      <c r="G33" s="351" t="s">
        <v>5317</v>
      </c>
      <c r="H33" s="356" t="s">
        <v>5365</v>
      </c>
      <c r="I33" s="351" t="s">
        <v>5366</v>
      </c>
      <c r="J33" s="351">
        <v>12</v>
      </c>
      <c r="K33" s="351" t="str">
        <f t="shared" si="9"/>
        <v>c</v>
      </c>
      <c r="L33" s="351">
        <f t="shared" si="10"/>
        <v>3072</v>
      </c>
      <c r="M33" s="351"/>
    </row>
    <row r="34" spans="1:13" ht="16.3">
      <c r="A34" s="351"/>
      <c r="B34" s="351"/>
      <c r="C34" s="351">
        <v>0</v>
      </c>
      <c r="D34" s="351">
        <v>7</v>
      </c>
      <c r="E34" s="351">
        <f t="shared" si="7"/>
        <v>8</v>
      </c>
      <c r="F34" s="351" t="str">
        <f t="shared" si="8"/>
        <v>8'h2b</v>
      </c>
      <c r="G34" s="351" t="s">
        <v>5317</v>
      </c>
      <c r="H34" s="356" t="s">
        <v>5367</v>
      </c>
      <c r="I34" s="351" t="s">
        <v>5368</v>
      </c>
      <c r="J34" s="351">
        <v>43</v>
      </c>
      <c r="K34" s="351" t="str">
        <f t="shared" si="9"/>
        <v>2b</v>
      </c>
      <c r="L34" s="351">
        <f t="shared" si="10"/>
        <v>43</v>
      </c>
      <c r="M34" s="351"/>
    </row>
    <row r="35" spans="1:13" ht="16.3">
      <c r="A35" s="357"/>
      <c r="B35" s="358" t="s">
        <v>5369</v>
      </c>
      <c r="C35" s="357"/>
      <c r="D35" s="357"/>
      <c r="E35" s="357">
        <f>SUM(E36:E39)</f>
        <v>32</v>
      </c>
      <c r="F35" s="357" t="str">
        <f>CONCATENATE("32'h",K35)</f>
        <v>32'h00000c2b</v>
      </c>
      <c r="G35" s="357"/>
      <c r="H35" s="357" t="s">
        <v>5370</v>
      </c>
      <c r="I35" s="357"/>
      <c r="J35" s="357"/>
      <c r="K35" s="357" t="str">
        <f>LOWER(DEC2HEX(L35,8))</f>
        <v>00000c2b</v>
      </c>
      <c r="L35" s="357">
        <f>SUM(L36:L39)</f>
        <v>3115</v>
      </c>
      <c r="M35" s="357"/>
    </row>
    <row r="36" spans="1:13" ht="16.3">
      <c r="A36" s="351"/>
      <c r="B36" s="350"/>
      <c r="C36" s="351">
        <v>17</v>
      </c>
      <c r="D36" s="351">
        <v>31</v>
      </c>
      <c r="E36" s="351">
        <f>D36+1-C36</f>
        <v>15</v>
      </c>
      <c r="F36" s="351" t="str">
        <f>CONCATENATE(E36,"'h",K36)</f>
        <v>15'h0</v>
      </c>
      <c r="G36" s="351" t="s">
        <v>5315</v>
      </c>
      <c r="H36" s="351" t="s">
        <v>5316</v>
      </c>
      <c r="I36" s="351"/>
      <c r="J36" s="351">
        <v>0</v>
      </c>
      <c r="K36" s="351" t="str">
        <f t="shared" si="9"/>
        <v>0</v>
      </c>
      <c r="L36" s="351">
        <f>J36*(2^C36)</f>
        <v>0</v>
      </c>
      <c r="M36" s="351"/>
    </row>
    <row r="37" spans="1:13" ht="81.45">
      <c r="A37" s="351"/>
      <c r="B37" s="351"/>
      <c r="C37" s="351">
        <v>16</v>
      </c>
      <c r="D37" s="351">
        <v>16</v>
      </c>
      <c r="E37" s="351">
        <f>D37+1-C37</f>
        <v>1</v>
      </c>
      <c r="F37" s="351" t="str">
        <f>CONCATENATE(E37,"'h",K37)</f>
        <v>1'h0</v>
      </c>
      <c r="G37" s="351" t="s">
        <v>5317</v>
      </c>
      <c r="H37" s="351" t="s">
        <v>5371</v>
      </c>
      <c r="I37" s="354" t="s">
        <v>5372</v>
      </c>
      <c r="J37" s="351">
        <v>0</v>
      </c>
      <c r="K37" s="351" t="str">
        <f t="shared" si="9"/>
        <v>0</v>
      </c>
      <c r="L37" s="351">
        <f>J37*(2^C37)</f>
        <v>0</v>
      </c>
      <c r="M37" s="351"/>
    </row>
    <row r="38" spans="1:13" ht="16.3">
      <c r="A38" s="351"/>
      <c r="B38" s="351"/>
      <c r="C38" s="351">
        <v>8</v>
      </c>
      <c r="D38" s="351">
        <v>15</v>
      </c>
      <c r="E38" s="351">
        <f>D38+1-C38</f>
        <v>8</v>
      </c>
      <c r="F38" s="351" t="str">
        <f>CONCATENATE(E38,"'h",K38)</f>
        <v>8'hc</v>
      </c>
      <c r="G38" s="351" t="s">
        <v>5373</v>
      </c>
      <c r="H38" s="356" t="s">
        <v>5374</v>
      </c>
      <c r="I38" s="351" t="s">
        <v>5375</v>
      </c>
      <c r="J38" s="351">
        <v>12</v>
      </c>
      <c r="K38" s="351" t="str">
        <f t="shared" si="9"/>
        <v>c</v>
      </c>
      <c r="L38" s="351">
        <f>J38*(2^C38)</f>
        <v>3072</v>
      </c>
      <c r="M38" s="351"/>
    </row>
    <row r="39" spans="1:13" ht="16.3">
      <c r="A39" s="351"/>
      <c r="B39" s="351"/>
      <c r="C39" s="351">
        <v>0</v>
      </c>
      <c r="D39" s="351">
        <v>7</v>
      </c>
      <c r="E39" s="351">
        <f>D39+1-C39</f>
        <v>8</v>
      </c>
      <c r="F39" s="351" t="str">
        <f>CONCATENATE(E39,"'h",K39)</f>
        <v>8'h2b</v>
      </c>
      <c r="G39" s="351" t="s">
        <v>5317</v>
      </c>
      <c r="H39" s="356" t="s">
        <v>5376</v>
      </c>
      <c r="I39" s="351" t="s">
        <v>5377</v>
      </c>
      <c r="J39" s="351">
        <v>43</v>
      </c>
      <c r="K39" s="351" t="str">
        <f t="shared" si="9"/>
        <v>2b</v>
      </c>
      <c r="L39" s="351">
        <f>J39*(2^C39)</f>
        <v>43</v>
      </c>
      <c r="M39" s="351"/>
    </row>
    <row r="40" spans="1:13" ht="16.3">
      <c r="A40" s="357"/>
      <c r="B40" s="358" t="s">
        <v>5378</v>
      </c>
      <c r="C40" s="357"/>
      <c r="D40" s="357"/>
      <c r="E40" s="357">
        <f>SUM(E41:E42)</f>
        <v>32</v>
      </c>
      <c r="F40" s="357" t="str">
        <f>CONCATENATE("32'h",K40)</f>
        <v>32'h002b002b</v>
      </c>
      <c r="G40" s="357"/>
      <c r="H40" s="357" t="s">
        <v>5379</v>
      </c>
      <c r="I40" s="357"/>
      <c r="J40" s="357"/>
      <c r="K40" s="357" t="str">
        <f>LOWER(DEC2HEX(L40,8))</f>
        <v>002b002b</v>
      </c>
      <c r="L40" s="357">
        <f>SUM(L41:L42)</f>
        <v>2818091</v>
      </c>
      <c r="M40" s="357"/>
    </row>
    <row r="41" spans="1:13" ht="16.3">
      <c r="A41" s="351"/>
      <c r="B41" s="351"/>
      <c r="C41" s="351">
        <v>16</v>
      </c>
      <c r="D41" s="351">
        <v>31</v>
      </c>
      <c r="E41" s="351">
        <f>D41+1-C41</f>
        <v>16</v>
      </c>
      <c r="F41" s="351" t="str">
        <f>CONCATENATE(E41,"'h",K41)</f>
        <v>16'h2b</v>
      </c>
      <c r="G41" s="351" t="s">
        <v>5317</v>
      </c>
      <c r="H41" s="356" t="s">
        <v>5380</v>
      </c>
      <c r="I41" s="351" t="s">
        <v>5381</v>
      </c>
      <c r="J41" s="351">
        <v>43</v>
      </c>
      <c r="K41" s="351" t="str">
        <f>LOWER(DEC2HEX(J41))</f>
        <v>2b</v>
      </c>
      <c r="L41" s="351">
        <f>J41*(2^C41)</f>
        <v>2818048</v>
      </c>
      <c r="M41" s="351"/>
    </row>
    <row r="42" spans="1:13" ht="16.3">
      <c r="A42" s="351"/>
      <c r="B42" s="351"/>
      <c r="C42" s="351">
        <v>0</v>
      </c>
      <c r="D42" s="351">
        <v>15</v>
      </c>
      <c r="E42" s="351">
        <f>D42+1-C42</f>
        <v>16</v>
      </c>
      <c r="F42" s="351" t="str">
        <f>CONCATENATE(E42,"'h",K42)</f>
        <v>16'h2b</v>
      </c>
      <c r="G42" s="351" t="s">
        <v>5317</v>
      </c>
      <c r="H42" s="356" t="s">
        <v>5382</v>
      </c>
      <c r="I42" s="351" t="s">
        <v>5383</v>
      </c>
      <c r="J42" s="351">
        <v>43</v>
      </c>
      <c r="K42" s="351" t="str">
        <f t="shared" si="9"/>
        <v>2b</v>
      </c>
      <c r="L42" s="351">
        <f>J42*(2^C42)</f>
        <v>43</v>
      </c>
      <c r="M42" s="351"/>
    </row>
    <row r="43" spans="1:13" ht="16.3">
      <c r="A43" s="357"/>
      <c r="B43" s="358" t="s">
        <v>5384</v>
      </c>
      <c r="C43" s="357"/>
      <c r="D43" s="357"/>
      <c r="E43" s="357">
        <f>SUM(E44:E45)</f>
        <v>32</v>
      </c>
      <c r="F43" s="357" t="str">
        <f>CONCATENATE("32'h",K43)</f>
        <v>32'h00000000</v>
      </c>
      <c r="G43" s="357"/>
      <c r="H43" s="357" t="s">
        <v>5385</v>
      </c>
      <c r="I43" s="357"/>
      <c r="J43" s="357"/>
      <c r="K43" s="357" t="str">
        <f>LOWER(DEC2HEX(L43,8))</f>
        <v>00000000</v>
      </c>
      <c r="L43" s="357">
        <f>SUM(L44:L45)</f>
        <v>0</v>
      </c>
      <c r="M43" s="357"/>
    </row>
    <row r="44" spans="1:13" ht="16.3">
      <c r="A44" s="351"/>
      <c r="B44" s="353"/>
      <c r="C44" s="351">
        <v>1</v>
      </c>
      <c r="D44" s="351">
        <v>31</v>
      </c>
      <c r="E44" s="351">
        <f t="shared" si="7"/>
        <v>31</v>
      </c>
      <c r="F44" s="351" t="str">
        <f t="shared" si="8"/>
        <v>31'h0</v>
      </c>
      <c r="G44" s="351" t="s">
        <v>5315</v>
      </c>
      <c r="H44" s="351" t="s">
        <v>5316</v>
      </c>
      <c r="I44" s="351"/>
      <c r="J44" s="351">
        <v>0</v>
      </c>
      <c r="K44" s="351" t="str">
        <f t="shared" si="9"/>
        <v>0</v>
      </c>
      <c r="L44" s="351">
        <f>J44*(2^C44)</f>
        <v>0</v>
      </c>
      <c r="M44" s="351"/>
    </row>
    <row r="45" spans="1:13" ht="16.3">
      <c r="A45" s="351"/>
      <c r="B45" s="351"/>
      <c r="C45" s="351">
        <v>0</v>
      </c>
      <c r="D45" s="351">
        <v>0</v>
      </c>
      <c r="E45" s="351">
        <f t="shared" si="7"/>
        <v>1</v>
      </c>
      <c r="F45" s="351" t="str">
        <f t="shared" si="8"/>
        <v>1'h0</v>
      </c>
      <c r="G45" s="351" t="s">
        <v>5315</v>
      </c>
      <c r="H45" s="351" t="s">
        <v>5386</v>
      </c>
      <c r="I45" s="354" t="s">
        <v>5387</v>
      </c>
      <c r="J45" s="351">
        <v>0</v>
      </c>
      <c r="K45" s="351" t="str">
        <f t="shared" si="9"/>
        <v>0</v>
      </c>
      <c r="L45" s="351">
        <f t="shared" si="10"/>
        <v>0</v>
      </c>
      <c r="M45" s="351"/>
    </row>
    <row r="46" spans="1:13" ht="16.3">
      <c r="A46" s="357"/>
      <c r="B46" s="358" t="s">
        <v>5388</v>
      </c>
      <c r="C46" s="357"/>
      <c r="D46" s="357"/>
      <c r="E46" s="357">
        <f>SUM(E47:E53)</f>
        <v>32</v>
      </c>
      <c r="F46" s="357" t="str">
        <f>CONCATENATE("32'h",K46)</f>
        <v>32'h0000003f</v>
      </c>
      <c r="G46" s="357"/>
      <c r="H46" s="357" t="s">
        <v>5389</v>
      </c>
      <c r="I46" s="357"/>
      <c r="J46" s="357"/>
      <c r="K46" s="357" t="str">
        <f>LOWER(DEC2HEX(L46,8))</f>
        <v>0000003f</v>
      </c>
      <c r="L46" s="357">
        <f>SUM(L47:L53)</f>
        <v>63</v>
      </c>
      <c r="M46" s="357"/>
    </row>
    <row r="47" spans="1:13" ht="16.3">
      <c r="A47" s="351"/>
      <c r="B47" s="353"/>
      <c r="C47" s="351">
        <v>6</v>
      </c>
      <c r="D47" s="351">
        <v>31</v>
      </c>
      <c r="E47" s="351">
        <f t="shared" ref="E47:E53" si="11">D47+1-C47</f>
        <v>26</v>
      </c>
      <c r="F47" s="351" t="str">
        <f t="shared" ref="F47:F53" si="12">CONCATENATE(E47,"'h",K47)</f>
        <v>26'h0</v>
      </c>
      <c r="G47" s="351" t="s">
        <v>5315</v>
      </c>
      <c r="H47" s="351" t="s">
        <v>5316</v>
      </c>
      <c r="I47" s="351"/>
      <c r="J47" s="351">
        <v>0</v>
      </c>
      <c r="K47" s="351" t="str">
        <f t="shared" si="9"/>
        <v>0</v>
      </c>
      <c r="L47" s="351">
        <f t="shared" ref="L47:L53" si="13">J47*(2^C47)</f>
        <v>0</v>
      </c>
      <c r="M47" s="351"/>
    </row>
    <row r="48" spans="1:13" ht="41.15">
      <c r="A48" s="351"/>
      <c r="B48" s="351"/>
      <c r="C48" s="351">
        <v>5</v>
      </c>
      <c r="D48" s="351">
        <v>5</v>
      </c>
      <c r="E48" s="351">
        <f t="shared" si="11"/>
        <v>1</v>
      </c>
      <c r="F48" s="351" t="str">
        <f t="shared" si="12"/>
        <v>1'h1</v>
      </c>
      <c r="G48" s="351" t="s">
        <v>5317</v>
      </c>
      <c r="H48" s="351" t="s">
        <v>5390</v>
      </c>
      <c r="I48" s="299" t="s">
        <v>5391</v>
      </c>
      <c r="J48" s="351">
        <v>1</v>
      </c>
      <c r="K48" s="351" t="str">
        <f t="shared" si="9"/>
        <v>1</v>
      </c>
      <c r="L48" s="351">
        <f>J48*(2^C48)</f>
        <v>32</v>
      </c>
      <c r="M48" s="351"/>
    </row>
    <row r="49" spans="1:13" ht="41.15">
      <c r="A49" s="351"/>
      <c r="B49" s="351"/>
      <c r="C49" s="351">
        <v>4</v>
      </c>
      <c r="D49" s="351">
        <v>4</v>
      </c>
      <c r="E49" s="351">
        <f t="shared" si="11"/>
        <v>1</v>
      </c>
      <c r="F49" s="351" t="str">
        <f t="shared" si="12"/>
        <v>1'h1</v>
      </c>
      <c r="G49" s="351" t="s">
        <v>5392</v>
      </c>
      <c r="H49" s="351" t="s">
        <v>5393</v>
      </c>
      <c r="I49" s="299" t="s">
        <v>5391</v>
      </c>
      <c r="J49" s="351">
        <v>1</v>
      </c>
      <c r="K49" s="351" t="str">
        <f t="shared" si="9"/>
        <v>1</v>
      </c>
      <c r="L49" s="351">
        <f t="shared" si="13"/>
        <v>16</v>
      </c>
      <c r="M49" s="351"/>
    </row>
    <row r="50" spans="1:13" ht="41.15">
      <c r="A50" s="351"/>
      <c r="B50" s="351"/>
      <c r="C50" s="351">
        <v>3</v>
      </c>
      <c r="D50" s="351">
        <v>3</v>
      </c>
      <c r="E50" s="351">
        <f t="shared" si="11"/>
        <v>1</v>
      </c>
      <c r="F50" s="351" t="str">
        <f t="shared" si="12"/>
        <v>1'h1</v>
      </c>
      <c r="G50" s="351" t="s">
        <v>5392</v>
      </c>
      <c r="H50" s="351" t="s">
        <v>5394</v>
      </c>
      <c r="I50" s="299" t="s">
        <v>5395</v>
      </c>
      <c r="J50" s="351">
        <v>1</v>
      </c>
      <c r="K50" s="351" t="str">
        <f t="shared" si="9"/>
        <v>1</v>
      </c>
      <c r="L50" s="351">
        <f t="shared" si="13"/>
        <v>8</v>
      </c>
      <c r="M50" s="351"/>
    </row>
    <row r="51" spans="1:13" ht="41.15">
      <c r="A51" s="351"/>
      <c r="B51" s="351"/>
      <c r="C51" s="351">
        <v>2</v>
      </c>
      <c r="D51" s="351">
        <v>2</v>
      </c>
      <c r="E51" s="351">
        <f t="shared" si="11"/>
        <v>1</v>
      </c>
      <c r="F51" s="351" t="str">
        <f t="shared" si="12"/>
        <v>1'h1</v>
      </c>
      <c r="G51" s="351" t="s">
        <v>5373</v>
      </c>
      <c r="H51" s="351" t="s">
        <v>5396</v>
      </c>
      <c r="I51" s="299" t="s">
        <v>5397</v>
      </c>
      <c r="J51" s="351">
        <v>1</v>
      </c>
      <c r="K51" s="351" t="str">
        <f t="shared" si="9"/>
        <v>1</v>
      </c>
      <c r="L51" s="351">
        <f t="shared" si="13"/>
        <v>4</v>
      </c>
      <c r="M51" s="351"/>
    </row>
    <row r="52" spans="1:13" ht="41.15">
      <c r="A52" s="351"/>
      <c r="B52" s="351"/>
      <c r="C52" s="351">
        <v>1</v>
      </c>
      <c r="D52" s="351">
        <v>1</v>
      </c>
      <c r="E52" s="351">
        <f t="shared" si="11"/>
        <v>1</v>
      </c>
      <c r="F52" s="351" t="str">
        <f t="shared" si="12"/>
        <v>1'h1</v>
      </c>
      <c r="G52" s="351" t="s">
        <v>5373</v>
      </c>
      <c r="H52" s="351" t="s">
        <v>5398</v>
      </c>
      <c r="I52" s="299" t="s">
        <v>5397</v>
      </c>
      <c r="J52" s="351">
        <v>1</v>
      </c>
      <c r="K52" s="351" t="str">
        <f t="shared" si="9"/>
        <v>1</v>
      </c>
      <c r="L52" s="351">
        <f t="shared" si="13"/>
        <v>2</v>
      </c>
      <c r="M52" s="351"/>
    </row>
    <row r="53" spans="1:13" ht="41.15">
      <c r="A53" s="351"/>
      <c r="B53" s="351"/>
      <c r="C53" s="351">
        <v>0</v>
      </c>
      <c r="D53" s="351">
        <v>0</v>
      </c>
      <c r="E53" s="351">
        <f t="shared" si="11"/>
        <v>1</v>
      </c>
      <c r="F53" s="351" t="str">
        <f t="shared" si="12"/>
        <v>1'h1</v>
      </c>
      <c r="G53" s="351" t="s">
        <v>5373</v>
      </c>
      <c r="H53" s="351" t="s">
        <v>5399</v>
      </c>
      <c r="I53" s="299" t="s">
        <v>5397</v>
      </c>
      <c r="J53" s="351">
        <v>1</v>
      </c>
      <c r="K53" s="351" t="str">
        <f t="shared" si="9"/>
        <v>1</v>
      </c>
      <c r="L53" s="351">
        <f t="shared" si="13"/>
        <v>1</v>
      </c>
      <c r="M53" s="351"/>
    </row>
    <row r="54" spans="1:13" ht="16.3">
      <c r="A54" s="357"/>
      <c r="B54" s="358" t="s">
        <v>5400</v>
      </c>
      <c r="C54" s="357"/>
      <c r="D54" s="357"/>
      <c r="E54" s="357">
        <f>SUM(E55:E61)</f>
        <v>32</v>
      </c>
      <c r="F54" s="357" t="str">
        <f>CONCATENATE("32'h",K54)</f>
        <v>32'h00000000</v>
      </c>
      <c r="G54" s="357"/>
      <c r="H54" s="357" t="s">
        <v>5401</v>
      </c>
      <c r="I54" s="357"/>
      <c r="J54" s="357"/>
      <c r="K54" s="357" t="str">
        <f>LOWER(DEC2HEX(L54,8))</f>
        <v>00000000</v>
      </c>
      <c r="L54" s="357">
        <f>SUM(L55:L61)</f>
        <v>0</v>
      </c>
      <c r="M54" s="357"/>
    </row>
    <row r="55" spans="1:13" ht="16.3">
      <c r="A55" s="351"/>
      <c r="B55" s="353"/>
      <c r="C55" s="351">
        <v>6</v>
      </c>
      <c r="D55" s="351">
        <v>31</v>
      </c>
      <c r="E55" s="351">
        <f t="shared" ref="E55:E61" si="14">D55+1-C55</f>
        <v>26</v>
      </c>
      <c r="F55" s="351" t="str">
        <f t="shared" ref="F55:F61" si="15">CONCATENATE(E55,"'h",K55)</f>
        <v>26'h0</v>
      </c>
      <c r="G55" s="351" t="s">
        <v>5402</v>
      </c>
      <c r="H55" s="351" t="s">
        <v>5403</v>
      </c>
      <c r="I55" s="351"/>
      <c r="J55" s="351">
        <v>0</v>
      </c>
      <c r="K55" s="351" t="str">
        <f t="shared" si="9"/>
        <v>0</v>
      </c>
      <c r="L55" s="351">
        <f t="shared" ref="L55:L61" si="16">J55*(2^C55)</f>
        <v>0</v>
      </c>
      <c r="M55" s="351"/>
    </row>
    <row r="56" spans="1:13" ht="16.3">
      <c r="A56" s="351"/>
      <c r="B56" s="351"/>
      <c r="C56" s="351">
        <v>5</v>
      </c>
      <c r="D56" s="351">
        <v>5</v>
      </c>
      <c r="E56" s="351">
        <f t="shared" si="14"/>
        <v>1</v>
      </c>
      <c r="F56" s="351" t="str">
        <f t="shared" si="15"/>
        <v>1'h0</v>
      </c>
      <c r="G56" s="351" t="s">
        <v>5404</v>
      </c>
      <c r="H56" s="351" t="s">
        <v>5405</v>
      </c>
      <c r="I56" s="354" t="s">
        <v>5406</v>
      </c>
      <c r="J56" s="351">
        <v>0</v>
      </c>
      <c r="K56" s="351" t="str">
        <f t="shared" si="9"/>
        <v>0</v>
      </c>
      <c r="L56" s="351">
        <f t="shared" si="16"/>
        <v>0</v>
      </c>
      <c r="M56" s="351"/>
    </row>
    <row r="57" spans="1:13" ht="16.3">
      <c r="A57" s="351"/>
      <c r="B57" s="351"/>
      <c r="C57" s="351">
        <v>4</v>
      </c>
      <c r="D57" s="351">
        <v>4</v>
      </c>
      <c r="E57" s="351">
        <f t="shared" si="14"/>
        <v>1</v>
      </c>
      <c r="F57" s="351" t="str">
        <f t="shared" si="15"/>
        <v>1'h0</v>
      </c>
      <c r="G57" s="351" t="s">
        <v>5320</v>
      </c>
      <c r="H57" s="351" t="s">
        <v>5407</v>
      </c>
      <c r="I57" s="354" t="s">
        <v>5406</v>
      </c>
      <c r="J57" s="351">
        <v>0</v>
      </c>
      <c r="K57" s="351" t="str">
        <f t="shared" si="9"/>
        <v>0</v>
      </c>
      <c r="L57" s="351">
        <f t="shared" si="16"/>
        <v>0</v>
      </c>
      <c r="M57" s="351"/>
    </row>
    <row r="58" spans="1:13" ht="16.3">
      <c r="A58" s="351"/>
      <c r="B58" s="351"/>
      <c r="C58" s="351">
        <v>3</v>
      </c>
      <c r="D58" s="351">
        <v>3</v>
      </c>
      <c r="E58" s="351">
        <f t="shared" si="14"/>
        <v>1</v>
      </c>
      <c r="F58" s="351" t="str">
        <f t="shared" si="15"/>
        <v>1'h0</v>
      </c>
      <c r="G58" s="351" t="s">
        <v>5404</v>
      </c>
      <c r="H58" s="351" t="s">
        <v>5408</v>
      </c>
      <c r="I58" s="354" t="s">
        <v>5387</v>
      </c>
      <c r="J58" s="351">
        <v>0</v>
      </c>
      <c r="K58" s="351" t="str">
        <f t="shared" si="9"/>
        <v>0</v>
      </c>
      <c r="L58" s="351">
        <f t="shared" si="16"/>
        <v>0</v>
      </c>
      <c r="M58" s="351"/>
    </row>
    <row r="59" spans="1:13" ht="16.3">
      <c r="A59" s="351"/>
      <c r="B59" s="351"/>
      <c r="C59" s="351">
        <v>2</v>
      </c>
      <c r="D59" s="351">
        <v>2</v>
      </c>
      <c r="E59" s="351">
        <f t="shared" si="14"/>
        <v>1</v>
      </c>
      <c r="F59" s="351" t="str">
        <f t="shared" si="15"/>
        <v>1'h0</v>
      </c>
      <c r="G59" s="351" t="s">
        <v>5320</v>
      </c>
      <c r="H59" s="351" t="s">
        <v>5409</v>
      </c>
      <c r="I59" s="354" t="s">
        <v>5406</v>
      </c>
      <c r="J59" s="351">
        <v>0</v>
      </c>
      <c r="K59" s="351" t="str">
        <f t="shared" si="9"/>
        <v>0</v>
      </c>
      <c r="L59" s="351">
        <f t="shared" si="16"/>
        <v>0</v>
      </c>
      <c r="M59" s="351"/>
    </row>
    <row r="60" spans="1:13" ht="16.3">
      <c r="A60" s="351"/>
      <c r="B60" s="351"/>
      <c r="C60" s="351">
        <v>1</v>
      </c>
      <c r="D60" s="351">
        <v>1</v>
      </c>
      <c r="E60" s="351">
        <f t="shared" si="14"/>
        <v>1</v>
      </c>
      <c r="F60" s="351" t="str">
        <f t="shared" si="15"/>
        <v>1'h0</v>
      </c>
      <c r="G60" s="351" t="s">
        <v>5404</v>
      </c>
      <c r="H60" s="351" t="s">
        <v>5410</v>
      </c>
      <c r="I60" s="354" t="s">
        <v>5387</v>
      </c>
      <c r="J60" s="351">
        <v>0</v>
      </c>
      <c r="K60" s="351" t="str">
        <f t="shared" si="9"/>
        <v>0</v>
      </c>
      <c r="L60" s="351">
        <f t="shared" si="16"/>
        <v>0</v>
      </c>
      <c r="M60" s="351"/>
    </row>
    <row r="61" spans="1:13" ht="16.3">
      <c r="A61" s="351"/>
      <c r="B61" s="351"/>
      <c r="C61" s="351">
        <v>0</v>
      </c>
      <c r="D61" s="351">
        <v>0</v>
      </c>
      <c r="E61" s="351">
        <f t="shared" si="14"/>
        <v>1</v>
      </c>
      <c r="F61" s="351" t="str">
        <f t="shared" si="15"/>
        <v>1'h0</v>
      </c>
      <c r="G61" s="351" t="s">
        <v>5320</v>
      </c>
      <c r="H61" s="351" t="s">
        <v>5411</v>
      </c>
      <c r="I61" s="354" t="s">
        <v>5406</v>
      </c>
      <c r="J61" s="351">
        <v>0</v>
      </c>
      <c r="K61" s="351" t="str">
        <f t="shared" si="9"/>
        <v>0</v>
      </c>
      <c r="L61" s="351">
        <f t="shared" si="16"/>
        <v>0</v>
      </c>
      <c r="M61" s="351"/>
    </row>
    <row r="62" spans="1:13" ht="16.3">
      <c r="A62" s="357"/>
      <c r="B62" s="358" t="s">
        <v>5412</v>
      </c>
      <c r="C62" s="357"/>
      <c r="D62" s="357"/>
      <c r="E62" s="357">
        <f>SUM(E63:E69)</f>
        <v>32</v>
      </c>
      <c r="F62" s="357" t="str">
        <f>CONCATENATE("32'h",K62)</f>
        <v>32'h00000000</v>
      </c>
      <c r="G62" s="357"/>
      <c r="H62" s="357" t="s">
        <v>5413</v>
      </c>
      <c r="I62" s="357"/>
      <c r="J62" s="357"/>
      <c r="K62" s="357" t="str">
        <f>LOWER(DEC2HEX(L62,8))</f>
        <v>00000000</v>
      </c>
      <c r="L62" s="357">
        <f>SUM(L63:L69)</f>
        <v>0</v>
      </c>
      <c r="M62" s="357"/>
    </row>
    <row r="63" spans="1:13" ht="16.3">
      <c r="A63" s="351"/>
      <c r="B63" s="353"/>
      <c r="C63" s="351">
        <v>6</v>
      </c>
      <c r="D63" s="351">
        <v>31</v>
      </c>
      <c r="E63" s="351">
        <f t="shared" ref="E63:E69" si="17">D63+1-C63</f>
        <v>26</v>
      </c>
      <c r="F63" s="351" t="str">
        <f t="shared" ref="F63:F69" si="18">CONCATENATE(E63,"'h",K63)</f>
        <v>26'h0</v>
      </c>
      <c r="G63" s="351" t="s">
        <v>5402</v>
      </c>
      <c r="H63" s="351" t="s">
        <v>5403</v>
      </c>
      <c r="I63" s="351"/>
      <c r="J63" s="351">
        <v>0</v>
      </c>
      <c r="K63" s="351" t="str">
        <f t="shared" si="9"/>
        <v>0</v>
      </c>
      <c r="L63" s="351">
        <f t="shared" ref="L63:L69" si="19">J63*(2^C63)</f>
        <v>0</v>
      </c>
      <c r="M63" s="351"/>
    </row>
    <row r="64" spans="1:13" ht="16.3">
      <c r="A64" s="351"/>
      <c r="B64" s="351"/>
      <c r="C64" s="351">
        <v>5</v>
      </c>
      <c r="D64" s="351">
        <v>5</v>
      </c>
      <c r="E64" s="351">
        <f t="shared" si="17"/>
        <v>1</v>
      </c>
      <c r="F64" s="351" t="str">
        <f t="shared" si="18"/>
        <v>1'h0</v>
      </c>
      <c r="G64" s="351" t="s">
        <v>5402</v>
      </c>
      <c r="H64" s="351" t="s">
        <v>5414</v>
      </c>
      <c r="I64" s="354" t="s">
        <v>5406</v>
      </c>
      <c r="J64" s="351">
        <v>0</v>
      </c>
      <c r="K64" s="351" t="str">
        <f t="shared" si="9"/>
        <v>0</v>
      </c>
      <c r="L64" s="351">
        <f t="shared" si="19"/>
        <v>0</v>
      </c>
      <c r="M64" s="351"/>
    </row>
    <row r="65" spans="1:13" ht="16.3">
      <c r="A65" s="351"/>
      <c r="B65" s="351"/>
      <c r="C65" s="351">
        <v>4</v>
      </c>
      <c r="D65" s="351">
        <v>4</v>
      </c>
      <c r="E65" s="351">
        <f t="shared" si="17"/>
        <v>1</v>
      </c>
      <c r="F65" s="351" t="str">
        <f t="shared" si="18"/>
        <v>1'h0</v>
      </c>
      <c r="G65" s="351" t="s">
        <v>5402</v>
      </c>
      <c r="H65" s="351" t="s">
        <v>5415</v>
      </c>
      <c r="I65" s="354" t="s">
        <v>5406</v>
      </c>
      <c r="J65" s="351">
        <v>0</v>
      </c>
      <c r="K65" s="351" t="str">
        <f t="shared" si="9"/>
        <v>0</v>
      </c>
      <c r="L65" s="351">
        <f t="shared" si="19"/>
        <v>0</v>
      </c>
      <c r="M65" s="351"/>
    </row>
    <row r="66" spans="1:13" ht="16.3">
      <c r="A66" s="351"/>
      <c r="B66" s="351"/>
      <c r="C66" s="351">
        <v>3</v>
      </c>
      <c r="D66" s="351">
        <v>3</v>
      </c>
      <c r="E66" s="351">
        <f t="shared" si="17"/>
        <v>1</v>
      </c>
      <c r="F66" s="351" t="str">
        <f t="shared" si="18"/>
        <v>1'h0</v>
      </c>
      <c r="G66" s="351" t="s">
        <v>5402</v>
      </c>
      <c r="H66" s="351" t="s">
        <v>5416</v>
      </c>
      <c r="I66" s="354" t="s">
        <v>5406</v>
      </c>
      <c r="J66" s="351">
        <v>0</v>
      </c>
      <c r="K66" s="351" t="str">
        <f t="shared" si="9"/>
        <v>0</v>
      </c>
      <c r="L66" s="351">
        <f t="shared" si="19"/>
        <v>0</v>
      </c>
      <c r="M66" s="351"/>
    </row>
    <row r="67" spans="1:13" ht="16.3">
      <c r="A67" s="351"/>
      <c r="B67" s="351"/>
      <c r="C67" s="351">
        <v>2</v>
      </c>
      <c r="D67" s="351">
        <v>2</v>
      </c>
      <c r="E67" s="351">
        <f t="shared" si="17"/>
        <v>1</v>
      </c>
      <c r="F67" s="351" t="str">
        <f t="shared" si="18"/>
        <v>1'h0</v>
      </c>
      <c r="G67" s="351" t="s">
        <v>5402</v>
      </c>
      <c r="H67" s="351" t="s">
        <v>5417</v>
      </c>
      <c r="I67" s="354" t="s">
        <v>5406</v>
      </c>
      <c r="J67" s="351">
        <v>0</v>
      </c>
      <c r="K67" s="351" t="str">
        <f t="shared" si="9"/>
        <v>0</v>
      </c>
      <c r="L67" s="351">
        <f t="shared" si="19"/>
        <v>0</v>
      </c>
      <c r="M67" s="351"/>
    </row>
    <row r="68" spans="1:13" ht="16.3">
      <c r="A68" s="351"/>
      <c r="B68" s="351"/>
      <c r="C68" s="351">
        <v>1</v>
      </c>
      <c r="D68" s="351">
        <v>1</v>
      </c>
      <c r="E68" s="351">
        <f t="shared" si="17"/>
        <v>1</v>
      </c>
      <c r="F68" s="351" t="str">
        <f t="shared" si="18"/>
        <v>1'h0</v>
      </c>
      <c r="G68" s="351" t="s">
        <v>5402</v>
      </c>
      <c r="H68" s="351" t="s">
        <v>5418</v>
      </c>
      <c r="I68" s="354" t="s">
        <v>5406</v>
      </c>
      <c r="J68" s="351">
        <v>0</v>
      </c>
      <c r="K68" s="351" t="str">
        <f t="shared" si="9"/>
        <v>0</v>
      </c>
      <c r="L68" s="351">
        <f t="shared" si="19"/>
        <v>0</v>
      </c>
      <c r="M68" s="351"/>
    </row>
    <row r="69" spans="1:13" ht="16.3">
      <c r="A69" s="351"/>
      <c r="B69" s="351"/>
      <c r="C69" s="351">
        <v>0</v>
      </c>
      <c r="D69" s="351">
        <v>0</v>
      </c>
      <c r="E69" s="351">
        <f t="shared" si="17"/>
        <v>1</v>
      </c>
      <c r="F69" s="351" t="str">
        <f t="shared" si="18"/>
        <v>1'h0</v>
      </c>
      <c r="G69" s="351" t="s">
        <v>5402</v>
      </c>
      <c r="H69" s="351" t="s">
        <v>5419</v>
      </c>
      <c r="I69" s="354" t="s">
        <v>5406</v>
      </c>
      <c r="J69" s="351">
        <v>0</v>
      </c>
      <c r="K69" s="351" t="str">
        <f t="shared" si="9"/>
        <v>0</v>
      </c>
      <c r="L69" s="351">
        <f t="shared" si="19"/>
        <v>0</v>
      </c>
      <c r="M69" s="351"/>
    </row>
    <row r="70" spans="1:13" ht="16.3">
      <c r="A70" s="357"/>
      <c r="B70" s="358" t="s">
        <v>5420</v>
      </c>
      <c r="C70" s="357"/>
      <c r="D70" s="357"/>
      <c r="E70" s="357">
        <f>SUM(E71:E77)</f>
        <v>32</v>
      </c>
      <c r="F70" s="357" t="str">
        <f>CONCATENATE("32'h",K70)</f>
        <v>32'h00000014</v>
      </c>
      <c r="G70" s="357"/>
      <c r="H70" s="357" t="s">
        <v>5421</v>
      </c>
      <c r="I70" s="357"/>
      <c r="J70" s="357"/>
      <c r="K70" s="357" t="str">
        <f>LOWER(DEC2HEX(L70,8))</f>
        <v>00000014</v>
      </c>
      <c r="L70" s="357">
        <f>SUM(L71:L77)</f>
        <v>20</v>
      </c>
      <c r="M70" s="357"/>
    </row>
    <row r="71" spans="1:13" ht="16.3">
      <c r="A71" s="351"/>
      <c r="B71" s="353"/>
      <c r="C71" s="351">
        <v>6</v>
      </c>
      <c r="D71" s="351">
        <v>31</v>
      </c>
      <c r="E71" s="351">
        <f t="shared" ref="E71:E77" si="20">D71+1-C71</f>
        <v>26</v>
      </c>
      <c r="F71" s="351" t="str">
        <f t="shared" ref="F71:F77" si="21">CONCATENATE(E71,"'h",K71)</f>
        <v>26'h0</v>
      </c>
      <c r="G71" s="351" t="s">
        <v>5402</v>
      </c>
      <c r="H71" s="351" t="s">
        <v>5403</v>
      </c>
      <c r="I71" s="351"/>
      <c r="J71" s="351">
        <v>0</v>
      </c>
      <c r="K71" s="351" t="str">
        <f t="shared" si="9"/>
        <v>0</v>
      </c>
      <c r="L71" s="351">
        <f t="shared" ref="L71:L77" si="22">J71*(2^C71)</f>
        <v>0</v>
      </c>
      <c r="M71" s="351"/>
    </row>
    <row r="72" spans="1:13" ht="16.3">
      <c r="A72" s="351"/>
      <c r="B72" s="351"/>
      <c r="C72" s="351">
        <v>5</v>
      </c>
      <c r="D72" s="351">
        <v>5</v>
      </c>
      <c r="E72" s="351">
        <f t="shared" si="20"/>
        <v>1</v>
      </c>
      <c r="F72" s="351" t="str">
        <f t="shared" si="21"/>
        <v>1'h0</v>
      </c>
      <c r="G72" s="351" t="s">
        <v>5402</v>
      </c>
      <c r="H72" s="351" t="s">
        <v>5422</v>
      </c>
      <c r="I72" s="354" t="s">
        <v>5423</v>
      </c>
      <c r="J72" s="351">
        <v>0</v>
      </c>
      <c r="K72" s="351" t="str">
        <f t="shared" si="9"/>
        <v>0</v>
      </c>
      <c r="L72" s="351">
        <f t="shared" si="22"/>
        <v>0</v>
      </c>
      <c r="M72" s="351"/>
    </row>
    <row r="73" spans="1:13" ht="16.3">
      <c r="A73" s="351"/>
      <c r="B73" s="351"/>
      <c r="C73" s="351">
        <v>4</v>
      </c>
      <c r="D73" s="351">
        <v>4</v>
      </c>
      <c r="E73" s="351">
        <f t="shared" si="20"/>
        <v>1</v>
      </c>
      <c r="F73" s="351" t="str">
        <f t="shared" si="21"/>
        <v>1'h1</v>
      </c>
      <c r="G73" s="351" t="s">
        <v>5402</v>
      </c>
      <c r="H73" s="351" t="s">
        <v>5424</v>
      </c>
      <c r="I73" s="354" t="s">
        <v>5406</v>
      </c>
      <c r="J73" s="351">
        <v>1</v>
      </c>
      <c r="K73" s="351" t="str">
        <f t="shared" si="9"/>
        <v>1</v>
      </c>
      <c r="L73" s="351">
        <f t="shared" si="22"/>
        <v>16</v>
      </c>
      <c r="M73" s="351"/>
    </row>
    <row r="74" spans="1:13" ht="16.3">
      <c r="A74" s="351"/>
      <c r="B74" s="351"/>
      <c r="C74" s="351">
        <v>3</v>
      </c>
      <c r="D74" s="351">
        <v>3</v>
      </c>
      <c r="E74" s="351">
        <f t="shared" si="20"/>
        <v>1</v>
      </c>
      <c r="F74" s="351" t="str">
        <f t="shared" si="21"/>
        <v>1'h0</v>
      </c>
      <c r="G74" s="351" t="s">
        <v>5402</v>
      </c>
      <c r="H74" s="351" t="s">
        <v>5425</v>
      </c>
      <c r="I74" s="354" t="s">
        <v>5406</v>
      </c>
      <c r="J74" s="351">
        <v>0</v>
      </c>
      <c r="K74" s="351" t="str">
        <f t="shared" si="9"/>
        <v>0</v>
      </c>
      <c r="L74" s="351">
        <f t="shared" si="22"/>
        <v>0</v>
      </c>
      <c r="M74" s="351"/>
    </row>
    <row r="75" spans="1:13" ht="16.3">
      <c r="A75" s="351"/>
      <c r="B75" s="351"/>
      <c r="C75" s="351">
        <v>2</v>
      </c>
      <c r="D75" s="351">
        <v>2</v>
      </c>
      <c r="E75" s="351">
        <f t="shared" si="20"/>
        <v>1</v>
      </c>
      <c r="F75" s="351" t="str">
        <f t="shared" si="21"/>
        <v>1'h1</v>
      </c>
      <c r="G75" s="351" t="s">
        <v>5402</v>
      </c>
      <c r="H75" s="351" t="s">
        <v>5426</v>
      </c>
      <c r="I75" s="354" t="s">
        <v>5406</v>
      </c>
      <c r="J75" s="351">
        <v>1</v>
      </c>
      <c r="K75" s="351" t="str">
        <f t="shared" si="9"/>
        <v>1</v>
      </c>
      <c r="L75" s="351">
        <f t="shared" si="22"/>
        <v>4</v>
      </c>
      <c r="M75" s="351"/>
    </row>
    <row r="76" spans="1:13" ht="16.3">
      <c r="A76" s="351"/>
      <c r="B76" s="351"/>
      <c r="C76" s="351">
        <v>1</v>
      </c>
      <c r="D76" s="351">
        <v>1</v>
      </c>
      <c r="E76" s="351">
        <f t="shared" si="20"/>
        <v>1</v>
      </c>
      <c r="F76" s="351" t="str">
        <f t="shared" si="21"/>
        <v>1'h0</v>
      </c>
      <c r="G76" s="351" t="s">
        <v>5402</v>
      </c>
      <c r="H76" s="351" t="s">
        <v>5427</v>
      </c>
      <c r="I76" s="354" t="s">
        <v>5406</v>
      </c>
      <c r="J76" s="351">
        <v>0</v>
      </c>
      <c r="K76" s="351" t="str">
        <f t="shared" si="9"/>
        <v>0</v>
      </c>
      <c r="L76" s="351">
        <f t="shared" si="22"/>
        <v>0</v>
      </c>
      <c r="M76" s="351"/>
    </row>
    <row r="77" spans="1:13" ht="16.3">
      <c r="A77" s="351"/>
      <c r="B77" s="351"/>
      <c r="C77" s="351">
        <v>0</v>
      </c>
      <c r="D77" s="351">
        <v>0</v>
      </c>
      <c r="E77" s="351">
        <f t="shared" si="20"/>
        <v>1</v>
      </c>
      <c r="F77" s="351" t="str">
        <f t="shared" si="21"/>
        <v>1'h0</v>
      </c>
      <c r="G77" s="351" t="s">
        <v>5402</v>
      </c>
      <c r="H77" s="351" t="s">
        <v>5428</v>
      </c>
      <c r="I77" s="354" t="s">
        <v>5423</v>
      </c>
      <c r="J77" s="351">
        <v>0</v>
      </c>
      <c r="K77" s="351" t="str">
        <f t="shared" si="9"/>
        <v>0</v>
      </c>
      <c r="L77" s="351">
        <f t="shared" si="22"/>
        <v>0</v>
      </c>
      <c r="M77" s="351"/>
    </row>
  </sheetData>
  <phoneticPr fontId="24" type="noConversion"/>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1"/>
  <sheetViews>
    <sheetView topLeftCell="A58" zoomScaleNormal="100" workbookViewId="0">
      <selection activeCell="I68" sqref="I68"/>
    </sheetView>
  </sheetViews>
  <sheetFormatPr defaultRowHeight="14.15"/>
  <cols>
    <col min="5" max="5" width="10.3828125" customWidth="1"/>
    <col min="6" max="6" width="18.61328125" customWidth="1"/>
    <col min="8" max="8" width="21.84375" customWidth="1"/>
    <col min="9" max="9" width="34" customWidth="1"/>
    <col min="10" max="10" width="15.765625" customWidth="1"/>
  </cols>
  <sheetData>
    <row r="1" spans="1:13" ht="43.75">
      <c r="A1" s="360" t="s">
        <v>19</v>
      </c>
      <c r="B1" s="361" t="s">
        <v>47</v>
      </c>
      <c r="C1" s="360" t="s">
        <v>48</v>
      </c>
      <c r="D1" s="360" t="s">
        <v>49</v>
      </c>
      <c r="E1" s="360" t="s">
        <v>50</v>
      </c>
      <c r="F1" s="360" t="s">
        <v>51</v>
      </c>
      <c r="G1" s="360" t="s">
        <v>52</v>
      </c>
      <c r="H1" s="360" t="s">
        <v>53</v>
      </c>
      <c r="I1" s="360" t="s">
        <v>54</v>
      </c>
      <c r="J1" s="360" t="s">
        <v>55</v>
      </c>
      <c r="K1" s="360" t="s">
        <v>56</v>
      </c>
      <c r="L1" s="360" t="s">
        <v>57</v>
      </c>
      <c r="M1" s="360" t="s">
        <v>58</v>
      </c>
    </row>
    <row r="2" spans="1:13" ht="14.6">
      <c r="A2" s="163"/>
      <c r="B2" s="164" t="s">
        <v>5493</v>
      </c>
      <c r="C2" s="163"/>
      <c r="D2" s="163"/>
      <c r="E2" s="163">
        <f>SUM(E3:E9)</f>
        <v>32</v>
      </c>
      <c r="F2" s="44" t="str">
        <f>CONCATENATE("32'h",K2)</f>
        <v>32'h00000010</v>
      </c>
      <c r="G2" s="44"/>
      <c r="H2" s="165" t="s">
        <v>1226</v>
      </c>
      <c r="I2" s="165" t="s">
        <v>5638</v>
      </c>
      <c r="J2" s="163"/>
      <c r="K2" s="163" t="str">
        <f>LOWER(DEC2HEX(L2,8))</f>
        <v>00000010</v>
      </c>
      <c r="L2" s="163">
        <f>SUM(L4:L6)</f>
        <v>16</v>
      </c>
      <c r="M2" s="362"/>
    </row>
    <row r="3" spans="1:13" ht="14.6">
      <c r="A3" s="172"/>
      <c r="B3" s="172"/>
      <c r="C3" s="168">
        <v>14</v>
      </c>
      <c r="D3" s="168">
        <v>31</v>
      </c>
      <c r="E3" s="168">
        <f t="shared" ref="E3:E9" si="0">D3+1-C3</f>
        <v>18</v>
      </c>
      <c r="F3" s="168" t="str">
        <f t="shared" ref="F3:F9" si="1">CONCATENATE(E3,"'h",K3)</f>
        <v>18'h0</v>
      </c>
      <c r="G3" s="168" t="s">
        <v>67</v>
      </c>
      <c r="H3" s="169" t="s">
        <v>19</v>
      </c>
      <c r="I3" s="169" t="s">
        <v>19</v>
      </c>
      <c r="J3" s="168">
        <v>0</v>
      </c>
      <c r="K3" s="168">
        <v>0</v>
      </c>
      <c r="L3" s="168">
        <f t="shared" ref="L3:L9" si="2">J3*(2^C3)</f>
        <v>0</v>
      </c>
      <c r="M3" s="362"/>
    </row>
    <row r="4" spans="1:13" ht="74.599999999999994">
      <c r="A4" s="167"/>
      <c r="B4" s="167"/>
      <c r="C4" s="168">
        <v>12</v>
      </c>
      <c r="D4" s="168">
        <v>13</v>
      </c>
      <c r="E4" s="168">
        <f t="shared" si="0"/>
        <v>2</v>
      </c>
      <c r="F4" s="168" t="str">
        <f t="shared" si="1"/>
        <v>2'h0</v>
      </c>
      <c r="G4" s="168" t="s">
        <v>62</v>
      </c>
      <c r="H4" s="169" t="s">
        <v>5494</v>
      </c>
      <c r="I4" s="171" t="s">
        <v>5637</v>
      </c>
      <c r="J4" s="168">
        <v>0</v>
      </c>
      <c r="K4" s="168" t="str">
        <f t="shared" ref="K4:K9" si="3">LOWER(DEC2HEX((J4)))</f>
        <v>0</v>
      </c>
      <c r="L4" s="168">
        <f t="shared" si="2"/>
        <v>0</v>
      </c>
      <c r="M4" s="362"/>
    </row>
    <row r="5" spans="1:13" ht="14.6">
      <c r="A5" s="172"/>
      <c r="B5" s="172"/>
      <c r="C5" s="168">
        <v>9</v>
      </c>
      <c r="D5" s="168">
        <v>11</v>
      </c>
      <c r="E5" s="168">
        <f t="shared" si="0"/>
        <v>3</v>
      </c>
      <c r="F5" s="168" t="str">
        <f t="shared" si="1"/>
        <v>3'h0</v>
      </c>
      <c r="G5" s="168" t="s">
        <v>67</v>
      </c>
      <c r="H5" s="169" t="s">
        <v>19</v>
      </c>
      <c r="I5" s="169" t="s">
        <v>19</v>
      </c>
      <c r="J5" s="168">
        <v>0</v>
      </c>
      <c r="K5" s="168">
        <v>0</v>
      </c>
      <c r="L5" s="168">
        <f t="shared" si="2"/>
        <v>0</v>
      </c>
      <c r="M5" s="362"/>
    </row>
    <row r="6" spans="1:13" ht="29.15">
      <c r="A6" s="172"/>
      <c r="B6" s="172"/>
      <c r="C6" s="168">
        <v>4</v>
      </c>
      <c r="D6" s="168">
        <v>8</v>
      </c>
      <c r="E6" s="168">
        <f t="shared" si="0"/>
        <v>5</v>
      </c>
      <c r="F6" s="168" t="str">
        <f>CONCATENATE(E6,"'h",K6)</f>
        <v>5'h1</v>
      </c>
      <c r="G6" s="168" t="s">
        <v>62</v>
      </c>
      <c r="H6" s="169" t="s">
        <v>5495</v>
      </c>
      <c r="I6" s="171" t="s">
        <v>5639</v>
      </c>
      <c r="J6" s="168">
        <v>1</v>
      </c>
      <c r="K6" s="168" t="str">
        <f t="shared" si="3"/>
        <v>1</v>
      </c>
      <c r="L6" s="168">
        <f t="shared" si="2"/>
        <v>16</v>
      </c>
      <c r="M6" s="362"/>
    </row>
    <row r="7" spans="1:13" ht="74.599999999999994">
      <c r="A7" s="172"/>
      <c r="B7" s="172"/>
      <c r="C7" s="168">
        <v>2</v>
      </c>
      <c r="D7" s="168">
        <v>3</v>
      </c>
      <c r="E7" s="168">
        <f t="shared" si="0"/>
        <v>2</v>
      </c>
      <c r="F7" s="168" t="str">
        <f t="shared" ref="F7:F8" si="4">CONCATENATE(E7,"'h",K7)</f>
        <v>2'h0</v>
      </c>
      <c r="G7" s="168" t="s">
        <v>62</v>
      </c>
      <c r="H7" s="169" t="s">
        <v>5496</v>
      </c>
      <c r="I7" s="171" t="s">
        <v>5640</v>
      </c>
      <c r="J7" s="168">
        <v>0</v>
      </c>
      <c r="K7" s="168" t="str">
        <f t="shared" si="3"/>
        <v>0</v>
      </c>
      <c r="L7" s="168">
        <f t="shared" si="2"/>
        <v>0</v>
      </c>
      <c r="M7" s="362"/>
    </row>
    <row r="8" spans="1:13" ht="14.6">
      <c r="A8" s="167"/>
      <c r="B8" s="167"/>
      <c r="C8" s="168">
        <v>1</v>
      </c>
      <c r="D8" s="168">
        <v>1</v>
      </c>
      <c r="E8" s="168">
        <f t="shared" si="0"/>
        <v>1</v>
      </c>
      <c r="F8" s="168" t="str">
        <f t="shared" si="4"/>
        <v>1'h0</v>
      </c>
      <c r="G8" s="168" t="s">
        <v>62</v>
      </c>
      <c r="H8" s="169" t="s">
        <v>5497</v>
      </c>
      <c r="I8" s="170" t="s">
        <v>5641</v>
      </c>
      <c r="J8" s="168">
        <v>0</v>
      </c>
      <c r="K8" s="168" t="str">
        <f t="shared" si="3"/>
        <v>0</v>
      </c>
      <c r="L8" s="168">
        <f t="shared" si="2"/>
        <v>0</v>
      </c>
      <c r="M8" s="362"/>
    </row>
    <row r="9" spans="1:13" ht="14.6">
      <c r="A9" s="172"/>
      <c r="B9" s="172"/>
      <c r="C9" s="168">
        <v>0</v>
      </c>
      <c r="D9" s="168">
        <v>0</v>
      </c>
      <c r="E9" s="168">
        <f t="shared" si="0"/>
        <v>1</v>
      </c>
      <c r="F9" s="168" t="str">
        <f t="shared" si="1"/>
        <v>1'h0</v>
      </c>
      <c r="G9" s="168" t="s">
        <v>62</v>
      </c>
      <c r="H9" s="169" t="s">
        <v>5498</v>
      </c>
      <c r="I9" s="171" t="s">
        <v>5645</v>
      </c>
      <c r="J9" s="168">
        <v>0</v>
      </c>
      <c r="K9" s="168" t="str">
        <f t="shared" si="3"/>
        <v>0</v>
      </c>
      <c r="L9" s="168">
        <f t="shared" si="2"/>
        <v>0</v>
      </c>
      <c r="M9" s="362"/>
    </row>
    <row r="10" spans="1:13" ht="14.6">
      <c r="A10" s="163"/>
      <c r="B10" s="164" t="s">
        <v>5499</v>
      </c>
      <c r="C10" s="163"/>
      <c r="D10" s="163"/>
      <c r="E10" s="163">
        <f>SUM(E11:E14)</f>
        <v>32</v>
      </c>
      <c r="F10" s="44" t="str">
        <f>CONCATENATE("32'h",K10)</f>
        <v>32'h00000000</v>
      </c>
      <c r="G10" s="44"/>
      <c r="H10" s="165" t="s">
        <v>5500</v>
      </c>
      <c r="I10" s="165" t="s">
        <v>5654</v>
      </c>
      <c r="J10" s="163"/>
      <c r="K10" s="163" t="str">
        <f>LOWER(DEC2HEX(L10,8))</f>
        <v>00000000</v>
      </c>
      <c r="L10" s="163">
        <f>SUM(L14:L14)</f>
        <v>0</v>
      </c>
      <c r="M10" s="362"/>
    </row>
    <row r="11" spans="1:13" ht="14.6">
      <c r="A11" s="167"/>
      <c r="B11" s="167"/>
      <c r="C11" s="168">
        <v>26</v>
      </c>
      <c r="D11" s="168">
        <v>31</v>
      </c>
      <c r="E11" s="168">
        <f t="shared" ref="E11:E14" si="5">D11+1-C11</f>
        <v>6</v>
      </c>
      <c r="F11" s="168" t="str">
        <f t="shared" ref="F11:F14" si="6">CONCATENATE(E11,"'h",K11)</f>
        <v>6'h0</v>
      </c>
      <c r="G11" s="168" t="s">
        <v>67</v>
      </c>
      <c r="H11" s="169" t="s">
        <v>19</v>
      </c>
      <c r="I11" s="169" t="s">
        <v>19</v>
      </c>
      <c r="J11" s="168">
        <v>0</v>
      </c>
      <c r="K11" s="168" t="str">
        <f t="shared" ref="K11:K14" si="7">LOWER(DEC2HEX((J11)))</f>
        <v>0</v>
      </c>
      <c r="L11" s="168">
        <f t="shared" ref="L11:L14" si="8">J11*(2^C11)</f>
        <v>0</v>
      </c>
      <c r="M11" s="362"/>
    </row>
    <row r="12" spans="1:13" ht="14.6">
      <c r="A12" s="172"/>
      <c r="B12" s="172"/>
      <c r="C12" s="168">
        <v>24</v>
      </c>
      <c r="D12" s="168">
        <v>25</v>
      </c>
      <c r="E12" s="168">
        <f t="shared" si="5"/>
        <v>2</v>
      </c>
      <c r="F12" s="168" t="str">
        <f t="shared" si="6"/>
        <v>2'h0</v>
      </c>
      <c r="G12" s="168" t="s">
        <v>62</v>
      </c>
      <c r="H12" s="169" t="s">
        <v>5501</v>
      </c>
      <c r="I12" s="171" t="s">
        <v>5642</v>
      </c>
      <c r="J12" s="168">
        <v>0</v>
      </c>
      <c r="K12" s="168" t="str">
        <f t="shared" si="7"/>
        <v>0</v>
      </c>
      <c r="L12" s="168">
        <f t="shared" si="8"/>
        <v>0</v>
      </c>
      <c r="M12" s="362"/>
    </row>
    <row r="13" spans="1:13" ht="14.6">
      <c r="A13" s="172"/>
      <c r="B13" s="172"/>
      <c r="C13" s="168">
        <v>20</v>
      </c>
      <c r="D13" s="168">
        <v>23</v>
      </c>
      <c r="E13" s="168">
        <f t="shared" si="5"/>
        <v>4</v>
      </c>
      <c r="F13" s="168" t="str">
        <f t="shared" si="6"/>
        <v>4'h0</v>
      </c>
      <c r="G13" s="168" t="s">
        <v>62</v>
      </c>
      <c r="H13" s="169" t="s">
        <v>5502</v>
      </c>
      <c r="I13" s="171" t="s">
        <v>5643</v>
      </c>
      <c r="J13" s="168">
        <v>0</v>
      </c>
      <c r="K13" s="168" t="str">
        <f t="shared" si="7"/>
        <v>0</v>
      </c>
      <c r="L13" s="168">
        <f t="shared" si="8"/>
        <v>0</v>
      </c>
      <c r="M13" s="362"/>
    </row>
    <row r="14" spans="1:13" ht="14.6">
      <c r="A14" s="167"/>
      <c r="B14" s="167"/>
      <c r="C14" s="174">
        <v>0</v>
      </c>
      <c r="D14" s="174">
        <v>19</v>
      </c>
      <c r="E14" s="174">
        <f t="shared" si="5"/>
        <v>20</v>
      </c>
      <c r="F14" s="174" t="str">
        <f t="shared" si="6"/>
        <v>20'h0</v>
      </c>
      <c r="G14" s="174" t="s">
        <v>62</v>
      </c>
      <c r="H14" s="169" t="s">
        <v>5503</v>
      </c>
      <c r="I14" s="170" t="s">
        <v>5644</v>
      </c>
      <c r="J14" s="174">
        <v>0</v>
      </c>
      <c r="K14" s="174" t="str">
        <f t="shared" si="7"/>
        <v>0</v>
      </c>
      <c r="L14" s="174">
        <f t="shared" si="8"/>
        <v>0</v>
      </c>
      <c r="M14" s="362"/>
    </row>
    <row r="15" spans="1:13" ht="14.6">
      <c r="A15" s="163"/>
      <c r="B15" s="164" t="s">
        <v>5504</v>
      </c>
      <c r="C15" s="163"/>
      <c r="D15" s="163"/>
      <c r="E15" s="163">
        <f>SUM(E16:E23)</f>
        <v>32</v>
      </c>
      <c r="F15" s="44" t="str">
        <f>CONCATENATE("32'h",K15)</f>
        <v>32'h00000000</v>
      </c>
      <c r="G15" s="44"/>
      <c r="H15" s="165" t="s">
        <v>1255</v>
      </c>
      <c r="I15" s="165" t="s">
        <v>5655</v>
      </c>
      <c r="J15" s="163"/>
      <c r="K15" s="163" t="str">
        <f>LOWER(DEC2HEX(L15,8))</f>
        <v>00000000</v>
      </c>
      <c r="L15" s="163">
        <f>SUM(L23:L23)</f>
        <v>0</v>
      </c>
      <c r="M15" s="362"/>
    </row>
    <row r="16" spans="1:13" ht="14.6">
      <c r="A16" s="167"/>
      <c r="B16" s="167"/>
      <c r="C16" s="168">
        <v>7</v>
      </c>
      <c r="D16" s="168">
        <v>31</v>
      </c>
      <c r="E16" s="168">
        <f t="shared" ref="E16:E23" si="9">D16+1-C16</f>
        <v>25</v>
      </c>
      <c r="F16" s="168" t="str">
        <f t="shared" ref="F16:F23" si="10">CONCATENATE(E16,"'h",K16)</f>
        <v>25'h0</v>
      </c>
      <c r="G16" s="168" t="s">
        <v>67</v>
      </c>
      <c r="H16" s="169" t="s">
        <v>19</v>
      </c>
      <c r="I16" s="169" t="s">
        <v>19</v>
      </c>
      <c r="J16" s="168">
        <v>0</v>
      </c>
      <c r="K16" s="168" t="str">
        <f t="shared" ref="K16:K23" si="11">LOWER(DEC2HEX((J16)))</f>
        <v>0</v>
      </c>
      <c r="L16" s="168">
        <f t="shared" ref="L16:L23" si="12">J16*(2^C16)</f>
        <v>0</v>
      </c>
      <c r="M16" s="362"/>
    </row>
    <row r="17" spans="1:13" ht="14.6">
      <c r="A17" s="172"/>
      <c r="B17" s="172"/>
      <c r="C17" s="168">
        <v>6</v>
      </c>
      <c r="D17" s="168">
        <v>6</v>
      </c>
      <c r="E17" s="168">
        <f t="shared" si="9"/>
        <v>1</v>
      </c>
      <c r="F17" s="168" t="str">
        <f t="shared" si="10"/>
        <v>1'h0</v>
      </c>
      <c r="G17" s="168" t="s">
        <v>62</v>
      </c>
      <c r="H17" s="169" t="s">
        <v>5505</v>
      </c>
      <c r="I17" s="171" t="s">
        <v>5649</v>
      </c>
      <c r="J17" s="168">
        <v>0</v>
      </c>
      <c r="K17" s="168" t="str">
        <f t="shared" si="11"/>
        <v>0</v>
      </c>
      <c r="L17" s="168">
        <f t="shared" si="12"/>
        <v>0</v>
      </c>
      <c r="M17" s="362"/>
    </row>
    <row r="18" spans="1:13" ht="14.6">
      <c r="A18" s="167"/>
      <c r="B18" s="167"/>
      <c r="C18" s="174">
        <v>5</v>
      </c>
      <c r="D18" s="174">
        <v>5</v>
      </c>
      <c r="E18" s="174">
        <f t="shared" si="9"/>
        <v>1</v>
      </c>
      <c r="F18" s="174" t="str">
        <f t="shared" si="10"/>
        <v>1'h0</v>
      </c>
      <c r="G18" s="174" t="s">
        <v>62</v>
      </c>
      <c r="H18" s="169" t="s">
        <v>5506</v>
      </c>
      <c r="I18" s="170" t="s">
        <v>5646</v>
      </c>
      <c r="J18" s="174">
        <v>0</v>
      </c>
      <c r="K18" s="174" t="str">
        <f t="shared" si="11"/>
        <v>0</v>
      </c>
      <c r="L18" s="174">
        <f t="shared" si="12"/>
        <v>0</v>
      </c>
      <c r="M18" s="362"/>
    </row>
    <row r="19" spans="1:13" ht="14.6">
      <c r="A19" s="172"/>
      <c r="B19" s="172"/>
      <c r="C19" s="168">
        <v>4</v>
      </c>
      <c r="D19" s="168">
        <v>4</v>
      </c>
      <c r="E19" s="168">
        <f t="shared" si="9"/>
        <v>1</v>
      </c>
      <c r="F19" s="168" t="str">
        <f t="shared" si="10"/>
        <v>1'h0</v>
      </c>
      <c r="G19" s="168" t="s">
        <v>62</v>
      </c>
      <c r="H19" s="169" t="s">
        <v>5507</v>
      </c>
      <c r="I19" s="171" t="s">
        <v>5648</v>
      </c>
      <c r="J19" s="168">
        <v>0</v>
      </c>
      <c r="K19" s="168" t="str">
        <f t="shared" si="11"/>
        <v>0</v>
      </c>
      <c r="L19" s="168">
        <f t="shared" si="12"/>
        <v>0</v>
      </c>
      <c r="M19" s="362"/>
    </row>
    <row r="20" spans="1:13" ht="14.6">
      <c r="A20" s="167"/>
      <c r="B20" s="167"/>
      <c r="C20" s="174">
        <v>3</v>
      </c>
      <c r="D20" s="174">
        <v>3</v>
      </c>
      <c r="E20" s="174">
        <f t="shared" si="9"/>
        <v>1</v>
      </c>
      <c r="F20" s="174" t="str">
        <f t="shared" si="10"/>
        <v>1'h0</v>
      </c>
      <c r="G20" s="174" t="s">
        <v>62</v>
      </c>
      <c r="H20" s="169" t="s">
        <v>5508</v>
      </c>
      <c r="I20" s="170" t="s">
        <v>5647</v>
      </c>
      <c r="J20" s="174">
        <v>0</v>
      </c>
      <c r="K20" s="174" t="str">
        <f t="shared" si="11"/>
        <v>0</v>
      </c>
      <c r="L20" s="174">
        <f t="shared" si="12"/>
        <v>0</v>
      </c>
      <c r="M20" s="362"/>
    </row>
    <row r="21" spans="1:13" ht="14.6">
      <c r="A21" s="172"/>
      <c r="B21" s="172"/>
      <c r="C21" s="168">
        <v>2</v>
      </c>
      <c r="D21" s="168">
        <v>2</v>
      </c>
      <c r="E21" s="168">
        <f t="shared" ref="E21" si="13">D21+1-C21</f>
        <v>1</v>
      </c>
      <c r="F21" s="168" t="str">
        <f t="shared" ref="F21" si="14">CONCATENATE(E21,"'h",K21)</f>
        <v>1'h0</v>
      </c>
      <c r="G21" s="168" t="s">
        <v>62</v>
      </c>
      <c r="H21" s="169" t="s">
        <v>5571</v>
      </c>
      <c r="I21" s="171" t="s">
        <v>5650</v>
      </c>
      <c r="J21" s="168">
        <v>0</v>
      </c>
      <c r="K21" s="168" t="str">
        <f t="shared" ref="K21" si="15">LOWER(DEC2HEX((J21)))</f>
        <v>0</v>
      </c>
      <c r="L21" s="168">
        <f t="shared" ref="L21" si="16">J21*(2^C21)</f>
        <v>0</v>
      </c>
      <c r="M21" s="362"/>
    </row>
    <row r="22" spans="1:13" ht="14.6">
      <c r="A22" s="172"/>
      <c r="B22" s="172"/>
      <c r="C22" s="168">
        <v>1</v>
      </c>
      <c r="D22" s="168">
        <v>1</v>
      </c>
      <c r="E22" s="168">
        <f t="shared" si="9"/>
        <v>1</v>
      </c>
      <c r="F22" s="168" t="str">
        <f t="shared" si="10"/>
        <v>1'h0</v>
      </c>
      <c r="G22" s="168" t="s">
        <v>62</v>
      </c>
      <c r="H22" s="169" t="s">
        <v>5509</v>
      </c>
      <c r="I22" s="171" t="s">
        <v>5651</v>
      </c>
      <c r="J22" s="168">
        <v>0</v>
      </c>
      <c r="K22" s="168" t="str">
        <f t="shared" si="11"/>
        <v>0</v>
      </c>
      <c r="L22" s="168">
        <f t="shared" si="12"/>
        <v>0</v>
      </c>
      <c r="M22" s="362"/>
    </row>
    <row r="23" spans="1:13" ht="14.6">
      <c r="A23" s="167"/>
      <c r="B23" s="167"/>
      <c r="C23" s="174">
        <v>0</v>
      </c>
      <c r="D23" s="174">
        <v>0</v>
      </c>
      <c r="E23" s="174">
        <f t="shared" si="9"/>
        <v>1</v>
      </c>
      <c r="F23" s="174" t="str">
        <f t="shared" si="10"/>
        <v>1'h0</v>
      </c>
      <c r="G23" s="174" t="s">
        <v>62</v>
      </c>
      <c r="H23" s="169" t="s">
        <v>5510</v>
      </c>
      <c r="I23" s="170" t="s">
        <v>5652</v>
      </c>
      <c r="J23" s="174">
        <v>0</v>
      </c>
      <c r="K23" s="174" t="str">
        <f t="shared" si="11"/>
        <v>0</v>
      </c>
      <c r="L23" s="174">
        <f t="shared" si="12"/>
        <v>0</v>
      </c>
      <c r="M23" s="362"/>
    </row>
    <row r="24" spans="1:13" ht="14.6">
      <c r="A24" s="163"/>
      <c r="B24" s="164" t="s">
        <v>5511</v>
      </c>
      <c r="C24" s="163"/>
      <c r="D24" s="163"/>
      <c r="E24" s="163">
        <f>SUM(E25:E25)</f>
        <v>32</v>
      </c>
      <c r="F24" s="44" t="str">
        <f>CONCATENATE("32'h",K24)</f>
        <v>32'h00000000</v>
      </c>
      <c r="G24" s="44"/>
      <c r="H24" s="165" t="s">
        <v>1084</v>
      </c>
      <c r="I24" s="165" t="s">
        <v>5656</v>
      </c>
      <c r="J24" s="163"/>
      <c r="K24" s="163" t="str">
        <f>LOWER(DEC2HEX(L24,8))</f>
        <v>00000000</v>
      </c>
      <c r="L24" s="163">
        <f>SUM(L25:L25)</f>
        <v>0</v>
      </c>
      <c r="M24" s="362"/>
    </row>
    <row r="25" spans="1:13" ht="14.6">
      <c r="A25" s="167"/>
      <c r="B25" s="167"/>
      <c r="C25" s="174">
        <v>0</v>
      </c>
      <c r="D25" s="174">
        <v>31</v>
      </c>
      <c r="E25" s="174">
        <f>D25+1-C25</f>
        <v>32</v>
      </c>
      <c r="F25" s="174" t="str">
        <f>CONCATENATE(E25,"'h",K25)</f>
        <v>32'h0</v>
      </c>
      <c r="G25" s="174" t="s">
        <v>62</v>
      </c>
      <c r="H25" s="169" t="s">
        <v>5512</v>
      </c>
      <c r="I25" s="170" t="s">
        <v>5653</v>
      </c>
      <c r="J25" s="174">
        <v>0</v>
      </c>
      <c r="K25" s="174" t="str">
        <f>LOWER(DEC2HEX((J25)))</f>
        <v>0</v>
      </c>
      <c r="L25" s="174">
        <f>J25*(2^C25)</f>
        <v>0</v>
      </c>
      <c r="M25" s="362"/>
    </row>
    <row r="26" spans="1:13" ht="14.6">
      <c r="A26" s="163"/>
      <c r="B26" s="164" t="s">
        <v>5513</v>
      </c>
      <c r="C26" s="163"/>
      <c r="D26" s="163"/>
      <c r="E26" s="163">
        <f>SUM(E27:E34)</f>
        <v>32</v>
      </c>
      <c r="F26" s="44" t="str">
        <f>CONCATENATE("32'h",K26)</f>
        <v>32'h00000000</v>
      </c>
      <c r="G26" s="44"/>
      <c r="H26" s="165" t="s">
        <v>5514</v>
      </c>
      <c r="I26" s="165" t="s">
        <v>5657</v>
      </c>
      <c r="J26" s="163"/>
      <c r="K26" s="163" t="str">
        <f>LOWER(DEC2HEX(L26,8))</f>
        <v>00000000</v>
      </c>
      <c r="L26" s="163">
        <f>SUM(L34:L34)</f>
        <v>0</v>
      </c>
      <c r="M26" s="363"/>
    </row>
    <row r="27" spans="1:13" ht="14.6">
      <c r="A27" s="172"/>
      <c r="B27" s="172"/>
      <c r="C27" s="168">
        <v>14</v>
      </c>
      <c r="D27" s="168">
        <v>31</v>
      </c>
      <c r="E27" s="168">
        <f t="shared" ref="E27:E34" si="17">D27+1-C27</f>
        <v>18</v>
      </c>
      <c r="F27" s="168" t="str">
        <f t="shared" ref="F27:F34" si="18">CONCATENATE(E27,"'h",K27)</f>
        <v>18'h0</v>
      </c>
      <c r="G27" s="168" t="s">
        <v>67</v>
      </c>
      <c r="H27" s="169" t="s">
        <v>19</v>
      </c>
      <c r="I27" s="169" t="s">
        <v>19</v>
      </c>
      <c r="J27" s="168">
        <v>0</v>
      </c>
      <c r="K27" s="168" t="str">
        <f t="shared" ref="K27:K34" si="19">LOWER(DEC2HEX((J27)))</f>
        <v>0</v>
      </c>
      <c r="L27" s="168">
        <f t="shared" ref="L27:L34" si="20">J27*(2^C27)</f>
        <v>0</v>
      </c>
      <c r="M27" s="362"/>
    </row>
    <row r="28" spans="1:13" ht="14.6">
      <c r="A28" s="167"/>
      <c r="B28" s="167"/>
      <c r="C28" s="168">
        <v>8</v>
      </c>
      <c r="D28" s="168">
        <v>13</v>
      </c>
      <c r="E28" s="168">
        <f t="shared" si="17"/>
        <v>6</v>
      </c>
      <c r="F28" s="168" t="str">
        <f t="shared" si="18"/>
        <v>6'h0</v>
      </c>
      <c r="G28" s="168" t="s">
        <v>62</v>
      </c>
      <c r="H28" s="169" t="s">
        <v>1271</v>
      </c>
      <c r="I28" s="170" t="s">
        <v>5663</v>
      </c>
      <c r="J28" s="168">
        <v>0</v>
      </c>
      <c r="K28" s="168" t="str">
        <f t="shared" si="19"/>
        <v>0</v>
      </c>
      <c r="L28" s="168">
        <f t="shared" si="20"/>
        <v>0</v>
      </c>
      <c r="M28" s="362"/>
    </row>
    <row r="29" spans="1:13" ht="14.6">
      <c r="A29" s="172"/>
      <c r="B29" s="172"/>
      <c r="C29" s="168">
        <v>7</v>
      </c>
      <c r="D29" s="168">
        <v>7</v>
      </c>
      <c r="E29" s="168">
        <f t="shared" si="17"/>
        <v>1</v>
      </c>
      <c r="F29" s="168" t="str">
        <f t="shared" si="18"/>
        <v>1'h0</v>
      </c>
      <c r="G29" s="168" t="s">
        <v>67</v>
      </c>
      <c r="H29" s="169" t="s">
        <v>19</v>
      </c>
      <c r="I29" s="169" t="s">
        <v>19</v>
      </c>
      <c r="J29" s="168">
        <v>0</v>
      </c>
      <c r="K29" s="168" t="str">
        <f t="shared" si="19"/>
        <v>0</v>
      </c>
      <c r="L29" s="168">
        <f t="shared" si="20"/>
        <v>0</v>
      </c>
      <c r="M29" s="362"/>
    </row>
    <row r="30" spans="1:13" ht="14.6">
      <c r="A30" s="172"/>
      <c r="B30" s="172"/>
      <c r="C30" s="168">
        <v>4</v>
      </c>
      <c r="D30" s="168">
        <v>6</v>
      </c>
      <c r="E30" s="168">
        <f t="shared" si="17"/>
        <v>3</v>
      </c>
      <c r="F30" s="168" t="str">
        <f t="shared" si="18"/>
        <v>3'h0</v>
      </c>
      <c r="G30" s="168" t="s">
        <v>62</v>
      </c>
      <c r="H30" s="169" t="s">
        <v>1272</v>
      </c>
      <c r="I30" s="170" t="s">
        <v>5662</v>
      </c>
      <c r="J30" s="168">
        <v>0</v>
      </c>
      <c r="K30" s="168" t="str">
        <f t="shared" si="19"/>
        <v>0</v>
      </c>
      <c r="L30" s="168">
        <f t="shared" si="20"/>
        <v>0</v>
      </c>
      <c r="M30" s="362"/>
    </row>
    <row r="31" spans="1:13" ht="14.6">
      <c r="A31" s="172"/>
      <c r="B31" s="172"/>
      <c r="C31" s="168">
        <v>3</v>
      </c>
      <c r="D31" s="168">
        <v>3</v>
      </c>
      <c r="E31" s="168">
        <f t="shared" si="17"/>
        <v>1</v>
      </c>
      <c r="F31" s="168" t="str">
        <f t="shared" si="18"/>
        <v>1'h0</v>
      </c>
      <c r="G31" s="168" t="s">
        <v>62</v>
      </c>
      <c r="H31" s="169" t="s">
        <v>1273</v>
      </c>
      <c r="I31" s="171" t="s">
        <v>5658</v>
      </c>
      <c r="J31" s="168">
        <v>0</v>
      </c>
      <c r="K31" s="168" t="str">
        <f t="shared" si="19"/>
        <v>0</v>
      </c>
      <c r="L31" s="168">
        <f t="shared" si="20"/>
        <v>0</v>
      </c>
      <c r="M31" s="362"/>
    </row>
    <row r="32" spans="1:13" ht="14.6">
      <c r="A32" s="172"/>
      <c r="B32" s="172"/>
      <c r="C32" s="168">
        <v>2</v>
      </c>
      <c r="D32" s="168">
        <v>2</v>
      </c>
      <c r="E32" s="168">
        <f t="shared" si="17"/>
        <v>1</v>
      </c>
      <c r="F32" s="168" t="str">
        <f t="shared" si="18"/>
        <v>1'h0</v>
      </c>
      <c r="G32" s="174" t="s">
        <v>5515</v>
      </c>
      <c r="H32" s="169" t="s">
        <v>5516</v>
      </c>
      <c r="I32" s="171" t="s">
        <v>5659</v>
      </c>
      <c r="J32" s="168">
        <v>0</v>
      </c>
      <c r="K32" s="168" t="str">
        <f t="shared" si="19"/>
        <v>0</v>
      </c>
      <c r="L32" s="168">
        <f t="shared" si="20"/>
        <v>0</v>
      </c>
      <c r="M32" s="362"/>
    </row>
    <row r="33" spans="1:13" ht="14.6">
      <c r="A33" s="167"/>
      <c r="B33" s="167"/>
      <c r="C33" s="174">
        <v>1</v>
      </c>
      <c r="D33" s="174">
        <v>1</v>
      </c>
      <c r="E33" s="174">
        <f t="shared" si="17"/>
        <v>1</v>
      </c>
      <c r="F33" s="174" t="str">
        <f t="shared" si="18"/>
        <v>1'h0</v>
      </c>
      <c r="G33" s="174" t="s">
        <v>786</v>
      </c>
      <c r="H33" s="169" t="s">
        <v>5517</v>
      </c>
      <c r="I33" s="171" t="s">
        <v>5660</v>
      </c>
      <c r="J33" s="174">
        <v>0</v>
      </c>
      <c r="K33" s="174" t="str">
        <f t="shared" si="19"/>
        <v>0</v>
      </c>
      <c r="L33" s="174">
        <f t="shared" si="20"/>
        <v>0</v>
      </c>
      <c r="M33" s="362"/>
    </row>
    <row r="34" spans="1:13" ht="14.6">
      <c r="A34" s="167"/>
      <c r="B34" s="364"/>
      <c r="C34" s="174">
        <v>0</v>
      </c>
      <c r="D34" s="174">
        <v>0</v>
      </c>
      <c r="E34" s="174">
        <f t="shared" si="17"/>
        <v>1</v>
      </c>
      <c r="F34" s="174" t="str">
        <f t="shared" si="18"/>
        <v>1'h0</v>
      </c>
      <c r="G34" s="174" t="s">
        <v>5515</v>
      </c>
      <c r="H34" s="174" t="s">
        <v>5518</v>
      </c>
      <c r="I34" s="174" t="s">
        <v>5661</v>
      </c>
      <c r="J34" s="174">
        <v>0</v>
      </c>
      <c r="K34" s="174" t="str">
        <f t="shared" si="19"/>
        <v>0</v>
      </c>
      <c r="L34" s="174">
        <f t="shared" si="20"/>
        <v>0</v>
      </c>
      <c r="M34" s="362"/>
    </row>
    <row r="35" spans="1:13" ht="14.6">
      <c r="A35" s="163"/>
      <c r="B35" s="164" t="s">
        <v>5519</v>
      </c>
      <c r="C35" s="163"/>
      <c r="D35" s="163"/>
      <c r="E35" s="163">
        <f>SUM(E36:E47)</f>
        <v>32</v>
      </c>
      <c r="F35" s="44" t="str">
        <f>CONCATENATE("32'h",K35)</f>
        <v>32'h01001000</v>
      </c>
      <c r="G35" s="44"/>
      <c r="H35" s="165" t="s">
        <v>5520</v>
      </c>
      <c r="I35" s="165" t="s">
        <v>5664</v>
      </c>
      <c r="J35" s="163"/>
      <c r="K35" s="163" t="str">
        <f>LOWER(DEC2HEX(L35,8))</f>
        <v>01001000</v>
      </c>
      <c r="L35" s="163">
        <f>SUM(L36:L47)</f>
        <v>16781312</v>
      </c>
      <c r="M35" s="363"/>
    </row>
    <row r="36" spans="1:13" ht="14.6">
      <c r="A36" s="172"/>
      <c r="B36" s="172"/>
      <c r="C36" s="168">
        <v>26</v>
      </c>
      <c r="D36" s="168">
        <v>31</v>
      </c>
      <c r="E36" s="168">
        <f t="shared" ref="E36:E47" si="21">D36+1-C36</f>
        <v>6</v>
      </c>
      <c r="F36" s="168" t="str">
        <f t="shared" ref="F36:F47" si="22">CONCATENATE(E36,"'h",K36)</f>
        <v>6'h0</v>
      </c>
      <c r="G36" s="168" t="s">
        <v>67</v>
      </c>
      <c r="H36" s="169" t="s">
        <v>19</v>
      </c>
      <c r="I36" s="169" t="s">
        <v>19</v>
      </c>
      <c r="J36" s="168">
        <v>0</v>
      </c>
      <c r="K36" s="168" t="str">
        <f t="shared" ref="K36:K47" si="23">LOWER(DEC2HEX((J36)))</f>
        <v>0</v>
      </c>
      <c r="L36" s="168">
        <f t="shared" ref="L36:L47" si="24">J36*(2^C36)</f>
        <v>0</v>
      </c>
      <c r="M36" s="362"/>
    </row>
    <row r="37" spans="1:13" ht="14.6">
      <c r="A37" s="172"/>
      <c r="B37" s="172"/>
      <c r="C37" s="168">
        <v>25</v>
      </c>
      <c r="D37" s="168">
        <v>25</v>
      </c>
      <c r="E37" s="168">
        <f t="shared" si="21"/>
        <v>1</v>
      </c>
      <c r="F37" s="168" t="str">
        <f t="shared" si="22"/>
        <v>1'h0</v>
      </c>
      <c r="G37" s="168" t="s">
        <v>67</v>
      </c>
      <c r="H37" s="169" t="s">
        <v>1278</v>
      </c>
      <c r="I37" s="171" t="s">
        <v>5665</v>
      </c>
      <c r="J37" s="168">
        <v>0</v>
      </c>
      <c r="K37" s="168" t="str">
        <f t="shared" si="23"/>
        <v>0</v>
      </c>
      <c r="L37" s="168">
        <f t="shared" si="24"/>
        <v>0</v>
      </c>
      <c r="M37" s="362"/>
    </row>
    <row r="38" spans="1:13" ht="14.6">
      <c r="A38" s="167"/>
      <c r="B38" s="167"/>
      <c r="C38" s="168">
        <v>24</v>
      </c>
      <c r="D38" s="168">
        <v>24</v>
      </c>
      <c r="E38" s="168">
        <f t="shared" si="21"/>
        <v>1</v>
      </c>
      <c r="F38" s="168" t="str">
        <f t="shared" si="22"/>
        <v>1'h1</v>
      </c>
      <c r="G38" s="168" t="s">
        <v>67</v>
      </c>
      <c r="H38" s="169" t="s">
        <v>1279</v>
      </c>
      <c r="I38" s="170" t="s">
        <v>5666</v>
      </c>
      <c r="J38" s="168">
        <v>1</v>
      </c>
      <c r="K38" s="168" t="str">
        <f t="shared" si="23"/>
        <v>1</v>
      </c>
      <c r="L38" s="168">
        <f t="shared" si="24"/>
        <v>16777216</v>
      </c>
      <c r="M38" s="362"/>
    </row>
    <row r="39" spans="1:13" ht="14.6">
      <c r="A39" s="172"/>
      <c r="B39" s="172"/>
      <c r="C39" s="168">
        <v>22</v>
      </c>
      <c r="D39" s="168">
        <v>23</v>
      </c>
      <c r="E39" s="168">
        <f t="shared" si="21"/>
        <v>2</v>
      </c>
      <c r="F39" s="168" t="str">
        <f t="shared" si="22"/>
        <v>2'h0</v>
      </c>
      <c r="G39" s="168" t="s">
        <v>67</v>
      </c>
      <c r="H39" s="169" t="s">
        <v>19</v>
      </c>
      <c r="I39" s="169" t="s">
        <v>19</v>
      </c>
      <c r="J39" s="168">
        <v>0</v>
      </c>
      <c r="K39" s="168" t="str">
        <f t="shared" si="23"/>
        <v>0</v>
      </c>
      <c r="L39" s="168">
        <f t="shared" si="24"/>
        <v>0</v>
      </c>
      <c r="M39" s="362"/>
    </row>
    <row r="40" spans="1:13" ht="14.6">
      <c r="A40" s="172"/>
      <c r="B40" s="172"/>
      <c r="C40" s="168">
        <v>16</v>
      </c>
      <c r="D40" s="168">
        <v>21</v>
      </c>
      <c r="E40" s="168">
        <f t="shared" si="21"/>
        <v>6</v>
      </c>
      <c r="F40" s="168" t="str">
        <f t="shared" si="22"/>
        <v>6'h0</v>
      </c>
      <c r="G40" s="168" t="s">
        <v>67</v>
      </c>
      <c r="H40" s="169" t="s">
        <v>1280</v>
      </c>
      <c r="I40" s="171" t="s">
        <v>5667</v>
      </c>
      <c r="J40" s="168">
        <v>0</v>
      </c>
      <c r="K40" s="168" t="str">
        <f t="shared" si="23"/>
        <v>0</v>
      </c>
      <c r="L40" s="168">
        <f t="shared" si="24"/>
        <v>0</v>
      </c>
      <c r="M40" s="362"/>
    </row>
    <row r="41" spans="1:13" ht="14.6">
      <c r="A41" s="172"/>
      <c r="B41" s="172"/>
      <c r="C41" s="168">
        <v>14</v>
      </c>
      <c r="D41" s="168">
        <v>15</v>
      </c>
      <c r="E41" s="168">
        <f t="shared" si="21"/>
        <v>2</v>
      </c>
      <c r="F41" s="168" t="str">
        <f t="shared" si="22"/>
        <v>2'h0</v>
      </c>
      <c r="G41" s="168" t="s">
        <v>67</v>
      </c>
      <c r="H41" s="169" t="s">
        <v>19</v>
      </c>
      <c r="I41" s="169" t="s">
        <v>19</v>
      </c>
      <c r="J41" s="168">
        <v>0</v>
      </c>
      <c r="K41" s="168" t="str">
        <f t="shared" si="23"/>
        <v>0</v>
      </c>
      <c r="L41" s="168">
        <f t="shared" si="24"/>
        <v>0</v>
      </c>
      <c r="M41" s="362"/>
    </row>
    <row r="42" spans="1:13" ht="14.6">
      <c r="A42" s="172"/>
      <c r="B42" s="172"/>
      <c r="C42" s="168">
        <v>13</v>
      </c>
      <c r="D42" s="168">
        <v>13</v>
      </c>
      <c r="E42" s="168">
        <f t="shared" si="21"/>
        <v>1</v>
      </c>
      <c r="F42" s="168" t="str">
        <f t="shared" si="22"/>
        <v>1'h0</v>
      </c>
      <c r="G42" s="168" t="s">
        <v>67</v>
      </c>
      <c r="H42" s="169" t="s">
        <v>1281</v>
      </c>
      <c r="I42" s="171" t="s">
        <v>5668</v>
      </c>
      <c r="J42" s="168">
        <v>0</v>
      </c>
      <c r="K42" s="168" t="str">
        <f t="shared" si="23"/>
        <v>0</v>
      </c>
      <c r="L42" s="168">
        <f t="shared" si="24"/>
        <v>0</v>
      </c>
      <c r="M42" s="362"/>
    </row>
    <row r="43" spans="1:13" ht="14.6">
      <c r="A43" s="172"/>
      <c r="B43" s="172"/>
      <c r="C43" s="168">
        <v>12</v>
      </c>
      <c r="D43" s="168">
        <v>12</v>
      </c>
      <c r="E43" s="168">
        <f t="shared" si="21"/>
        <v>1</v>
      </c>
      <c r="F43" s="168" t="str">
        <f t="shared" si="22"/>
        <v>1'h1</v>
      </c>
      <c r="G43" s="168" t="s">
        <v>67</v>
      </c>
      <c r="H43" s="169" t="s">
        <v>1282</v>
      </c>
      <c r="I43" s="171" t="s">
        <v>5669</v>
      </c>
      <c r="J43" s="168">
        <v>1</v>
      </c>
      <c r="K43" s="168" t="str">
        <f t="shared" si="23"/>
        <v>1</v>
      </c>
      <c r="L43" s="168">
        <f t="shared" si="24"/>
        <v>4096</v>
      </c>
      <c r="M43" s="362"/>
    </row>
    <row r="44" spans="1:13" ht="14.6">
      <c r="A44" s="172"/>
      <c r="B44" s="172"/>
      <c r="C44" s="168">
        <v>11</v>
      </c>
      <c r="D44" s="168">
        <v>11</v>
      </c>
      <c r="E44" s="168">
        <f t="shared" si="21"/>
        <v>1</v>
      </c>
      <c r="F44" s="168" t="str">
        <f t="shared" si="22"/>
        <v>1'h0</v>
      </c>
      <c r="G44" s="168" t="s">
        <v>67</v>
      </c>
      <c r="H44" s="169" t="s">
        <v>19</v>
      </c>
      <c r="I44" s="169" t="s">
        <v>19</v>
      </c>
      <c r="J44" s="168">
        <v>0</v>
      </c>
      <c r="K44" s="168" t="str">
        <f t="shared" si="23"/>
        <v>0</v>
      </c>
      <c r="L44" s="168">
        <f t="shared" si="24"/>
        <v>0</v>
      </c>
      <c r="M44" s="362"/>
    </row>
    <row r="45" spans="1:13" ht="14.6">
      <c r="A45" s="167"/>
      <c r="B45" s="167"/>
      <c r="C45" s="174">
        <v>8</v>
      </c>
      <c r="D45" s="174">
        <v>10</v>
      </c>
      <c r="E45" s="174">
        <f t="shared" si="21"/>
        <v>3</v>
      </c>
      <c r="F45" s="174" t="str">
        <f t="shared" si="22"/>
        <v>3'h0</v>
      </c>
      <c r="G45" s="174" t="s">
        <v>67</v>
      </c>
      <c r="H45" s="169" t="s">
        <v>1283</v>
      </c>
      <c r="I45" s="170" t="s">
        <v>5670</v>
      </c>
      <c r="J45" s="174">
        <v>0</v>
      </c>
      <c r="K45" s="174" t="str">
        <f t="shared" si="23"/>
        <v>0</v>
      </c>
      <c r="L45" s="174">
        <f t="shared" si="24"/>
        <v>0</v>
      </c>
      <c r="M45" s="362"/>
    </row>
    <row r="46" spans="1:13" ht="14.6">
      <c r="A46" s="167"/>
      <c r="B46" s="364"/>
      <c r="C46" s="174">
        <v>1</v>
      </c>
      <c r="D46" s="174">
        <v>7</v>
      </c>
      <c r="E46" s="174">
        <f t="shared" si="21"/>
        <v>7</v>
      </c>
      <c r="F46" s="174" t="str">
        <f t="shared" si="22"/>
        <v>7'h0</v>
      </c>
      <c r="G46" s="174" t="s">
        <v>67</v>
      </c>
      <c r="H46" s="174" t="s">
        <v>19</v>
      </c>
      <c r="I46" s="174" t="s">
        <v>19</v>
      </c>
      <c r="J46" s="174">
        <v>0</v>
      </c>
      <c r="K46" s="174" t="str">
        <f t="shared" si="23"/>
        <v>0</v>
      </c>
      <c r="L46" s="174">
        <f t="shared" si="24"/>
        <v>0</v>
      </c>
      <c r="M46" s="362"/>
    </row>
    <row r="47" spans="1:13" ht="14.6">
      <c r="A47" s="167"/>
      <c r="B47" s="364"/>
      <c r="C47" s="174">
        <v>0</v>
      </c>
      <c r="D47" s="174">
        <v>0</v>
      </c>
      <c r="E47" s="174">
        <f t="shared" si="21"/>
        <v>1</v>
      </c>
      <c r="F47" s="174" t="str">
        <f t="shared" si="22"/>
        <v>1'h0</v>
      </c>
      <c r="G47" s="174" t="s">
        <v>67</v>
      </c>
      <c r="H47" s="174" t="s">
        <v>5521</v>
      </c>
      <c r="I47" s="174" t="s">
        <v>5671</v>
      </c>
      <c r="J47" s="174">
        <v>0</v>
      </c>
      <c r="K47" s="174" t="str">
        <f t="shared" si="23"/>
        <v>0</v>
      </c>
      <c r="L47" s="174">
        <f t="shared" si="24"/>
        <v>0</v>
      </c>
      <c r="M47" s="362"/>
    </row>
    <row r="48" spans="1:13" ht="14.6">
      <c r="A48" s="163"/>
      <c r="B48" s="164" t="s">
        <v>5522</v>
      </c>
      <c r="C48" s="163"/>
      <c r="D48" s="163"/>
      <c r="E48" s="163">
        <f>SUM(E49:E52)</f>
        <v>32</v>
      </c>
      <c r="F48" s="44" t="str">
        <f>CONCATENATE("32'h",K48)</f>
        <v>32'h00000021</v>
      </c>
      <c r="G48" s="44"/>
      <c r="H48" s="165" t="s">
        <v>1298</v>
      </c>
      <c r="I48" s="165" t="s">
        <v>5672</v>
      </c>
      <c r="J48" s="163"/>
      <c r="K48" s="163" t="str">
        <f>LOWER(DEC2HEX(L48,8))</f>
        <v>00000021</v>
      </c>
      <c r="L48" s="163">
        <f>SUM(L49:L52)</f>
        <v>33</v>
      </c>
      <c r="M48" s="362"/>
    </row>
    <row r="49" spans="1:13" ht="14.6">
      <c r="A49" s="167"/>
      <c r="B49" s="364"/>
      <c r="C49" s="174">
        <v>11</v>
      </c>
      <c r="D49" s="174">
        <v>31</v>
      </c>
      <c r="E49" s="174">
        <f>D49+1-C49</f>
        <v>21</v>
      </c>
      <c r="F49" s="174" t="str">
        <f>CONCATENATE(E49,"'h",K49)</f>
        <v>21'h0</v>
      </c>
      <c r="G49" s="174" t="s">
        <v>67</v>
      </c>
      <c r="H49" s="174" t="s">
        <v>19</v>
      </c>
      <c r="I49" s="174" t="s">
        <v>19</v>
      </c>
      <c r="J49" s="174">
        <v>0</v>
      </c>
      <c r="K49" s="174" t="str">
        <f>LOWER(DEC2HEX((J49)))</f>
        <v>0</v>
      </c>
      <c r="L49" s="174">
        <f>J49*(2^C49)</f>
        <v>0</v>
      </c>
      <c r="M49" s="362"/>
    </row>
    <row r="50" spans="1:13" ht="14.6">
      <c r="A50" s="167"/>
      <c r="B50" s="364"/>
      <c r="C50" s="174">
        <v>8</v>
      </c>
      <c r="D50" s="174">
        <v>10</v>
      </c>
      <c r="E50" s="174">
        <f>D50+1-C50</f>
        <v>3</v>
      </c>
      <c r="F50" s="174" t="str">
        <f>CONCATENATE(E50,"'h",K50)</f>
        <v>3'h0</v>
      </c>
      <c r="G50" s="174" t="s">
        <v>62</v>
      </c>
      <c r="H50" s="174" t="s">
        <v>1299</v>
      </c>
      <c r="I50" s="174" t="s">
        <v>5673</v>
      </c>
      <c r="J50" s="174">
        <v>0</v>
      </c>
      <c r="K50" s="174" t="str">
        <f>LOWER(DEC2HEX((J50)))</f>
        <v>0</v>
      </c>
      <c r="L50" s="174">
        <f>J50*(2^C50)</f>
        <v>0</v>
      </c>
      <c r="M50" s="362"/>
    </row>
    <row r="51" spans="1:13" ht="14.6">
      <c r="A51" s="172"/>
      <c r="B51" s="172"/>
      <c r="C51" s="168">
        <v>4</v>
      </c>
      <c r="D51" s="168">
        <v>7</v>
      </c>
      <c r="E51" s="168">
        <f>D51+1-C51</f>
        <v>4</v>
      </c>
      <c r="F51" s="168" t="str">
        <f>CONCATENATE(E51,"'h",K51)</f>
        <v>4'h2</v>
      </c>
      <c r="G51" s="174" t="s">
        <v>62</v>
      </c>
      <c r="H51" s="174" t="s">
        <v>1300</v>
      </c>
      <c r="I51" s="367" t="s">
        <v>5675</v>
      </c>
      <c r="J51" s="168">
        <v>2</v>
      </c>
      <c r="K51" s="168" t="str">
        <f>LOWER(DEC2HEX((J51)))</f>
        <v>2</v>
      </c>
      <c r="L51" s="168">
        <f>J51*(2^C51)</f>
        <v>32</v>
      </c>
      <c r="M51" s="362"/>
    </row>
    <row r="52" spans="1:13" ht="14.6">
      <c r="A52" s="167"/>
      <c r="B52" s="167"/>
      <c r="C52" s="174">
        <v>0</v>
      </c>
      <c r="D52" s="174">
        <v>3</v>
      </c>
      <c r="E52" s="174">
        <f>D52+1-C52</f>
        <v>4</v>
      </c>
      <c r="F52" s="174" t="str">
        <f>CONCATENATE(E52,"'h",K52)</f>
        <v>4'h1</v>
      </c>
      <c r="G52" s="174" t="s">
        <v>62</v>
      </c>
      <c r="H52" s="169" t="s">
        <v>1301</v>
      </c>
      <c r="I52" s="170" t="s">
        <v>5674</v>
      </c>
      <c r="J52" s="174">
        <v>1</v>
      </c>
      <c r="K52" s="174" t="str">
        <f>LOWER(DEC2HEX((J52)))</f>
        <v>1</v>
      </c>
      <c r="L52" s="174">
        <f>J52*(2^C52)</f>
        <v>1</v>
      </c>
      <c r="M52" s="362"/>
    </row>
    <row r="53" spans="1:13" ht="14.6">
      <c r="A53" s="23"/>
      <c r="B53" s="24" t="s">
        <v>5523</v>
      </c>
      <c r="C53" s="23"/>
      <c r="D53" s="23"/>
      <c r="E53" s="23">
        <f>SUM(E54:E61)</f>
        <v>32</v>
      </c>
      <c r="F53" s="44" t="str">
        <f>CONCATENATE("32'h",K53)</f>
        <v>32'h0000007f</v>
      </c>
      <c r="G53" s="44"/>
      <c r="H53" s="297" t="s">
        <v>5524</v>
      </c>
      <c r="I53" s="309"/>
      <c r="J53" s="23"/>
      <c r="K53" s="23" t="str">
        <f>LOWER(DEC2HEX(L53,8))</f>
        <v>0000007f</v>
      </c>
      <c r="L53" s="23">
        <f>SUM(L54:L61)</f>
        <v>127</v>
      </c>
      <c r="M53" s="250"/>
    </row>
    <row r="54" spans="1:13" ht="14.6">
      <c r="A54" s="20"/>
      <c r="B54" s="20"/>
      <c r="C54" s="248">
        <v>7</v>
      </c>
      <c r="D54" s="248">
        <v>31</v>
      </c>
      <c r="E54" s="28">
        <f>D54+1-C54</f>
        <v>25</v>
      </c>
      <c r="F54" s="28" t="str">
        <f>CONCATENATE(E54,"'h",K54)</f>
        <v>25'h0</v>
      </c>
      <c r="G54" s="28" t="s">
        <v>444</v>
      </c>
      <c r="H54" s="310" t="s">
        <v>1524</v>
      </c>
      <c r="I54" s="33" t="s">
        <v>1599</v>
      </c>
      <c r="J54" s="248">
        <v>0</v>
      </c>
      <c r="K54" s="248" t="str">
        <f>LOWER(DEC2HEX((J54)))</f>
        <v>0</v>
      </c>
      <c r="L54" s="248">
        <f>J54*(2^C54)</f>
        <v>0</v>
      </c>
      <c r="M54" s="250"/>
    </row>
    <row r="55" spans="1:13" ht="41.15">
      <c r="A55" s="20"/>
      <c r="B55" s="27"/>
      <c r="C55" s="248">
        <v>6</v>
      </c>
      <c r="D55" s="248">
        <v>6</v>
      </c>
      <c r="E55" s="28">
        <f t="shared" ref="E55:E61" si="25">D55+1-C55</f>
        <v>1</v>
      </c>
      <c r="F55" s="28" t="str">
        <f t="shared" ref="F55:F61" si="26">CONCATENATE(E55,"'h",K55)</f>
        <v>1'h1</v>
      </c>
      <c r="G55" s="28" t="s">
        <v>471</v>
      </c>
      <c r="H55" s="308" t="s">
        <v>5525</v>
      </c>
      <c r="I55" s="311" t="s">
        <v>5526</v>
      </c>
      <c r="J55" s="248">
        <v>1</v>
      </c>
      <c r="K55" s="248" t="str">
        <f t="shared" ref="K55:K61" si="27">LOWER(DEC2HEX((J55)))</f>
        <v>1</v>
      </c>
      <c r="L55" s="248">
        <f t="shared" ref="L55:L61" si="28">J55*(2^C55)</f>
        <v>64</v>
      </c>
      <c r="M55" s="250"/>
    </row>
    <row r="56" spans="1:13" ht="41.15">
      <c r="A56" s="20"/>
      <c r="B56" s="27"/>
      <c r="C56" s="248">
        <v>5</v>
      </c>
      <c r="D56" s="248">
        <v>5</v>
      </c>
      <c r="E56" s="28">
        <f t="shared" si="25"/>
        <v>1</v>
      </c>
      <c r="F56" s="28" t="str">
        <f t="shared" si="26"/>
        <v>1'h1</v>
      </c>
      <c r="G56" s="28" t="s">
        <v>5527</v>
      </c>
      <c r="H56" s="308" t="s">
        <v>5528</v>
      </c>
      <c r="I56" s="311" t="s">
        <v>5526</v>
      </c>
      <c r="J56" s="248">
        <v>1</v>
      </c>
      <c r="K56" s="248" t="str">
        <f t="shared" si="27"/>
        <v>1</v>
      </c>
      <c r="L56" s="248">
        <f t="shared" si="28"/>
        <v>32</v>
      </c>
      <c r="M56" s="250"/>
    </row>
    <row r="57" spans="1:13" ht="41.15">
      <c r="A57" s="20"/>
      <c r="B57" s="27"/>
      <c r="C57" s="248">
        <v>4</v>
      </c>
      <c r="D57" s="248">
        <v>4</v>
      </c>
      <c r="E57" s="28">
        <f t="shared" si="25"/>
        <v>1</v>
      </c>
      <c r="F57" s="28" t="str">
        <f t="shared" si="26"/>
        <v>1'h1</v>
      </c>
      <c r="G57" s="28" t="s">
        <v>5527</v>
      </c>
      <c r="H57" s="308" t="s">
        <v>5529</v>
      </c>
      <c r="I57" s="311" t="s">
        <v>5526</v>
      </c>
      <c r="J57" s="248">
        <v>1</v>
      </c>
      <c r="K57" s="248" t="str">
        <f t="shared" si="27"/>
        <v>1</v>
      </c>
      <c r="L57" s="248">
        <f t="shared" si="28"/>
        <v>16</v>
      </c>
      <c r="M57" s="250"/>
    </row>
    <row r="58" spans="1:13" ht="41.15">
      <c r="A58" s="20"/>
      <c r="B58" s="27"/>
      <c r="C58" s="248">
        <v>3</v>
      </c>
      <c r="D58" s="248">
        <v>3</v>
      </c>
      <c r="E58" s="28">
        <f t="shared" si="25"/>
        <v>1</v>
      </c>
      <c r="F58" s="28" t="str">
        <f t="shared" si="26"/>
        <v>1'h1</v>
      </c>
      <c r="G58" s="28" t="s">
        <v>5527</v>
      </c>
      <c r="H58" s="308" t="s">
        <v>5530</v>
      </c>
      <c r="I58" s="311" t="s">
        <v>5526</v>
      </c>
      <c r="J58" s="248">
        <v>1</v>
      </c>
      <c r="K58" s="248" t="str">
        <f t="shared" si="27"/>
        <v>1</v>
      </c>
      <c r="L58" s="248">
        <f t="shared" si="28"/>
        <v>8</v>
      </c>
      <c r="M58" s="250"/>
    </row>
    <row r="59" spans="1:13" ht="41.15">
      <c r="A59" s="20"/>
      <c r="B59" s="27"/>
      <c r="C59" s="248">
        <v>2</v>
      </c>
      <c r="D59" s="248">
        <v>2</v>
      </c>
      <c r="E59" s="28">
        <f t="shared" si="25"/>
        <v>1</v>
      </c>
      <c r="F59" s="28" t="str">
        <f t="shared" si="26"/>
        <v>1'h1</v>
      </c>
      <c r="G59" s="28" t="s">
        <v>5527</v>
      </c>
      <c r="H59" s="308" t="s">
        <v>5531</v>
      </c>
      <c r="I59" s="311" t="s">
        <v>3692</v>
      </c>
      <c r="J59" s="248">
        <v>1</v>
      </c>
      <c r="K59" s="248" t="str">
        <f t="shared" si="27"/>
        <v>1</v>
      </c>
      <c r="L59" s="248">
        <f t="shared" si="28"/>
        <v>4</v>
      </c>
      <c r="M59" s="250"/>
    </row>
    <row r="60" spans="1:13" ht="41.15">
      <c r="A60" s="20"/>
      <c r="B60" s="27"/>
      <c r="C60" s="248">
        <v>1</v>
      </c>
      <c r="D60" s="248">
        <v>1</v>
      </c>
      <c r="E60" s="28">
        <f t="shared" si="25"/>
        <v>1</v>
      </c>
      <c r="F60" s="28" t="str">
        <f t="shared" si="26"/>
        <v>1'h1</v>
      </c>
      <c r="G60" s="28" t="s">
        <v>5527</v>
      </c>
      <c r="H60" s="308" t="s">
        <v>5532</v>
      </c>
      <c r="I60" s="311" t="s">
        <v>3692</v>
      </c>
      <c r="J60" s="248">
        <v>1</v>
      </c>
      <c r="K60" s="248" t="str">
        <f t="shared" si="27"/>
        <v>1</v>
      </c>
      <c r="L60" s="248">
        <f t="shared" si="28"/>
        <v>2</v>
      </c>
      <c r="M60" s="250"/>
    </row>
    <row r="61" spans="1:13" ht="41.15">
      <c r="A61" s="20"/>
      <c r="B61" s="27"/>
      <c r="C61" s="248">
        <v>0</v>
      </c>
      <c r="D61" s="248">
        <v>0</v>
      </c>
      <c r="E61" s="28">
        <f t="shared" si="25"/>
        <v>1</v>
      </c>
      <c r="F61" s="28" t="str">
        <f t="shared" si="26"/>
        <v>1'h1</v>
      </c>
      <c r="G61" s="28" t="s">
        <v>5527</v>
      </c>
      <c r="H61" s="308" t="s">
        <v>5533</v>
      </c>
      <c r="I61" s="311" t="s">
        <v>5526</v>
      </c>
      <c r="J61" s="248">
        <v>1</v>
      </c>
      <c r="K61" s="248" t="str">
        <f t="shared" si="27"/>
        <v>1</v>
      </c>
      <c r="L61" s="248">
        <f t="shared" si="28"/>
        <v>1</v>
      </c>
      <c r="M61" s="250"/>
    </row>
    <row r="62" spans="1:13" ht="14.6">
      <c r="A62" s="23"/>
      <c r="B62" s="24" t="s">
        <v>5534</v>
      </c>
      <c r="C62" s="23"/>
      <c r="D62" s="23"/>
      <c r="E62" s="23">
        <f>SUM(E63:E70)</f>
        <v>32</v>
      </c>
      <c r="F62" s="44" t="str">
        <f>CONCATENATE("32'h",K62)</f>
        <v>32'h00000000</v>
      </c>
      <c r="G62" s="44"/>
      <c r="H62" s="297" t="s">
        <v>5535</v>
      </c>
      <c r="I62" s="26"/>
      <c r="J62" s="23"/>
      <c r="K62" s="23" t="str">
        <f>LOWER(DEC2HEX(L62,8))</f>
        <v>00000000</v>
      </c>
      <c r="L62" s="23">
        <f>SUM(L63:L70)</f>
        <v>0</v>
      </c>
      <c r="M62" s="250"/>
    </row>
    <row r="63" spans="1:13" ht="14.6">
      <c r="A63" s="20"/>
      <c r="B63" s="20"/>
      <c r="C63" s="248">
        <v>7</v>
      </c>
      <c r="D63" s="248">
        <v>31</v>
      </c>
      <c r="E63" s="28">
        <f>D63+1-C63</f>
        <v>25</v>
      </c>
      <c r="F63" s="28" t="str">
        <f>CONCATENATE(E63,"'h",K63)</f>
        <v>25'h0</v>
      </c>
      <c r="G63" s="28" t="s">
        <v>5536</v>
      </c>
      <c r="H63" s="249" t="s">
        <v>1524</v>
      </c>
      <c r="I63" s="33" t="s">
        <v>1599</v>
      </c>
      <c r="J63" s="248">
        <v>0</v>
      </c>
      <c r="K63" s="248" t="str">
        <f>LOWER(DEC2HEX((J63)))</f>
        <v>0</v>
      </c>
      <c r="L63" s="248">
        <f>J63*(2^C63)</f>
        <v>0</v>
      </c>
      <c r="M63" s="250"/>
    </row>
    <row r="64" spans="1:13" ht="14.6">
      <c r="A64" s="20"/>
      <c r="B64" s="27"/>
      <c r="C64" s="248">
        <v>6</v>
      </c>
      <c r="D64" s="248">
        <v>6</v>
      </c>
      <c r="E64" s="28">
        <f t="shared" ref="E64:E70" si="29">D64+1-C64</f>
        <v>1</v>
      </c>
      <c r="F64" s="28" t="str">
        <f t="shared" ref="F64:F70" si="30">CONCATENATE(E64,"'h",K64)</f>
        <v>1'h0</v>
      </c>
      <c r="G64" s="28" t="s">
        <v>5537</v>
      </c>
      <c r="H64" s="308" t="s">
        <v>5538</v>
      </c>
      <c r="I64" s="311" t="s">
        <v>5691</v>
      </c>
      <c r="J64" s="248">
        <v>0</v>
      </c>
      <c r="K64" s="248" t="str">
        <f t="shared" ref="K64:K70" si="31">LOWER(DEC2HEX((J64)))</f>
        <v>0</v>
      </c>
      <c r="L64" s="248">
        <f t="shared" ref="L64:L70" si="32">J64*(2^C64)</f>
        <v>0</v>
      </c>
      <c r="M64" s="250"/>
    </row>
    <row r="65" spans="1:13" ht="14.6">
      <c r="A65" s="20"/>
      <c r="B65" s="27"/>
      <c r="C65" s="248">
        <v>5</v>
      </c>
      <c r="D65" s="248">
        <v>5</v>
      </c>
      <c r="E65" s="28">
        <f t="shared" si="29"/>
        <v>1</v>
      </c>
      <c r="F65" s="28" t="str">
        <f t="shared" si="30"/>
        <v>1'h0</v>
      </c>
      <c r="G65" s="28" t="s">
        <v>5537</v>
      </c>
      <c r="H65" s="308" t="s">
        <v>5539</v>
      </c>
      <c r="I65" s="311" t="s">
        <v>5687</v>
      </c>
      <c r="J65" s="248">
        <v>0</v>
      </c>
      <c r="K65" s="248" t="str">
        <f t="shared" si="31"/>
        <v>0</v>
      </c>
      <c r="L65" s="248">
        <f t="shared" si="32"/>
        <v>0</v>
      </c>
      <c r="M65" s="250"/>
    </row>
    <row r="66" spans="1:13" ht="14.6">
      <c r="A66" s="20"/>
      <c r="B66" s="27"/>
      <c r="C66" s="248">
        <v>4</v>
      </c>
      <c r="D66" s="248">
        <v>4</v>
      </c>
      <c r="E66" s="28">
        <f t="shared" si="29"/>
        <v>1</v>
      </c>
      <c r="F66" s="28" t="str">
        <f t="shared" si="30"/>
        <v>1'h0</v>
      </c>
      <c r="G66" s="28" t="s">
        <v>1729</v>
      </c>
      <c r="H66" s="308" t="s">
        <v>5540</v>
      </c>
      <c r="I66" s="311" t="s">
        <v>5688</v>
      </c>
      <c r="J66" s="248">
        <v>0</v>
      </c>
      <c r="K66" s="248" t="str">
        <f t="shared" si="31"/>
        <v>0</v>
      </c>
      <c r="L66" s="248">
        <f t="shared" si="32"/>
        <v>0</v>
      </c>
      <c r="M66" s="250"/>
    </row>
    <row r="67" spans="1:13" ht="14.6">
      <c r="A67" s="20"/>
      <c r="B67" s="27"/>
      <c r="C67" s="248">
        <v>3</v>
      </c>
      <c r="D67" s="248">
        <v>3</v>
      </c>
      <c r="E67" s="28">
        <f t="shared" si="29"/>
        <v>1</v>
      </c>
      <c r="F67" s="28" t="str">
        <f t="shared" si="30"/>
        <v>1'h0</v>
      </c>
      <c r="G67" s="28" t="s">
        <v>5537</v>
      </c>
      <c r="H67" s="308" t="s">
        <v>5541</v>
      </c>
      <c r="I67" s="311" t="s">
        <v>5689</v>
      </c>
      <c r="J67" s="248">
        <v>0</v>
      </c>
      <c r="K67" s="248" t="str">
        <f t="shared" si="31"/>
        <v>0</v>
      </c>
      <c r="L67" s="248">
        <f t="shared" si="32"/>
        <v>0</v>
      </c>
      <c r="M67" s="248"/>
    </row>
    <row r="68" spans="1:13" ht="14.6">
      <c r="A68" s="20"/>
      <c r="B68" s="27"/>
      <c r="C68" s="248">
        <v>2</v>
      </c>
      <c r="D68" s="248">
        <v>2</v>
      </c>
      <c r="E68" s="28">
        <f t="shared" si="29"/>
        <v>1</v>
      </c>
      <c r="F68" s="28" t="str">
        <f t="shared" si="30"/>
        <v>1'h0</v>
      </c>
      <c r="G68" s="28" t="s">
        <v>5537</v>
      </c>
      <c r="H68" s="308" t="s">
        <v>5542</v>
      </c>
      <c r="I68" s="311" t="s">
        <v>5690</v>
      </c>
      <c r="J68" s="248">
        <v>0</v>
      </c>
      <c r="K68" s="248" t="str">
        <f t="shared" si="31"/>
        <v>0</v>
      </c>
      <c r="L68" s="248">
        <f t="shared" si="32"/>
        <v>0</v>
      </c>
      <c r="M68" s="250"/>
    </row>
    <row r="69" spans="1:13" ht="14.6">
      <c r="A69" s="20"/>
      <c r="B69" s="27"/>
      <c r="C69" s="248">
        <v>1</v>
      </c>
      <c r="D69" s="248">
        <v>1</v>
      </c>
      <c r="E69" s="28">
        <f t="shared" si="29"/>
        <v>1</v>
      </c>
      <c r="F69" s="28" t="str">
        <f t="shared" si="30"/>
        <v>1'h0</v>
      </c>
      <c r="G69" s="28" t="s">
        <v>5537</v>
      </c>
      <c r="H69" s="308" t="s">
        <v>5543</v>
      </c>
      <c r="I69" s="311" t="s">
        <v>3765</v>
      </c>
      <c r="J69" s="248">
        <v>0</v>
      </c>
      <c r="K69" s="248" t="str">
        <f t="shared" si="31"/>
        <v>0</v>
      </c>
      <c r="L69" s="248">
        <f t="shared" si="32"/>
        <v>0</v>
      </c>
      <c r="M69" s="250"/>
    </row>
    <row r="70" spans="1:13" ht="14.6">
      <c r="A70" s="20"/>
      <c r="B70" s="27"/>
      <c r="C70" s="248">
        <v>0</v>
      </c>
      <c r="D70" s="248">
        <v>0</v>
      </c>
      <c r="E70" s="28">
        <f t="shared" si="29"/>
        <v>1</v>
      </c>
      <c r="F70" s="28" t="str">
        <f t="shared" si="30"/>
        <v>1'h0</v>
      </c>
      <c r="G70" s="28" t="s">
        <v>1729</v>
      </c>
      <c r="H70" s="308" t="s">
        <v>5544</v>
      </c>
      <c r="I70" s="311" t="s">
        <v>3766</v>
      </c>
      <c r="J70" s="248">
        <v>0</v>
      </c>
      <c r="K70" s="248" t="str">
        <f t="shared" si="31"/>
        <v>0</v>
      </c>
      <c r="L70" s="248">
        <f t="shared" si="32"/>
        <v>0</v>
      </c>
      <c r="M70" s="250"/>
    </row>
    <row r="71" spans="1:13" ht="14.6">
      <c r="A71" s="23"/>
      <c r="B71" s="24" t="s">
        <v>5545</v>
      </c>
      <c r="C71" s="23"/>
      <c r="D71" s="23"/>
      <c r="E71" s="23">
        <f>SUM(E72:E73)</f>
        <v>32</v>
      </c>
      <c r="F71" s="44" t="str">
        <f>CONCATENATE("32'h",K71)</f>
        <v>32'h00000000</v>
      </c>
      <c r="G71" s="44"/>
      <c r="H71" s="297" t="s">
        <v>5546</v>
      </c>
      <c r="I71" s="26"/>
      <c r="J71" s="23"/>
      <c r="K71" s="23" t="str">
        <f>LOWER(DEC2HEX(L71,8))</f>
        <v>00000000</v>
      </c>
      <c r="L71" s="23">
        <f>SUM(L72:L73)</f>
        <v>0</v>
      </c>
      <c r="M71" s="23"/>
    </row>
    <row r="72" spans="1:13" ht="14.6">
      <c r="A72" s="20"/>
      <c r="B72" s="20"/>
      <c r="C72" s="248">
        <v>1</v>
      </c>
      <c r="D72" s="248">
        <v>31</v>
      </c>
      <c r="E72" s="28">
        <f>D72+1-C72</f>
        <v>31</v>
      </c>
      <c r="F72" s="28" t="str">
        <f>CONCATENATE(E72,"'h",K72)</f>
        <v>31'h0</v>
      </c>
      <c r="G72" s="28" t="s">
        <v>5536</v>
      </c>
      <c r="H72" s="249" t="s">
        <v>5547</v>
      </c>
      <c r="I72" s="33" t="s">
        <v>5548</v>
      </c>
      <c r="J72" s="248">
        <v>0</v>
      </c>
      <c r="K72" s="248" t="str">
        <f>LOWER(DEC2HEX((J72)))</f>
        <v>0</v>
      </c>
      <c r="L72" s="248">
        <f>J72*(2^C72)</f>
        <v>0</v>
      </c>
      <c r="M72" s="250"/>
    </row>
    <row r="73" spans="1:13" ht="14.6">
      <c r="A73" s="20"/>
      <c r="B73" s="27"/>
      <c r="C73" s="248">
        <v>0</v>
      </c>
      <c r="D73" s="248">
        <v>0</v>
      </c>
      <c r="E73" s="28">
        <f>D73+1-C73</f>
        <v>1</v>
      </c>
      <c r="F73" s="28" t="str">
        <f>CONCATENATE(E73,"'h",K73)</f>
        <v>1'h0</v>
      </c>
      <c r="G73" s="28" t="s">
        <v>5536</v>
      </c>
      <c r="H73" s="308" t="s">
        <v>5549</v>
      </c>
      <c r="I73" s="299" t="s">
        <v>5676</v>
      </c>
      <c r="J73" s="248">
        <v>0</v>
      </c>
      <c r="K73" s="248" t="str">
        <f>LOWER(DEC2HEX((J73)))</f>
        <v>0</v>
      </c>
      <c r="L73" s="248">
        <f>J73*(2^C73)</f>
        <v>0</v>
      </c>
      <c r="M73" s="250"/>
    </row>
    <row r="74" spans="1:13" ht="14.6">
      <c r="A74" s="23"/>
      <c r="B74" s="24" t="s">
        <v>2581</v>
      </c>
      <c r="C74" s="23"/>
      <c r="D74" s="23"/>
      <c r="E74" s="23">
        <f>SUM(E75:E82)</f>
        <v>32</v>
      </c>
      <c r="F74" s="44" t="str">
        <f>CONCATENATE("32'h",K74)</f>
        <v>32'h00000000</v>
      </c>
      <c r="G74" s="44"/>
      <c r="H74" s="297" t="s">
        <v>5550</v>
      </c>
      <c r="I74" s="26"/>
      <c r="J74" s="23"/>
      <c r="K74" s="23" t="str">
        <f>LOWER(DEC2HEX(L74,8))</f>
        <v>00000000</v>
      </c>
      <c r="L74" s="23">
        <f>SUM(L75:L82)</f>
        <v>0</v>
      </c>
      <c r="M74" s="23"/>
    </row>
    <row r="75" spans="1:13" ht="14.6">
      <c r="A75" s="20"/>
      <c r="B75" s="20"/>
      <c r="C75" s="248">
        <v>7</v>
      </c>
      <c r="D75" s="248">
        <v>31</v>
      </c>
      <c r="E75" s="28">
        <f>D75+1-C75</f>
        <v>25</v>
      </c>
      <c r="F75" s="28" t="str">
        <f>CONCATENATE(E75,"'h",K75)</f>
        <v>25'h0</v>
      </c>
      <c r="G75" s="28" t="s">
        <v>5536</v>
      </c>
      <c r="H75" s="249" t="s">
        <v>5547</v>
      </c>
      <c r="I75" s="33" t="s">
        <v>5548</v>
      </c>
      <c r="J75" s="248">
        <v>0</v>
      </c>
      <c r="K75" s="248" t="str">
        <f>LOWER(DEC2HEX((J75)))</f>
        <v>0</v>
      </c>
      <c r="L75" s="248">
        <f>J75*(2^C75)</f>
        <v>0</v>
      </c>
      <c r="M75" s="250"/>
    </row>
    <row r="76" spans="1:13" ht="14.6">
      <c r="A76" s="20"/>
      <c r="B76" s="27"/>
      <c r="C76" s="248">
        <v>6</v>
      </c>
      <c r="D76" s="248">
        <v>6</v>
      </c>
      <c r="E76" s="28">
        <f>D76+1-C76</f>
        <v>1</v>
      </c>
      <c r="F76" s="28" t="str">
        <f>CONCATENATE(E76,"'h",K76)</f>
        <v>1'h0</v>
      </c>
      <c r="G76" s="28" t="s">
        <v>5536</v>
      </c>
      <c r="H76" s="308" t="s">
        <v>5551</v>
      </c>
      <c r="I76" s="311" t="s">
        <v>5677</v>
      </c>
      <c r="J76" s="248">
        <v>0</v>
      </c>
      <c r="K76" s="248" t="str">
        <f>LOWER(DEC2HEX((J76)))</f>
        <v>0</v>
      </c>
      <c r="L76" s="248">
        <f>J76*(2^C76)</f>
        <v>0</v>
      </c>
      <c r="M76" s="250"/>
    </row>
    <row r="77" spans="1:13" ht="14.6">
      <c r="A77" s="20"/>
      <c r="B77" s="27"/>
      <c r="C77" s="248">
        <v>5</v>
      </c>
      <c r="D77" s="248">
        <v>5</v>
      </c>
      <c r="E77" s="28">
        <f t="shared" ref="E77:E82" si="33">D77+1-C77</f>
        <v>1</v>
      </c>
      <c r="F77" s="28" t="str">
        <f t="shared" ref="F77:F82" si="34">CONCATENATE(E77,"'h",K77)</f>
        <v>1'h0</v>
      </c>
      <c r="G77" s="28" t="s">
        <v>5536</v>
      </c>
      <c r="H77" s="308" t="s">
        <v>5552</v>
      </c>
      <c r="I77" s="311" t="s">
        <v>5678</v>
      </c>
      <c r="J77" s="248">
        <v>0</v>
      </c>
      <c r="K77" s="248" t="str">
        <f t="shared" ref="K77:K82" si="35">LOWER(DEC2HEX((J77)))</f>
        <v>0</v>
      </c>
      <c r="L77" s="248">
        <f t="shared" ref="L77:L82" si="36">J77*(2^C77)</f>
        <v>0</v>
      </c>
      <c r="M77" s="250"/>
    </row>
    <row r="78" spans="1:13" ht="14.6">
      <c r="A78" s="20"/>
      <c r="B78" s="27"/>
      <c r="C78" s="248">
        <v>4</v>
      </c>
      <c r="D78" s="248">
        <v>4</v>
      </c>
      <c r="E78" s="28">
        <f t="shared" si="33"/>
        <v>1</v>
      </c>
      <c r="F78" s="28" t="str">
        <f t="shared" si="34"/>
        <v>1'h0</v>
      </c>
      <c r="G78" s="28" t="s">
        <v>5536</v>
      </c>
      <c r="H78" s="308" t="s">
        <v>5553</v>
      </c>
      <c r="I78" s="311" t="s">
        <v>5679</v>
      </c>
      <c r="J78" s="248">
        <v>0</v>
      </c>
      <c r="K78" s="248" t="str">
        <f t="shared" si="35"/>
        <v>0</v>
      </c>
      <c r="L78" s="248">
        <f t="shared" si="36"/>
        <v>0</v>
      </c>
      <c r="M78" s="250"/>
    </row>
    <row r="79" spans="1:13" ht="14.6">
      <c r="A79" s="20"/>
      <c r="B79" s="27"/>
      <c r="C79" s="248">
        <v>3</v>
      </c>
      <c r="D79" s="248">
        <v>3</v>
      </c>
      <c r="E79" s="28">
        <f t="shared" si="33"/>
        <v>1</v>
      </c>
      <c r="F79" s="28" t="str">
        <f t="shared" si="34"/>
        <v>1'h0</v>
      </c>
      <c r="G79" s="28" t="s">
        <v>5536</v>
      </c>
      <c r="H79" s="308" t="s">
        <v>5554</v>
      </c>
      <c r="I79" s="311" t="s">
        <v>5680</v>
      </c>
      <c r="J79" s="248">
        <v>0</v>
      </c>
      <c r="K79" s="248" t="str">
        <f t="shared" si="35"/>
        <v>0</v>
      </c>
      <c r="L79" s="248">
        <f t="shared" si="36"/>
        <v>0</v>
      </c>
      <c r="M79" s="250"/>
    </row>
    <row r="80" spans="1:13" ht="14.6">
      <c r="A80" s="20"/>
      <c r="B80" s="27"/>
      <c r="C80" s="248">
        <v>2</v>
      </c>
      <c r="D80" s="248">
        <v>2</v>
      </c>
      <c r="E80" s="28">
        <f t="shared" si="33"/>
        <v>1</v>
      </c>
      <c r="F80" s="28" t="str">
        <f t="shared" si="34"/>
        <v>1'h0</v>
      </c>
      <c r="G80" s="28" t="s">
        <v>5536</v>
      </c>
      <c r="H80" s="308" t="s">
        <v>5555</v>
      </c>
      <c r="I80" s="311" t="s">
        <v>5681</v>
      </c>
      <c r="J80" s="248">
        <v>0</v>
      </c>
      <c r="K80" s="248" t="str">
        <f t="shared" si="35"/>
        <v>0</v>
      </c>
      <c r="L80" s="248">
        <f t="shared" si="36"/>
        <v>0</v>
      </c>
      <c r="M80" s="250"/>
    </row>
    <row r="81" spans="1:13" ht="14.6">
      <c r="A81" s="20"/>
      <c r="B81" s="27"/>
      <c r="C81" s="248">
        <v>1</v>
      </c>
      <c r="D81" s="248">
        <v>1</v>
      </c>
      <c r="E81" s="28">
        <f t="shared" si="33"/>
        <v>1</v>
      </c>
      <c r="F81" s="28" t="str">
        <f t="shared" si="34"/>
        <v>1'h0</v>
      </c>
      <c r="G81" s="28" t="s">
        <v>5536</v>
      </c>
      <c r="H81" s="308" t="s">
        <v>5556</v>
      </c>
      <c r="I81" s="311" t="s">
        <v>5682</v>
      </c>
      <c r="J81" s="248">
        <v>0</v>
      </c>
      <c r="K81" s="248" t="str">
        <f t="shared" si="35"/>
        <v>0</v>
      </c>
      <c r="L81" s="248">
        <f t="shared" si="36"/>
        <v>0</v>
      </c>
      <c r="M81" s="250"/>
    </row>
    <row r="82" spans="1:13" ht="14.6">
      <c r="A82" s="20"/>
      <c r="B82" s="27"/>
      <c r="C82" s="248">
        <v>0</v>
      </c>
      <c r="D82" s="248">
        <v>0</v>
      </c>
      <c r="E82" s="28">
        <f t="shared" si="33"/>
        <v>1</v>
      </c>
      <c r="F82" s="28" t="str">
        <f t="shared" si="34"/>
        <v>1'h0</v>
      </c>
      <c r="G82" s="28" t="s">
        <v>5536</v>
      </c>
      <c r="H82" s="308" t="s">
        <v>5557</v>
      </c>
      <c r="I82" s="311" t="s">
        <v>5558</v>
      </c>
      <c r="J82" s="248">
        <v>0</v>
      </c>
      <c r="K82" s="248" t="str">
        <f t="shared" si="35"/>
        <v>0</v>
      </c>
      <c r="L82" s="248">
        <f t="shared" si="36"/>
        <v>0</v>
      </c>
      <c r="M82" s="250"/>
    </row>
    <row r="83" spans="1:13" ht="14.6">
      <c r="A83" s="23"/>
      <c r="B83" s="24" t="s">
        <v>5559</v>
      </c>
      <c r="C83" s="23"/>
      <c r="D83" s="23"/>
      <c r="E83" s="23">
        <f>SUM(E84:E91)</f>
        <v>32</v>
      </c>
      <c r="F83" s="44" t="str">
        <f>CONCATENATE("32'h",K83)</f>
        <v>32'h00000010</v>
      </c>
      <c r="G83" s="44"/>
      <c r="H83" s="297" t="s">
        <v>5560</v>
      </c>
      <c r="I83" s="26"/>
      <c r="J83" s="23"/>
      <c r="K83" s="23" t="str">
        <f>LOWER(DEC2HEX(L83,8))</f>
        <v>00000010</v>
      </c>
      <c r="L83" s="23">
        <f>SUM(L84:L91)</f>
        <v>16</v>
      </c>
      <c r="M83" s="23"/>
    </row>
    <row r="84" spans="1:13" ht="14.6">
      <c r="A84" s="20"/>
      <c r="B84" s="20"/>
      <c r="C84" s="248">
        <v>7</v>
      </c>
      <c r="D84" s="248">
        <v>31</v>
      </c>
      <c r="E84" s="28">
        <f>D84+1-C84</f>
        <v>25</v>
      </c>
      <c r="F84" s="28" t="str">
        <f>CONCATENATE(E84,"'h",K84)</f>
        <v>25'h0</v>
      </c>
      <c r="G84" s="28" t="s">
        <v>5536</v>
      </c>
      <c r="H84" s="249" t="s">
        <v>5547</v>
      </c>
      <c r="I84" s="33" t="s">
        <v>5548</v>
      </c>
      <c r="J84" s="248">
        <v>0</v>
      </c>
      <c r="K84" s="248" t="str">
        <f>LOWER(DEC2HEX((J84)))</f>
        <v>0</v>
      </c>
      <c r="L84" s="248">
        <f>J84*(2^C84)</f>
        <v>0</v>
      </c>
      <c r="M84" s="250"/>
    </row>
    <row r="85" spans="1:13" ht="14.6">
      <c r="A85" s="20"/>
      <c r="B85" s="27"/>
      <c r="C85" s="248">
        <v>6</v>
      </c>
      <c r="D85" s="248">
        <v>6</v>
      </c>
      <c r="E85" s="28">
        <f>D85+1-C85</f>
        <v>1</v>
      </c>
      <c r="F85" s="28" t="str">
        <f>CONCATENATE(E85,"'h",K85)</f>
        <v>1'h0</v>
      </c>
      <c r="G85" s="28" t="s">
        <v>5536</v>
      </c>
      <c r="H85" s="308" t="s">
        <v>5561</v>
      </c>
      <c r="I85" s="311" t="s">
        <v>5562</v>
      </c>
      <c r="J85" s="248">
        <v>0</v>
      </c>
      <c r="K85" s="248" t="str">
        <f>LOWER(DEC2HEX((J85)))</f>
        <v>0</v>
      </c>
      <c r="L85" s="248">
        <f>J85*(2^C85)</f>
        <v>0</v>
      </c>
      <c r="M85" s="250"/>
    </row>
    <row r="86" spans="1:13" ht="14.6">
      <c r="A86" s="20"/>
      <c r="B86" s="27"/>
      <c r="C86" s="248">
        <v>5</v>
      </c>
      <c r="D86" s="248">
        <v>5</v>
      </c>
      <c r="E86" s="28">
        <f t="shared" ref="E86:E91" si="37">D86+1-C86</f>
        <v>1</v>
      </c>
      <c r="F86" s="28" t="str">
        <f t="shared" ref="F86:F91" si="38">CONCATENATE(E86,"'h",K86)</f>
        <v>1'h0</v>
      </c>
      <c r="G86" s="28" t="s">
        <v>5536</v>
      </c>
      <c r="H86" s="308" t="s">
        <v>5563</v>
      </c>
      <c r="I86" s="311" t="s">
        <v>5686</v>
      </c>
      <c r="J86" s="248">
        <v>0</v>
      </c>
      <c r="K86" s="248" t="str">
        <f t="shared" ref="K86:K91" si="39">LOWER(DEC2HEX((J86)))</f>
        <v>0</v>
      </c>
      <c r="L86" s="248">
        <f t="shared" ref="L86:L91" si="40">J86*(2^C86)</f>
        <v>0</v>
      </c>
      <c r="M86" s="250"/>
    </row>
    <row r="87" spans="1:13" ht="14.6">
      <c r="A87" s="20"/>
      <c r="B87" s="27"/>
      <c r="C87" s="248">
        <v>4</v>
      </c>
      <c r="D87" s="248">
        <v>4</v>
      </c>
      <c r="E87" s="28">
        <f t="shared" si="37"/>
        <v>1</v>
      </c>
      <c r="F87" s="28" t="str">
        <f t="shared" si="38"/>
        <v>1'h1</v>
      </c>
      <c r="G87" s="28" t="s">
        <v>5536</v>
      </c>
      <c r="H87" s="308" t="s">
        <v>5564</v>
      </c>
      <c r="I87" s="311" t="s">
        <v>5685</v>
      </c>
      <c r="J87" s="248">
        <v>1</v>
      </c>
      <c r="K87" s="248" t="str">
        <f t="shared" si="39"/>
        <v>1</v>
      </c>
      <c r="L87" s="248">
        <f t="shared" si="40"/>
        <v>16</v>
      </c>
      <c r="M87" s="250"/>
    </row>
    <row r="88" spans="1:13" ht="14.6">
      <c r="A88" s="20"/>
      <c r="B88" s="27"/>
      <c r="C88" s="248">
        <v>3</v>
      </c>
      <c r="D88" s="248">
        <v>3</v>
      </c>
      <c r="E88" s="28">
        <f t="shared" si="37"/>
        <v>1</v>
      </c>
      <c r="F88" s="28" t="str">
        <f t="shared" si="38"/>
        <v>1'h0</v>
      </c>
      <c r="G88" s="28" t="s">
        <v>5536</v>
      </c>
      <c r="H88" s="308" t="s">
        <v>5565</v>
      </c>
      <c r="I88" s="311" t="s">
        <v>5684</v>
      </c>
      <c r="J88" s="248">
        <v>0</v>
      </c>
      <c r="K88" s="248" t="str">
        <f t="shared" si="39"/>
        <v>0</v>
      </c>
      <c r="L88" s="248">
        <f t="shared" si="40"/>
        <v>0</v>
      </c>
      <c r="M88" s="250"/>
    </row>
    <row r="89" spans="1:13" ht="14.6">
      <c r="A89" s="20"/>
      <c r="B89" s="27"/>
      <c r="C89" s="248">
        <v>2</v>
      </c>
      <c r="D89" s="248">
        <v>2</v>
      </c>
      <c r="E89" s="28">
        <f t="shared" si="37"/>
        <v>1</v>
      </c>
      <c r="F89" s="28" t="str">
        <f t="shared" si="38"/>
        <v>1'h0</v>
      </c>
      <c r="G89" s="28" t="s">
        <v>5536</v>
      </c>
      <c r="H89" s="308" t="s">
        <v>5566</v>
      </c>
      <c r="I89" s="311" t="s">
        <v>5683</v>
      </c>
      <c r="J89" s="248">
        <v>0</v>
      </c>
      <c r="K89" s="248" t="str">
        <f t="shared" si="39"/>
        <v>0</v>
      </c>
      <c r="L89" s="248">
        <f t="shared" si="40"/>
        <v>0</v>
      </c>
      <c r="M89" s="250"/>
    </row>
    <row r="90" spans="1:13" ht="14.6">
      <c r="A90" s="20"/>
      <c r="B90" s="27"/>
      <c r="C90" s="248">
        <v>1</v>
      </c>
      <c r="D90" s="248">
        <v>1</v>
      </c>
      <c r="E90" s="28">
        <f t="shared" si="37"/>
        <v>1</v>
      </c>
      <c r="F90" s="28" t="str">
        <f t="shared" si="38"/>
        <v>1'h0</v>
      </c>
      <c r="G90" s="28" t="s">
        <v>5536</v>
      </c>
      <c r="H90" s="308" t="s">
        <v>5567</v>
      </c>
      <c r="I90" s="311" t="s">
        <v>5568</v>
      </c>
      <c r="J90" s="248">
        <v>0</v>
      </c>
      <c r="K90" s="248" t="str">
        <f t="shared" si="39"/>
        <v>0</v>
      </c>
      <c r="L90" s="248">
        <f t="shared" si="40"/>
        <v>0</v>
      </c>
      <c r="M90" s="250"/>
    </row>
    <row r="91" spans="1:13" ht="14.6">
      <c r="A91" s="20"/>
      <c r="B91" s="27"/>
      <c r="C91" s="248">
        <v>0</v>
      </c>
      <c r="D91" s="248">
        <v>0</v>
      </c>
      <c r="E91" s="28">
        <f t="shared" si="37"/>
        <v>1</v>
      </c>
      <c r="F91" s="28" t="str">
        <f t="shared" si="38"/>
        <v>1'h0</v>
      </c>
      <c r="G91" s="28" t="s">
        <v>5536</v>
      </c>
      <c r="H91" s="308" t="s">
        <v>5569</v>
      </c>
      <c r="I91" s="311" t="s">
        <v>5570</v>
      </c>
      <c r="J91" s="248">
        <v>0</v>
      </c>
      <c r="K91" s="248" t="str">
        <f t="shared" si="39"/>
        <v>0</v>
      </c>
      <c r="L91" s="248">
        <f t="shared" si="40"/>
        <v>0</v>
      </c>
      <c r="M91" s="250"/>
    </row>
  </sheetData>
  <phoneticPr fontId="63" type="noConversion"/>
  <pageMargins left="0.7" right="0.7" top="0.75" bottom="0.75" header="0.3" footer="0.3"/>
  <pageSetup paperSize="9" orientation="portrait" horizontalDpi="300" verticalDpi="30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6"/>
  <sheetViews>
    <sheetView topLeftCell="A109" workbookViewId="0">
      <selection activeCell="H124" sqref="H124"/>
    </sheetView>
  </sheetViews>
  <sheetFormatPr defaultRowHeight="14.15"/>
  <cols>
    <col min="6" max="6" width="40.61328125" customWidth="1"/>
    <col min="8" max="8" width="54.23046875" customWidth="1"/>
  </cols>
  <sheetData>
    <row r="1" spans="1:13" ht="43.75">
      <c r="A1" s="52" t="s">
        <v>19</v>
      </c>
      <c r="B1" s="53" t="s">
        <v>47</v>
      </c>
      <c r="C1" s="52" t="s">
        <v>48</v>
      </c>
      <c r="D1" s="52" t="s">
        <v>49</v>
      </c>
      <c r="E1" s="52" t="s">
        <v>50</v>
      </c>
      <c r="F1" s="52" t="s">
        <v>51</v>
      </c>
      <c r="G1" s="52" t="s">
        <v>52</v>
      </c>
      <c r="H1" s="52" t="s">
        <v>53</v>
      </c>
      <c r="I1" s="52" t="s">
        <v>54</v>
      </c>
      <c r="J1" s="52" t="s">
        <v>55</v>
      </c>
      <c r="K1" s="52" t="s">
        <v>56</v>
      </c>
      <c r="L1" s="52" t="s">
        <v>57</v>
      </c>
      <c r="M1" s="52" t="s">
        <v>58</v>
      </c>
    </row>
    <row r="2" spans="1:13" ht="14.6">
      <c r="A2" s="23"/>
      <c r="B2" s="24" t="s">
        <v>60</v>
      </c>
      <c r="C2" s="23"/>
      <c r="D2" s="23"/>
      <c r="E2" s="23">
        <f>SUM(E3:E3)</f>
        <v>32</v>
      </c>
      <c r="F2" s="44" t="str">
        <f>CONCATENATE("32'h",K2)</f>
        <v>32'h02002044</v>
      </c>
      <c r="G2" s="44"/>
      <c r="H2" s="26" t="s">
        <v>718</v>
      </c>
      <c r="I2" s="26"/>
      <c r="J2" s="23"/>
      <c r="K2" s="23" t="str">
        <f>LOWER(DEC2HEX(L2,8))</f>
        <v>02002044</v>
      </c>
      <c r="L2" s="23">
        <f>SUM(L3:L3)</f>
        <v>33562692</v>
      </c>
      <c r="M2" s="23"/>
    </row>
    <row r="3" spans="1:13" ht="14.6">
      <c r="A3" s="20"/>
      <c r="B3" s="27"/>
      <c r="C3" s="28">
        <v>0</v>
      </c>
      <c r="D3" s="28">
        <v>31</v>
      </c>
      <c r="E3" s="28">
        <f>D3+1-C3</f>
        <v>32</v>
      </c>
      <c r="F3" s="28" t="str">
        <f>CONCATENATE(E3,"'h",K3)</f>
        <v>32'h2002044</v>
      </c>
      <c r="G3" s="28" t="s">
        <v>67</v>
      </c>
      <c r="H3" s="28" t="s">
        <v>719</v>
      </c>
      <c r="I3" s="28"/>
      <c r="J3" s="46">
        <v>33562692</v>
      </c>
      <c r="K3" s="28" t="str">
        <f>LOWER(DEC2HEX((J3)))</f>
        <v>2002044</v>
      </c>
      <c r="L3" s="28">
        <f>J3*(2^C3)</f>
        <v>33562692</v>
      </c>
      <c r="M3" s="29"/>
    </row>
    <row r="4" spans="1:13" ht="14.6">
      <c r="A4" s="23"/>
      <c r="B4" s="24" t="s">
        <v>85</v>
      </c>
      <c r="C4" s="23"/>
      <c r="D4" s="23"/>
      <c r="E4" s="23">
        <f>SUM(E5:E15)</f>
        <v>32</v>
      </c>
      <c r="F4" s="44" t="str">
        <f>CONCATENATE("32'h",K4)</f>
        <v>32'h00020780</v>
      </c>
      <c r="G4" s="44"/>
      <c r="H4" s="26" t="s">
        <v>1226</v>
      </c>
      <c r="I4" s="26"/>
      <c r="J4" s="23"/>
      <c r="K4" s="23" t="str">
        <f>LOWER(DEC2HEX(L4,8))</f>
        <v>00020780</v>
      </c>
      <c r="L4" s="23">
        <f>SUM(L5:L9)</f>
        <v>132992</v>
      </c>
      <c r="M4" s="29"/>
    </row>
    <row r="5" spans="1:13" ht="14.6">
      <c r="A5" s="20"/>
      <c r="B5" s="20"/>
      <c r="C5" s="31">
        <v>18</v>
      </c>
      <c r="D5" s="31">
        <v>31</v>
      </c>
      <c r="E5" s="31">
        <f t="shared" ref="E5:E15" si="0">D5+1-C5</f>
        <v>14</v>
      </c>
      <c r="F5" s="31" t="str">
        <f t="shared" ref="F5:F15" si="1">CONCATENATE(E5,"'h",K5)</f>
        <v>14'h0</v>
      </c>
      <c r="G5" s="31" t="s">
        <v>67</v>
      </c>
      <c r="H5" s="32" t="s">
        <v>19</v>
      </c>
      <c r="I5" s="3"/>
      <c r="J5" s="31">
        <v>0</v>
      </c>
      <c r="K5" s="31" t="str">
        <f t="shared" ref="K5:K15" si="2">LOWER(DEC2HEX((J5)))</f>
        <v>0</v>
      </c>
      <c r="L5" s="31">
        <f t="shared" ref="L5:L15" si="3">J5*(2^C5)</f>
        <v>0</v>
      </c>
      <c r="M5" s="29"/>
    </row>
    <row r="6" spans="1:13" ht="14.6">
      <c r="A6" s="30"/>
      <c r="B6" s="30"/>
      <c r="C6" s="31">
        <v>16</v>
      </c>
      <c r="D6" s="31">
        <v>17</v>
      </c>
      <c r="E6" s="31">
        <f t="shared" si="0"/>
        <v>2</v>
      </c>
      <c r="F6" s="31" t="str">
        <f t="shared" si="1"/>
        <v>2'h2</v>
      </c>
      <c r="G6" s="31" t="s">
        <v>62</v>
      </c>
      <c r="H6" s="32" t="s">
        <v>1227</v>
      </c>
      <c r="I6" s="33"/>
      <c r="J6" s="31">
        <v>2</v>
      </c>
      <c r="K6" s="31" t="str">
        <f t="shared" si="2"/>
        <v>2</v>
      </c>
      <c r="L6" s="31">
        <f t="shared" si="3"/>
        <v>131072</v>
      </c>
      <c r="M6" s="29"/>
    </row>
    <row r="7" spans="1:13" ht="14.6">
      <c r="A7" s="30"/>
      <c r="B7" s="30"/>
      <c r="C7" s="31">
        <v>13</v>
      </c>
      <c r="D7" s="31">
        <v>15</v>
      </c>
      <c r="E7" s="31">
        <f t="shared" si="0"/>
        <v>3</v>
      </c>
      <c r="F7" s="31" t="str">
        <f t="shared" si="1"/>
        <v>3'h0</v>
      </c>
      <c r="G7" s="31" t="s">
        <v>67</v>
      </c>
      <c r="H7" s="32" t="s">
        <v>19</v>
      </c>
      <c r="I7" s="33"/>
      <c r="J7" s="31">
        <v>0</v>
      </c>
      <c r="K7" s="31" t="str">
        <f t="shared" si="2"/>
        <v>0</v>
      </c>
      <c r="L7" s="31">
        <f t="shared" si="3"/>
        <v>0</v>
      </c>
      <c r="M7" s="29"/>
    </row>
    <row r="8" spans="1:13" ht="14.6">
      <c r="A8" s="30"/>
      <c r="B8" s="30"/>
      <c r="C8" s="31">
        <v>8</v>
      </c>
      <c r="D8" s="31">
        <v>12</v>
      </c>
      <c r="E8" s="31">
        <f t="shared" si="0"/>
        <v>5</v>
      </c>
      <c r="F8" s="31" t="str">
        <f t="shared" si="1"/>
        <v>5'h7</v>
      </c>
      <c r="G8" s="31" t="s">
        <v>62</v>
      </c>
      <c r="H8" s="32" t="s">
        <v>1228</v>
      </c>
      <c r="I8" s="33"/>
      <c r="J8" s="31">
        <v>7</v>
      </c>
      <c r="K8" s="31" t="str">
        <f t="shared" si="2"/>
        <v>7</v>
      </c>
      <c r="L8" s="31">
        <f t="shared" si="3"/>
        <v>1792</v>
      </c>
      <c r="M8" s="29"/>
    </row>
    <row r="9" spans="1:13" ht="14.6">
      <c r="A9" s="30"/>
      <c r="B9" s="30"/>
      <c r="C9" s="31">
        <v>7</v>
      </c>
      <c r="D9" s="31">
        <v>7</v>
      </c>
      <c r="E9" s="31">
        <f t="shared" si="0"/>
        <v>1</v>
      </c>
      <c r="F9" s="31" t="str">
        <f t="shared" si="1"/>
        <v>1'h1</v>
      </c>
      <c r="G9" s="31" t="s">
        <v>62</v>
      </c>
      <c r="H9" s="32" t="s">
        <v>1229</v>
      </c>
      <c r="I9" s="33"/>
      <c r="J9" s="31">
        <v>1</v>
      </c>
      <c r="K9" s="31" t="str">
        <f t="shared" si="2"/>
        <v>1</v>
      </c>
      <c r="L9" s="31">
        <f t="shared" si="3"/>
        <v>128</v>
      </c>
      <c r="M9" s="29"/>
    </row>
    <row r="10" spans="1:13" ht="14.6">
      <c r="A10" s="20"/>
      <c r="B10" s="20"/>
      <c r="C10" s="31">
        <v>5</v>
      </c>
      <c r="D10" s="31">
        <v>6</v>
      </c>
      <c r="E10" s="31">
        <f t="shared" si="0"/>
        <v>2</v>
      </c>
      <c r="F10" s="31" t="str">
        <f t="shared" si="1"/>
        <v>2'h0</v>
      </c>
      <c r="G10" s="31" t="s">
        <v>67</v>
      </c>
      <c r="H10" s="32" t="s">
        <v>19</v>
      </c>
      <c r="I10" s="3"/>
      <c r="J10" s="31">
        <v>0</v>
      </c>
      <c r="K10" s="31" t="str">
        <f t="shared" si="2"/>
        <v>0</v>
      </c>
      <c r="L10" s="31">
        <f t="shared" si="3"/>
        <v>0</v>
      </c>
      <c r="M10" s="29"/>
    </row>
    <row r="11" spans="1:13" ht="14.6">
      <c r="A11" s="30"/>
      <c r="B11" s="30"/>
      <c r="C11" s="31">
        <v>4</v>
      </c>
      <c r="D11" s="31">
        <v>4</v>
      </c>
      <c r="E11" s="31">
        <f t="shared" si="0"/>
        <v>1</v>
      </c>
      <c r="F11" s="31" t="str">
        <f t="shared" si="1"/>
        <v>1'h0</v>
      </c>
      <c r="G11" s="31" t="s">
        <v>62</v>
      </c>
      <c r="H11" s="32" t="s">
        <v>1230</v>
      </c>
      <c r="I11" s="33"/>
      <c r="J11" s="31">
        <v>0</v>
      </c>
      <c r="K11" s="31" t="str">
        <f t="shared" si="2"/>
        <v>0</v>
      </c>
      <c r="L11" s="31">
        <f t="shared" si="3"/>
        <v>0</v>
      </c>
      <c r="M11" s="29"/>
    </row>
    <row r="12" spans="1:13" ht="14.6">
      <c r="A12" s="30"/>
      <c r="B12" s="30"/>
      <c r="C12" s="31">
        <v>3</v>
      </c>
      <c r="D12" s="31">
        <v>3</v>
      </c>
      <c r="E12" s="31">
        <f t="shared" si="0"/>
        <v>1</v>
      </c>
      <c r="F12" s="31" t="str">
        <f t="shared" si="1"/>
        <v>1'h0</v>
      </c>
      <c r="G12" s="31" t="s">
        <v>62</v>
      </c>
      <c r="H12" s="32" t="s">
        <v>1231</v>
      </c>
      <c r="I12" s="33"/>
      <c r="J12" s="31">
        <v>0</v>
      </c>
      <c r="K12" s="31" t="str">
        <f t="shared" si="2"/>
        <v>0</v>
      </c>
      <c r="L12" s="31">
        <f t="shared" si="3"/>
        <v>0</v>
      </c>
      <c r="M12" s="29"/>
    </row>
    <row r="13" spans="1:13" ht="14.6">
      <c r="A13" s="30"/>
      <c r="B13" s="30"/>
      <c r="C13" s="31">
        <v>2</v>
      </c>
      <c r="D13" s="31">
        <v>2</v>
      </c>
      <c r="E13" s="31">
        <f t="shared" si="0"/>
        <v>1</v>
      </c>
      <c r="F13" s="31" t="str">
        <f t="shared" si="1"/>
        <v>1'h0</v>
      </c>
      <c r="G13" s="31" t="s">
        <v>62</v>
      </c>
      <c r="H13" s="32" t="s">
        <v>1232</v>
      </c>
      <c r="I13" s="33"/>
      <c r="J13" s="31">
        <v>0</v>
      </c>
      <c r="K13" s="31" t="str">
        <f t="shared" si="2"/>
        <v>0</v>
      </c>
      <c r="L13" s="31">
        <f t="shared" si="3"/>
        <v>0</v>
      </c>
      <c r="M13" s="29"/>
    </row>
    <row r="14" spans="1:13" ht="14.6">
      <c r="A14" s="30"/>
      <c r="B14" s="30"/>
      <c r="C14" s="31">
        <v>1</v>
      </c>
      <c r="D14" s="31">
        <v>1</v>
      </c>
      <c r="E14" s="31">
        <f t="shared" si="0"/>
        <v>1</v>
      </c>
      <c r="F14" s="31" t="str">
        <f t="shared" si="1"/>
        <v>1'h0</v>
      </c>
      <c r="G14" s="31" t="s">
        <v>62</v>
      </c>
      <c r="H14" s="32" t="s">
        <v>1233</v>
      </c>
      <c r="I14" s="33"/>
      <c r="J14" s="31">
        <v>0</v>
      </c>
      <c r="K14" s="31" t="str">
        <f t="shared" si="2"/>
        <v>0</v>
      </c>
      <c r="L14" s="31">
        <f t="shared" si="3"/>
        <v>0</v>
      </c>
      <c r="M14" s="29"/>
    </row>
    <row r="15" spans="1:13" ht="14.6">
      <c r="A15" s="30"/>
      <c r="B15" s="30"/>
      <c r="C15" s="31">
        <v>0</v>
      </c>
      <c r="D15" s="31">
        <v>0</v>
      </c>
      <c r="E15" s="31">
        <f t="shared" si="0"/>
        <v>1</v>
      </c>
      <c r="F15" s="31" t="str">
        <f t="shared" si="1"/>
        <v>1'h0</v>
      </c>
      <c r="G15" s="31" t="s">
        <v>62</v>
      </c>
      <c r="H15" s="32" t="s">
        <v>1234</v>
      </c>
      <c r="I15" s="33"/>
      <c r="J15" s="31">
        <v>0</v>
      </c>
      <c r="K15" s="31" t="str">
        <f t="shared" si="2"/>
        <v>0</v>
      </c>
      <c r="L15" s="31">
        <f t="shared" si="3"/>
        <v>0</v>
      </c>
      <c r="M15" s="29"/>
    </row>
    <row r="16" spans="1:13" ht="14.6">
      <c r="A16" s="23"/>
      <c r="B16" s="24" t="s">
        <v>89</v>
      </c>
      <c r="C16" s="23"/>
      <c r="D16" s="23"/>
      <c r="E16" s="23">
        <f>SUM(E17:E39)</f>
        <v>32</v>
      </c>
      <c r="F16" s="44" t="str">
        <f>CONCATENATE("32'h",K16)</f>
        <v>32'h00003131</v>
      </c>
      <c r="G16" s="44"/>
      <c r="H16" s="26" t="s">
        <v>1235</v>
      </c>
      <c r="I16" s="26"/>
      <c r="J16" s="23"/>
      <c r="K16" s="23" t="str">
        <f>LOWER(DEC2HEX(L16,8))</f>
        <v>00003131</v>
      </c>
      <c r="L16" s="23">
        <f>SUM(L17:L39)</f>
        <v>12593</v>
      </c>
      <c r="M16" s="29"/>
    </row>
    <row r="17" spans="1:14" ht="14.6">
      <c r="A17" s="20"/>
      <c r="B17" s="20"/>
      <c r="C17" s="31">
        <v>25</v>
      </c>
      <c r="D17" s="31">
        <v>31</v>
      </c>
      <c r="E17" s="31">
        <f t="shared" ref="E17:E39" si="4">D17+1-C17</f>
        <v>7</v>
      </c>
      <c r="F17" s="31" t="str">
        <f t="shared" ref="F17:F39" si="5">CONCATENATE(E17,"'h",K17)</f>
        <v>7'h0</v>
      </c>
      <c r="G17" s="31" t="s">
        <v>67</v>
      </c>
      <c r="H17" s="32" t="s">
        <v>19</v>
      </c>
      <c r="I17" s="3"/>
      <c r="J17" s="31">
        <v>0</v>
      </c>
      <c r="K17" s="31" t="str">
        <f t="shared" ref="K17:K39" si="6">LOWER(DEC2HEX((J17)))</f>
        <v>0</v>
      </c>
      <c r="L17" s="31">
        <f t="shared" ref="L17:L39" si="7">J17*(2^C17)</f>
        <v>0</v>
      </c>
      <c r="M17" s="29"/>
    </row>
    <row r="18" spans="1:14" ht="14.6">
      <c r="A18" s="30"/>
      <c r="B18" s="30"/>
      <c r="C18" s="31">
        <v>24</v>
      </c>
      <c r="D18" s="31">
        <v>24</v>
      </c>
      <c r="E18" s="31">
        <f t="shared" si="4"/>
        <v>1</v>
      </c>
      <c r="F18" s="31" t="str">
        <f t="shared" si="5"/>
        <v>1'h0</v>
      </c>
      <c r="G18" s="31" t="s">
        <v>62</v>
      </c>
      <c r="H18" s="32" t="s">
        <v>1236</v>
      </c>
      <c r="I18" s="33"/>
      <c r="J18" s="31">
        <v>0</v>
      </c>
      <c r="K18" s="31" t="str">
        <f t="shared" si="6"/>
        <v>0</v>
      </c>
      <c r="L18" s="31">
        <f t="shared" si="7"/>
        <v>0</v>
      </c>
      <c r="M18" s="29"/>
    </row>
    <row r="19" spans="1:14" ht="14.6">
      <c r="A19" s="30"/>
      <c r="B19" s="30"/>
      <c r="C19" s="31">
        <v>22</v>
      </c>
      <c r="D19" s="31">
        <v>23</v>
      </c>
      <c r="E19" s="31">
        <f t="shared" si="4"/>
        <v>2</v>
      </c>
      <c r="F19" s="31" t="str">
        <f t="shared" si="5"/>
        <v>2'h0</v>
      </c>
      <c r="G19" s="31" t="s">
        <v>67</v>
      </c>
      <c r="H19" s="32" t="s">
        <v>19</v>
      </c>
      <c r="I19" s="33"/>
      <c r="J19" s="31">
        <v>0</v>
      </c>
      <c r="K19" s="31" t="str">
        <f t="shared" si="6"/>
        <v>0</v>
      </c>
      <c r="L19" s="31">
        <f t="shared" si="7"/>
        <v>0</v>
      </c>
      <c r="M19" s="29"/>
    </row>
    <row r="20" spans="1:14" ht="14.6">
      <c r="A20" s="30"/>
      <c r="B20" s="30"/>
      <c r="C20" s="31">
        <v>21</v>
      </c>
      <c r="D20" s="31">
        <v>21</v>
      </c>
      <c r="E20" s="31">
        <f t="shared" si="4"/>
        <v>1</v>
      </c>
      <c r="F20" s="31" t="str">
        <f t="shared" si="5"/>
        <v>1'h0</v>
      </c>
      <c r="G20" s="31" t="s">
        <v>62</v>
      </c>
      <c r="H20" s="32" t="s">
        <v>1237</v>
      </c>
      <c r="I20" s="33"/>
      <c r="J20" s="31">
        <v>0</v>
      </c>
      <c r="K20" s="31" t="str">
        <f t="shared" si="6"/>
        <v>0</v>
      </c>
      <c r="L20" s="31">
        <f t="shared" si="7"/>
        <v>0</v>
      </c>
      <c r="M20" s="29"/>
    </row>
    <row r="21" spans="1:14" ht="14.6">
      <c r="A21" s="20"/>
      <c r="B21" s="20"/>
      <c r="C21" s="31">
        <v>20</v>
      </c>
      <c r="D21" s="31">
        <v>20</v>
      </c>
      <c r="E21" s="31">
        <f t="shared" si="4"/>
        <v>1</v>
      </c>
      <c r="F21" s="31" t="str">
        <f t="shared" si="5"/>
        <v>1'h0</v>
      </c>
      <c r="G21" s="31" t="s">
        <v>62</v>
      </c>
      <c r="H21" s="32" t="s">
        <v>1238</v>
      </c>
      <c r="I21" s="3"/>
      <c r="J21" s="31">
        <v>0</v>
      </c>
      <c r="K21" s="31" t="str">
        <f t="shared" si="6"/>
        <v>0</v>
      </c>
      <c r="L21" s="31">
        <f t="shared" si="7"/>
        <v>0</v>
      </c>
      <c r="M21" s="29"/>
    </row>
    <row r="22" spans="1:14" ht="14.6">
      <c r="A22" s="30"/>
      <c r="B22" s="30"/>
      <c r="C22" s="31">
        <v>19</v>
      </c>
      <c r="D22" s="31">
        <v>19</v>
      </c>
      <c r="E22" s="31">
        <f t="shared" si="4"/>
        <v>1</v>
      </c>
      <c r="F22" s="31" t="str">
        <f t="shared" si="5"/>
        <v>1'h0</v>
      </c>
      <c r="G22" s="31" t="s">
        <v>62</v>
      </c>
      <c r="H22" s="32" t="s">
        <v>1239</v>
      </c>
      <c r="I22" s="33"/>
      <c r="J22" s="31">
        <v>0</v>
      </c>
      <c r="K22" s="31" t="str">
        <f t="shared" si="6"/>
        <v>0</v>
      </c>
      <c r="L22" s="31">
        <f t="shared" si="7"/>
        <v>0</v>
      </c>
      <c r="M22" s="29"/>
    </row>
    <row r="23" spans="1:14" ht="14.6">
      <c r="A23" s="30"/>
      <c r="B23" s="30"/>
      <c r="C23" s="31">
        <v>18</v>
      </c>
      <c r="D23" s="31">
        <v>18</v>
      </c>
      <c r="E23" s="31">
        <f t="shared" si="4"/>
        <v>1</v>
      </c>
      <c r="F23" s="31" t="str">
        <f t="shared" si="5"/>
        <v>1'h0</v>
      </c>
      <c r="G23" s="31" t="s">
        <v>62</v>
      </c>
      <c r="H23" s="32" t="s">
        <v>1240</v>
      </c>
      <c r="I23" s="33"/>
      <c r="J23" s="31">
        <v>0</v>
      </c>
      <c r="K23" s="31" t="str">
        <f t="shared" si="6"/>
        <v>0</v>
      </c>
      <c r="L23" s="31">
        <f t="shared" si="7"/>
        <v>0</v>
      </c>
      <c r="M23" s="29"/>
    </row>
    <row r="24" spans="1:14" ht="14.6">
      <c r="A24" s="30"/>
      <c r="B24" s="30"/>
      <c r="C24" s="31">
        <v>17</v>
      </c>
      <c r="D24" s="31">
        <v>17</v>
      </c>
      <c r="E24" s="31">
        <f t="shared" si="4"/>
        <v>1</v>
      </c>
      <c r="F24" s="31" t="str">
        <f t="shared" si="5"/>
        <v>1'h0</v>
      </c>
      <c r="G24" s="31" t="s">
        <v>62</v>
      </c>
      <c r="H24" s="32" t="s">
        <v>1241</v>
      </c>
      <c r="I24" s="33"/>
      <c r="J24" s="31">
        <v>0</v>
      </c>
      <c r="K24" s="31" t="str">
        <f t="shared" si="6"/>
        <v>0</v>
      </c>
      <c r="L24" s="31">
        <f t="shared" si="7"/>
        <v>0</v>
      </c>
      <c r="M24" s="29"/>
    </row>
    <row r="25" spans="1:14" ht="14.6">
      <c r="A25" s="30"/>
      <c r="B25" s="30"/>
      <c r="C25" s="31">
        <v>16</v>
      </c>
      <c r="D25" s="31">
        <v>16</v>
      </c>
      <c r="E25" s="31">
        <f t="shared" si="4"/>
        <v>1</v>
      </c>
      <c r="F25" s="31" t="str">
        <f t="shared" si="5"/>
        <v>1'h0</v>
      </c>
      <c r="G25" s="31" t="s">
        <v>62</v>
      </c>
      <c r="H25" s="32" t="s">
        <v>1242</v>
      </c>
      <c r="I25" s="33"/>
      <c r="J25" s="31">
        <v>0</v>
      </c>
      <c r="K25" s="31" t="str">
        <f t="shared" si="6"/>
        <v>0</v>
      </c>
      <c r="L25" s="31">
        <f t="shared" si="7"/>
        <v>0</v>
      </c>
      <c r="M25" s="29"/>
    </row>
    <row r="26" spans="1:14" ht="14.6">
      <c r="A26" s="30"/>
      <c r="B26" s="30"/>
      <c r="C26" s="31">
        <v>14</v>
      </c>
      <c r="D26" s="31">
        <v>15</v>
      </c>
      <c r="E26" s="31">
        <f t="shared" si="4"/>
        <v>2</v>
      </c>
      <c r="F26" s="31" t="str">
        <f t="shared" si="5"/>
        <v>2'h0</v>
      </c>
      <c r="G26" s="31" t="s">
        <v>67</v>
      </c>
      <c r="H26" s="32" t="s">
        <v>19</v>
      </c>
      <c r="I26" s="33"/>
      <c r="J26" s="31">
        <v>0</v>
      </c>
      <c r="K26" s="31" t="str">
        <f t="shared" si="6"/>
        <v>0</v>
      </c>
      <c r="L26" s="31">
        <f t="shared" si="7"/>
        <v>0</v>
      </c>
      <c r="M26" s="29"/>
    </row>
    <row r="27" spans="1:14" ht="14.6">
      <c r="A27" s="30"/>
      <c r="B27" s="30"/>
      <c r="C27" s="31">
        <v>13</v>
      </c>
      <c r="D27" s="31">
        <v>13</v>
      </c>
      <c r="E27" s="31">
        <f t="shared" si="4"/>
        <v>1</v>
      </c>
      <c r="F27" s="31" t="str">
        <f t="shared" si="5"/>
        <v>1'h1</v>
      </c>
      <c r="G27" s="31" t="s">
        <v>62</v>
      </c>
      <c r="H27" s="28" t="s">
        <v>1243</v>
      </c>
      <c r="I27" s="34"/>
      <c r="J27" s="31">
        <v>1</v>
      </c>
      <c r="K27" s="31" t="str">
        <f t="shared" si="6"/>
        <v>1</v>
      </c>
      <c r="L27" s="31">
        <f t="shared" si="7"/>
        <v>8192</v>
      </c>
      <c r="M27" s="29"/>
      <c r="N27" s="231" t="s">
        <v>3418</v>
      </c>
    </row>
    <row r="28" spans="1:14" ht="14.6">
      <c r="A28" s="30"/>
      <c r="B28" s="30"/>
      <c r="C28" s="31">
        <v>12</v>
      </c>
      <c r="D28" s="31">
        <v>12</v>
      </c>
      <c r="E28" s="31">
        <f t="shared" si="4"/>
        <v>1</v>
      </c>
      <c r="F28" s="31" t="str">
        <f t="shared" si="5"/>
        <v>1'h1</v>
      </c>
      <c r="G28" s="31" t="s">
        <v>62</v>
      </c>
      <c r="H28" s="32" t="s">
        <v>1244</v>
      </c>
      <c r="I28" s="33"/>
      <c r="J28" s="31">
        <v>1</v>
      </c>
      <c r="K28" s="31" t="str">
        <f t="shared" si="6"/>
        <v>1</v>
      </c>
      <c r="L28" s="31">
        <f t="shared" si="7"/>
        <v>4096</v>
      </c>
      <c r="M28" s="29"/>
      <c r="N28" s="231" t="s">
        <v>3419</v>
      </c>
    </row>
    <row r="29" spans="1:14" ht="14.6">
      <c r="A29" s="30"/>
      <c r="B29" s="30"/>
      <c r="C29" s="31">
        <v>11</v>
      </c>
      <c r="D29" s="31">
        <v>11</v>
      </c>
      <c r="E29" s="31">
        <f t="shared" si="4"/>
        <v>1</v>
      </c>
      <c r="F29" s="31" t="str">
        <f t="shared" si="5"/>
        <v>1'h0</v>
      </c>
      <c r="G29" s="31" t="s">
        <v>62</v>
      </c>
      <c r="H29" s="32" t="s">
        <v>1245</v>
      </c>
      <c r="I29" s="33"/>
      <c r="J29" s="31">
        <v>0</v>
      </c>
      <c r="K29" s="31" t="str">
        <f t="shared" si="6"/>
        <v>0</v>
      </c>
      <c r="L29" s="31">
        <f t="shared" si="7"/>
        <v>0</v>
      </c>
      <c r="M29" s="29"/>
    </row>
    <row r="30" spans="1:14" ht="14.6">
      <c r="A30" s="30"/>
      <c r="B30" s="30"/>
      <c r="C30" s="31">
        <v>10</v>
      </c>
      <c r="D30" s="31">
        <v>10</v>
      </c>
      <c r="E30" s="31">
        <f t="shared" si="4"/>
        <v>1</v>
      </c>
      <c r="F30" s="31" t="str">
        <f t="shared" si="5"/>
        <v>1'h0</v>
      </c>
      <c r="G30" s="31" t="s">
        <v>62</v>
      </c>
      <c r="H30" s="32" t="s">
        <v>1246</v>
      </c>
      <c r="I30" s="33"/>
      <c r="J30" s="31">
        <v>0</v>
      </c>
      <c r="K30" s="31" t="str">
        <f t="shared" si="6"/>
        <v>0</v>
      </c>
      <c r="L30" s="31">
        <f t="shared" si="7"/>
        <v>0</v>
      </c>
      <c r="M30" s="29"/>
    </row>
    <row r="31" spans="1:14" ht="14.6">
      <c r="A31" s="30"/>
      <c r="B31" s="30"/>
      <c r="C31" s="31">
        <v>9</v>
      </c>
      <c r="D31" s="31">
        <v>9</v>
      </c>
      <c r="E31" s="31">
        <f t="shared" si="4"/>
        <v>1</v>
      </c>
      <c r="F31" s="31" t="str">
        <f t="shared" si="5"/>
        <v>1'h0</v>
      </c>
      <c r="G31" s="31" t="s">
        <v>62</v>
      </c>
      <c r="H31" s="32" t="s">
        <v>1247</v>
      </c>
      <c r="I31" s="33"/>
      <c r="J31" s="31">
        <v>0</v>
      </c>
      <c r="K31" s="31" t="str">
        <f t="shared" si="6"/>
        <v>0</v>
      </c>
      <c r="L31" s="31">
        <f t="shared" si="7"/>
        <v>0</v>
      </c>
      <c r="M31" s="29"/>
    </row>
    <row r="32" spans="1:14" ht="14.6">
      <c r="A32" s="20"/>
      <c r="B32" s="20"/>
      <c r="C32" s="31">
        <v>8</v>
      </c>
      <c r="D32" s="31">
        <v>8</v>
      </c>
      <c r="E32" s="31">
        <f t="shared" si="4"/>
        <v>1</v>
      </c>
      <c r="F32" s="31" t="str">
        <f t="shared" si="5"/>
        <v>1'h1</v>
      </c>
      <c r="G32" s="31" t="s">
        <v>62</v>
      </c>
      <c r="H32" s="32" t="s">
        <v>1248</v>
      </c>
      <c r="I32" s="3"/>
      <c r="J32" s="31">
        <v>1</v>
      </c>
      <c r="K32" s="31" t="str">
        <f t="shared" si="6"/>
        <v>1</v>
      </c>
      <c r="L32" s="31">
        <f t="shared" si="7"/>
        <v>256</v>
      </c>
      <c r="M32" s="29"/>
    </row>
    <row r="33" spans="1:14" ht="14.6">
      <c r="A33" s="30"/>
      <c r="B33" s="30"/>
      <c r="C33" s="31">
        <v>6</v>
      </c>
      <c r="D33" s="31">
        <v>7</v>
      </c>
      <c r="E33" s="31">
        <f t="shared" si="4"/>
        <v>2</v>
      </c>
      <c r="F33" s="31" t="str">
        <f t="shared" si="5"/>
        <v>2'h0</v>
      </c>
      <c r="G33" s="31" t="s">
        <v>67</v>
      </c>
      <c r="H33" s="32" t="s">
        <v>19</v>
      </c>
      <c r="I33" s="33"/>
      <c r="J33" s="31">
        <v>0</v>
      </c>
      <c r="K33" s="31" t="str">
        <f t="shared" si="6"/>
        <v>0</v>
      </c>
      <c r="L33" s="31">
        <f t="shared" si="7"/>
        <v>0</v>
      </c>
      <c r="M33" s="29"/>
    </row>
    <row r="34" spans="1:14" ht="14.6">
      <c r="A34" s="30"/>
      <c r="B34" s="30"/>
      <c r="C34" s="31">
        <v>5</v>
      </c>
      <c r="D34" s="31">
        <v>5</v>
      </c>
      <c r="E34" s="31">
        <f t="shared" si="4"/>
        <v>1</v>
      </c>
      <c r="F34" s="31" t="str">
        <f t="shared" si="5"/>
        <v>1'h1</v>
      </c>
      <c r="G34" s="31" t="s">
        <v>67</v>
      </c>
      <c r="H34" s="32" t="s">
        <v>1249</v>
      </c>
      <c r="I34" s="33"/>
      <c r="J34" s="31">
        <v>1</v>
      </c>
      <c r="K34" s="31" t="str">
        <f t="shared" si="6"/>
        <v>1</v>
      </c>
      <c r="L34" s="31">
        <f t="shared" si="7"/>
        <v>32</v>
      </c>
      <c r="M34" s="29"/>
      <c r="N34" s="231" t="s">
        <v>3420</v>
      </c>
    </row>
    <row r="35" spans="1:14" ht="14.6">
      <c r="A35" s="30"/>
      <c r="B35" s="30"/>
      <c r="C35" s="31">
        <v>4</v>
      </c>
      <c r="D35" s="31">
        <v>4</v>
      </c>
      <c r="E35" s="31">
        <f t="shared" si="4"/>
        <v>1</v>
      </c>
      <c r="F35" s="31" t="str">
        <f t="shared" si="5"/>
        <v>1'h1</v>
      </c>
      <c r="G35" s="31" t="s">
        <v>67</v>
      </c>
      <c r="H35" s="32" t="s">
        <v>1250</v>
      </c>
      <c r="I35" s="33"/>
      <c r="J35" s="31">
        <v>1</v>
      </c>
      <c r="K35" s="31" t="str">
        <f t="shared" si="6"/>
        <v>1</v>
      </c>
      <c r="L35" s="31">
        <f t="shared" si="7"/>
        <v>16</v>
      </c>
      <c r="M35" s="29"/>
      <c r="N35" s="231" t="s">
        <v>3421</v>
      </c>
    </row>
    <row r="36" spans="1:14" ht="14.6">
      <c r="A36" s="30"/>
      <c r="B36" s="30"/>
      <c r="C36" s="31">
        <v>3</v>
      </c>
      <c r="D36" s="31">
        <v>3</v>
      </c>
      <c r="E36" s="31">
        <f t="shared" si="4"/>
        <v>1</v>
      </c>
      <c r="F36" s="31" t="str">
        <f t="shared" si="5"/>
        <v>1'h0</v>
      </c>
      <c r="G36" s="31" t="s">
        <v>67</v>
      </c>
      <c r="H36" s="32" t="s">
        <v>1251</v>
      </c>
      <c r="I36" s="33"/>
      <c r="J36" s="31">
        <v>0</v>
      </c>
      <c r="K36" s="31" t="str">
        <f t="shared" si="6"/>
        <v>0</v>
      </c>
      <c r="L36" s="31">
        <f t="shared" si="7"/>
        <v>0</v>
      </c>
      <c r="M36" s="29"/>
    </row>
    <row r="37" spans="1:14" ht="14.6">
      <c r="A37" s="30"/>
      <c r="B37" s="30"/>
      <c r="C37" s="31">
        <v>2</v>
      </c>
      <c r="D37" s="31">
        <v>2</v>
      </c>
      <c r="E37" s="31">
        <f t="shared" si="4"/>
        <v>1</v>
      </c>
      <c r="F37" s="31" t="str">
        <f t="shared" si="5"/>
        <v>1'h0</v>
      </c>
      <c r="G37" s="31" t="s">
        <v>67</v>
      </c>
      <c r="H37" s="32" t="s">
        <v>1252</v>
      </c>
      <c r="I37" s="33"/>
      <c r="J37" s="31">
        <v>0</v>
      </c>
      <c r="K37" s="31" t="str">
        <f t="shared" si="6"/>
        <v>0</v>
      </c>
      <c r="L37" s="31">
        <f t="shared" si="7"/>
        <v>0</v>
      </c>
      <c r="M37" s="29"/>
    </row>
    <row r="38" spans="1:14" ht="14.6">
      <c r="A38" s="30"/>
      <c r="B38" s="30"/>
      <c r="C38" s="31">
        <v>1</v>
      </c>
      <c r="D38" s="31">
        <v>1</v>
      </c>
      <c r="E38" s="31">
        <f t="shared" si="4"/>
        <v>1</v>
      </c>
      <c r="F38" s="31" t="str">
        <f t="shared" si="5"/>
        <v>1'h0</v>
      </c>
      <c r="G38" s="31" t="s">
        <v>67</v>
      </c>
      <c r="H38" s="28" t="s">
        <v>1253</v>
      </c>
      <c r="I38" s="34"/>
      <c r="J38" s="31">
        <v>0</v>
      </c>
      <c r="K38" s="31" t="str">
        <f t="shared" si="6"/>
        <v>0</v>
      </c>
      <c r="L38" s="31">
        <f t="shared" si="7"/>
        <v>0</v>
      </c>
      <c r="M38" s="29"/>
    </row>
    <row r="39" spans="1:14" ht="14.6">
      <c r="A39" s="30"/>
      <c r="B39" s="30"/>
      <c r="C39" s="31">
        <v>0</v>
      </c>
      <c r="D39" s="31">
        <v>0</v>
      </c>
      <c r="E39" s="31">
        <f t="shared" si="4"/>
        <v>1</v>
      </c>
      <c r="F39" s="31" t="str">
        <f t="shared" si="5"/>
        <v>1'h1</v>
      </c>
      <c r="G39" s="31" t="s">
        <v>67</v>
      </c>
      <c r="H39" s="28" t="s">
        <v>1254</v>
      </c>
      <c r="I39" s="34"/>
      <c r="J39" s="31">
        <v>1</v>
      </c>
      <c r="K39" s="31" t="str">
        <f t="shared" si="6"/>
        <v>1</v>
      </c>
      <c r="L39" s="31">
        <f t="shared" si="7"/>
        <v>1</v>
      </c>
      <c r="M39" s="29"/>
    </row>
    <row r="40" spans="1:14" ht="14.6">
      <c r="A40" s="23"/>
      <c r="B40" s="24" t="s">
        <v>3422</v>
      </c>
      <c r="C40" s="23"/>
      <c r="D40" s="23"/>
      <c r="E40" s="23">
        <f>SUM(E41:E41)</f>
        <v>32</v>
      </c>
      <c r="F40" s="44" t="str">
        <f>CONCATENATE("32'h",K40)</f>
        <v>32'h00000000</v>
      </c>
      <c r="G40" s="44"/>
      <c r="H40" s="26" t="s">
        <v>3423</v>
      </c>
      <c r="I40" s="26"/>
      <c r="J40" s="23"/>
      <c r="K40" s="23" t="str">
        <f>LOWER(DEC2HEX(L40,8))</f>
        <v>00000000</v>
      </c>
      <c r="L40" s="23">
        <f>SUM(L41:L41)</f>
        <v>0</v>
      </c>
      <c r="M40" s="29"/>
    </row>
    <row r="41" spans="1:14" ht="14.6">
      <c r="A41" s="30"/>
      <c r="B41" s="30"/>
      <c r="C41" s="31">
        <v>0</v>
      </c>
      <c r="D41" s="31">
        <v>31</v>
      </c>
      <c r="E41" s="31">
        <f>D41+1-C41</f>
        <v>32</v>
      </c>
      <c r="F41" s="31" t="str">
        <f>CONCATENATE(E41,"'h",K41)</f>
        <v>32'h0</v>
      </c>
      <c r="G41" s="31" t="s">
        <v>3424</v>
      </c>
      <c r="H41" s="32" t="s">
        <v>3425</v>
      </c>
      <c r="I41" s="33"/>
      <c r="J41" s="31">
        <v>0</v>
      </c>
      <c r="K41" s="31" t="str">
        <f>LOWER(DEC2HEX((J41)))</f>
        <v>0</v>
      </c>
      <c r="L41" s="31">
        <f>J41*(2^C41)</f>
        <v>0</v>
      </c>
      <c r="M41" s="29"/>
    </row>
    <row r="42" spans="1:14" ht="14.6">
      <c r="A42" s="23"/>
      <c r="B42" s="24" t="s">
        <v>1598</v>
      </c>
      <c r="C42" s="23"/>
      <c r="D42" s="23"/>
      <c r="E42" s="23">
        <f>SUM(E43:E43)</f>
        <v>32</v>
      </c>
      <c r="F42" s="44" t="str">
        <f>CONCATENATE("32'h",K42)</f>
        <v>32'h00000000</v>
      </c>
      <c r="G42" s="44"/>
      <c r="H42" s="26" t="s">
        <v>3426</v>
      </c>
      <c r="I42" s="26"/>
      <c r="J42" s="23"/>
      <c r="K42" s="23" t="str">
        <f>LOWER(DEC2HEX(L42,8))</f>
        <v>00000000</v>
      </c>
      <c r="L42" s="23">
        <f>SUM(L43:L43)</f>
        <v>0</v>
      </c>
      <c r="M42" s="29"/>
    </row>
    <row r="43" spans="1:14" ht="14.6">
      <c r="A43" s="30"/>
      <c r="B43" s="30"/>
      <c r="C43" s="31">
        <v>0</v>
      </c>
      <c r="D43" s="31">
        <v>31</v>
      </c>
      <c r="E43" s="31">
        <f>D43+1-C43</f>
        <v>32</v>
      </c>
      <c r="F43" s="31" t="str">
        <f>CONCATENATE(E43,"'h",K43)</f>
        <v>32'h0</v>
      </c>
      <c r="G43" s="31" t="s">
        <v>3424</v>
      </c>
      <c r="H43" s="32" t="s">
        <v>3427</v>
      </c>
      <c r="I43" s="33"/>
      <c r="J43" s="31">
        <v>0</v>
      </c>
      <c r="K43" s="31" t="str">
        <f>LOWER(DEC2HEX((J43)))</f>
        <v>0</v>
      </c>
      <c r="L43" s="31">
        <f>J43*(2^C43)</f>
        <v>0</v>
      </c>
      <c r="M43" s="29"/>
    </row>
    <row r="44" spans="1:14" ht="14.6">
      <c r="A44" s="23"/>
      <c r="B44" s="24" t="s">
        <v>95</v>
      </c>
      <c r="C44" s="23"/>
      <c r="D44" s="23"/>
      <c r="E44" s="23">
        <f>SUM(E45:E55)</f>
        <v>32</v>
      </c>
      <c r="F44" s="44" t="str">
        <f>CONCATENATE("32'h",K44)</f>
        <v>32'h00000000</v>
      </c>
      <c r="G44" s="44"/>
      <c r="H44" s="26" t="s">
        <v>1255</v>
      </c>
      <c r="I44" s="26"/>
      <c r="J44" s="23"/>
      <c r="K44" s="23" t="str">
        <f>LOWER(DEC2HEX(L44,8))</f>
        <v>00000000</v>
      </c>
      <c r="L44" s="23">
        <f>SUM(L55:L55)</f>
        <v>0</v>
      </c>
      <c r="M44" s="29"/>
    </row>
    <row r="45" spans="1:14" ht="14.6">
      <c r="A45" s="20"/>
      <c r="B45" s="20"/>
      <c r="C45" s="31">
        <v>31</v>
      </c>
      <c r="D45" s="31">
        <v>31</v>
      </c>
      <c r="E45" s="31">
        <f t="shared" ref="E45:E55" si="8">D45+1-C45</f>
        <v>1</v>
      </c>
      <c r="F45" s="31" t="str">
        <f t="shared" ref="F45:F55" si="9">CONCATENATE(E45,"'h",K45)</f>
        <v>1'h0</v>
      </c>
      <c r="G45" s="31" t="s">
        <v>67</v>
      </c>
      <c r="H45" s="32" t="s">
        <v>19</v>
      </c>
      <c r="I45" s="3"/>
      <c r="J45" s="31">
        <v>0</v>
      </c>
      <c r="K45" s="31" t="str">
        <f t="shared" ref="K45:K55" si="10">LOWER(DEC2HEX((J45)))</f>
        <v>0</v>
      </c>
      <c r="L45" s="31">
        <f t="shared" ref="L45:L55" si="11">J45*(2^C45)</f>
        <v>0</v>
      </c>
      <c r="M45" s="29"/>
    </row>
    <row r="46" spans="1:14" ht="14.6">
      <c r="A46" s="30"/>
      <c r="B46" s="30"/>
      <c r="C46" s="31">
        <v>30</v>
      </c>
      <c r="D46" s="31">
        <v>30</v>
      </c>
      <c r="E46" s="31">
        <f t="shared" si="8"/>
        <v>1</v>
      </c>
      <c r="F46" s="31" t="str">
        <f t="shared" si="9"/>
        <v>1'h0</v>
      </c>
      <c r="G46" s="31" t="s">
        <v>62</v>
      </c>
      <c r="H46" s="32" t="s">
        <v>1256</v>
      </c>
      <c r="I46" s="33"/>
      <c r="J46" s="31">
        <v>0</v>
      </c>
      <c r="K46" s="31" t="str">
        <f t="shared" si="10"/>
        <v>0</v>
      </c>
      <c r="L46" s="31">
        <f t="shared" si="11"/>
        <v>0</v>
      </c>
      <c r="M46" s="29"/>
    </row>
    <row r="47" spans="1:14" ht="14.6">
      <c r="A47" s="30"/>
      <c r="B47" s="30"/>
      <c r="C47" s="31">
        <v>29</v>
      </c>
      <c r="D47" s="31">
        <v>29</v>
      </c>
      <c r="E47" s="31">
        <f t="shared" si="8"/>
        <v>1</v>
      </c>
      <c r="F47" s="31" t="str">
        <f t="shared" si="9"/>
        <v>1'h0</v>
      </c>
      <c r="G47" s="31" t="s">
        <v>62</v>
      </c>
      <c r="H47" s="32" t="s">
        <v>1257</v>
      </c>
      <c r="I47" s="33"/>
      <c r="J47" s="31">
        <v>0</v>
      </c>
      <c r="K47" s="31" t="str">
        <f t="shared" si="10"/>
        <v>0</v>
      </c>
      <c r="L47" s="31">
        <f t="shared" si="11"/>
        <v>0</v>
      </c>
      <c r="M47" s="29"/>
    </row>
    <row r="48" spans="1:14" ht="14.6">
      <c r="A48" s="30"/>
      <c r="B48" s="30"/>
      <c r="C48" s="31">
        <v>28</v>
      </c>
      <c r="D48" s="31">
        <v>28</v>
      </c>
      <c r="E48" s="31">
        <f t="shared" si="8"/>
        <v>1</v>
      </c>
      <c r="F48" s="31" t="str">
        <f t="shared" si="9"/>
        <v>1'h0</v>
      </c>
      <c r="G48" s="31" t="s">
        <v>62</v>
      </c>
      <c r="H48" s="32" t="s">
        <v>1258</v>
      </c>
      <c r="I48" s="33"/>
      <c r="J48" s="31">
        <v>0</v>
      </c>
      <c r="K48" s="31" t="str">
        <f t="shared" si="10"/>
        <v>0</v>
      </c>
      <c r="L48" s="31">
        <f t="shared" si="11"/>
        <v>0</v>
      </c>
      <c r="M48" s="29"/>
    </row>
    <row r="49" spans="1:13" ht="14.6">
      <c r="A49" s="20"/>
      <c r="B49" s="20"/>
      <c r="C49" s="31">
        <v>24</v>
      </c>
      <c r="D49" s="31">
        <v>27</v>
      </c>
      <c r="E49" s="31">
        <f t="shared" si="8"/>
        <v>4</v>
      </c>
      <c r="F49" s="31" t="str">
        <f t="shared" si="9"/>
        <v>4'h0</v>
      </c>
      <c r="G49" s="31" t="s">
        <v>62</v>
      </c>
      <c r="H49" s="32" t="s">
        <v>1259</v>
      </c>
      <c r="I49" s="3"/>
      <c r="J49" s="31">
        <v>0</v>
      </c>
      <c r="K49" s="31" t="str">
        <f t="shared" si="10"/>
        <v>0</v>
      </c>
      <c r="L49" s="31">
        <f t="shared" si="11"/>
        <v>0</v>
      </c>
      <c r="M49" s="29"/>
    </row>
    <row r="50" spans="1:13" ht="14.6">
      <c r="A50" s="30"/>
      <c r="B50" s="30"/>
      <c r="C50" s="31">
        <v>22</v>
      </c>
      <c r="D50" s="31">
        <v>23</v>
      </c>
      <c r="E50" s="31">
        <f t="shared" si="8"/>
        <v>2</v>
      </c>
      <c r="F50" s="31" t="str">
        <f t="shared" si="9"/>
        <v>2'h0</v>
      </c>
      <c r="G50" s="31" t="s">
        <v>62</v>
      </c>
      <c r="H50" s="32" t="s">
        <v>1260</v>
      </c>
      <c r="I50" s="33"/>
      <c r="J50" s="31">
        <v>0</v>
      </c>
      <c r="K50" s="31" t="str">
        <f t="shared" si="10"/>
        <v>0</v>
      </c>
      <c r="L50" s="31">
        <f t="shared" si="11"/>
        <v>0</v>
      </c>
      <c r="M50" s="29"/>
    </row>
    <row r="51" spans="1:13" ht="14.6">
      <c r="A51" s="30"/>
      <c r="B51" s="30"/>
      <c r="C51" s="31">
        <v>21</v>
      </c>
      <c r="D51" s="31">
        <v>21</v>
      </c>
      <c r="E51" s="31">
        <f t="shared" si="8"/>
        <v>1</v>
      </c>
      <c r="F51" s="31" t="str">
        <f t="shared" si="9"/>
        <v>1'h0</v>
      </c>
      <c r="G51" s="31" t="s">
        <v>62</v>
      </c>
      <c r="H51" s="32" t="s">
        <v>1261</v>
      </c>
      <c r="I51" s="33"/>
      <c r="J51" s="31">
        <v>0</v>
      </c>
      <c r="K51" s="31" t="str">
        <f t="shared" si="10"/>
        <v>0</v>
      </c>
      <c r="L51" s="31">
        <f t="shared" si="11"/>
        <v>0</v>
      </c>
      <c r="M51" s="29"/>
    </row>
    <row r="52" spans="1:13" ht="14.6">
      <c r="A52" s="30"/>
      <c r="B52" s="30"/>
      <c r="C52" s="31">
        <v>12</v>
      </c>
      <c r="D52" s="31">
        <v>20</v>
      </c>
      <c r="E52" s="31">
        <f t="shared" si="8"/>
        <v>9</v>
      </c>
      <c r="F52" s="31" t="str">
        <f t="shared" si="9"/>
        <v>9'h0</v>
      </c>
      <c r="G52" s="31" t="s">
        <v>3428</v>
      </c>
      <c r="H52" s="32" t="s">
        <v>19</v>
      </c>
      <c r="I52" s="33"/>
      <c r="J52" s="31">
        <v>0</v>
      </c>
      <c r="K52" s="31" t="str">
        <f t="shared" si="10"/>
        <v>0</v>
      </c>
      <c r="L52" s="31">
        <f t="shared" si="11"/>
        <v>0</v>
      </c>
      <c r="M52" s="29"/>
    </row>
    <row r="53" spans="1:13" ht="14.6">
      <c r="A53" s="30"/>
      <c r="B53" s="30"/>
      <c r="C53" s="31">
        <v>11</v>
      </c>
      <c r="D53" s="31">
        <v>11</v>
      </c>
      <c r="E53" s="31">
        <f t="shared" si="8"/>
        <v>1</v>
      </c>
      <c r="F53" s="31" t="str">
        <f t="shared" si="9"/>
        <v>1'h0</v>
      </c>
      <c r="G53" s="31" t="s">
        <v>62</v>
      </c>
      <c r="H53" s="32" t="s">
        <v>1263</v>
      </c>
      <c r="I53" s="33"/>
      <c r="J53" s="31">
        <v>0</v>
      </c>
      <c r="K53" s="31" t="str">
        <f t="shared" si="10"/>
        <v>0</v>
      </c>
      <c r="L53" s="31">
        <f t="shared" si="11"/>
        <v>0</v>
      </c>
      <c r="M53" s="29"/>
    </row>
    <row r="54" spans="1:13" ht="14.6">
      <c r="A54" s="30"/>
      <c r="B54" s="30"/>
      <c r="C54" s="31">
        <v>9</v>
      </c>
      <c r="D54" s="31">
        <v>10</v>
      </c>
      <c r="E54" s="31">
        <f t="shared" si="8"/>
        <v>2</v>
      </c>
      <c r="F54" s="31" t="str">
        <f t="shared" si="9"/>
        <v>2'h0</v>
      </c>
      <c r="G54" s="31" t="s">
        <v>62</v>
      </c>
      <c r="H54" s="32" t="s">
        <v>1264</v>
      </c>
      <c r="I54" s="33"/>
      <c r="J54" s="31">
        <v>0</v>
      </c>
      <c r="K54" s="31" t="str">
        <f t="shared" si="10"/>
        <v>0</v>
      </c>
      <c r="L54" s="31">
        <f t="shared" si="11"/>
        <v>0</v>
      </c>
      <c r="M54" s="29"/>
    </row>
    <row r="55" spans="1:13" ht="14.6">
      <c r="A55" s="20"/>
      <c r="B55" s="20"/>
      <c r="C55" s="28">
        <v>0</v>
      </c>
      <c r="D55" s="28">
        <v>8</v>
      </c>
      <c r="E55" s="28">
        <f t="shared" si="8"/>
        <v>9</v>
      </c>
      <c r="F55" s="28" t="str">
        <f t="shared" si="9"/>
        <v>9'h0</v>
      </c>
      <c r="G55" s="28" t="s">
        <v>3428</v>
      </c>
      <c r="H55" s="32" t="s">
        <v>19</v>
      </c>
      <c r="I55" s="3"/>
      <c r="J55" s="28">
        <v>0</v>
      </c>
      <c r="K55" s="28" t="str">
        <f t="shared" si="10"/>
        <v>0</v>
      </c>
      <c r="L55" s="28">
        <f t="shared" si="11"/>
        <v>0</v>
      </c>
      <c r="M55" s="29"/>
    </row>
    <row r="56" spans="1:13" ht="14.6">
      <c r="A56" s="23"/>
      <c r="B56" s="24" t="s">
        <v>98</v>
      </c>
      <c r="C56" s="23"/>
      <c r="D56" s="23"/>
      <c r="E56" s="23">
        <f>SUM(E57:E58)</f>
        <v>32</v>
      </c>
      <c r="F56" s="44" t="str">
        <f>CONCATENATE("32'h",K56)</f>
        <v>32'h00000000</v>
      </c>
      <c r="G56" s="44"/>
      <c r="H56" s="26" t="s">
        <v>1084</v>
      </c>
      <c r="I56" s="26"/>
      <c r="J56" s="23"/>
      <c r="K56" s="23" t="str">
        <f>LOWER(DEC2HEX(L56,8))</f>
        <v>00000000</v>
      </c>
      <c r="L56" s="23">
        <f>SUM(L58:L58)</f>
        <v>0</v>
      </c>
      <c r="M56" s="29"/>
    </row>
    <row r="57" spans="1:13" ht="14.6">
      <c r="A57" s="20"/>
      <c r="B57" s="20"/>
      <c r="C57" s="28">
        <v>8</v>
      </c>
      <c r="D57" s="28">
        <v>31</v>
      </c>
      <c r="E57" s="28">
        <f>D57+1-C57</f>
        <v>24</v>
      </c>
      <c r="F57" s="28" t="str">
        <f>CONCATENATE(E57,"'h",K57)</f>
        <v>24'h0</v>
      </c>
      <c r="G57" s="28" t="s">
        <v>67</v>
      </c>
      <c r="H57" s="32" t="s">
        <v>19</v>
      </c>
      <c r="I57" s="3"/>
      <c r="J57" s="28">
        <v>0</v>
      </c>
      <c r="K57" s="28" t="str">
        <f>LOWER(DEC2HEX((J57)))</f>
        <v>0</v>
      </c>
      <c r="L57" s="28">
        <f>J57*(2^C57)</f>
        <v>0</v>
      </c>
      <c r="M57" s="29"/>
    </row>
    <row r="58" spans="1:13" ht="14.6">
      <c r="A58" s="20"/>
      <c r="B58" s="20"/>
      <c r="C58" s="28">
        <v>0</v>
      </c>
      <c r="D58" s="28">
        <v>7</v>
      </c>
      <c r="E58" s="28">
        <f>D58+1-C58</f>
        <v>8</v>
      </c>
      <c r="F58" s="28" t="str">
        <f>CONCATENATE(E58,"'h",K58)</f>
        <v>8'h0</v>
      </c>
      <c r="G58" s="28" t="s">
        <v>62</v>
      </c>
      <c r="H58" s="32" t="s">
        <v>1266</v>
      </c>
      <c r="I58" s="3"/>
      <c r="J58" s="28">
        <v>0</v>
      </c>
      <c r="K58" s="28" t="str">
        <f>LOWER(DEC2HEX((J58)))</f>
        <v>0</v>
      </c>
      <c r="L58" s="28">
        <f>J58*(2^C58)</f>
        <v>0</v>
      </c>
      <c r="M58" s="29"/>
    </row>
    <row r="59" spans="1:13" ht="14.6">
      <c r="A59" s="23"/>
      <c r="B59" s="24" t="s">
        <v>113</v>
      </c>
      <c r="C59" s="23"/>
      <c r="D59" s="23"/>
      <c r="E59" s="23">
        <f>SUM(E60:E60)</f>
        <v>32</v>
      </c>
      <c r="F59" s="44" t="str">
        <f>CONCATENATE("32'h",K59)</f>
        <v>32'h00000000</v>
      </c>
      <c r="G59" s="44"/>
      <c r="H59" s="26" t="s">
        <v>1267</v>
      </c>
      <c r="I59" s="26"/>
      <c r="J59" s="23"/>
      <c r="K59" s="23" t="str">
        <f>LOWER(DEC2HEX(L59,8))</f>
        <v>00000000</v>
      </c>
      <c r="L59" s="23">
        <f>SUM(L60:L60)</f>
        <v>0</v>
      </c>
      <c r="M59" s="29"/>
    </row>
    <row r="60" spans="1:13" ht="14.6">
      <c r="A60" s="30"/>
      <c r="B60" s="30"/>
      <c r="C60" s="31">
        <v>0</v>
      </c>
      <c r="D60" s="31">
        <v>31</v>
      </c>
      <c r="E60" s="31">
        <f>D60+1-C60</f>
        <v>32</v>
      </c>
      <c r="F60" s="31" t="str">
        <f>CONCATENATE(E60,"'h",K60)</f>
        <v>32'h0</v>
      </c>
      <c r="G60" s="31" t="s">
        <v>62</v>
      </c>
      <c r="H60" s="32" t="s">
        <v>1268</v>
      </c>
      <c r="I60" s="33"/>
      <c r="J60" s="31">
        <v>0</v>
      </c>
      <c r="K60" s="31" t="str">
        <f>LOWER(DEC2HEX((J60)))</f>
        <v>0</v>
      </c>
      <c r="L60" s="31">
        <f>J60*(2^C60)</f>
        <v>0</v>
      </c>
      <c r="M60" s="29"/>
    </row>
    <row r="61" spans="1:13" ht="14.6">
      <c r="A61" s="23"/>
      <c r="B61" s="24" t="s">
        <v>129</v>
      </c>
      <c r="C61" s="23"/>
      <c r="D61" s="23"/>
      <c r="E61" s="23">
        <f>SUM(E62:E62)</f>
        <v>32</v>
      </c>
      <c r="F61" s="44" t="str">
        <f>CONCATENATE("32'h",K61)</f>
        <v>32'h00000000</v>
      </c>
      <c r="G61" s="44"/>
      <c r="H61" s="26" t="s">
        <v>1269</v>
      </c>
      <c r="I61" s="26"/>
      <c r="J61" s="23"/>
      <c r="K61" s="23" t="str">
        <f>LOWER(DEC2HEX(L61,8))</f>
        <v>00000000</v>
      </c>
      <c r="L61" s="23">
        <f>SUM(L62:L62)</f>
        <v>0</v>
      </c>
      <c r="M61" s="29"/>
    </row>
    <row r="62" spans="1:13" ht="14.6">
      <c r="A62" s="30"/>
      <c r="B62" s="30"/>
      <c r="C62" s="31">
        <v>0</v>
      </c>
      <c r="D62" s="31">
        <v>31</v>
      </c>
      <c r="E62" s="31">
        <f>D62+1-C62</f>
        <v>32</v>
      </c>
      <c r="F62" s="31" t="str">
        <f>CONCATENATE(E62,"'h",K62)</f>
        <v>32'h0</v>
      </c>
      <c r="G62" s="31" t="s">
        <v>67</v>
      </c>
      <c r="H62" s="32" t="s">
        <v>1270</v>
      </c>
      <c r="I62" s="33"/>
      <c r="J62" s="31">
        <v>0</v>
      </c>
      <c r="K62" s="31" t="str">
        <f>LOWER(DEC2HEX((J62)))</f>
        <v>0</v>
      </c>
      <c r="L62" s="31">
        <f>J62*(2^C62)</f>
        <v>0</v>
      </c>
      <c r="M62" s="29"/>
    </row>
    <row r="63" spans="1:13" ht="14.6">
      <c r="A63" s="23"/>
      <c r="B63" s="24" t="s">
        <v>141</v>
      </c>
      <c r="C63" s="23"/>
      <c r="D63" s="23"/>
      <c r="E63" s="23">
        <f>SUM(E64:E75)</f>
        <v>32</v>
      </c>
      <c r="F63" s="44" t="str">
        <f>CONCATENATE("32'h",K63)</f>
        <v>32'h00400000</v>
      </c>
      <c r="G63" s="44"/>
      <c r="H63" s="26" t="s">
        <v>1081</v>
      </c>
      <c r="I63" s="26"/>
      <c r="J63" s="23"/>
      <c r="K63" s="23" t="str">
        <f>LOWER(DEC2HEX(L63,8))</f>
        <v>00400000</v>
      </c>
      <c r="L63" s="23">
        <f>SUM(L64:L75)</f>
        <v>4194304</v>
      </c>
      <c r="M63" s="35"/>
    </row>
    <row r="64" spans="1:13" ht="14.6">
      <c r="A64" s="30"/>
      <c r="B64" s="30"/>
      <c r="C64" s="31">
        <v>23</v>
      </c>
      <c r="D64" s="31">
        <v>31</v>
      </c>
      <c r="E64" s="31">
        <f t="shared" ref="E64:E75" si="12">D64+1-C64</f>
        <v>9</v>
      </c>
      <c r="F64" s="31" t="str">
        <f t="shared" ref="F64:F75" si="13">CONCATENATE(E64,"'h",K64)</f>
        <v>9'h0</v>
      </c>
      <c r="G64" s="31" t="s">
        <v>67</v>
      </c>
      <c r="H64" s="32" t="s">
        <v>19</v>
      </c>
      <c r="I64" s="33"/>
      <c r="J64" s="31">
        <v>0</v>
      </c>
      <c r="K64" s="31" t="str">
        <f t="shared" ref="K64:K75" si="14">LOWER(DEC2HEX((J64)))</f>
        <v>0</v>
      </c>
      <c r="L64" s="31">
        <f t="shared" ref="L64:L75" si="15">J64*(2^C64)</f>
        <v>0</v>
      </c>
      <c r="M64" s="29"/>
    </row>
    <row r="65" spans="1:13" ht="14.6">
      <c r="A65" s="20"/>
      <c r="B65" s="27"/>
      <c r="C65" s="28">
        <v>22</v>
      </c>
      <c r="D65" s="28">
        <v>22</v>
      </c>
      <c r="E65" s="28">
        <f t="shared" si="12"/>
        <v>1</v>
      </c>
      <c r="F65" s="28" t="str">
        <f t="shared" si="13"/>
        <v>1'h1</v>
      </c>
      <c r="G65" s="28" t="s">
        <v>62</v>
      </c>
      <c r="H65" s="28" t="s">
        <v>3429</v>
      </c>
      <c r="I65" s="28"/>
      <c r="J65" s="28">
        <v>1</v>
      </c>
      <c r="K65" s="28" t="str">
        <f t="shared" si="14"/>
        <v>1</v>
      </c>
      <c r="L65" s="28">
        <f t="shared" si="15"/>
        <v>4194304</v>
      </c>
      <c r="M65" s="29"/>
    </row>
    <row r="66" spans="1:13" ht="14.6">
      <c r="A66" s="20"/>
      <c r="B66" s="27"/>
      <c r="C66" s="28">
        <v>21</v>
      </c>
      <c r="D66" s="28">
        <v>21</v>
      </c>
      <c r="E66" s="28">
        <f t="shared" si="12"/>
        <v>1</v>
      </c>
      <c r="F66" s="28" t="str">
        <f t="shared" si="13"/>
        <v>1'h0</v>
      </c>
      <c r="G66" s="28" t="s">
        <v>62</v>
      </c>
      <c r="H66" s="28" t="s">
        <v>3430</v>
      </c>
      <c r="I66" s="28"/>
      <c r="J66" s="28">
        <v>0</v>
      </c>
      <c r="K66" s="28" t="str">
        <f t="shared" si="14"/>
        <v>0</v>
      </c>
      <c r="L66" s="28">
        <f t="shared" si="15"/>
        <v>0</v>
      </c>
      <c r="M66" s="29"/>
    </row>
    <row r="67" spans="1:13" ht="14.6">
      <c r="A67" s="30"/>
      <c r="B67" s="30"/>
      <c r="C67" s="31">
        <v>16</v>
      </c>
      <c r="D67" s="31">
        <v>20</v>
      </c>
      <c r="E67" s="31">
        <f t="shared" si="12"/>
        <v>5</v>
      </c>
      <c r="F67" s="31" t="str">
        <f t="shared" si="13"/>
        <v>5'h0</v>
      </c>
      <c r="G67" s="31" t="s">
        <v>62</v>
      </c>
      <c r="H67" s="32" t="s">
        <v>1271</v>
      </c>
      <c r="I67" s="33"/>
      <c r="J67" s="31">
        <v>0</v>
      </c>
      <c r="K67" s="31" t="str">
        <f t="shared" si="14"/>
        <v>0</v>
      </c>
      <c r="L67" s="31">
        <f t="shared" si="15"/>
        <v>0</v>
      </c>
      <c r="M67" s="29"/>
    </row>
    <row r="68" spans="1:13" ht="14.6">
      <c r="A68" s="20"/>
      <c r="B68" s="20"/>
      <c r="C68" s="31">
        <v>13</v>
      </c>
      <c r="D68" s="31">
        <v>15</v>
      </c>
      <c r="E68" s="31">
        <f t="shared" si="12"/>
        <v>3</v>
      </c>
      <c r="F68" s="31" t="str">
        <f t="shared" si="13"/>
        <v>3'h0</v>
      </c>
      <c r="G68" s="31" t="s">
        <v>67</v>
      </c>
      <c r="H68" s="32" t="s">
        <v>19</v>
      </c>
      <c r="I68" s="3"/>
      <c r="J68" s="31">
        <v>0</v>
      </c>
      <c r="K68" s="31" t="str">
        <f t="shared" si="14"/>
        <v>0</v>
      </c>
      <c r="L68" s="31">
        <f t="shared" si="15"/>
        <v>0</v>
      </c>
      <c r="M68" s="29"/>
    </row>
    <row r="69" spans="1:13" ht="14.6">
      <c r="A69" s="30"/>
      <c r="B69" s="30"/>
      <c r="C69" s="31">
        <v>8</v>
      </c>
      <c r="D69" s="31">
        <v>12</v>
      </c>
      <c r="E69" s="31">
        <f t="shared" si="12"/>
        <v>5</v>
      </c>
      <c r="F69" s="31" t="str">
        <f t="shared" si="13"/>
        <v>5'h0</v>
      </c>
      <c r="G69" s="31" t="s">
        <v>62</v>
      </c>
      <c r="H69" s="32" t="s">
        <v>1272</v>
      </c>
      <c r="I69" s="33"/>
      <c r="J69" s="31">
        <v>0</v>
      </c>
      <c r="K69" s="31" t="str">
        <f t="shared" si="14"/>
        <v>0</v>
      </c>
      <c r="L69" s="31">
        <f t="shared" si="15"/>
        <v>0</v>
      </c>
      <c r="M69" s="29"/>
    </row>
    <row r="70" spans="1:13" ht="14.6">
      <c r="A70" s="30"/>
      <c r="B70" s="30"/>
      <c r="C70" s="31">
        <v>5</v>
      </c>
      <c r="D70" s="31">
        <v>7</v>
      </c>
      <c r="E70" s="31">
        <f t="shared" si="12"/>
        <v>3</v>
      </c>
      <c r="F70" s="31" t="str">
        <f t="shared" si="13"/>
        <v>3'h0</v>
      </c>
      <c r="G70" s="31" t="s">
        <v>67</v>
      </c>
      <c r="H70" s="32" t="s">
        <v>19</v>
      </c>
      <c r="I70" s="33"/>
      <c r="J70" s="31">
        <v>0</v>
      </c>
      <c r="K70" s="31" t="str">
        <f t="shared" si="14"/>
        <v>0</v>
      </c>
      <c r="L70" s="31">
        <f t="shared" si="15"/>
        <v>0</v>
      </c>
      <c r="M70" s="29"/>
    </row>
    <row r="71" spans="1:13" ht="14.6">
      <c r="A71" s="30"/>
      <c r="B71" s="30"/>
      <c r="C71" s="31">
        <v>4</v>
      </c>
      <c r="D71" s="31">
        <v>4</v>
      </c>
      <c r="E71" s="31">
        <f t="shared" si="12"/>
        <v>1</v>
      </c>
      <c r="F71" s="31" t="str">
        <f t="shared" si="13"/>
        <v>1'h0</v>
      </c>
      <c r="G71" s="31" t="s">
        <v>62</v>
      </c>
      <c r="H71" s="32" t="s">
        <v>1273</v>
      </c>
      <c r="I71" s="33"/>
      <c r="J71" s="31">
        <v>0</v>
      </c>
      <c r="K71" s="31" t="str">
        <f t="shared" si="14"/>
        <v>0</v>
      </c>
      <c r="L71" s="31">
        <f t="shared" si="15"/>
        <v>0</v>
      </c>
      <c r="M71" s="29"/>
    </row>
    <row r="72" spans="1:13" ht="14.6">
      <c r="A72" s="30"/>
      <c r="B72" s="30"/>
      <c r="C72" s="31">
        <v>3</v>
      </c>
      <c r="D72" s="31">
        <v>3</v>
      </c>
      <c r="E72" s="31">
        <f t="shared" si="12"/>
        <v>1</v>
      </c>
      <c r="F72" s="31" t="str">
        <f t="shared" si="13"/>
        <v>1'h0</v>
      </c>
      <c r="G72" s="31" t="s">
        <v>62</v>
      </c>
      <c r="H72" s="32" t="s">
        <v>1274</v>
      </c>
      <c r="I72" s="33"/>
      <c r="J72" s="31">
        <v>0</v>
      </c>
      <c r="K72" s="31" t="str">
        <f t="shared" si="14"/>
        <v>0</v>
      </c>
      <c r="L72" s="31">
        <f t="shared" si="15"/>
        <v>0</v>
      </c>
      <c r="M72" s="29"/>
    </row>
    <row r="73" spans="1:13" ht="14.6">
      <c r="A73" s="30"/>
      <c r="B73" s="30"/>
      <c r="C73" s="31">
        <v>2</v>
      </c>
      <c r="D73" s="31">
        <v>2</v>
      </c>
      <c r="E73" s="31">
        <f t="shared" si="12"/>
        <v>1</v>
      </c>
      <c r="F73" s="31" t="str">
        <f t="shared" si="13"/>
        <v>1'h0</v>
      </c>
      <c r="G73" s="31" t="s">
        <v>62</v>
      </c>
      <c r="H73" s="32" t="s">
        <v>1275</v>
      </c>
      <c r="I73" s="33"/>
      <c r="J73" s="31">
        <v>0</v>
      </c>
      <c r="K73" s="31" t="str">
        <f t="shared" si="14"/>
        <v>0</v>
      </c>
      <c r="L73" s="31">
        <f t="shared" si="15"/>
        <v>0</v>
      </c>
      <c r="M73" s="29"/>
    </row>
    <row r="74" spans="1:13" ht="14.6">
      <c r="A74" s="20"/>
      <c r="B74" s="20"/>
      <c r="C74" s="28">
        <v>1</v>
      </c>
      <c r="D74" s="28">
        <v>1</v>
      </c>
      <c r="E74" s="28">
        <f t="shared" si="12"/>
        <v>1</v>
      </c>
      <c r="F74" s="28" t="str">
        <f t="shared" si="13"/>
        <v>1'h0</v>
      </c>
      <c r="G74" s="28" t="s">
        <v>62</v>
      </c>
      <c r="H74" s="32" t="s">
        <v>1276</v>
      </c>
      <c r="I74" s="3"/>
      <c r="J74" s="28">
        <v>0</v>
      </c>
      <c r="K74" s="28" t="str">
        <f t="shared" si="14"/>
        <v>0</v>
      </c>
      <c r="L74" s="28">
        <f t="shared" si="15"/>
        <v>0</v>
      </c>
      <c r="M74" s="29"/>
    </row>
    <row r="75" spans="1:13" ht="14.6">
      <c r="A75" s="20"/>
      <c r="B75" s="27"/>
      <c r="C75" s="28">
        <v>0</v>
      </c>
      <c r="D75" s="28">
        <v>0</v>
      </c>
      <c r="E75" s="28">
        <f t="shared" si="12"/>
        <v>1</v>
      </c>
      <c r="F75" s="28" t="str">
        <f t="shared" si="13"/>
        <v>1'h0</v>
      </c>
      <c r="G75" s="28" t="s">
        <v>62</v>
      </c>
      <c r="H75" s="28" t="s">
        <v>1277</v>
      </c>
      <c r="I75" s="28"/>
      <c r="J75" s="28">
        <v>0</v>
      </c>
      <c r="K75" s="28" t="str">
        <f t="shared" si="14"/>
        <v>0</v>
      </c>
      <c r="L75" s="28">
        <f t="shared" si="15"/>
        <v>0</v>
      </c>
      <c r="M75" s="29"/>
    </row>
    <row r="76" spans="1:13" ht="14.6">
      <c r="A76" s="23"/>
      <c r="B76" s="24" t="s">
        <v>169</v>
      </c>
      <c r="C76" s="23"/>
      <c r="D76" s="23"/>
      <c r="E76" s="23">
        <f>SUM(E77:E87)</f>
        <v>32</v>
      </c>
      <c r="F76" s="44" t="str">
        <f>CONCATENATE("32'h",K76)</f>
        <v>32'h00404000</v>
      </c>
      <c r="G76" s="44"/>
      <c r="H76" s="26" t="s">
        <v>1103</v>
      </c>
      <c r="I76" s="26"/>
      <c r="J76" s="23"/>
      <c r="K76" s="23" t="str">
        <f>LOWER(DEC2HEX(L76,8))</f>
        <v>00404000</v>
      </c>
      <c r="L76" s="23">
        <f>SUM(L77:L87)</f>
        <v>4210688</v>
      </c>
      <c r="M76" s="35"/>
    </row>
    <row r="77" spans="1:13" ht="14.6">
      <c r="A77" s="30"/>
      <c r="B77" s="30"/>
      <c r="C77" s="31">
        <v>24</v>
      </c>
      <c r="D77" s="31">
        <v>31</v>
      </c>
      <c r="E77" s="31">
        <f t="shared" ref="E77:E87" si="16">D77+1-C77</f>
        <v>8</v>
      </c>
      <c r="F77" s="31" t="str">
        <f t="shared" ref="F77:F87" si="17">CONCATENATE(E77,"'h",K77)</f>
        <v>8'h0</v>
      </c>
      <c r="G77" s="31" t="s">
        <v>67</v>
      </c>
      <c r="H77" s="32" t="s">
        <v>19</v>
      </c>
      <c r="I77" s="33"/>
      <c r="J77" s="31">
        <v>0</v>
      </c>
      <c r="K77" s="31" t="str">
        <f t="shared" ref="K77:K87" si="18">LOWER(DEC2HEX((J77)))</f>
        <v>0</v>
      </c>
      <c r="L77" s="31">
        <f t="shared" ref="L77:L87" si="19">J77*(2^C77)</f>
        <v>0</v>
      </c>
      <c r="M77" s="29"/>
    </row>
    <row r="78" spans="1:13" ht="14.6">
      <c r="A78" s="30"/>
      <c r="B78" s="30"/>
      <c r="C78" s="31">
        <v>23</v>
      </c>
      <c r="D78" s="31">
        <v>23</v>
      </c>
      <c r="E78" s="31">
        <f t="shared" si="16"/>
        <v>1</v>
      </c>
      <c r="F78" s="31" t="str">
        <f t="shared" si="17"/>
        <v>1'h0</v>
      </c>
      <c r="G78" s="31" t="s">
        <v>67</v>
      </c>
      <c r="H78" s="32" t="s">
        <v>1278</v>
      </c>
      <c r="I78" s="33"/>
      <c r="J78" s="31">
        <v>0</v>
      </c>
      <c r="K78" s="31" t="str">
        <f t="shared" si="18"/>
        <v>0</v>
      </c>
      <c r="L78" s="31">
        <f t="shared" si="19"/>
        <v>0</v>
      </c>
      <c r="M78" s="29"/>
    </row>
    <row r="79" spans="1:13" ht="14.6">
      <c r="A79" s="20"/>
      <c r="B79" s="20"/>
      <c r="C79" s="31">
        <v>22</v>
      </c>
      <c r="D79" s="31">
        <v>22</v>
      </c>
      <c r="E79" s="31">
        <f t="shared" si="16"/>
        <v>1</v>
      </c>
      <c r="F79" s="31" t="str">
        <f t="shared" si="17"/>
        <v>1'h1</v>
      </c>
      <c r="G79" s="31" t="s">
        <v>67</v>
      </c>
      <c r="H79" s="32" t="s">
        <v>1279</v>
      </c>
      <c r="I79" s="3"/>
      <c r="J79" s="31">
        <v>1</v>
      </c>
      <c r="K79" s="31" t="str">
        <f t="shared" si="18"/>
        <v>1</v>
      </c>
      <c r="L79" s="31">
        <f t="shared" si="19"/>
        <v>4194304</v>
      </c>
      <c r="M79" s="29"/>
    </row>
    <row r="80" spans="1:13" ht="14.6">
      <c r="A80" s="30"/>
      <c r="B80" s="30"/>
      <c r="C80" s="31">
        <v>21</v>
      </c>
      <c r="D80" s="31">
        <v>21</v>
      </c>
      <c r="E80" s="31">
        <f t="shared" si="16"/>
        <v>1</v>
      </c>
      <c r="F80" s="31" t="str">
        <f t="shared" si="17"/>
        <v>1'h0</v>
      </c>
      <c r="G80" s="31" t="s">
        <v>67</v>
      </c>
      <c r="H80" s="32" t="s">
        <v>19</v>
      </c>
      <c r="I80" s="33"/>
      <c r="J80" s="31">
        <v>0</v>
      </c>
      <c r="K80" s="31" t="str">
        <f t="shared" si="18"/>
        <v>0</v>
      </c>
      <c r="L80" s="31">
        <f t="shared" si="19"/>
        <v>0</v>
      </c>
      <c r="M80" s="29"/>
    </row>
    <row r="81" spans="1:13" ht="14.6">
      <c r="A81" s="30"/>
      <c r="B81" s="30"/>
      <c r="C81" s="31">
        <v>16</v>
      </c>
      <c r="D81" s="31">
        <v>20</v>
      </c>
      <c r="E81" s="31">
        <f t="shared" si="16"/>
        <v>5</v>
      </c>
      <c r="F81" s="31" t="str">
        <f t="shared" si="17"/>
        <v>5'h0</v>
      </c>
      <c r="G81" s="31" t="s">
        <v>67</v>
      </c>
      <c r="H81" s="32" t="s">
        <v>1280</v>
      </c>
      <c r="I81" s="33"/>
      <c r="J81" s="31">
        <v>0</v>
      </c>
      <c r="K81" s="31" t="str">
        <f t="shared" si="18"/>
        <v>0</v>
      </c>
      <c r="L81" s="31">
        <f t="shared" si="19"/>
        <v>0</v>
      </c>
      <c r="M81" s="29"/>
    </row>
    <row r="82" spans="1:13" ht="14.6">
      <c r="A82" s="30"/>
      <c r="B82" s="30"/>
      <c r="C82" s="31">
        <v>15</v>
      </c>
      <c r="D82" s="31">
        <v>15</v>
      </c>
      <c r="E82" s="31">
        <f t="shared" si="16"/>
        <v>1</v>
      </c>
      <c r="F82" s="31" t="str">
        <f t="shared" si="17"/>
        <v>1'h0</v>
      </c>
      <c r="G82" s="31" t="s">
        <v>67</v>
      </c>
      <c r="H82" s="32" t="s">
        <v>1281</v>
      </c>
      <c r="I82" s="33"/>
      <c r="J82" s="31">
        <v>0</v>
      </c>
      <c r="K82" s="31" t="str">
        <f t="shared" si="18"/>
        <v>0</v>
      </c>
      <c r="L82" s="31">
        <f t="shared" si="19"/>
        <v>0</v>
      </c>
      <c r="M82" s="29"/>
    </row>
    <row r="83" spans="1:13" ht="14.6">
      <c r="A83" s="30"/>
      <c r="B83" s="30"/>
      <c r="C83" s="31">
        <v>14</v>
      </c>
      <c r="D83" s="31">
        <v>14</v>
      </c>
      <c r="E83" s="31">
        <f t="shared" si="16"/>
        <v>1</v>
      </c>
      <c r="F83" s="31" t="str">
        <f t="shared" si="17"/>
        <v>1'h1</v>
      </c>
      <c r="G83" s="31" t="s">
        <v>67</v>
      </c>
      <c r="H83" s="32" t="s">
        <v>1282</v>
      </c>
      <c r="I83" s="33"/>
      <c r="J83" s="31">
        <v>1</v>
      </c>
      <c r="K83" s="31" t="str">
        <f t="shared" si="18"/>
        <v>1</v>
      </c>
      <c r="L83" s="31">
        <f t="shared" si="19"/>
        <v>16384</v>
      </c>
      <c r="M83" s="29"/>
    </row>
    <row r="84" spans="1:13" ht="14.6">
      <c r="A84" s="30"/>
      <c r="B84" s="30"/>
      <c r="C84" s="31">
        <v>13</v>
      </c>
      <c r="D84" s="31">
        <v>13</v>
      </c>
      <c r="E84" s="31">
        <f t="shared" si="16"/>
        <v>1</v>
      </c>
      <c r="F84" s="31" t="str">
        <f t="shared" si="17"/>
        <v>1'h0</v>
      </c>
      <c r="G84" s="31" t="s">
        <v>67</v>
      </c>
      <c r="H84" s="32" t="s">
        <v>19</v>
      </c>
      <c r="I84" s="33"/>
      <c r="J84" s="31">
        <v>0</v>
      </c>
      <c r="K84" s="31" t="str">
        <f t="shared" si="18"/>
        <v>0</v>
      </c>
      <c r="L84" s="31">
        <f t="shared" si="19"/>
        <v>0</v>
      </c>
      <c r="M84" s="29"/>
    </row>
    <row r="85" spans="1:13" ht="14.6">
      <c r="A85" s="20"/>
      <c r="B85" s="20"/>
      <c r="C85" s="28">
        <v>8</v>
      </c>
      <c r="D85" s="28">
        <v>12</v>
      </c>
      <c r="E85" s="28">
        <f t="shared" si="16"/>
        <v>5</v>
      </c>
      <c r="F85" s="28" t="str">
        <f t="shared" si="17"/>
        <v>5'h0</v>
      </c>
      <c r="G85" s="28" t="s">
        <v>67</v>
      </c>
      <c r="H85" s="32" t="s">
        <v>1283</v>
      </c>
      <c r="I85" s="3"/>
      <c r="J85" s="28">
        <v>0</v>
      </c>
      <c r="K85" s="28" t="str">
        <f t="shared" si="18"/>
        <v>0</v>
      </c>
      <c r="L85" s="28">
        <f t="shared" si="19"/>
        <v>0</v>
      </c>
      <c r="M85" s="29"/>
    </row>
    <row r="86" spans="1:13" ht="14.6">
      <c r="A86" s="20"/>
      <c r="B86" s="27"/>
      <c r="C86" s="28">
        <v>1</v>
      </c>
      <c r="D86" s="28">
        <v>7</v>
      </c>
      <c r="E86" s="28">
        <f t="shared" si="16"/>
        <v>7</v>
      </c>
      <c r="F86" s="28" t="str">
        <f t="shared" si="17"/>
        <v>7'h0</v>
      </c>
      <c r="G86" s="28" t="s">
        <v>67</v>
      </c>
      <c r="H86" s="28" t="s">
        <v>19</v>
      </c>
      <c r="I86" s="28"/>
      <c r="J86" s="28">
        <v>0</v>
      </c>
      <c r="K86" s="28" t="str">
        <f t="shared" si="18"/>
        <v>0</v>
      </c>
      <c r="L86" s="28">
        <f t="shared" si="19"/>
        <v>0</v>
      </c>
      <c r="M86" s="29"/>
    </row>
    <row r="87" spans="1:13" ht="14.6">
      <c r="A87" s="20"/>
      <c r="B87" s="27"/>
      <c r="C87" s="28">
        <v>0</v>
      </c>
      <c r="D87" s="28">
        <v>0</v>
      </c>
      <c r="E87" s="28">
        <f t="shared" si="16"/>
        <v>1</v>
      </c>
      <c r="F87" s="28" t="str">
        <f t="shared" si="17"/>
        <v>1'h0</v>
      </c>
      <c r="G87" s="28" t="s">
        <v>67</v>
      </c>
      <c r="H87" s="28" t="s">
        <v>1284</v>
      </c>
      <c r="I87" s="28"/>
      <c r="J87" s="28">
        <v>0</v>
      </c>
      <c r="K87" s="28" t="str">
        <f t="shared" si="18"/>
        <v>0</v>
      </c>
      <c r="L87" s="28">
        <f t="shared" si="19"/>
        <v>0</v>
      </c>
      <c r="M87" s="29"/>
    </row>
    <row r="88" spans="1:13" ht="14.6">
      <c r="A88" s="23"/>
      <c r="B88" s="24" t="s">
        <v>195</v>
      </c>
      <c r="C88" s="23"/>
      <c r="D88" s="23"/>
      <c r="E88" s="23">
        <f>SUM(E89:E95)</f>
        <v>32</v>
      </c>
      <c r="F88" s="44" t="str">
        <f>CONCATENATE("32'h",K88)</f>
        <v>32'h00000000</v>
      </c>
      <c r="G88" s="44"/>
      <c r="H88" s="26" t="s">
        <v>741</v>
      </c>
      <c r="I88" s="26"/>
      <c r="J88" s="23"/>
      <c r="K88" s="23" t="str">
        <f>LOWER(DEC2HEX(L88,8))</f>
        <v>00000000</v>
      </c>
      <c r="L88" s="23">
        <f>SUM(L95:L95)</f>
        <v>0</v>
      </c>
      <c r="M88" s="35"/>
    </row>
    <row r="89" spans="1:13" ht="14.6">
      <c r="A89" s="30"/>
      <c r="B89" s="30"/>
      <c r="C89" s="31">
        <v>6</v>
      </c>
      <c r="D89" s="31">
        <v>31</v>
      </c>
      <c r="E89" s="31">
        <f t="shared" ref="E89:E95" si="20">D89+1-C89</f>
        <v>26</v>
      </c>
      <c r="F89" s="31" t="str">
        <f t="shared" ref="F89:F95" si="21">CONCATENATE(E89,"'h",K89)</f>
        <v>26'h0</v>
      </c>
      <c r="G89" s="31" t="s">
        <v>67</v>
      </c>
      <c r="H89" s="32" t="s">
        <v>19</v>
      </c>
      <c r="I89" s="33"/>
      <c r="J89" s="31">
        <v>0</v>
      </c>
      <c r="K89" s="31" t="str">
        <f t="shared" ref="K89:K95" si="22">LOWER(DEC2HEX((J89)))</f>
        <v>0</v>
      </c>
      <c r="L89" s="31">
        <f t="shared" ref="L89:L95" si="23">J89*(2^C89)</f>
        <v>0</v>
      </c>
      <c r="M89" s="29"/>
    </row>
    <row r="90" spans="1:13" ht="14.6">
      <c r="A90" s="30"/>
      <c r="B90" s="30"/>
      <c r="C90" s="31">
        <v>5</v>
      </c>
      <c r="D90" s="31">
        <v>5</v>
      </c>
      <c r="E90" s="31">
        <f t="shared" si="20"/>
        <v>1</v>
      </c>
      <c r="F90" s="31" t="str">
        <f t="shared" si="21"/>
        <v>1'h0</v>
      </c>
      <c r="G90" s="28" t="s">
        <v>62</v>
      </c>
      <c r="H90" s="32" t="s">
        <v>1285</v>
      </c>
      <c r="I90" s="33"/>
      <c r="J90" s="31">
        <v>0</v>
      </c>
      <c r="K90" s="31" t="str">
        <f t="shared" si="22"/>
        <v>0</v>
      </c>
      <c r="L90" s="31">
        <f t="shared" si="23"/>
        <v>0</v>
      </c>
      <c r="M90" s="29"/>
    </row>
    <row r="91" spans="1:13" ht="14.6">
      <c r="A91" s="30"/>
      <c r="B91" s="30"/>
      <c r="C91" s="31">
        <v>4</v>
      </c>
      <c r="D91" s="31">
        <v>4</v>
      </c>
      <c r="E91" s="31">
        <f t="shared" si="20"/>
        <v>1</v>
      </c>
      <c r="F91" s="31" t="str">
        <f t="shared" si="21"/>
        <v>1'h0</v>
      </c>
      <c r="G91" s="28" t="s">
        <v>62</v>
      </c>
      <c r="H91" s="32" t="s">
        <v>1286</v>
      </c>
      <c r="I91" s="33"/>
      <c r="J91" s="31">
        <v>0</v>
      </c>
      <c r="K91" s="31" t="str">
        <f t="shared" si="22"/>
        <v>0</v>
      </c>
      <c r="L91" s="31">
        <f t="shared" si="23"/>
        <v>0</v>
      </c>
      <c r="M91" s="29"/>
    </row>
    <row r="92" spans="1:13" ht="14.6">
      <c r="A92" s="20"/>
      <c r="B92" s="20"/>
      <c r="C92" s="28">
        <v>3</v>
      </c>
      <c r="D92" s="28">
        <v>3</v>
      </c>
      <c r="E92" s="28">
        <f t="shared" si="20"/>
        <v>1</v>
      </c>
      <c r="F92" s="28" t="str">
        <f t="shared" si="21"/>
        <v>1'h0</v>
      </c>
      <c r="G92" s="28" t="s">
        <v>62</v>
      </c>
      <c r="H92" s="32" t="s">
        <v>1287</v>
      </c>
      <c r="I92" s="3"/>
      <c r="J92" s="28">
        <v>0</v>
      </c>
      <c r="K92" s="28" t="str">
        <f t="shared" si="22"/>
        <v>0</v>
      </c>
      <c r="L92" s="28">
        <f t="shared" si="23"/>
        <v>0</v>
      </c>
      <c r="M92" s="29"/>
    </row>
    <row r="93" spans="1:13" ht="14.6">
      <c r="A93" s="20"/>
      <c r="B93" s="27"/>
      <c r="C93" s="28">
        <v>2</v>
      </c>
      <c r="D93" s="28">
        <v>2</v>
      </c>
      <c r="E93" s="28">
        <f t="shared" si="20"/>
        <v>1</v>
      </c>
      <c r="F93" s="28" t="str">
        <f t="shared" si="21"/>
        <v>1'h0</v>
      </c>
      <c r="G93" s="28" t="s">
        <v>62</v>
      </c>
      <c r="H93" s="28" t="s">
        <v>1288</v>
      </c>
      <c r="I93" s="28"/>
      <c r="J93" s="28">
        <v>0</v>
      </c>
      <c r="K93" s="28" t="str">
        <f t="shared" si="22"/>
        <v>0</v>
      </c>
      <c r="L93" s="28">
        <f t="shared" si="23"/>
        <v>0</v>
      </c>
      <c r="M93" s="29"/>
    </row>
    <row r="94" spans="1:13" ht="14.6">
      <c r="A94" s="20"/>
      <c r="B94" s="27"/>
      <c r="C94" s="28">
        <v>1</v>
      </c>
      <c r="D94" s="28">
        <v>1</v>
      </c>
      <c r="E94" s="28">
        <f t="shared" si="20"/>
        <v>1</v>
      </c>
      <c r="F94" s="28" t="str">
        <f t="shared" si="21"/>
        <v>1'h0</v>
      </c>
      <c r="G94" s="28" t="s">
        <v>62</v>
      </c>
      <c r="H94" s="28" t="s">
        <v>1289</v>
      </c>
      <c r="I94" s="28"/>
      <c r="J94" s="28">
        <v>0</v>
      </c>
      <c r="K94" s="28" t="str">
        <f t="shared" si="22"/>
        <v>0</v>
      </c>
      <c r="L94" s="28">
        <f t="shared" si="23"/>
        <v>0</v>
      </c>
      <c r="M94" s="29"/>
    </row>
    <row r="95" spans="1:13" ht="14.6">
      <c r="A95" s="20"/>
      <c r="B95" s="27"/>
      <c r="C95" s="28">
        <v>0</v>
      </c>
      <c r="D95" s="28">
        <v>0</v>
      </c>
      <c r="E95" s="28">
        <f t="shared" si="20"/>
        <v>1</v>
      </c>
      <c r="F95" s="28" t="str">
        <f t="shared" si="21"/>
        <v>1'h0</v>
      </c>
      <c r="G95" s="28" t="s">
        <v>62</v>
      </c>
      <c r="H95" s="28" t="s">
        <v>1290</v>
      </c>
      <c r="I95" s="28"/>
      <c r="J95" s="28">
        <v>0</v>
      </c>
      <c r="K95" s="28" t="str">
        <f t="shared" si="22"/>
        <v>0</v>
      </c>
      <c r="L95" s="28">
        <f t="shared" si="23"/>
        <v>0</v>
      </c>
      <c r="M95" s="29"/>
    </row>
    <row r="96" spans="1:13" ht="14.6">
      <c r="A96" s="23"/>
      <c r="B96" s="24" t="s">
        <v>221</v>
      </c>
      <c r="C96" s="23"/>
      <c r="D96" s="23"/>
      <c r="E96" s="23">
        <f>SUM(E97:E103)</f>
        <v>32</v>
      </c>
      <c r="F96" s="44" t="str">
        <f>CONCATENATE("32'h",K96)</f>
        <v>32'h00000000</v>
      </c>
      <c r="G96" s="44"/>
      <c r="H96" s="26" t="s">
        <v>1291</v>
      </c>
      <c r="I96" s="26"/>
      <c r="J96" s="23"/>
      <c r="K96" s="23" t="str">
        <f>LOWER(DEC2HEX(L96,8))</f>
        <v>00000000</v>
      </c>
      <c r="L96" s="23">
        <f>SUM(L103:L103)</f>
        <v>0</v>
      </c>
      <c r="M96" s="29"/>
    </row>
    <row r="97" spans="1:13" ht="14.6">
      <c r="A97" s="30"/>
      <c r="B97" s="30"/>
      <c r="C97" s="31">
        <v>6</v>
      </c>
      <c r="D97" s="31">
        <v>31</v>
      </c>
      <c r="E97" s="31">
        <f t="shared" ref="E97:E103" si="24">D97+1-C97</f>
        <v>26</v>
      </c>
      <c r="F97" s="31" t="str">
        <f t="shared" ref="F97:F103" si="25">CONCATENATE(E97,"'h",K97)</f>
        <v>26'h0</v>
      </c>
      <c r="G97" s="31" t="s">
        <v>67</v>
      </c>
      <c r="H97" s="32" t="s">
        <v>19</v>
      </c>
      <c r="I97" s="33"/>
      <c r="J97" s="31">
        <v>0</v>
      </c>
      <c r="K97" s="31" t="str">
        <f t="shared" ref="K97:K103" si="26">LOWER(DEC2HEX((J97)))</f>
        <v>0</v>
      </c>
      <c r="L97" s="31">
        <f t="shared" ref="L97:L103" si="27">J97*(2^C97)</f>
        <v>0</v>
      </c>
      <c r="M97" s="29"/>
    </row>
    <row r="98" spans="1:13" ht="14.6">
      <c r="A98" s="30"/>
      <c r="B98" s="30"/>
      <c r="C98" s="31">
        <v>5</v>
      </c>
      <c r="D98" s="31">
        <v>5</v>
      </c>
      <c r="E98" s="31">
        <f t="shared" si="24"/>
        <v>1</v>
      </c>
      <c r="F98" s="31" t="str">
        <f t="shared" si="25"/>
        <v>1'h0</v>
      </c>
      <c r="G98" s="28" t="s">
        <v>480</v>
      </c>
      <c r="H98" s="32" t="s">
        <v>1292</v>
      </c>
      <c r="I98" s="33"/>
      <c r="J98" s="31">
        <v>0</v>
      </c>
      <c r="K98" s="31" t="str">
        <f t="shared" si="26"/>
        <v>0</v>
      </c>
      <c r="L98" s="31">
        <f t="shared" si="27"/>
        <v>0</v>
      </c>
      <c r="M98" s="29"/>
    </row>
    <row r="99" spans="1:13" ht="14.6">
      <c r="A99" s="30"/>
      <c r="B99" s="30"/>
      <c r="C99" s="31">
        <v>4</v>
      </c>
      <c r="D99" s="31">
        <v>4</v>
      </c>
      <c r="E99" s="31">
        <f t="shared" si="24"/>
        <v>1</v>
      </c>
      <c r="F99" s="31" t="str">
        <f t="shared" si="25"/>
        <v>1'h0</v>
      </c>
      <c r="G99" s="28" t="s">
        <v>480</v>
      </c>
      <c r="H99" s="32" t="s">
        <v>1293</v>
      </c>
      <c r="I99" s="33"/>
      <c r="J99" s="31">
        <v>0</v>
      </c>
      <c r="K99" s="31" t="str">
        <f t="shared" si="26"/>
        <v>0</v>
      </c>
      <c r="L99" s="31">
        <f t="shared" si="27"/>
        <v>0</v>
      </c>
      <c r="M99" s="29"/>
    </row>
    <row r="100" spans="1:13" ht="14.6">
      <c r="A100" s="20"/>
      <c r="B100" s="20"/>
      <c r="C100" s="28">
        <v>3</v>
      </c>
      <c r="D100" s="28">
        <v>3</v>
      </c>
      <c r="E100" s="28">
        <f t="shared" si="24"/>
        <v>1</v>
      </c>
      <c r="F100" s="28" t="str">
        <f t="shared" si="25"/>
        <v>1'h0</v>
      </c>
      <c r="G100" s="28" t="s">
        <v>480</v>
      </c>
      <c r="H100" s="32" t="s">
        <v>1294</v>
      </c>
      <c r="I100" s="3"/>
      <c r="J100" s="28">
        <v>0</v>
      </c>
      <c r="K100" s="28" t="str">
        <f t="shared" si="26"/>
        <v>0</v>
      </c>
      <c r="L100" s="28">
        <f t="shared" si="27"/>
        <v>0</v>
      </c>
      <c r="M100" s="29"/>
    </row>
    <row r="101" spans="1:13" ht="14.6">
      <c r="A101" s="20"/>
      <c r="B101" s="27"/>
      <c r="C101" s="28">
        <v>2</v>
      </c>
      <c r="D101" s="28">
        <v>2</v>
      </c>
      <c r="E101" s="28">
        <f t="shared" si="24"/>
        <v>1</v>
      </c>
      <c r="F101" s="28" t="str">
        <f t="shared" si="25"/>
        <v>1'h0</v>
      </c>
      <c r="G101" s="28" t="s">
        <v>480</v>
      </c>
      <c r="H101" s="28" t="s">
        <v>1295</v>
      </c>
      <c r="I101" s="28"/>
      <c r="J101" s="28">
        <v>0</v>
      </c>
      <c r="K101" s="28" t="str">
        <f t="shared" si="26"/>
        <v>0</v>
      </c>
      <c r="L101" s="28">
        <f t="shared" si="27"/>
        <v>0</v>
      </c>
      <c r="M101" s="29"/>
    </row>
    <row r="102" spans="1:13" ht="14.6">
      <c r="A102" s="20"/>
      <c r="B102" s="27"/>
      <c r="C102" s="28">
        <v>1</v>
      </c>
      <c r="D102" s="28">
        <v>1</v>
      </c>
      <c r="E102" s="28">
        <f t="shared" si="24"/>
        <v>1</v>
      </c>
      <c r="F102" s="28" t="str">
        <f t="shared" si="25"/>
        <v>1'h0</v>
      </c>
      <c r="G102" s="28" t="s">
        <v>480</v>
      </c>
      <c r="H102" s="28" t="s">
        <v>1296</v>
      </c>
      <c r="I102" s="28"/>
      <c r="J102" s="28">
        <v>0</v>
      </c>
      <c r="K102" s="28" t="str">
        <f t="shared" si="26"/>
        <v>0</v>
      </c>
      <c r="L102" s="28">
        <f t="shared" si="27"/>
        <v>0</v>
      </c>
      <c r="M102" s="29"/>
    </row>
    <row r="103" spans="1:13" ht="14.6">
      <c r="A103" s="30"/>
      <c r="B103" s="30"/>
      <c r="C103" s="31">
        <v>0</v>
      </c>
      <c r="D103" s="31">
        <v>0</v>
      </c>
      <c r="E103" s="31">
        <f t="shared" si="24"/>
        <v>1</v>
      </c>
      <c r="F103" s="31" t="str">
        <f t="shared" si="25"/>
        <v>1'h0</v>
      </c>
      <c r="G103" s="28" t="s">
        <v>480</v>
      </c>
      <c r="H103" s="28" t="s">
        <v>1297</v>
      </c>
      <c r="I103" s="33"/>
      <c r="J103" s="31">
        <v>0</v>
      </c>
      <c r="K103" s="31" t="str">
        <f t="shared" si="26"/>
        <v>0</v>
      </c>
      <c r="L103" s="31">
        <f t="shared" si="27"/>
        <v>0</v>
      </c>
      <c r="M103" s="29"/>
    </row>
    <row r="104" spans="1:13" ht="14.6">
      <c r="A104" s="23"/>
      <c r="B104" s="24" t="s">
        <v>236</v>
      </c>
      <c r="C104" s="23"/>
      <c r="D104" s="23"/>
      <c r="E104" s="23">
        <f>SUM(E105:E108)</f>
        <v>32</v>
      </c>
      <c r="F104" s="44" t="str">
        <f>CONCATENATE("32'h",K104)</f>
        <v>32'h00000201</v>
      </c>
      <c r="G104" s="44"/>
      <c r="H104" s="26" t="s">
        <v>1298</v>
      </c>
      <c r="I104" s="26"/>
      <c r="J104" s="23"/>
      <c r="K104" s="23" t="str">
        <f>LOWER(DEC2HEX(L104,8))</f>
        <v>00000201</v>
      </c>
      <c r="L104" s="23">
        <f>SUM(L105:L108)</f>
        <v>513</v>
      </c>
      <c r="M104" s="29"/>
    </row>
    <row r="105" spans="1:13" ht="14.6">
      <c r="A105" s="20"/>
      <c r="B105" s="27"/>
      <c r="C105" s="28">
        <v>14</v>
      </c>
      <c r="D105" s="28">
        <v>31</v>
      </c>
      <c r="E105" s="28">
        <f>D105+1-C105</f>
        <v>18</v>
      </c>
      <c r="F105" s="28" t="str">
        <f>CONCATENATE(E105,"'h",K105)</f>
        <v>18'h0</v>
      </c>
      <c r="G105" s="28" t="s">
        <v>67</v>
      </c>
      <c r="H105" s="28" t="s">
        <v>19</v>
      </c>
      <c r="I105" s="28"/>
      <c r="J105" s="28">
        <v>0</v>
      </c>
      <c r="K105" s="28" t="str">
        <f>LOWER(DEC2HEX((J105)))</f>
        <v>0</v>
      </c>
      <c r="L105" s="28">
        <f>J105*(2^C105)</f>
        <v>0</v>
      </c>
      <c r="M105" s="29"/>
    </row>
    <row r="106" spans="1:13" ht="14.6">
      <c r="A106" s="20"/>
      <c r="B106" s="27"/>
      <c r="C106" s="28">
        <v>12</v>
      </c>
      <c r="D106" s="28">
        <v>13</v>
      </c>
      <c r="E106" s="28">
        <f>D106+1-C106</f>
        <v>2</v>
      </c>
      <c r="F106" s="28" t="str">
        <f>CONCATENATE(E106,"'h",K106)</f>
        <v>2'h0</v>
      </c>
      <c r="G106" s="28" t="s">
        <v>62</v>
      </c>
      <c r="H106" s="28" t="s">
        <v>1299</v>
      </c>
      <c r="I106" s="28"/>
      <c r="J106" s="28">
        <v>0</v>
      </c>
      <c r="K106" s="28" t="str">
        <f>LOWER(DEC2HEX((J106)))</f>
        <v>0</v>
      </c>
      <c r="L106" s="28">
        <f>J106*(2^C106)</f>
        <v>0</v>
      </c>
      <c r="M106" s="29"/>
    </row>
    <row r="107" spans="1:13" ht="14.6">
      <c r="A107" s="30"/>
      <c r="B107" s="30"/>
      <c r="C107" s="31">
        <v>8</v>
      </c>
      <c r="D107" s="31">
        <v>11</v>
      </c>
      <c r="E107" s="31">
        <f>D107+1-C107</f>
        <v>4</v>
      </c>
      <c r="F107" s="31" t="str">
        <f>CONCATENATE(E107,"'h",K107)</f>
        <v>4'h2</v>
      </c>
      <c r="G107" s="28" t="s">
        <v>62</v>
      </c>
      <c r="H107" s="28" t="s">
        <v>1300</v>
      </c>
      <c r="I107" s="33"/>
      <c r="J107" s="31">
        <v>2</v>
      </c>
      <c r="K107" s="31" t="str">
        <f>LOWER(DEC2HEX((J107)))</f>
        <v>2</v>
      </c>
      <c r="L107" s="31">
        <f>J107*(2^C107)</f>
        <v>512</v>
      </c>
      <c r="M107" s="29"/>
    </row>
    <row r="108" spans="1:13" ht="14.6">
      <c r="A108" s="20"/>
      <c r="B108" s="20"/>
      <c r="C108" s="28">
        <v>0</v>
      </c>
      <c r="D108" s="28">
        <v>7</v>
      </c>
      <c r="E108" s="28">
        <f>D108+1-C108</f>
        <v>8</v>
      </c>
      <c r="F108" s="28" t="str">
        <f>CONCATENATE(E108,"'h",K108)</f>
        <v>8'h1</v>
      </c>
      <c r="G108" s="28" t="s">
        <v>62</v>
      </c>
      <c r="H108" s="32" t="s">
        <v>1301</v>
      </c>
      <c r="I108" s="3"/>
      <c r="J108" s="28">
        <v>1</v>
      </c>
      <c r="K108" s="28" t="str">
        <f>LOWER(DEC2HEX((J108)))</f>
        <v>1</v>
      </c>
      <c r="L108" s="28">
        <f>J108*(2^C108)</f>
        <v>1</v>
      </c>
      <c r="M108" s="29"/>
    </row>
    <row r="109" spans="1:13" ht="14.6">
      <c r="A109" s="23"/>
      <c r="B109" s="24" t="s">
        <v>273</v>
      </c>
      <c r="C109" s="23"/>
      <c r="D109" s="23"/>
      <c r="E109" s="23">
        <f>SUM(E110:E113)</f>
        <v>32</v>
      </c>
      <c r="F109" s="44" t="str">
        <f>CONCATENATE("32'h",K109)</f>
        <v>32'h00000000</v>
      </c>
      <c r="G109" s="44"/>
      <c r="H109" s="26" t="s">
        <v>1302</v>
      </c>
      <c r="I109" s="26"/>
      <c r="J109" s="23"/>
      <c r="K109" s="23" t="str">
        <f>LOWER(DEC2HEX(L109,8))</f>
        <v>00000000</v>
      </c>
      <c r="L109" s="23">
        <f>SUM(L113:L113)</f>
        <v>0</v>
      </c>
      <c r="M109" s="29"/>
    </row>
    <row r="110" spans="1:13" ht="14.6">
      <c r="A110" s="30"/>
      <c r="B110" s="30"/>
      <c r="C110" s="31">
        <v>9</v>
      </c>
      <c r="D110" s="31">
        <v>31</v>
      </c>
      <c r="E110" s="31">
        <f>D110+1-C110</f>
        <v>23</v>
      </c>
      <c r="F110" s="31" t="str">
        <f>CONCATENATE(E110,"'h",K110)</f>
        <v>23'h0</v>
      </c>
      <c r="G110" s="31" t="s">
        <v>67</v>
      </c>
      <c r="H110" s="32" t="s">
        <v>19</v>
      </c>
      <c r="I110" s="3"/>
      <c r="J110" s="31">
        <v>0</v>
      </c>
      <c r="K110" s="31" t="str">
        <f>LOWER(DEC2HEX((J110)))</f>
        <v>0</v>
      </c>
      <c r="L110" s="31">
        <f>J110*(2^C110)</f>
        <v>0</v>
      </c>
      <c r="M110" s="29"/>
    </row>
    <row r="111" spans="1:13" ht="14.6">
      <c r="A111" s="30"/>
      <c r="B111" s="30"/>
      <c r="C111" s="31">
        <v>8</v>
      </c>
      <c r="D111" s="31">
        <v>8</v>
      </c>
      <c r="E111" s="31">
        <f>D111+1-C111</f>
        <v>1</v>
      </c>
      <c r="F111" s="31" t="str">
        <f>CONCATENATE(E111,"'h",K111)</f>
        <v>1'h0</v>
      </c>
      <c r="G111" s="31" t="s">
        <v>67</v>
      </c>
      <c r="H111" s="32" t="s">
        <v>1303</v>
      </c>
      <c r="I111" s="33"/>
      <c r="J111" s="31">
        <v>0</v>
      </c>
      <c r="K111" s="31" t="str">
        <f>LOWER(DEC2HEX((J111)))</f>
        <v>0</v>
      </c>
      <c r="L111" s="31">
        <f>J111*(2^C111)</f>
        <v>0</v>
      </c>
      <c r="M111" s="29"/>
    </row>
    <row r="112" spans="1:13" ht="14.6">
      <c r="A112" s="30"/>
      <c r="B112" s="30"/>
      <c r="C112" s="31">
        <v>4</v>
      </c>
      <c r="D112" s="31">
        <v>7</v>
      </c>
      <c r="E112" s="31">
        <f>D112+1-C112</f>
        <v>4</v>
      </c>
      <c r="F112" s="31" t="str">
        <f>CONCATENATE(E112,"'h",K112)</f>
        <v>4'h0</v>
      </c>
      <c r="G112" s="31" t="s">
        <v>67</v>
      </c>
      <c r="H112" s="32" t="s">
        <v>19</v>
      </c>
      <c r="I112" s="3"/>
      <c r="J112" s="31">
        <v>0</v>
      </c>
      <c r="K112" s="31" t="str">
        <f>LOWER(DEC2HEX((J112)))</f>
        <v>0</v>
      </c>
      <c r="L112" s="31">
        <f>J112*(2^C112)</f>
        <v>0</v>
      </c>
      <c r="M112" s="29"/>
    </row>
    <row r="113" spans="1:13" ht="14.6">
      <c r="A113" s="30"/>
      <c r="B113" s="30"/>
      <c r="C113" s="31">
        <v>0</v>
      </c>
      <c r="D113" s="31">
        <v>3</v>
      </c>
      <c r="E113" s="31">
        <f>D113+1-C113</f>
        <v>4</v>
      </c>
      <c r="F113" s="31" t="str">
        <f>CONCATENATE(E113,"'h",K113)</f>
        <v>4'h0</v>
      </c>
      <c r="G113" s="31" t="s">
        <v>62</v>
      </c>
      <c r="H113" s="32" t="s">
        <v>1304</v>
      </c>
      <c r="I113" s="33"/>
      <c r="J113" s="31">
        <v>0</v>
      </c>
      <c r="K113" s="31" t="str">
        <f>LOWER(DEC2HEX((J113)))</f>
        <v>0</v>
      </c>
      <c r="L113" s="31">
        <f>J113*(2^C113)</f>
        <v>0</v>
      </c>
      <c r="M113" s="29"/>
    </row>
    <row r="114" spans="1:13" ht="14.6">
      <c r="A114" s="23"/>
      <c r="B114" s="24" t="s">
        <v>303</v>
      </c>
      <c r="C114" s="23"/>
      <c r="D114" s="23"/>
      <c r="E114" s="23">
        <f>SUM(E115:E119)</f>
        <v>32</v>
      </c>
      <c r="F114" s="44" t="str">
        <f>CONCATENATE("32'h",K114)</f>
        <v>32'h00000000</v>
      </c>
      <c r="G114" s="44"/>
      <c r="H114" s="26" t="s">
        <v>1305</v>
      </c>
      <c r="I114" s="26"/>
      <c r="J114" s="23"/>
      <c r="K114" s="23" t="str">
        <f>LOWER(DEC2HEX(L114,8))</f>
        <v>00000000</v>
      </c>
      <c r="L114" s="23">
        <f>SUM(L118:L118)</f>
        <v>0</v>
      </c>
      <c r="M114" s="29"/>
    </row>
    <row r="115" spans="1:13" ht="14.6">
      <c r="A115" s="30"/>
      <c r="B115" s="30"/>
      <c r="C115" s="31">
        <v>19</v>
      </c>
      <c r="D115" s="31">
        <v>31</v>
      </c>
      <c r="E115" s="31">
        <f>D115+1-C115</f>
        <v>13</v>
      </c>
      <c r="F115" s="31" t="str">
        <f>CONCATENATE(E115,"'h",K115)</f>
        <v>13'h0</v>
      </c>
      <c r="G115" s="31" t="s">
        <v>67</v>
      </c>
      <c r="H115" s="32" t="s">
        <v>19</v>
      </c>
      <c r="I115" s="3"/>
      <c r="J115" s="31">
        <v>0</v>
      </c>
      <c r="K115" s="31" t="str">
        <f>LOWER(DEC2HEX((J115)))</f>
        <v>0</v>
      </c>
      <c r="L115" s="31">
        <f>J115*(2^C115)</f>
        <v>0</v>
      </c>
      <c r="M115" s="29"/>
    </row>
    <row r="116" spans="1:13" ht="14.6">
      <c r="A116" s="30"/>
      <c r="B116" s="30"/>
      <c r="C116" s="31">
        <v>18</v>
      </c>
      <c r="D116" s="31">
        <v>18</v>
      </c>
      <c r="E116" s="31">
        <f>D116+1-C116</f>
        <v>1</v>
      </c>
      <c r="F116" s="31" t="str">
        <f>CONCATENATE(E116,"'h",K116)</f>
        <v>1'h0</v>
      </c>
      <c r="G116" s="31" t="s">
        <v>480</v>
      </c>
      <c r="H116" s="32" t="s">
        <v>1306</v>
      </c>
      <c r="I116" s="33"/>
      <c r="J116" s="31">
        <v>0</v>
      </c>
      <c r="K116" s="31" t="str">
        <f>LOWER(DEC2HEX((J116)))</f>
        <v>0</v>
      </c>
      <c r="L116" s="31">
        <f>J116*(2^C116)</f>
        <v>0</v>
      </c>
      <c r="M116" s="29"/>
    </row>
    <row r="117" spans="1:13" ht="14.6">
      <c r="A117" s="30"/>
      <c r="B117" s="30"/>
      <c r="C117" s="31">
        <v>17</v>
      </c>
      <c r="D117" s="31">
        <v>17</v>
      </c>
      <c r="E117" s="31">
        <f>D117+1-C117</f>
        <v>1</v>
      </c>
      <c r="F117" s="31" t="str">
        <f>CONCATENATE(E117,"'h",K117)</f>
        <v>1'h0</v>
      </c>
      <c r="G117" s="31" t="s">
        <v>480</v>
      </c>
      <c r="H117" s="32" t="s">
        <v>1307</v>
      </c>
      <c r="I117" s="3"/>
      <c r="J117" s="31">
        <v>0</v>
      </c>
      <c r="K117" s="31" t="str">
        <f>LOWER(DEC2HEX((J117)))</f>
        <v>0</v>
      </c>
      <c r="L117" s="31">
        <f>J117*(2^C117)</f>
        <v>0</v>
      </c>
      <c r="M117" s="29"/>
    </row>
    <row r="118" spans="1:13" ht="14.6">
      <c r="A118" s="30"/>
      <c r="B118" s="30"/>
      <c r="C118" s="31">
        <v>16</v>
      </c>
      <c r="D118" s="31">
        <v>16</v>
      </c>
      <c r="E118" s="31">
        <f>D118+1-C118</f>
        <v>1</v>
      </c>
      <c r="F118" s="31" t="str">
        <f>CONCATENATE(E118,"'h",K118)</f>
        <v>1'h0</v>
      </c>
      <c r="G118" s="31" t="s">
        <v>62</v>
      </c>
      <c r="H118" s="32" t="s">
        <v>1308</v>
      </c>
      <c r="I118" s="33"/>
      <c r="J118" s="31">
        <v>0</v>
      </c>
      <c r="K118" s="31" t="str">
        <f>LOWER(DEC2HEX((J118)))</f>
        <v>0</v>
      </c>
      <c r="L118" s="31">
        <f>J118*(2^C118)</f>
        <v>0</v>
      </c>
      <c r="M118" s="29"/>
    </row>
    <row r="119" spans="1:13" ht="14.6">
      <c r="A119" s="30"/>
      <c r="B119" s="30"/>
      <c r="C119" s="31">
        <v>0</v>
      </c>
      <c r="D119" s="31">
        <v>15</v>
      </c>
      <c r="E119" s="31">
        <f>D119+1-C119</f>
        <v>16</v>
      </c>
      <c r="F119" s="31" t="str">
        <f>CONCATENATE(E119,"'h",K119)</f>
        <v>16'h0</v>
      </c>
      <c r="G119" s="31" t="s">
        <v>62</v>
      </c>
      <c r="H119" s="32" t="s">
        <v>1309</v>
      </c>
      <c r="I119" s="3"/>
      <c r="J119" s="31">
        <v>0</v>
      </c>
      <c r="K119" s="31" t="str">
        <f>LOWER(DEC2HEX((J119)))</f>
        <v>0</v>
      </c>
      <c r="L119" s="31">
        <f>J119*(2^C119)</f>
        <v>0</v>
      </c>
      <c r="M119" s="29"/>
    </row>
    <row r="120" spans="1:13" ht="14.6">
      <c r="A120" s="23"/>
      <c r="B120" s="24" t="s">
        <v>306</v>
      </c>
      <c r="C120" s="23"/>
      <c r="D120" s="23"/>
      <c r="E120" s="23">
        <f>SUM(E121:E121)</f>
        <v>32</v>
      </c>
      <c r="F120" s="44" t="str">
        <f>CONCATENATE("32'h",K120)</f>
        <v>32'h00000000</v>
      </c>
      <c r="G120" s="44"/>
      <c r="H120" s="26" t="s">
        <v>3454</v>
      </c>
      <c r="I120" s="26"/>
      <c r="J120" s="23"/>
      <c r="K120" s="23" t="str">
        <f>LOWER(DEC2HEX(L120,8))</f>
        <v>00000000</v>
      </c>
      <c r="L120" s="23">
        <f>SUM(L121:L121)</f>
        <v>0</v>
      </c>
      <c r="M120" s="29"/>
    </row>
    <row r="121" spans="1:13" ht="14.6">
      <c r="A121" s="30"/>
      <c r="B121" s="30"/>
      <c r="C121" s="31">
        <v>0</v>
      </c>
      <c r="D121" s="31">
        <v>31</v>
      </c>
      <c r="E121" s="31">
        <f>D121+1-C121</f>
        <v>32</v>
      </c>
      <c r="F121" s="31" t="str">
        <f>CONCATENATE(E121,"'h",K121)</f>
        <v>32'h0</v>
      </c>
      <c r="G121" s="31" t="s">
        <v>67</v>
      </c>
      <c r="H121" s="32" t="s">
        <v>1313</v>
      </c>
      <c r="I121" s="33"/>
      <c r="J121" s="31">
        <v>0</v>
      </c>
      <c r="K121" s="31" t="str">
        <f>LOWER(DEC2HEX((J121)))</f>
        <v>0</v>
      </c>
      <c r="L121" s="31">
        <f>J121*(2^C121)</f>
        <v>0</v>
      </c>
      <c r="M121" s="29"/>
    </row>
    <row r="122" spans="1:13" ht="14.6">
      <c r="A122" s="23"/>
      <c r="B122" s="24" t="s">
        <v>3452</v>
      </c>
      <c r="C122" s="23"/>
      <c r="D122" s="23"/>
      <c r="E122" s="23">
        <f>SUM(E123:E123)</f>
        <v>32</v>
      </c>
      <c r="F122" s="44" t="str">
        <f>CONCATENATE("32'h",K122)</f>
        <v>32'h00000000</v>
      </c>
      <c r="G122" s="44"/>
      <c r="H122" s="26" t="s">
        <v>3455</v>
      </c>
      <c r="I122" s="26"/>
      <c r="J122" s="23"/>
      <c r="K122" s="23" t="str">
        <f>LOWER(DEC2HEX(L122,8))</f>
        <v>00000000</v>
      </c>
      <c r="L122" s="23">
        <f>SUM(L123:L123)</f>
        <v>0</v>
      </c>
      <c r="M122" s="29"/>
    </row>
    <row r="123" spans="1:13" ht="14.6">
      <c r="A123" s="30"/>
      <c r="B123" s="30"/>
      <c r="C123" s="31">
        <v>0</v>
      </c>
      <c r="D123" s="31">
        <v>31</v>
      </c>
      <c r="E123" s="31">
        <f>D123+1-C123</f>
        <v>32</v>
      </c>
      <c r="F123" s="31" t="str">
        <f>CONCATENATE(E123,"'h",K123)</f>
        <v>32'h0</v>
      </c>
      <c r="G123" s="31" t="s">
        <v>67</v>
      </c>
      <c r="H123" s="32" t="s">
        <v>3453</v>
      </c>
      <c r="I123" s="33"/>
      <c r="J123" s="31">
        <v>0</v>
      </c>
      <c r="K123" s="31" t="str">
        <f>LOWER(DEC2HEX((J123)))</f>
        <v>0</v>
      </c>
      <c r="L123" s="31">
        <f>J123*(2^C123)</f>
        <v>0</v>
      </c>
      <c r="M123" s="29"/>
    </row>
    <row r="124" spans="1:13" ht="14.6">
      <c r="A124" s="23"/>
      <c r="B124" s="24" t="s">
        <v>469</v>
      </c>
      <c r="C124" s="23"/>
      <c r="D124" s="23"/>
      <c r="E124" s="23">
        <f>SUM(E125:E136)</f>
        <v>32</v>
      </c>
      <c r="F124" s="44" t="str">
        <f>CONCATENATE("32'h",K124)</f>
        <v>32'h00004822</v>
      </c>
      <c r="G124" s="44"/>
      <c r="H124" s="26" t="s">
        <v>1314</v>
      </c>
      <c r="I124" s="26"/>
      <c r="J124" s="23"/>
      <c r="K124" s="23" t="str">
        <f>LOWER(DEC2HEX(L124,8))</f>
        <v>00004822</v>
      </c>
      <c r="L124" s="23">
        <f>SUM(L125:L136)</f>
        <v>18466</v>
      </c>
      <c r="M124" s="29"/>
    </row>
    <row r="125" spans="1:13" ht="14.6">
      <c r="A125" s="30"/>
      <c r="B125" s="30"/>
      <c r="C125" s="31">
        <v>15</v>
      </c>
      <c r="D125" s="31">
        <v>31</v>
      </c>
      <c r="E125" s="31">
        <f t="shared" ref="E125:E136" si="28">D125+1-C125</f>
        <v>17</v>
      </c>
      <c r="F125" s="31" t="str">
        <f t="shared" ref="F125:F136" si="29">CONCATENATE(E125,"'h",K125)</f>
        <v>17'h0</v>
      </c>
      <c r="G125" s="31" t="s">
        <v>67</v>
      </c>
      <c r="H125" s="32" t="s">
        <v>19</v>
      </c>
      <c r="I125" s="3"/>
      <c r="J125" s="31">
        <v>0</v>
      </c>
      <c r="K125" s="31" t="str">
        <f t="shared" ref="K125:K136" si="30">LOWER(DEC2HEX((J125)))</f>
        <v>0</v>
      </c>
      <c r="L125" s="31">
        <f t="shared" ref="L125:L136" si="31">J125*(2^C125)</f>
        <v>0</v>
      </c>
      <c r="M125" s="29"/>
    </row>
    <row r="126" spans="1:13" ht="14.6">
      <c r="A126" s="30"/>
      <c r="B126" s="30"/>
      <c r="C126" s="31">
        <v>14</v>
      </c>
      <c r="D126" s="31">
        <v>14</v>
      </c>
      <c r="E126" s="31">
        <f t="shared" si="28"/>
        <v>1</v>
      </c>
      <c r="F126" s="31" t="str">
        <f t="shared" si="29"/>
        <v>1'h1</v>
      </c>
      <c r="G126" s="31" t="s">
        <v>67</v>
      </c>
      <c r="H126" s="32" t="s">
        <v>1315</v>
      </c>
      <c r="I126" s="33"/>
      <c r="J126" s="31">
        <v>1</v>
      </c>
      <c r="K126" s="31" t="str">
        <f t="shared" si="30"/>
        <v>1</v>
      </c>
      <c r="L126" s="31">
        <f t="shared" si="31"/>
        <v>16384</v>
      </c>
      <c r="M126" s="29"/>
    </row>
    <row r="127" spans="1:13" ht="14.6">
      <c r="A127" s="30"/>
      <c r="B127" s="30"/>
      <c r="C127" s="31">
        <v>13</v>
      </c>
      <c r="D127" s="31">
        <v>13</v>
      </c>
      <c r="E127" s="31">
        <f t="shared" si="28"/>
        <v>1</v>
      </c>
      <c r="F127" s="31" t="str">
        <f t="shared" si="29"/>
        <v>1'h0</v>
      </c>
      <c r="G127" s="31" t="s">
        <v>67</v>
      </c>
      <c r="H127" s="32" t="s">
        <v>1316</v>
      </c>
      <c r="I127" s="3"/>
      <c r="J127" s="31">
        <v>0</v>
      </c>
      <c r="K127" s="31" t="str">
        <f t="shared" si="30"/>
        <v>0</v>
      </c>
      <c r="L127" s="31">
        <f t="shared" si="31"/>
        <v>0</v>
      </c>
      <c r="M127" s="29"/>
    </row>
    <row r="128" spans="1:13" ht="14.6">
      <c r="A128" s="30"/>
      <c r="B128" s="30"/>
      <c r="C128" s="31">
        <v>12</v>
      </c>
      <c r="D128" s="31">
        <v>12</v>
      </c>
      <c r="E128" s="31">
        <f t="shared" si="28"/>
        <v>1</v>
      </c>
      <c r="F128" s="31" t="str">
        <f t="shared" si="29"/>
        <v>1'h0</v>
      </c>
      <c r="G128" s="31" t="s">
        <v>67</v>
      </c>
      <c r="H128" s="32" t="s">
        <v>1317</v>
      </c>
      <c r="I128" s="33"/>
      <c r="J128" s="31">
        <v>0</v>
      </c>
      <c r="K128" s="31" t="str">
        <f t="shared" si="30"/>
        <v>0</v>
      </c>
      <c r="L128" s="31">
        <f t="shared" si="31"/>
        <v>0</v>
      </c>
      <c r="M128" s="29"/>
    </row>
    <row r="129" spans="1:13" ht="14.6">
      <c r="A129" s="30"/>
      <c r="B129" s="30"/>
      <c r="C129" s="31">
        <v>11</v>
      </c>
      <c r="D129" s="31">
        <v>11</v>
      </c>
      <c r="E129" s="31">
        <f t="shared" si="28"/>
        <v>1</v>
      </c>
      <c r="F129" s="31" t="str">
        <f t="shared" si="29"/>
        <v>1'h1</v>
      </c>
      <c r="G129" s="31" t="s">
        <v>67</v>
      </c>
      <c r="H129" s="32" t="s">
        <v>1318</v>
      </c>
      <c r="I129" s="3"/>
      <c r="J129" s="31">
        <v>1</v>
      </c>
      <c r="K129" s="31" t="str">
        <f t="shared" si="30"/>
        <v>1</v>
      </c>
      <c r="L129" s="31">
        <f t="shared" si="31"/>
        <v>2048</v>
      </c>
      <c r="M129" s="29"/>
    </row>
    <row r="130" spans="1:13" ht="14.6">
      <c r="A130" s="30"/>
      <c r="B130" s="30"/>
      <c r="C130" s="31">
        <v>10</v>
      </c>
      <c r="D130" s="31">
        <v>10</v>
      </c>
      <c r="E130" s="31">
        <f t="shared" si="28"/>
        <v>1</v>
      </c>
      <c r="F130" s="31" t="str">
        <f t="shared" si="29"/>
        <v>1'h0</v>
      </c>
      <c r="G130" s="31" t="s">
        <v>67</v>
      </c>
      <c r="H130" s="32" t="s">
        <v>19</v>
      </c>
      <c r="I130" s="33"/>
      <c r="J130" s="31">
        <v>0</v>
      </c>
      <c r="K130" s="31" t="str">
        <f t="shared" si="30"/>
        <v>0</v>
      </c>
      <c r="L130" s="31">
        <f t="shared" si="31"/>
        <v>0</v>
      </c>
      <c r="M130" s="29"/>
    </row>
    <row r="131" spans="1:13" ht="14.6">
      <c r="A131" s="30"/>
      <c r="B131" s="30"/>
      <c r="C131" s="31">
        <v>9</v>
      </c>
      <c r="D131" s="31">
        <v>9</v>
      </c>
      <c r="E131" s="31">
        <f t="shared" si="28"/>
        <v>1</v>
      </c>
      <c r="F131" s="31" t="str">
        <f t="shared" si="29"/>
        <v>1'h0</v>
      </c>
      <c r="G131" s="31" t="s">
        <v>67</v>
      </c>
      <c r="H131" s="32" t="s">
        <v>1319</v>
      </c>
      <c r="I131" s="3"/>
      <c r="J131" s="31">
        <v>0</v>
      </c>
      <c r="K131" s="31" t="str">
        <f t="shared" si="30"/>
        <v>0</v>
      </c>
      <c r="L131" s="31">
        <f t="shared" si="31"/>
        <v>0</v>
      </c>
      <c r="M131" s="29"/>
    </row>
    <row r="132" spans="1:13" ht="14.6">
      <c r="A132" s="30"/>
      <c r="B132" s="30"/>
      <c r="C132" s="31">
        <v>8</v>
      </c>
      <c r="D132" s="31">
        <v>8</v>
      </c>
      <c r="E132" s="31">
        <f t="shared" si="28"/>
        <v>1</v>
      </c>
      <c r="F132" s="31" t="str">
        <f t="shared" si="29"/>
        <v>1'h0</v>
      </c>
      <c r="G132" s="31" t="s">
        <v>67</v>
      </c>
      <c r="H132" s="32" t="s">
        <v>1320</v>
      </c>
      <c r="I132" s="33"/>
      <c r="J132" s="31">
        <v>0</v>
      </c>
      <c r="K132" s="31" t="str">
        <f t="shared" si="30"/>
        <v>0</v>
      </c>
      <c r="L132" s="31">
        <f t="shared" si="31"/>
        <v>0</v>
      </c>
      <c r="M132" s="29"/>
    </row>
    <row r="133" spans="1:13" ht="14.6">
      <c r="A133" s="30"/>
      <c r="B133" s="30"/>
      <c r="C133" s="31">
        <v>6</v>
      </c>
      <c r="D133" s="31">
        <v>7</v>
      </c>
      <c r="E133" s="31">
        <f t="shared" si="28"/>
        <v>2</v>
      </c>
      <c r="F133" s="31" t="str">
        <f t="shared" si="29"/>
        <v>2'h0</v>
      </c>
      <c r="G133" s="31" t="s">
        <v>67</v>
      </c>
      <c r="H133" s="32" t="s">
        <v>19</v>
      </c>
      <c r="I133" s="3"/>
      <c r="J133" s="31">
        <v>0</v>
      </c>
      <c r="K133" s="31" t="str">
        <f t="shared" si="30"/>
        <v>0</v>
      </c>
      <c r="L133" s="31">
        <f t="shared" si="31"/>
        <v>0</v>
      </c>
      <c r="M133" s="29"/>
    </row>
    <row r="134" spans="1:13" ht="14.6">
      <c r="A134" s="30"/>
      <c r="B134" s="30"/>
      <c r="C134" s="31">
        <v>4</v>
      </c>
      <c r="D134" s="31">
        <v>5</v>
      </c>
      <c r="E134" s="31">
        <f t="shared" si="28"/>
        <v>2</v>
      </c>
      <c r="F134" s="31" t="str">
        <f t="shared" si="29"/>
        <v>2'h2</v>
      </c>
      <c r="G134" s="31" t="s">
        <v>67</v>
      </c>
      <c r="H134" s="32" t="s">
        <v>1321</v>
      </c>
      <c r="I134" s="33"/>
      <c r="J134" s="31">
        <v>2</v>
      </c>
      <c r="K134" s="31" t="str">
        <f t="shared" si="30"/>
        <v>2</v>
      </c>
      <c r="L134" s="31">
        <f t="shared" si="31"/>
        <v>32</v>
      </c>
      <c r="M134" s="29"/>
    </row>
    <row r="135" spans="1:13" ht="14.6">
      <c r="A135" s="30"/>
      <c r="B135" s="30"/>
      <c r="C135" s="31">
        <v>2</v>
      </c>
      <c r="D135" s="31">
        <v>3</v>
      </c>
      <c r="E135" s="31">
        <f t="shared" si="28"/>
        <v>2</v>
      </c>
      <c r="F135" s="31" t="str">
        <f t="shared" si="29"/>
        <v>2'h0</v>
      </c>
      <c r="G135" s="31" t="s">
        <v>67</v>
      </c>
      <c r="H135" s="32" t="s">
        <v>19</v>
      </c>
      <c r="I135" s="3"/>
      <c r="J135" s="31">
        <v>0</v>
      </c>
      <c r="K135" s="31" t="str">
        <f t="shared" si="30"/>
        <v>0</v>
      </c>
      <c r="L135" s="31">
        <f t="shared" si="31"/>
        <v>0</v>
      </c>
      <c r="M135" s="29"/>
    </row>
    <row r="136" spans="1:13" ht="14.6">
      <c r="A136" s="30"/>
      <c r="B136" s="30"/>
      <c r="C136" s="31">
        <v>0</v>
      </c>
      <c r="D136" s="31">
        <v>1</v>
      </c>
      <c r="E136" s="31">
        <f t="shared" si="28"/>
        <v>2</v>
      </c>
      <c r="F136" s="31" t="str">
        <f t="shared" si="29"/>
        <v>2'h2</v>
      </c>
      <c r="G136" s="31" t="s">
        <v>67</v>
      </c>
      <c r="H136" s="32" t="s">
        <v>1322</v>
      </c>
      <c r="I136" s="33"/>
      <c r="J136" s="31">
        <v>2</v>
      </c>
      <c r="K136" s="31" t="str">
        <f t="shared" si="30"/>
        <v>2</v>
      </c>
      <c r="L136" s="31">
        <f t="shared" si="31"/>
        <v>2</v>
      </c>
      <c r="M136" s="29"/>
    </row>
  </sheetData>
  <phoneticPr fontId="51" type="noConversion"/>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9"/>
  <sheetViews>
    <sheetView workbookViewId="0">
      <selection activeCell="I12" sqref="I12"/>
    </sheetView>
  </sheetViews>
  <sheetFormatPr defaultColWidth="9" defaultRowHeight="14.15"/>
  <cols>
    <col min="1" max="1" width="8.84375" customWidth="1"/>
    <col min="6" max="6" width="13.15234375" customWidth="1"/>
    <col min="7" max="7" width="8.15234375" customWidth="1"/>
    <col min="8" max="8" width="24.61328125" customWidth="1"/>
    <col min="9" max="9" width="71.15234375" style="36" customWidth="1"/>
    <col min="10" max="10" width="10.4609375" customWidth="1"/>
    <col min="11" max="11" width="10.61328125" customWidth="1"/>
    <col min="12" max="12" width="11.15234375" customWidth="1"/>
    <col min="13" max="13" width="11.3828125" customWidth="1"/>
    <col min="14" max="14" width="10.61328125" customWidth="1"/>
  </cols>
  <sheetData>
    <row r="1" spans="1:14" ht="29.15">
      <c r="A1" s="52" t="s">
        <v>19</v>
      </c>
      <c r="B1" s="53" t="s">
        <v>47</v>
      </c>
      <c r="C1" s="52" t="s">
        <v>48</v>
      </c>
      <c r="D1" s="52" t="s">
        <v>49</v>
      </c>
      <c r="E1" s="52" t="s">
        <v>50</v>
      </c>
      <c r="F1" s="52" t="s">
        <v>51</v>
      </c>
      <c r="G1" s="52" t="s">
        <v>52</v>
      </c>
      <c r="H1" s="52" t="s">
        <v>53</v>
      </c>
      <c r="I1" s="52" t="s">
        <v>54</v>
      </c>
      <c r="J1" s="52" t="s">
        <v>55</v>
      </c>
      <c r="K1" s="52" t="s">
        <v>56</v>
      </c>
      <c r="L1" s="52" t="s">
        <v>57</v>
      </c>
      <c r="M1" s="52" t="s">
        <v>58</v>
      </c>
      <c r="N1" s="52" t="s">
        <v>59</v>
      </c>
    </row>
    <row r="2" spans="1:14" ht="14.6">
      <c r="A2" s="23"/>
      <c r="B2" s="24" t="s">
        <v>60</v>
      </c>
      <c r="C2" s="23"/>
      <c r="D2" s="23"/>
      <c r="E2" s="23">
        <f>SUM(E3:E5)</f>
        <v>32</v>
      </c>
      <c r="F2" s="44" t="str">
        <f>CONCATENATE("32'h",K2)</f>
        <v>32'h02021011</v>
      </c>
      <c r="G2" s="44"/>
      <c r="H2" s="26" t="s">
        <v>718</v>
      </c>
      <c r="I2" s="26"/>
      <c r="J2" s="23"/>
      <c r="K2" s="23" t="str">
        <f>LOWER(DEC2HEX(L2,8))</f>
        <v>02021011</v>
      </c>
      <c r="L2" s="23">
        <f>SUM(L3:L5)</f>
        <v>33689617</v>
      </c>
      <c r="M2" s="23">
        <v>12</v>
      </c>
      <c r="N2" s="23"/>
    </row>
    <row r="3" spans="1:14" ht="14.6">
      <c r="A3" s="20"/>
      <c r="B3" s="27"/>
      <c r="C3" s="28">
        <v>12</v>
      </c>
      <c r="D3" s="28">
        <v>31</v>
      </c>
      <c r="E3" s="28">
        <f>D3+1-C3</f>
        <v>20</v>
      </c>
      <c r="F3" s="28" t="str">
        <f>CONCATENATE(E3,"'h",K3)</f>
        <v>20'h2021</v>
      </c>
      <c r="G3" s="28" t="s">
        <v>67</v>
      </c>
      <c r="H3" s="28" t="s">
        <v>962</v>
      </c>
      <c r="I3" s="199" t="s">
        <v>2961</v>
      </c>
      <c r="J3" s="28">
        <v>8225</v>
      </c>
      <c r="K3" s="28" t="str">
        <f>LOWER(DEC2HEX((J3)))</f>
        <v>2021</v>
      </c>
      <c r="L3" s="28">
        <f>J3*(2^C3)</f>
        <v>33689600</v>
      </c>
      <c r="M3" s="29"/>
    </row>
    <row r="4" spans="1:14" ht="14.6">
      <c r="A4" s="20"/>
      <c r="B4" s="27"/>
      <c r="C4" s="28">
        <v>4</v>
      </c>
      <c r="D4" s="28">
        <v>11</v>
      </c>
      <c r="E4" s="28">
        <f>D4+1-C4</f>
        <v>8</v>
      </c>
      <c r="F4" s="28" t="str">
        <f>CONCATENATE(E4,"'h",K4)</f>
        <v>8'h1</v>
      </c>
      <c r="G4" s="28" t="s">
        <v>67</v>
      </c>
      <c r="H4" s="28" t="s">
        <v>2962</v>
      </c>
      <c r="I4" s="199" t="s">
        <v>2963</v>
      </c>
      <c r="J4" s="28">
        <v>1</v>
      </c>
      <c r="K4" s="28" t="str">
        <f>LOWER(DEC2HEX((J4)))</f>
        <v>1</v>
      </c>
      <c r="L4" s="28">
        <f>J4*(2^C4)</f>
        <v>16</v>
      </c>
      <c r="M4" s="29"/>
    </row>
    <row r="5" spans="1:14" ht="14.6">
      <c r="A5" s="20"/>
      <c r="B5" s="27"/>
      <c r="C5" s="28">
        <v>0</v>
      </c>
      <c r="D5" s="28">
        <v>3</v>
      </c>
      <c r="E5" s="28">
        <f>D5+1-C5</f>
        <v>4</v>
      </c>
      <c r="F5" s="28" t="str">
        <f>CONCATENATE(E5,"'h",K5)</f>
        <v>4'h1</v>
      </c>
      <c r="G5" s="28" t="s">
        <v>67</v>
      </c>
      <c r="H5" s="28" t="s">
        <v>2964</v>
      </c>
      <c r="I5" s="199" t="s">
        <v>2965</v>
      </c>
      <c r="J5" s="28">
        <v>1</v>
      </c>
      <c r="K5" s="28" t="str">
        <f>LOWER(DEC2HEX((J5)))</f>
        <v>1</v>
      </c>
      <c r="L5" s="28">
        <f>J5*(2^C5)</f>
        <v>1</v>
      </c>
      <c r="M5" s="29"/>
    </row>
    <row r="6" spans="1:14" ht="14.6">
      <c r="A6" s="23"/>
      <c r="B6" s="24" t="s">
        <v>85</v>
      </c>
      <c r="C6" s="23"/>
      <c r="D6" s="23"/>
      <c r="E6" s="23">
        <f>SUM(E7:E8)</f>
        <v>32</v>
      </c>
      <c r="F6" s="44" t="str">
        <f>CONCATENATE("32'h",K6)</f>
        <v>32'h00000003</v>
      </c>
      <c r="G6" s="44"/>
      <c r="H6" s="26" t="s">
        <v>722</v>
      </c>
      <c r="I6" s="26"/>
      <c r="J6" s="23"/>
      <c r="K6" s="23" t="str">
        <f>LOWER(DEC2HEX(L6,8))</f>
        <v>00000003</v>
      </c>
      <c r="L6" s="23">
        <f>SUM(L7:L8)</f>
        <v>3</v>
      </c>
      <c r="M6" s="29"/>
    </row>
    <row r="7" spans="1:14" ht="14.6">
      <c r="A7" s="20"/>
      <c r="B7" s="20"/>
      <c r="C7" s="31">
        <v>2</v>
      </c>
      <c r="D7" s="31">
        <v>31</v>
      </c>
      <c r="E7" s="31">
        <f>D7+1-C7</f>
        <v>30</v>
      </c>
      <c r="F7" s="31" t="str">
        <f>CONCATENATE(E7,"'h",K7)</f>
        <v>30'h0</v>
      </c>
      <c r="G7" s="31" t="s">
        <v>67</v>
      </c>
      <c r="H7" s="32" t="s">
        <v>19</v>
      </c>
      <c r="I7" s="3" t="s">
        <v>482</v>
      </c>
      <c r="J7" s="31">
        <v>0</v>
      </c>
      <c r="K7" s="31" t="str">
        <f>LOWER(DEC2HEX((J7)))</f>
        <v>0</v>
      </c>
      <c r="L7" s="31">
        <f>J7*(2^C7)</f>
        <v>0</v>
      </c>
      <c r="M7" s="29"/>
    </row>
    <row r="8" spans="1:14" ht="14.6">
      <c r="A8" s="30"/>
      <c r="B8" s="30"/>
      <c r="C8" s="31">
        <v>0</v>
      </c>
      <c r="D8" s="31">
        <v>1</v>
      </c>
      <c r="E8" s="31">
        <f>D8+1-C8</f>
        <v>2</v>
      </c>
      <c r="F8" s="31" t="str">
        <f>CONCATENATE(E8,"'h",K8)</f>
        <v>2'h3</v>
      </c>
      <c r="G8" s="31" t="s">
        <v>67</v>
      </c>
      <c r="H8" s="32" t="s">
        <v>2966</v>
      </c>
      <c r="I8" s="33" t="s">
        <v>2967</v>
      </c>
      <c r="J8" s="31">
        <v>3</v>
      </c>
      <c r="K8" s="31" t="str">
        <f>LOWER(DEC2HEX((J8)))</f>
        <v>3</v>
      </c>
      <c r="L8" s="31">
        <f>J8*(2^C8)</f>
        <v>3</v>
      </c>
      <c r="M8" s="29"/>
    </row>
    <row r="9" spans="1:14" ht="14.6">
      <c r="A9" s="23"/>
      <c r="B9" s="24" t="s">
        <v>89</v>
      </c>
      <c r="C9" s="23"/>
      <c r="D9" s="23"/>
      <c r="E9" s="23">
        <f>SUM(E10:E20)</f>
        <v>32</v>
      </c>
      <c r="F9" s="44" t="str">
        <f>CONCATENATE("32'h",K9)</f>
        <v>32'h00000000</v>
      </c>
      <c r="G9" s="44"/>
      <c r="H9" s="26" t="s">
        <v>2968</v>
      </c>
      <c r="I9" s="26"/>
      <c r="J9" s="23"/>
      <c r="K9" s="23" t="str">
        <f>LOWER(DEC2HEX(L9,8))</f>
        <v>00000000</v>
      </c>
      <c r="L9" s="23">
        <f>SUM(L10:L20)</f>
        <v>0</v>
      </c>
      <c r="M9" s="29"/>
    </row>
    <row r="10" spans="1:14" ht="14.6">
      <c r="A10" s="20"/>
      <c r="B10" s="20"/>
      <c r="C10" s="28">
        <v>10</v>
      </c>
      <c r="D10" s="28">
        <v>31</v>
      </c>
      <c r="E10" s="28">
        <f t="shared" ref="E10:E20" si="0">D10+1-C10</f>
        <v>22</v>
      </c>
      <c r="F10" s="28" t="str">
        <f t="shared" ref="F10:F20" si="1">CONCATENATE(E10,"'h",K10)</f>
        <v>22'h0</v>
      </c>
      <c r="G10" s="28" t="s">
        <v>67</v>
      </c>
      <c r="H10" s="32" t="s">
        <v>19</v>
      </c>
      <c r="I10" s="3" t="s">
        <v>482</v>
      </c>
      <c r="J10" s="28">
        <v>0</v>
      </c>
      <c r="K10" s="28" t="str">
        <f t="shared" ref="K10:K20" si="2">LOWER(DEC2HEX((J10)))</f>
        <v>0</v>
      </c>
      <c r="L10" s="28">
        <f t="shared" ref="L10:L20" si="3">J10*(2^C10)</f>
        <v>0</v>
      </c>
      <c r="M10" s="29"/>
    </row>
    <row r="11" spans="1:14" ht="87.45">
      <c r="A11" s="30"/>
      <c r="B11" s="30"/>
      <c r="C11" s="31">
        <v>9</v>
      </c>
      <c r="D11" s="31">
        <v>9</v>
      </c>
      <c r="E11" s="31">
        <f t="shared" si="0"/>
        <v>1</v>
      </c>
      <c r="F11" s="31" t="str">
        <f t="shared" si="1"/>
        <v>1'h0</v>
      </c>
      <c r="G11" s="31" t="s">
        <v>62</v>
      </c>
      <c r="H11" s="42" t="s">
        <v>2969</v>
      </c>
      <c r="I11" s="34" t="s">
        <v>2970</v>
      </c>
      <c r="J11" s="31">
        <v>0</v>
      </c>
      <c r="K11" s="31" t="str">
        <f t="shared" si="2"/>
        <v>0</v>
      </c>
      <c r="L11" s="31">
        <f t="shared" si="3"/>
        <v>0</v>
      </c>
      <c r="M11" s="29"/>
    </row>
    <row r="12" spans="1:14" ht="72.900000000000006">
      <c r="A12" s="30"/>
      <c r="B12" s="30"/>
      <c r="C12" s="31">
        <v>8</v>
      </c>
      <c r="D12" s="31">
        <v>8</v>
      </c>
      <c r="E12" s="31">
        <f t="shared" si="0"/>
        <v>1</v>
      </c>
      <c r="F12" s="31" t="str">
        <f t="shared" si="1"/>
        <v>1'h0</v>
      </c>
      <c r="G12" s="31" t="s">
        <v>62</v>
      </c>
      <c r="H12" s="42" t="s">
        <v>2971</v>
      </c>
      <c r="I12" s="34" t="s">
        <v>2972</v>
      </c>
      <c r="J12" s="31">
        <v>0</v>
      </c>
      <c r="K12" s="31" t="str">
        <f t="shared" si="2"/>
        <v>0</v>
      </c>
      <c r="L12" s="31">
        <f t="shared" si="3"/>
        <v>0</v>
      </c>
      <c r="M12" s="29"/>
    </row>
    <row r="13" spans="1:14" ht="29.15">
      <c r="A13" s="30"/>
      <c r="B13" s="30"/>
      <c r="C13" s="31">
        <v>7</v>
      </c>
      <c r="D13" s="31">
        <v>7</v>
      </c>
      <c r="E13" s="31">
        <f t="shared" si="0"/>
        <v>1</v>
      </c>
      <c r="F13" s="31" t="str">
        <f t="shared" si="1"/>
        <v>1'h0</v>
      </c>
      <c r="G13" s="31" t="s">
        <v>62</v>
      </c>
      <c r="H13" s="28" t="s">
        <v>2973</v>
      </c>
      <c r="I13" s="34" t="s">
        <v>2974</v>
      </c>
      <c r="J13" s="31">
        <v>0</v>
      </c>
      <c r="K13" s="31" t="str">
        <f t="shared" si="2"/>
        <v>0</v>
      </c>
      <c r="L13" s="31">
        <f t="shared" si="3"/>
        <v>0</v>
      </c>
      <c r="M13" s="29"/>
    </row>
    <row r="14" spans="1:14" ht="29.15">
      <c r="A14" s="30"/>
      <c r="B14" s="30"/>
      <c r="C14" s="31">
        <v>6</v>
      </c>
      <c r="D14" s="31">
        <v>6</v>
      </c>
      <c r="E14" s="31">
        <f t="shared" si="0"/>
        <v>1</v>
      </c>
      <c r="F14" s="31" t="str">
        <f t="shared" si="1"/>
        <v>1'h0</v>
      </c>
      <c r="G14" s="31" t="s">
        <v>62</v>
      </c>
      <c r="H14" s="42" t="s">
        <v>2975</v>
      </c>
      <c r="I14" s="34" t="s">
        <v>2976</v>
      </c>
      <c r="J14" s="31">
        <v>0</v>
      </c>
      <c r="K14" s="31" t="str">
        <f t="shared" si="2"/>
        <v>0</v>
      </c>
      <c r="L14" s="31">
        <f t="shared" si="3"/>
        <v>0</v>
      </c>
      <c r="M14" s="29"/>
    </row>
    <row r="15" spans="1:14" ht="29.15">
      <c r="A15" s="30"/>
      <c r="B15" s="30"/>
      <c r="C15" s="31">
        <v>5</v>
      </c>
      <c r="D15" s="31">
        <v>5</v>
      </c>
      <c r="E15" s="31">
        <f t="shared" si="0"/>
        <v>1</v>
      </c>
      <c r="F15" s="31" t="str">
        <f t="shared" si="1"/>
        <v>1'h0</v>
      </c>
      <c r="G15" s="31" t="s">
        <v>62</v>
      </c>
      <c r="H15" s="42" t="s">
        <v>2977</v>
      </c>
      <c r="I15" s="34" t="s">
        <v>2976</v>
      </c>
      <c r="J15" s="31">
        <v>0</v>
      </c>
      <c r="K15" s="31" t="str">
        <f t="shared" si="2"/>
        <v>0</v>
      </c>
      <c r="L15" s="31">
        <f t="shared" si="3"/>
        <v>0</v>
      </c>
      <c r="M15" s="29"/>
    </row>
    <row r="16" spans="1:14" ht="58.3">
      <c r="A16" s="30"/>
      <c r="B16" s="30"/>
      <c r="C16" s="31">
        <v>4</v>
      </c>
      <c r="D16" s="31">
        <v>4</v>
      </c>
      <c r="E16" s="31">
        <f t="shared" si="0"/>
        <v>1</v>
      </c>
      <c r="F16" s="31" t="str">
        <f t="shared" si="1"/>
        <v>1'h0</v>
      </c>
      <c r="G16" s="31" t="s">
        <v>62</v>
      </c>
      <c r="H16" s="42" t="s">
        <v>2978</v>
      </c>
      <c r="I16" s="34" t="s">
        <v>2979</v>
      </c>
      <c r="J16" s="31">
        <v>0</v>
      </c>
      <c r="K16" s="31" t="str">
        <f t="shared" si="2"/>
        <v>0</v>
      </c>
      <c r="L16" s="31">
        <f t="shared" si="3"/>
        <v>0</v>
      </c>
      <c r="M16" s="29"/>
    </row>
    <row r="17" spans="1:13" ht="72.900000000000006">
      <c r="A17" s="30"/>
      <c r="B17" s="30"/>
      <c r="C17" s="31">
        <v>3</v>
      </c>
      <c r="D17" s="31">
        <v>3</v>
      </c>
      <c r="E17" s="31">
        <f t="shared" si="0"/>
        <v>1</v>
      </c>
      <c r="F17" s="31" t="str">
        <f t="shared" si="1"/>
        <v>1'h0</v>
      </c>
      <c r="G17" s="31" t="s">
        <v>62</v>
      </c>
      <c r="H17" s="28" t="s">
        <v>2980</v>
      </c>
      <c r="I17" s="34" t="s">
        <v>2981</v>
      </c>
      <c r="J17" s="31">
        <v>0</v>
      </c>
      <c r="K17" s="31" t="str">
        <f t="shared" si="2"/>
        <v>0</v>
      </c>
      <c r="L17" s="31">
        <f t="shared" si="3"/>
        <v>0</v>
      </c>
      <c r="M17" s="29"/>
    </row>
    <row r="18" spans="1:13" ht="116.6">
      <c r="A18" s="30"/>
      <c r="B18" s="30"/>
      <c r="C18" s="31">
        <v>2</v>
      </c>
      <c r="D18" s="31">
        <v>2</v>
      </c>
      <c r="E18" s="31">
        <f t="shared" si="0"/>
        <v>1</v>
      </c>
      <c r="F18" s="31" t="str">
        <f t="shared" si="1"/>
        <v>1'h0</v>
      </c>
      <c r="G18" s="31" t="s">
        <v>62</v>
      </c>
      <c r="H18" s="42" t="s">
        <v>2982</v>
      </c>
      <c r="I18" s="34" t="s">
        <v>2983</v>
      </c>
      <c r="J18" s="31">
        <v>0</v>
      </c>
      <c r="K18" s="31" t="str">
        <f t="shared" si="2"/>
        <v>0</v>
      </c>
      <c r="L18" s="31">
        <f t="shared" si="3"/>
        <v>0</v>
      </c>
      <c r="M18" s="29"/>
    </row>
    <row r="19" spans="1:13" ht="29.15">
      <c r="A19" s="30"/>
      <c r="B19" s="30"/>
      <c r="C19" s="31">
        <v>1</v>
      </c>
      <c r="D19" s="31">
        <v>1</v>
      </c>
      <c r="E19" s="31">
        <f t="shared" si="0"/>
        <v>1</v>
      </c>
      <c r="F19" s="31" t="str">
        <f t="shared" si="1"/>
        <v>1'h0</v>
      </c>
      <c r="G19" s="31" t="s">
        <v>62</v>
      </c>
      <c r="H19" s="42" t="s">
        <v>2984</v>
      </c>
      <c r="I19" s="34" t="s">
        <v>2985</v>
      </c>
      <c r="J19" s="31">
        <v>0</v>
      </c>
      <c r="K19" s="31" t="str">
        <f t="shared" si="2"/>
        <v>0</v>
      </c>
      <c r="L19" s="31">
        <f t="shared" si="3"/>
        <v>0</v>
      </c>
      <c r="M19" s="29"/>
    </row>
    <row r="20" spans="1:13" ht="29.15">
      <c r="A20" s="30"/>
      <c r="B20" s="30"/>
      <c r="C20" s="31">
        <v>0</v>
      </c>
      <c r="D20" s="31">
        <v>0</v>
      </c>
      <c r="E20" s="31">
        <f t="shared" si="0"/>
        <v>1</v>
      </c>
      <c r="F20" s="31" t="str">
        <f t="shared" si="1"/>
        <v>1'h0</v>
      </c>
      <c r="G20" s="31" t="s">
        <v>62</v>
      </c>
      <c r="H20" s="28" t="s">
        <v>2986</v>
      </c>
      <c r="I20" s="34" t="s">
        <v>2987</v>
      </c>
      <c r="J20" s="31">
        <v>0</v>
      </c>
      <c r="K20" s="31" t="str">
        <f t="shared" si="2"/>
        <v>0</v>
      </c>
      <c r="L20" s="31">
        <f t="shared" si="3"/>
        <v>0</v>
      </c>
      <c r="M20" s="29"/>
    </row>
    <row r="21" spans="1:13" ht="14.6">
      <c r="A21" s="23"/>
      <c r="B21" s="24" t="s">
        <v>91</v>
      </c>
      <c r="C21" s="23"/>
      <c r="D21" s="23"/>
      <c r="E21" s="23">
        <f>SUM(E22:E37)</f>
        <v>32</v>
      </c>
      <c r="F21" s="44" t="str">
        <f>CONCATENATE("32'h",K21)</f>
        <v>32'h00006001</v>
      </c>
      <c r="G21" s="44"/>
      <c r="H21" s="26" t="s">
        <v>1103</v>
      </c>
      <c r="I21" s="26"/>
      <c r="J21" s="23"/>
      <c r="K21" s="23" t="str">
        <f>LOWER(DEC2HEX(L21,8))</f>
        <v>00006001</v>
      </c>
      <c r="L21" s="23">
        <f>SUM(L22:L37)</f>
        <v>24577</v>
      </c>
      <c r="M21" s="29"/>
    </row>
    <row r="22" spans="1:13" ht="14.6">
      <c r="A22" s="20"/>
      <c r="B22" s="20"/>
      <c r="C22" s="28">
        <v>15</v>
      </c>
      <c r="D22" s="28">
        <v>31</v>
      </c>
      <c r="E22" s="28">
        <f t="shared" ref="E22:E37" si="4">D22+1-C22</f>
        <v>17</v>
      </c>
      <c r="F22" s="28" t="str">
        <f t="shared" ref="F22:F37" si="5">CONCATENATE(E22,"'h",K22)</f>
        <v>17'h0</v>
      </c>
      <c r="G22" s="28" t="s">
        <v>67</v>
      </c>
      <c r="H22" s="32" t="s">
        <v>19</v>
      </c>
      <c r="I22" s="3" t="s">
        <v>482</v>
      </c>
      <c r="J22" s="28">
        <v>0</v>
      </c>
      <c r="K22" s="28" t="str">
        <f t="shared" ref="K22:K37" si="6">LOWER(DEC2HEX((J22)))</f>
        <v>0</v>
      </c>
      <c r="L22" s="28">
        <f t="shared" ref="L22:L37" si="7">J22*(2^C22)</f>
        <v>0</v>
      </c>
      <c r="M22" s="29"/>
    </row>
    <row r="23" spans="1:13" ht="58.3">
      <c r="A23" s="20"/>
      <c r="B23" s="20"/>
      <c r="C23" s="28">
        <v>14</v>
      </c>
      <c r="D23" s="28">
        <v>14</v>
      </c>
      <c r="E23" s="28">
        <f t="shared" si="4"/>
        <v>1</v>
      </c>
      <c r="F23" s="28" t="str">
        <f t="shared" si="5"/>
        <v>1'h1</v>
      </c>
      <c r="G23" s="28" t="s">
        <v>67</v>
      </c>
      <c r="H23" s="32" t="s">
        <v>2988</v>
      </c>
      <c r="I23" s="33" t="s">
        <v>2989</v>
      </c>
      <c r="J23" s="28">
        <v>1</v>
      </c>
      <c r="K23" s="28" t="str">
        <f t="shared" si="6"/>
        <v>1</v>
      </c>
      <c r="L23" s="28">
        <f t="shared" si="7"/>
        <v>16384</v>
      </c>
      <c r="M23" s="29"/>
    </row>
    <row r="24" spans="1:13" ht="58.3">
      <c r="A24" s="20"/>
      <c r="B24" s="20"/>
      <c r="C24" s="28">
        <v>13</v>
      </c>
      <c r="D24" s="28">
        <v>13</v>
      </c>
      <c r="E24" s="28">
        <f t="shared" si="4"/>
        <v>1</v>
      </c>
      <c r="F24" s="28" t="str">
        <f t="shared" si="5"/>
        <v>1'h1</v>
      </c>
      <c r="G24" s="28" t="s">
        <v>67</v>
      </c>
      <c r="H24" s="32" t="s">
        <v>2990</v>
      </c>
      <c r="I24" s="33" t="s">
        <v>2991</v>
      </c>
      <c r="J24" s="28">
        <v>1</v>
      </c>
      <c r="K24" s="28" t="str">
        <f t="shared" si="6"/>
        <v>1</v>
      </c>
      <c r="L24" s="28">
        <f t="shared" si="7"/>
        <v>8192</v>
      </c>
      <c r="M24" s="29"/>
    </row>
    <row r="25" spans="1:13" ht="72.900000000000006">
      <c r="A25" s="20"/>
      <c r="B25" s="20"/>
      <c r="C25" s="28">
        <v>12</v>
      </c>
      <c r="D25" s="28">
        <v>12</v>
      </c>
      <c r="E25" s="28">
        <f t="shared" si="4"/>
        <v>1</v>
      </c>
      <c r="F25" s="28" t="str">
        <f t="shared" si="5"/>
        <v>1'h0</v>
      </c>
      <c r="G25" s="28" t="s">
        <v>67</v>
      </c>
      <c r="H25" s="32" t="s">
        <v>2992</v>
      </c>
      <c r="I25" s="33" t="s">
        <v>2993</v>
      </c>
      <c r="J25" s="28">
        <v>0</v>
      </c>
      <c r="K25" s="28" t="str">
        <f t="shared" si="6"/>
        <v>0</v>
      </c>
      <c r="L25" s="28">
        <f t="shared" si="7"/>
        <v>0</v>
      </c>
      <c r="M25" s="29"/>
    </row>
    <row r="26" spans="1:13" ht="87.45">
      <c r="A26" s="20"/>
      <c r="B26" s="20"/>
      <c r="C26" s="28">
        <v>11</v>
      </c>
      <c r="D26" s="28">
        <v>11</v>
      </c>
      <c r="E26" s="28">
        <f t="shared" si="4"/>
        <v>1</v>
      </c>
      <c r="F26" s="28" t="str">
        <f t="shared" si="5"/>
        <v>1'h0</v>
      </c>
      <c r="G26" s="28" t="s">
        <v>67</v>
      </c>
      <c r="H26" s="32" t="s">
        <v>2994</v>
      </c>
      <c r="I26" s="33" t="s">
        <v>2995</v>
      </c>
      <c r="J26" s="28">
        <v>0</v>
      </c>
      <c r="K26" s="28" t="str">
        <f t="shared" si="6"/>
        <v>0</v>
      </c>
      <c r="L26" s="28">
        <f t="shared" si="7"/>
        <v>0</v>
      </c>
      <c r="M26" s="29"/>
    </row>
    <row r="27" spans="1:13" ht="58.3">
      <c r="A27" s="20"/>
      <c r="B27" s="20"/>
      <c r="C27" s="28">
        <v>10</v>
      </c>
      <c r="D27" s="28">
        <v>10</v>
      </c>
      <c r="E27" s="28">
        <f t="shared" si="4"/>
        <v>1</v>
      </c>
      <c r="F27" s="28" t="str">
        <f t="shared" si="5"/>
        <v>1'h0</v>
      </c>
      <c r="G27" s="28" t="s">
        <v>67</v>
      </c>
      <c r="H27" s="32" t="s">
        <v>2996</v>
      </c>
      <c r="I27" s="33" t="s">
        <v>2997</v>
      </c>
      <c r="J27" s="28">
        <v>0</v>
      </c>
      <c r="K27" s="28" t="str">
        <f t="shared" si="6"/>
        <v>0</v>
      </c>
      <c r="L27" s="28">
        <f t="shared" si="7"/>
        <v>0</v>
      </c>
      <c r="M27" s="29"/>
    </row>
    <row r="28" spans="1:13" ht="131.15">
      <c r="A28" s="20"/>
      <c r="B28" s="20"/>
      <c r="C28" s="28">
        <v>9</v>
      </c>
      <c r="D28" s="28">
        <v>9</v>
      </c>
      <c r="E28" s="28">
        <f t="shared" si="4"/>
        <v>1</v>
      </c>
      <c r="F28" s="28" t="str">
        <f t="shared" si="5"/>
        <v>1'h0</v>
      </c>
      <c r="G28" s="28" t="s">
        <v>480</v>
      </c>
      <c r="H28" s="32" t="s">
        <v>2969</v>
      </c>
      <c r="I28" s="33" t="s">
        <v>2998</v>
      </c>
      <c r="J28" s="28">
        <v>0</v>
      </c>
      <c r="K28" s="28" t="str">
        <f t="shared" si="6"/>
        <v>0</v>
      </c>
      <c r="L28" s="28">
        <f t="shared" si="7"/>
        <v>0</v>
      </c>
      <c r="M28" s="29"/>
    </row>
    <row r="29" spans="1:13" ht="14.6">
      <c r="A29" s="20"/>
      <c r="B29" s="20"/>
      <c r="C29" s="28">
        <v>8</v>
      </c>
      <c r="D29" s="28">
        <v>8</v>
      </c>
      <c r="E29" s="28">
        <f t="shared" si="4"/>
        <v>1</v>
      </c>
      <c r="F29" s="28" t="str">
        <f t="shared" si="5"/>
        <v>1'h0</v>
      </c>
      <c r="G29" s="28" t="s">
        <v>480</v>
      </c>
      <c r="H29" s="32" t="s">
        <v>2999</v>
      </c>
      <c r="I29" s="3" t="s">
        <v>3000</v>
      </c>
      <c r="J29" s="28">
        <v>0</v>
      </c>
      <c r="K29" s="28" t="str">
        <f t="shared" si="6"/>
        <v>0</v>
      </c>
      <c r="L29" s="28">
        <f t="shared" si="7"/>
        <v>0</v>
      </c>
      <c r="M29" s="29"/>
    </row>
    <row r="30" spans="1:13" ht="29.15">
      <c r="A30" s="20"/>
      <c r="B30" s="20"/>
      <c r="C30" s="28">
        <v>7</v>
      </c>
      <c r="D30" s="28">
        <v>7</v>
      </c>
      <c r="E30" s="28">
        <f t="shared" si="4"/>
        <v>1</v>
      </c>
      <c r="F30" s="28" t="str">
        <f t="shared" si="5"/>
        <v>1'h0</v>
      </c>
      <c r="G30" s="28" t="s">
        <v>480</v>
      </c>
      <c r="H30" s="32" t="s">
        <v>2973</v>
      </c>
      <c r="I30" s="33" t="s">
        <v>3001</v>
      </c>
      <c r="J30" s="28">
        <v>0</v>
      </c>
      <c r="K30" s="28" t="str">
        <f t="shared" si="6"/>
        <v>0</v>
      </c>
      <c r="L30" s="28">
        <f t="shared" si="7"/>
        <v>0</v>
      </c>
      <c r="M30" s="29"/>
    </row>
    <row r="31" spans="1:13" ht="43.75">
      <c r="A31" s="20"/>
      <c r="B31" s="20"/>
      <c r="C31" s="28">
        <v>6</v>
      </c>
      <c r="D31" s="28">
        <v>6</v>
      </c>
      <c r="E31" s="28">
        <f t="shared" si="4"/>
        <v>1</v>
      </c>
      <c r="F31" s="28" t="str">
        <f t="shared" si="5"/>
        <v>1'h0</v>
      </c>
      <c r="G31" s="28" t="s">
        <v>480</v>
      </c>
      <c r="H31" s="32" t="s">
        <v>2975</v>
      </c>
      <c r="I31" s="33" t="s">
        <v>3002</v>
      </c>
      <c r="J31" s="28">
        <v>0</v>
      </c>
      <c r="K31" s="28" t="str">
        <f t="shared" si="6"/>
        <v>0</v>
      </c>
      <c r="L31" s="28">
        <f t="shared" si="7"/>
        <v>0</v>
      </c>
      <c r="M31" s="29"/>
    </row>
    <row r="32" spans="1:13" ht="29.15">
      <c r="A32" s="20"/>
      <c r="B32" s="20"/>
      <c r="C32" s="28">
        <v>5</v>
      </c>
      <c r="D32" s="28">
        <v>5</v>
      </c>
      <c r="E32" s="28">
        <f t="shared" si="4"/>
        <v>1</v>
      </c>
      <c r="F32" s="28" t="str">
        <f t="shared" si="5"/>
        <v>1'h0</v>
      </c>
      <c r="G32" s="28" t="s">
        <v>480</v>
      </c>
      <c r="H32" s="32" t="s">
        <v>2977</v>
      </c>
      <c r="I32" s="33" t="s">
        <v>3003</v>
      </c>
      <c r="J32" s="28">
        <v>0</v>
      </c>
      <c r="K32" s="28" t="str">
        <f t="shared" si="6"/>
        <v>0</v>
      </c>
      <c r="L32" s="28">
        <f t="shared" si="7"/>
        <v>0</v>
      </c>
      <c r="M32" s="29"/>
    </row>
    <row r="33" spans="1:13" ht="29.15">
      <c r="A33" s="20"/>
      <c r="B33" s="20"/>
      <c r="C33" s="28">
        <v>4</v>
      </c>
      <c r="D33" s="28">
        <v>4</v>
      </c>
      <c r="E33" s="28">
        <f t="shared" si="4"/>
        <v>1</v>
      </c>
      <c r="F33" s="28" t="str">
        <f t="shared" si="5"/>
        <v>1'h0</v>
      </c>
      <c r="G33" s="28" t="s">
        <v>480</v>
      </c>
      <c r="H33" s="32" t="s">
        <v>2978</v>
      </c>
      <c r="I33" s="33" t="s">
        <v>3004</v>
      </c>
      <c r="J33" s="28">
        <v>0</v>
      </c>
      <c r="K33" s="28" t="str">
        <f t="shared" si="6"/>
        <v>0</v>
      </c>
      <c r="L33" s="28">
        <f t="shared" si="7"/>
        <v>0</v>
      </c>
      <c r="M33" s="29"/>
    </row>
    <row r="34" spans="1:13" ht="58.3">
      <c r="A34" s="20"/>
      <c r="B34" s="20"/>
      <c r="C34" s="28">
        <v>3</v>
      </c>
      <c r="D34" s="28">
        <v>3</v>
      </c>
      <c r="E34" s="28">
        <f t="shared" si="4"/>
        <v>1</v>
      </c>
      <c r="F34" s="28" t="str">
        <f t="shared" si="5"/>
        <v>1'h0</v>
      </c>
      <c r="G34" s="28" t="s">
        <v>480</v>
      </c>
      <c r="H34" s="32" t="s">
        <v>2980</v>
      </c>
      <c r="I34" s="33" t="s">
        <v>3005</v>
      </c>
      <c r="J34" s="28">
        <v>0</v>
      </c>
      <c r="K34" s="28" t="str">
        <f t="shared" si="6"/>
        <v>0</v>
      </c>
      <c r="L34" s="28">
        <f t="shared" si="7"/>
        <v>0</v>
      </c>
      <c r="M34" s="29"/>
    </row>
    <row r="35" spans="1:13" ht="58.3">
      <c r="A35" s="20"/>
      <c r="B35" s="20"/>
      <c r="C35" s="28">
        <v>2</v>
      </c>
      <c r="D35" s="28">
        <v>2</v>
      </c>
      <c r="E35" s="28">
        <f t="shared" si="4"/>
        <v>1</v>
      </c>
      <c r="F35" s="28" t="str">
        <f t="shared" si="5"/>
        <v>1'h0</v>
      </c>
      <c r="G35" s="28" t="s">
        <v>67</v>
      </c>
      <c r="H35" s="32" t="s">
        <v>2982</v>
      </c>
      <c r="I35" s="33" t="s">
        <v>3006</v>
      </c>
      <c r="J35" s="28">
        <v>0</v>
      </c>
      <c r="K35" s="28" t="str">
        <f t="shared" si="6"/>
        <v>0</v>
      </c>
      <c r="L35" s="28">
        <f t="shared" si="7"/>
        <v>0</v>
      </c>
      <c r="M35" s="29"/>
    </row>
    <row r="36" spans="1:13" ht="14.6">
      <c r="A36" s="20"/>
      <c r="B36" s="20"/>
      <c r="C36" s="28">
        <v>1</v>
      </c>
      <c r="D36" s="28">
        <v>1</v>
      </c>
      <c r="E36" s="28">
        <f t="shared" si="4"/>
        <v>1</v>
      </c>
      <c r="F36" s="28" t="str">
        <f t="shared" si="5"/>
        <v>1'h0</v>
      </c>
      <c r="G36" s="28" t="s">
        <v>67</v>
      </c>
      <c r="H36" s="32" t="s">
        <v>2984</v>
      </c>
      <c r="I36" s="3" t="s">
        <v>3007</v>
      </c>
      <c r="J36" s="28">
        <v>0</v>
      </c>
      <c r="K36" s="28" t="str">
        <f t="shared" si="6"/>
        <v>0</v>
      </c>
      <c r="L36" s="28">
        <f t="shared" si="7"/>
        <v>0</v>
      </c>
      <c r="M36" s="29"/>
    </row>
    <row r="37" spans="1:13" ht="14.6">
      <c r="A37" s="20"/>
      <c r="B37" s="20"/>
      <c r="C37" s="28">
        <v>0</v>
      </c>
      <c r="D37" s="28">
        <v>0</v>
      </c>
      <c r="E37" s="28">
        <f t="shared" si="4"/>
        <v>1</v>
      </c>
      <c r="F37" s="28" t="str">
        <f t="shared" si="5"/>
        <v>1'h1</v>
      </c>
      <c r="G37" s="28" t="s">
        <v>67</v>
      </c>
      <c r="H37" s="32" t="s">
        <v>3008</v>
      </c>
      <c r="I37" s="3" t="s">
        <v>3009</v>
      </c>
      <c r="J37" s="28">
        <v>1</v>
      </c>
      <c r="K37" s="28" t="str">
        <f t="shared" si="6"/>
        <v>1</v>
      </c>
      <c r="L37" s="28">
        <f t="shared" si="7"/>
        <v>1</v>
      </c>
      <c r="M37" s="29"/>
    </row>
    <row r="38" spans="1:13" ht="14.6">
      <c r="A38" s="23"/>
      <c r="B38" s="24" t="s">
        <v>93</v>
      </c>
      <c r="C38" s="23"/>
      <c r="D38" s="23"/>
      <c r="E38" s="23">
        <f>SUM(E39:E40)</f>
        <v>32</v>
      </c>
      <c r="F38" s="44" t="str">
        <f>CONCATENATE("32'h",K38)</f>
        <v>32'h00000000</v>
      </c>
      <c r="G38" s="44"/>
      <c r="H38" s="26" t="s">
        <v>1267</v>
      </c>
      <c r="I38" s="26"/>
      <c r="J38" s="23"/>
      <c r="K38" s="23" t="str">
        <f>LOWER(DEC2HEX(L38,8))</f>
        <v>00000000</v>
      </c>
      <c r="L38" s="23">
        <f>SUM(L39:L40)</f>
        <v>0</v>
      </c>
      <c r="M38" s="29"/>
    </row>
    <row r="39" spans="1:13" ht="14.6">
      <c r="A39" s="20"/>
      <c r="B39" s="20"/>
      <c r="C39" s="28">
        <v>10</v>
      </c>
      <c r="D39" s="28">
        <v>31</v>
      </c>
      <c r="E39" s="28">
        <f>D39+1-C39</f>
        <v>22</v>
      </c>
      <c r="F39" s="28" t="str">
        <f>CONCATENATE(E39,"'h",K39)</f>
        <v>22'h0</v>
      </c>
      <c r="G39" s="28" t="s">
        <v>67</v>
      </c>
      <c r="H39" s="32" t="s">
        <v>19</v>
      </c>
      <c r="I39" s="3" t="s">
        <v>482</v>
      </c>
      <c r="J39" s="28">
        <v>0</v>
      </c>
      <c r="K39" s="28" t="str">
        <f>LOWER(DEC2HEX((J39)))</f>
        <v>0</v>
      </c>
      <c r="L39" s="28">
        <f>J39*(2^C39)</f>
        <v>0</v>
      </c>
      <c r="M39" s="29"/>
    </row>
    <row r="40" spans="1:13" ht="58.3">
      <c r="A40" s="20"/>
      <c r="B40" s="20"/>
      <c r="C40" s="28">
        <v>0</v>
      </c>
      <c r="D40" s="28">
        <v>9</v>
      </c>
      <c r="E40" s="28">
        <f>D40+1-C40</f>
        <v>10</v>
      </c>
      <c r="F40" s="28" t="str">
        <f>CONCATENATE(E40,"'h",K40)</f>
        <v>10'h0</v>
      </c>
      <c r="G40" s="28" t="s">
        <v>62</v>
      </c>
      <c r="H40" s="32" t="s">
        <v>1267</v>
      </c>
      <c r="I40" s="33" t="s">
        <v>3010</v>
      </c>
      <c r="J40" s="28">
        <v>0</v>
      </c>
      <c r="K40" s="28" t="str">
        <f>LOWER(DEC2HEX((J40)))</f>
        <v>0</v>
      </c>
      <c r="L40" s="28">
        <f>J40*(2^C40)</f>
        <v>0</v>
      </c>
      <c r="M40" s="29"/>
    </row>
    <row r="41" spans="1:13" ht="14.6">
      <c r="A41" s="23"/>
      <c r="B41" s="24" t="s">
        <v>95</v>
      </c>
      <c r="C41" s="23"/>
      <c r="D41" s="23"/>
      <c r="E41" s="23">
        <f>SUM(E42:E43)</f>
        <v>32</v>
      </c>
      <c r="F41" s="44" t="str">
        <f>CONCATENATE("32'h",K41)</f>
        <v>32'h00000000</v>
      </c>
      <c r="G41" s="44"/>
      <c r="H41" s="26" t="s">
        <v>1269</v>
      </c>
      <c r="I41" s="26"/>
      <c r="J41" s="23"/>
      <c r="K41" s="23" t="str">
        <f>LOWER(DEC2HEX(L41,8))</f>
        <v>00000000</v>
      </c>
      <c r="L41" s="23">
        <f>SUM(L42:L43)</f>
        <v>0</v>
      </c>
      <c r="M41" s="29"/>
    </row>
    <row r="42" spans="1:13" ht="14.6">
      <c r="A42" s="20"/>
      <c r="B42" s="20"/>
      <c r="C42" s="28">
        <v>8</v>
      </c>
      <c r="D42" s="28">
        <v>31</v>
      </c>
      <c r="E42" s="28">
        <f>D42+1-C42</f>
        <v>24</v>
      </c>
      <c r="F42" s="28" t="str">
        <f>CONCATENATE(E42,"'h",K42)</f>
        <v>24'h0</v>
      </c>
      <c r="G42" s="28" t="s">
        <v>67</v>
      </c>
      <c r="H42" s="32" t="s">
        <v>19</v>
      </c>
      <c r="I42" s="3" t="s">
        <v>482</v>
      </c>
      <c r="J42" s="28">
        <v>0</v>
      </c>
      <c r="K42" s="28" t="str">
        <f>LOWER(DEC2HEX((J42)))</f>
        <v>0</v>
      </c>
      <c r="L42" s="28">
        <f>J42*(2^C42)</f>
        <v>0</v>
      </c>
      <c r="M42" s="29"/>
    </row>
    <row r="43" spans="1:13" ht="58.3">
      <c r="A43" s="30"/>
      <c r="B43" s="30"/>
      <c r="C43" s="31">
        <v>0</v>
      </c>
      <c r="D43" s="31">
        <v>7</v>
      </c>
      <c r="E43" s="31">
        <f>D43+1-C43</f>
        <v>8</v>
      </c>
      <c r="F43" s="31" t="str">
        <f>CONCATENATE(E43,"'h",K43)</f>
        <v>8'h0</v>
      </c>
      <c r="G43" s="31" t="s">
        <v>62</v>
      </c>
      <c r="H43" s="32" t="s">
        <v>3011</v>
      </c>
      <c r="I43" s="33" t="s">
        <v>3012</v>
      </c>
      <c r="J43" s="31">
        <v>0</v>
      </c>
      <c r="K43" s="31" t="str">
        <f>LOWER(DEC2HEX((J43)))</f>
        <v>0</v>
      </c>
      <c r="L43" s="31">
        <f>J43*(2^C43)</f>
        <v>0</v>
      </c>
      <c r="M43" s="29"/>
    </row>
    <row r="44" spans="1:13" ht="14.6">
      <c r="A44" s="23"/>
      <c r="B44" s="24" t="s">
        <v>98</v>
      </c>
      <c r="C44" s="23"/>
      <c r="D44" s="23"/>
      <c r="E44" s="23">
        <f>SUM(E45:E51)</f>
        <v>32</v>
      </c>
      <c r="F44" s="44" t="str">
        <f>CONCATENATE("32'h",K44)</f>
        <v>32'h00001e00</v>
      </c>
      <c r="G44" s="44"/>
      <c r="H44" s="26" t="s">
        <v>1081</v>
      </c>
      <c r="I44" s="26"/>
      <c r="J44" s="23"/>
      <c r="K44" s="23" t="str">
        <f>LOWER(DEC2HEX(L44,8))</f>
        <v>00001e00</v>
      </c>
      <c r="L44" s="23">
        <f>SUM(L45:L51)</f>
        <v>7680</v>
      </c>
      <c r="M44" s="29"/>
    </row>
    <row r="45" spans="1:13" ht="14.6">
      <c r="A45" s="20"/>
      <c r="B45" s="20"/>
      <c r="C45" s="28">
        <v>13</v>
      </c>
      <c r="D45" s="28">
        <v>31</v>
      </c>
      <c r="E45" s="28">
        <f t="shared" ref="E45:E51" si="8">D45+1-C45</f>
        <v>19</v>
      </c>
      <c r="F45" s="28" t="str">
        <f t="shared" ref="F45:F51" si="9">CONCATENATE(E45,"'h",K45)</f>
        <v>19'h0</v>
      </c>
      <c r="G45" s="28" t="s">
        <v>67</v>
      </c>
      <c r="H45" s="32" t="s">
        <v>19</v>
      </c>
      <c r="I45" s="33" t="s">
        <v>482</v>
      </c>
      <c r="J45" s="28">
        <v>0</v>
      </c>
      <c r="K45" s="28" t="str">
        <f t="shared" ref="K45:K51" si="10">LOWER(DEC2HEX((J45)))</f>
        <v>0</v>
      </c>
      <c r="L45" s="28">
        <f t="shared" ref="L45:L51" si="11">J45*(2^C45)</f>
        <v>0</v>
      </c>
      <c r="M45" s="29"/>
    </row>
    <row r="46" spans="1:13" ht="43.75">
      <c r="A46" s="30"/>
      <c r="B46" s="30"/>
      <c r="C46" s="31">
        <v>12</v>
      </c>
      <c r="D46" s="31">
        <v>12</v>
      </c>
      <c r="E46" s="31">
        <f t="shared" si="8"/>
        <v>1</v>
      </c>
      <c r="F46" s="31" t="str">
        <f t="shared" si="9"/>
        <v>1'h1</v>
      </c>
      <c r="G46" s="31" t="s">
        <v>62</v>
      </c>
      <c r="H46" s="32" t="s">
        <v>3013</v>
      </c>
      <c r="I46" s="33" t="s">
        <v>3014</v>
      </c>
      <c r="J46" s="31">
        <v>1</v>
      </c>
      <c r="K46" s="31" t="str">
        <f t="shared" si="10"/>
        <v>1</v>
      </c>
      <c r="L46" s="31">
        <f t="shared" si="11"/>
        <v>4096</v>
      </c>
      <c r="M46" s="29"/>
    </row>
    <row r="47" spans="1:13" ht="43.75">
      <c r="A47" s="30"/>
      <c r="B47" s="30"/>
      <c r="C47" s="28">
        <v>11</v>
      </c>
      <c r="D47" s="31">
        <v>11</v>
      </c>
      <c r="E47" s="31">
        <f t="shared" si="8"/>
        <v>1</v>
      </c>
      <c r="F47" s="31" t="str">
        <f t="shared" si="9"/>
        <v>1'h1</v>
      </c>
      <c r="G47" s="31" t="s">
        <v>62</v>
      </c>
      <c r="H47" s="32" t="s">
        <v>3015</v>
      </c>
      <c r="I47" s="33" t="s">
        <v>3016</v>
      </c>
      <c r="J47" s="31">
        <v>1</v>
      </c>
      <c r="K47" s="31" t="str">
        <f t="shared" si="10"/>
        <v>1</v>
      </c>
      <c r="L47" s="31">
        <f t="shared" si="11"/>
        <v>2048</v>
      </c>
      <c r="M47" s="29"/>
    </row>
    <row r="48" spans="1:13" ht="43.75">
      <c r="A48" s="30"/>
      <c r="B48" s="30"/>
      <c r="C48" s="31">
        <v>10</v>
      </c>
      <c r="D48" s="31">
        <v>10</v>
      </c>
      <c r="E48" s="31">
        <f t="shared" si="8"/>
        <v>1</v>
      </c>
      <c r="F48" s="31" t="str">
        <f t="shared" si="9"/>
        <v>1'h1</v>
      </c>
      <c r="G48" s="31" t="s">
        <v>62</v>
      </c>
      <c r="H48" s="32" t="s">
        <v>3017</v>
      </c>
      <c r="I48" s="33" t="s">
        <v>3018</v>
      </c>
      <c r="J48" s="31">
        <v>1</v>
      </c>
      <c r="K48" s="31" t="str">
        <f t="shared" si="10"/>
        <v>1</v>
      </c>
      <c r="L48" s="31">
        <f t="shared" si="11"/>
        <v>1024</v>
      </c>
      <c r="M48" s="29"/>
    </row>
    <row r="49" spans="1:13" ht="43.75">
      <c r="A49" s="30"/>
      <c r="B49" s="30"/>
      <c r="C49" s="28">
        <v>9</v>
      </c>
      <c r="D49" s="31">
        <v>9</v>
      </c>
      <c r="E49" s="31">
        <f t="shared" si="8"/>
        <v>1</v>
      </c>
      <c r="F49" s="31" t="str">
        <f t="shared" si="9"/>
        <v>1'h1</v>
      </c>
      <c r="G49" s="31" t="s">
        <v>62</v>
      </c>
      <c r="H49" s="32" t="s">
        <v>3019</v>
      </c>
      <c r="I49" s="33" t="s">
        <v>3020</v>
      </c>
      <c r="J49" s="31">
        <v>1</v>
      </c>
      <c r="K49" s="31" t="str">
        <f t="shared" si="10"/>
        <v>1</v>
      </c>
      <c r="L49" s="31">
        <f t="shared" si="11"/>
        <v>512</v>
      </c>
      <c r="M49" s="29"/>
    </row>
    <row r="50" spans="1:13" ht="131.15">
      <c r="A50" s="30"/>
      <c r="B50" s="30"/>
      <c r="C50" s="31">
        <v>8</v>
      </c>
      <c r="D50" s="31">
        <v>8</v>
      </c>
      <c r="E50" s="31">
        <f t="shared" si="8"/>
        <v>1</v>
      </c>
      <c r="F50" s="31" t="str">
        <f t="shared" si="9"/>
        <v>1'h0</v>
      </c>
      <c r="G50" s="31" t="s">
        <v>62</v>
      </c>
      <c r="H50" s="32" t="s">
        <v>3021</v>
      </c>
      <c r="I50" s="33" t="s">
        <v>3022</v>
      </c>
      <c r="J50" s="31">
        <v>0</v>
      </c>
      <c r="K50" s="31" t="str">
        <f t="shared" si="10"/>
        <v>0</v>
      </c>
      <c r="L50" s="31">
        <f t="shared" si="11"/>
        <v>0</v>
      </c>
      <c r="M50" s="29"/>
    </row>
    <row r="51" spans="1:13" ht="247.75">
      <c r="A51" s="30"/>
      <c r="B51" s="30"/>
      <c r="C51" s="31">
        <v>0</v>
      </c>
      <c r="D51" s="31">
        <v>7</v>
      </c>
      <c r="E51" s="31">
        <f t="shared" si="8"/>
        <v>8</v>
      </c>
      <c r="F51" s="31" t="str">
        <f t="shared" si="9"/>
        <v>8'h0</v>
      </c>
      <c r="G51" s="31" t="s">
        <v>62</v>
      </c>
      <c r="H51" s="32" t="s">
        <v>3023</v>
      </c>
      <c r="I51" s="33" t="s">
        <v>3024</v>
      </c>
      <c r="J51" s="31">
        <v>0</v>
      </c>
      <c r="K51" s="31" t="str">
        <f t="shared" si="10"/>
        <v>0</v>
      </c>
      <c r="L51" s="31">
        <f t="shared" si="11"/>
        <v>0</v>
      </c>
      <c r="M51" s="29"/>
    </row>
    <row r="52" spans="1:13" ht="14.6">
      <c r="A52" s="23"/>
      <c r="B52" s="24" t="s">
        <v>113</v>
      </c>
      <c r="C52" s="23"/>
      <c r="D52" s="23"/>
      <c r="E52" s="23">
        <f>SUM(E53:E54)</f>
        <v>32</v>
      </c>
      <c r="F52" s="44" t="str">
        <f>CONCATENATE("32'h",K52)</f>
        <v>32'h00000000</v>
      </c>
      <c r="G52" s="44"/>
      <c r="H52" s="26" t="s">
        <v>1084</v>
      </c>
      <c r="I52" s="26"/>
      <c r="J52" s="23"/>
      <c r="K52" s="23" t="str">
        <f>LOWER(DEC2HEX(L52,8))</f>
        <v>00000000</v>
      </c>
      <c r="L52" s="23">
        <f>SUM(L53:L54)</f>
        <v>0</v>
      </c>
      <c r="M52" s="29"/>
    </row>
    <row r="53" spans="1:13" ht="14.6">
      <c r="A53" s="20"/>
      <c r="B53" s="20"/>
      <c r="C53" s="28">
        <v>3</v>
      </c>
      <c r="D53" s="28">
        <v>31</v>
      </c>
      <c r="E53" s="28">
        <f>D53+1-C53</f>
        <v>29</v>
      </c>
      <c r="F53" s="28" t="str">
        <f>CONCATENATE(E53,"'h",K53)</f>
        <v>29'h0</v>
      </c>
      <c r="G53" s="28" t="s">
        <v>67</v>
      </c>
      <c r="H53" s="32" t="s">
        <v>19</v>
      </c>
      <c r="I53" s="33" t="s">
        <v>482</v>
      </c>
      <c r="J53" s="28">
        <v>0</v>
      </c>
      <c r="K53" s="28" t="str">
        <f>LOWER(DEC2HEX((J53)))</f>
        <v>0</v>
      </c>
      <c r="L53" s="28">
        <f>J53*(2^C53)</f>
        <v>0</v>
      </c>
      <c r="M53" s="29"/>
    </row>
    <row r="54" spans="1:13" ht="116.6">
      <c r="A54" s="30"/>
      <c r="B54" s="30"/>
      <c r="C54" s="31">
        <v>0</v>
      </c>
      <c r="D54" s="31">
        <v>2</v>
      </c>
      <c r="E54" s="31">
        <f>D54+1-C54</f>
        <v>3</v>
      </c>
      <c r="F54" s="31" t="str">
        <f>CONCATENATE(E54,"'h",K54)</f>
        <v>3'h0</v>
      </c>
      <c r="G54" s="31" t="s">
        <v>62</v>
      </c>
      <c r="H54" s="32" t="s">
        <v>1084</v>
      </c>
      <c r="I54" s="33" t="s">
        <v>3025</v>
      </c>
      <c r="J54" s="31">
        <v>0</v>
      </c>
      <c r="K54" s="31" t="str">
        <f>LOWER(DEC2HEX((J54)))</f>
        <v>0</v>
      </c>
      <c r="L54" s="31">
        <f>J54*(2^C54)</f>
        <v>0</v>
      </c>
      <c r="M54" s="29"/>
    </row>
    <row r="55" spans="1:13" ht="14.6">
      <c r="A55" s="23"/>
      <c r="B55" s="24" t="s">
        <v>129</v>
      </c>
      <c r="C55" s="23"/>
      <c r="D55" s="23"/>
      <c r="E55" s="23">
        <f>SUM(E56:E66)</f>
        <v>32</v>
      </c>
      <c r="F55" s="44" t="str">
        <f>CONCATENATE("32'h",K55)</f>
        <v>32'h05252100</v>
      </c>
      <c r="G55" s="44"/>
      <c r="H55" s="26" t="s">
        <v>3026</v>
      </c>
      <c r="I55" s="26"/>
      <c r="J55" s="23"/>
      <c r="K55" s="23" t="str">
        <f>LOWER(DEC2HEX(L55,8))</f>
        <v>05252100</v>
      </c>
      <c r="L55" s="23">
        <f>SUM(L56:L66)</f>
        <v>86319360</v>
      </c>
      <c r="M55" s="29"/>
    </row>
    <row r="56" spans="1:13" ht="14.6">
      <c r="A56" s="20"/>
      <c r="B56" s="20"/>
      <c r="C56" s="28">
        <v>29</v>
      </c>
      <c r="D56" s="28">
        <v>31</v>
      </c>
      <c r="E56" s="28">
        <f t="shared" ref="E56:E66" si="12">D56+1-C56</f>
        <v>3</v>
      </c>
      <c r="F56" s="28" t="str">
        <f t="shared" ref="F56:F66" si="13">CONCATENATE(E56,"'h",K56)</f>
        <v>3'h0</v>
      </c>
      <c r="G56" s="28" t="s">
        <v>67</v>
      </c>
      <c r="H56" s="32" t="s">
        <v>19</v>
      </c>
      <c r="I56" s="33" t="s">
        <v>482</v>
      </c>
      <c r="J56" s="28">
        <v>0</v>
      </c>
      <c r="K56" s="28" t="str">
        <f t="shared" ref="K56:K66" si="14">LOWER(DEC2HEX((J56)))</f>
        <v>0</v>
      </c>
      <c r="L56" s="28">
        <f t="shared" ref="L56:L66" si="15">J56*(2^C56)</f>
        <v>0</v>
      </c>
      <c r="M56" s="29"/>
    </row>
    <row r="57" spans="1:13" ht="58.3">
      <c r="A57" s="30"/>
      <c r="B57" s="30"/>
      <c r="C57" s="31">
        <v>24</v>
      </c>
      <c r="D57" s="31">
        <v>28</v>
      </c>
      <c r="E57" s="31">
        <f t="shared" si="12"/>
        <v>5</v>
      </c>
      <c r="F57" s="31" t="str">
        <f t="shared" si="13"/>
        <v>5'h5</v>
      </c>
      <c r="G57" s="31" t="s">
        <v>62</v>
      </c>
      <c r="H57" s="32" t="s">
        <v>3027</v>
      </c>
      <c r="I57" s="33" t="s">
        <v>3028</v>
      </c>
      <c r="J57" s="31">
        <v>5</v>
      </c>
      <c r="K57" s="31" t="str">
        <f t="shared" si="14"/>
        <v>5</v>
      </c>
      <c r="L57" s="31">
        <f t="shared" si="15"/>
        <v>83886080</v>
      </c>
      <c r="M57" s="29"/>
    </row>
    <row r="58" spans="1:13" ht="43.75">
      <c r="A58" s="30"/>
      <c r="B58" s="30"/>
      <c r="C58" s="31">
        <v>21</v>
      </c>
      <c r="D58" s="31">
        <v>23</v>
      </c>
      <c r="E58" s="31">
        <f t="shared" si="12"/>
        <v>3</v>
      </c>
      <c r="F58" s="31" t="str">
        <f t="shared" si="13"/>
        <v>3'h1</v>
      </c>
      <c r="G58" s="31" t="s">
        <v>62</v>
      </c>
      <c r="H58" s="32" t="s">
        <v>3029</v>
      </c>
      <c r="I58" s="33" t="s">
        <v>3030</v>
      </c>
      <c r="J58" s="31">
        <v>1</v>
      </c>
      <c r="K58" s="31" t="str">
        <f t="shared" si="14"/>
        <v>1</v>
      </c>
      <c r="L58" s="31">
        <f t="shared" si="15"/>
        <v>2097152</v>
      </c>
      <c r="M58" s="29"/>
    </row>
    <row r="59" spans="1:13" ht="43.75">
      <c r="A59" s="30"/>
      <c r="B59" s="30"/>
      <c r="C59" s="31">
        <v>16</v>
      </c>
      <c r="D59" s="31">
        <v>20</v>
      </c>
      <c r="E59" s="31">
        <f t="shared" si="12"/>
        <v>5</v>
      </c>
      <c r="F59" s="31" t="str">
        <f t="shared" si="13"/>
        <v>5'h5</v>
      </c>
      <c r="G59" s="31" t="s">
        <v>62</v>
      </c>
      <c r="H59" s="32" t="s">
        <v>3031</v>
      </c>
      <c r="I59" s="33" t="s">
        <v>3032</v>
      </c>
      <c r="J59" s="31">
        <v>5</v>
      </c>
      <c r="K59" s="31" t="str">
        <f t="shared" si="14"/>
        <v>5</v>
      </c>
      <c r="L59" s="31">
        <f t="shared" si="15"/>
        <v>327680</v>
      </c>
      <c r="M59" s="29"/>
    </row>
    <row r="60" spans="1:13" ht="14.6">
      <c r="A60" s="30"/>
      <c r="B60" s="30"/>
      <c r="C60" s="31">
        <v>14</v>
      </c>
      <c r="D60" s="31">
        <v>15</v>
      </c>
      <c r="E60" s="31">
        <f t="shared" si="12"/>
        <v>2</v>
      </c>
      <c r="F60" s="31" t="str">
        <f t="shared" si="13"/>
        <v>2'h0</v>
      </c>
      <c r="G60" s="31" t="s">
        <v>67</v>
      </c>
      <c r="H60" s="32" t="s">
        <v>19</v>
      </c>
      <c r="I60" s="33"/>
      <c r="J60" s="31">
        <v>0</v>
      </c>
      <c r="K60" s="31" t="str">
        <f t="shared" si="14"/>
        <v>0</v>
      </c>
      <c r="L60" s="31">
        <f t="shared" si="15"/>
        <v>0</v>
      </c>
      <c r="M60" s="29"/>
    </row>
    <row r="61" spans="1:13" ht="174.9">
      <c r="A61" s="30"/>
      <c r="B61" s="30"/>
      <c r="C61" s="31">
        <v>13</v>
      </c>
      <c r="D61" s="31">
        <v>13</v>
      </c>
      <c r="E61" s="31">
        <f t="shared" si="12"/>
        <v>1</v>
      </c>
      <c r="F61" s="31" t="str">
        <f t="shared" si="13"/>
        <v>1'h1</v>
      </c>
      <c r="G61" s="31" t="s">
        <v>62</v>
      </c>
      <c r="H61" s="32" t="s">
        <v>3033</v>
      </c>
      <c r="I61" s="33" t="s">
        <v>3034</v>
      </c>
      <c r="J61" s="31">
        <v>1</v>
      </c>
      <c r="K61" s="31" t="str">
        <f t="shared" si="14"/>
        <v>1</v>
      </c>
      <c r="L61" s="31">
        <f t="shared" si="15"/>
        <v>8192</v>
      </c>
      <c r="M61" s="29"/>
    </row>
    <row r="62" spans="1:13" ht="116.6">
      <c r="A62" s="30"/>
      <c r="B62" s="30"/>
      <c r="C62" s="31">
        <v>4</v>
      </c>
      <c r="D62" s="31">
        <v>12</v>
      </c>
      <c r="E62" s="31">
        <f t="shared" si="12"/>
        <v>9</v>
      </c>
      <c r="F62" s="31" t="str">
        <f t="shared" si="13"/>
        <v>9'h10</v>
      </c>
      <c r="G62" s="31" t="s">
        <v>62</v>
      </c>
      <c r="H62" s="32" t="s">
        <v>3035</v>
      </c>
      <c r="I62" s="33" t="s">
        <v>3036</v>
      </c>
      <c r="J62" s="31">
        <v>16</v>
      </c>
      <c r="K62" s="31" t="str">
        <f t="shared" si="14"/>
        <v>10</v>
      </c>
      <c r="L62" s="31">
        <f t="shared" si="15"/>
        <v>256</v>
      </c>
      <c r="M62" s="29"/>
    </row>
    <row r="63" spans="1:13" ht="58.3">
      <c r="A63" s="30"/>
      <c r="B63" s="30"/>
      <c r="C63" s="31">
        <v>3</v>
      </c>
      <c r="D63" s="31">
        <v>3</v>
      </c>
      <c r="E63" s="31">
        <f t="shared" si="12"/>
        <v>1</v>
      </c>
      <c r="F63" s="31" t="str">
        <f t="shared" si="13"/>
        <v>1'h0</v>
      </c>
      <c r="G63" s="31" t="s">
        <v>62</v>
      </c>
      <c r="H63" s="32" t="s">
        <v>3037</v>
      </c>
      <c r="I63" s="33" t="s">
        <v>3038</v>
      </c>
      <c r="J63" s="31">
        <v>0</v>
      </c>
      <c r="K63" s="31" t="str">
        <f t="shared" si="14"/>
        <v>0</v>
      </c>
      <c r="L63" s="31">
        <f t="shared" si="15"/>
        <v>0</v>
      </c>
      <c r="M63" s="29"/>
    </row>
    <row r="64" spans="1:13" ht="43.75">
      <c r="A64" s="30"/>
      <c r="B64" s="30"/>
      <c r="C64" s="31">
        <v>2</v>
      </c>
      <c r="D64" s="31">
        <v>2</v>
      </c>
      <c r="E64" s="31">
        <f t="shared" si="12"/>
        <v>1</v>
      </c>
      <c r="F64" s="31" t="str">
        <f t="shared" si="13"/>
        <v>1'h0</v>
      </c>
      <c r="G64" s="31" t="s">
        <v>62</v>
      </c>
      <c r="H64" s="32" t="s">
        <v>3039</v>
      </c>
      <c r="I64" s="33" t="s">
        <v>3040</v>
      </c>
      <c r="J64" s="31">
        <v>0</v>
      </c>
      <c r="K64" s="31" t="str">
        <f t="shared" si="14"/>
        <v>0</v>
      </c>
      <c r="L64" s="31">
        <f t="shared" si="15"/>
        <v>0</v>
      </c>
      <c r="M64" s="29"/>
    </row>
    <row r="65" spans="1:13" ht="43.75">
      <c r="A65" s="30"/>
      <c r="B65" s="30"/>
      <c r="C65" s="31">
        <v>1</v>
      </c>
      <c r="D65" s="31">
        <v>1</v>
      </c>
      <c r="E65" s="31">
        <f t="shared" si="12"/>
        <v>1</v>
      </c>
      <c r="F65" s="31" t="str">
        <f t="shared" si="13"/>
        <v>1'h0</v>
      </c>
      <c r="G65" s="31" t="s">
        <v>62</v>
      </c>
      <c r="H65" s="32" t="s">
        <v>3041</v>
      </c>
      <c r="I65" s="33" t="s">
        <v>3042</v>
      </c>
      <c r="J65" s="31">
        <v>0</v>
      </c>
      <c r="K65" s="31" t="str">
        <f t="shared" si="14"/>
        <v>0</v>
      </c>
      <c r="L65" s="31">
        <f t="shared" si="15"/>
        <v>0</v>
      </c>
      <c r="M65" s="29"/>
    </row>
    <row r="66" spans="1:13" ht="43.75">
      <c r="A66" s="30"/>
      <c r="B66" s="30"/>
      <c r="C66" s="31">
        <v>0</v>
      </c>
      <c r="D66" s="31">
        <v>0</v>
      </c>
      <c r="E66" s="31">
        <f t="shared" si="12"/>
        <v>1</v>
      </c>
      <c r="F66" s="31" t="str">
        <f t="shared" si="13"/>
        <v>1'h0</v>
      </c>
      <c r="G66" s="31" t="s">
        <v>62</v>
      </c>
      <c r="H66" s="32" t="s">
        <v>3043</v>
      </c>
      <c r="I66" s="33" t="s">
        <v>3044</v>
      </c>
      <c r="J66" s="31">
        <v>0</v>
      </c>
      <c r="K66" s="31" t="str">
        <f t="shared" si="14"/>
        <v>0</v>
      </c>
      <c r="L66" s="31">
        <f t="shared" si="15"/>
        <v>0</v>
      </c>
      <c r="M66" s="29"/>
    </row>
    <row r="67" spans="1:13" ht="14.6">
      <c r="A67" s="23"/>
      <c r="B67" s="24" t="s">
        <v>141</v>
      </c>
      <c r="C67" s="23"/>
      <c r="D67" s="23"/>
      <c r="E67" s="23">
        <f>SUM(E68:E69)</f>
        <v>32</v>
      </c>
      <c r="F67" s="44" t="str">
        <f>CONCATENATE("32'h",K67)</f>
        <v>32'h00000000</v>
      </c>
      <c r="G67" s="44"/>
      <c r="H67" s="26" t="s">
        <v>3045</v>
      </c>
      <c r="I67" s="26"/>
      <c r="J67" s="23"/>
      <c r="K67" s="23" t="str">
        <f>LOWER(DEC2HEX(L67,8))</f>
        <v>00000000</v>
      </c>
      <c r="L67" s="23">
        <f>SUM(L68:L69)</f>
        <v>0</v>
      </c>
      <c r="M67" s="29"/>
    </row>
    <row r="68" spans="1:13" ht="14.6">
      <c r="A68" s="20"/>
      <c r="B68" s="20"/>
      <c r="C68" s="28">
        <v>5</v>
      </c>
      <c r="D68" s="28">
        <v>31</v>
      </c>
      <c r="E68" s="28">
        <f>D68+1-C68</f>
        <v>27</v>
      </c>
      <c r="F68" s="28" t="str">
        <f>CONCATENATE(E68,"'h",K68)</f>
        <v>27'h0</v>
      </c>
      <c r="G68" s="28" t="s">
        <v>67</v>
      </c>
      <c r="H68" s="32" t="s">
        <v>19</v>
      </c>
      <c r="I68" s="33" t="s">
        <v>482</v>
      </c>
      <c r="J68" s="28">
        <v>0</v>
      </c>
      <c r="K68" s="28" t="str">
        <f>LOWER(DEC2HEX((J68)))</f>
        <v>0</v>
      </c>
      <c r="L68" s="28">
        <f>J68*(2^C68)</f>
        <v>0</v>
      </c>
      <c r="M68" s="29"/>
    </row>
    <row r="69" spans="1:13" ht="14.6">
      <c r="A69" s="30"/>
      <c r="B69" s="30"/>
      <c r="C69" s="31">
        <v>0</v>
      </c>
      <c r="D69" s="31">
        <v>4</v>
      </c>
      <c r="E69" s="31">
        <f>D69+1-C69</f>
        <v>5</v>
      </c>
      <c r="F69" s="31" t="str">
        <f>CONCATENATE(E69,"'h",K69)</f>
        <v>5'h0</v>
      </c>
      <c r="G69" s="31" t="s">
        <v>62</v>
      </c>
      <c r="H69" s="32" t="s">
        <v>3046</v>
      </c>
      <c r="I69" s="33" t="s">
        <v>3047</v>
      </c>
      <c r="J69" s="31">
        <v>0</v>
      </c>
      <c r="K69" s="31" t="str">
        <f>LOWER(DEC2HEX((J69)))</f>
        <v>0</v>
      </c>
      <c r="L69" s="31">
        <f>J69*(2^C69)</f>
        <v>0</v>
      </c>
      <c r="M69" s="29"/>
    </row>
  </sheetData>
  <phoneticPr fontId="2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zoomScale="85" zoomScaleNormal="85" workbookViewId="0">
      <selection activeCell="F36" sqref="F36"/>
    </sheetView>
  </sheetViews>
  <sheetFormatPr defaultColWidth="9" defaultRowHeight="14.6"/>
  <cols>
    <col min="1" max="1" width="24.23046875" style="1" bestFit="1" customWidth="1"/>
    <col min="2" max="2" width="18.3828125" style="1" bestFit="1" customWidth="1"/>
    <col min="3" max="3" width="13" style="1" bestFit="1" customWidth="1"/>
    <col min="4" max="4" width="12.4609375" style="1" bestFit="1" customWidth="1"/>
    <col min="5" max="5" width="11.765625" style="1" bestFit="1" customWidth="1"/>
    <col min="6" max="6" width="16.765625" style="1" bestFit="1" customWidth="1"/>
    <col min="7" max="7" width="10.3828125" style="1" bestFit="1" customWidth="1"/>
    <col min="8" max="8" width="19" style="1" customWidth="1"/>
    <col min="9" max="16384" width="9" style="1"/>
  </cols>
  <sheetData>
    <row r="1" spans="1:8">
      <c r="A1" s="109" t="s">
        <v>4</v>
      </c>
      <c r="B1" s="109" t="s">
        <v>5</v>
      </c>
      <c r="C1" s="109" t="s">
        <v>6</v>
      </c>
      <c r="D1" s="109" t="s">
        <v>7</v>
      </c>
      <c r="E1" s="109" t="s">
        <v>12</v>
      </c>
      <c r="F1" s="109" t="s">
        <v>3588</v>
      </c>
      <c r="G1" s="109" t="s">
        <v>45</v>
      </c>
      <c r="H1" s="109" t="s">
        <v>3591</v>
      </c>
    </row>
    <row r="2" spans="1:8">
      <c r="A2" s="378" t="s">
        <v>3511</v>
      </c>
      <c r="B2" s="378" t="s">
        <v>1560</v>
      </c>
      <c r="C2" s="2" t="s">
        <v>3512</v>
      </c>
      <c r="D2" s="2" t="s">
        <v>3513</v>
      </c>
      <c r="E2" s="2" t="s">
        <v>18</v>
      </c>
      <c r="F2" s="2" t="s">
        <v>3587</v>
      </c>
      <c r="G2" s="3"/>
      <c r="H2" s="247" t="s">
        <v>3587</v>
      </c>
    </row>
    <row r="3" spans="1:8">
      <c r="A3" s="379"/>
      <c r="B3" s="379"/>
      <c r="C3" s="2" t="s">
        <v>3514</v>
      </c>
      <c r="D3" s="2" t="s">
        <v>3515</v>
      </c>
      <c r="E3" s="2" t="s">
        <v>18</v>
      </c>
      <c r="F3" s="2" t="s">
        <v>3586</v>
      </c>
      <c r="G3" s="3"/>
      <c r="H3" s="247" t="s">
        <v>3586</v>
      </c>
    </row>
    <row r="4" spans="1:8">
      <c r="A4" s="379"/>
      <c r="B4" s="379"/>
      <c r="C4" s="2" t="s">
        <v>3516</v>
      </c>
      <c r="D4" s="2" t="s">
        <v>3517</v>
      </c>
      <c r="E4" s="2" t="s">
        <v>18</v>
      </c>
      <c r="F4" s="2" t="s">
        <v>1604</v>
      </c>
      <c r="G4" s="3"/>
      <c r="H4" s="247" t="s">
        <v>3589</v>
      </c>
    </row>
    <row r="5" spans="1:8">
      <c r="A5" s="379"/>
      <c r="B5" s="379"/>
      <c r="C5" s="2" t="s">
        <v>3518</v>
      </c>
      <c r="D5" s="2" t="s">
        <v>3519</v>
      </c>
      <c r="E5" s="2" t="s">
        <v>18</v>
      </c>
      <c r="F5" s="2" t="s">
        <v>3590</v>
      </c>
      <c r="G5" s="3"/>
      <c r="H5" s="247" t="s">
        <v>3589</v>
      </c>
    </row>
    <row r="6" spans="1:8">
      <c r="A6" s="379"/>
      <c r="B6" s="379"/>
      <c r="C6" s="2" t="s">
        <v>3520</v>
      </c>
      <c r="D6" s="2" t="s">
        <v>3521</v>
      </c>
      <c r="E6" s="2" t="s">
        <v>18</v>
      </c>
      <c r="F6" s="110" t="s">
        <v>1945</v>
      </c>
      <c r="G6" s="3"/>
      <c r="H6" s="111" t="s">
        <v>1605</v>
      </c>
    </row>
    <row r="7" spans="1:8">
      <c r="A7" s="379"/>
      <c r="B7" s="379"/>
      <c r="C7" s="2" t="s">
        <v>3505</v>
      </c>
      <c r="D7" s="2" t="s">
        <v>3506</v>
      </c>
      <c r="E7" s="2" t="s">
        <v>18</v>
      </c>
      <c r="F7" s="2" t="s">
        <v>1946</v>
      </c>
      <c r="G7" s="3"/>
      <c r="H7" s="3" t="s">
        <v>1606</v>
      </c>
    </row>
    <row r="8" spans="1:8">
      <c r="A8" s="379"/>
      <c r="B8" s="379"/>
      <c r="C8" s="2" t="s">
        <v>3507</v>
      </c>
      <c r="D8" s="2" t="s">
        <v>3508</v>
      </c>
      <c r="E8" s="2" t="s">
        <v>18</v>
      </c>
      <c r="F8" s="2" t="s">
        <v>3318</v>
      </c>
      <c r="G8" s="3"/>
      <c r="H8" s="3" t="s">
        <v>1607</v>
      </c>
    </row>
    <row r="9" spans="1:8">
      <c r="A9" s="379"/>
      <c r="B9" s="379"/>
      <c r="C9" s="2" t="s">
        <v>3509</v>
      </c>
      <c r="D9" s="2" t="s">
        <v>3510</v>
      </c>
      <c r="E9" s="2" t="s">
        <v>18</v>
      </c>
      <c r="F9" s="2" t="s">
        <v>3317</v>
      </c>
      <c r="G9" s="3"/>
      <c r="H9" s="3" t="s">
        <v>1607</v>
      </c>
    </row>
    <row r="10" spans="1:8">
      <c r="A10" s="379"/>
      <c r="B10" s="379"/>
      <c r="C10" s="2" t="s">
        <v>3522</v>
      </c>
      <c r="D10" s="2" t="s">
        <v>3523</v>
      </c>
      <c r="E10" s="2" t="s">
        <v>18</v>
      </c>
      <c r="F10" s="2" t="s">
        <v>1608</v>
      </c>
      <c r="G10" s="3"/>
      <c r="H10" s="3" t="s">
        <v>1609</v>
      </c>
    </row>
    <row r="11" spans="1:8">
      <c r="A11" s="379"/>
      <c r="B11" s="379"/>
      <c r="C11" s="2" t="s">
        <v>3524</v>
      </c>
      <c r="D11" s="2" t="s">
        <v>3525</v>
      </c>
      <c r="E11" s="2" t="s">
        <v>18</v>
      </c>
      <c r="F11" s="2" t="s">
        <v>1947</v>
      </c>
      <c r="G11" s="3"/>
      <c r="H11" s="3" t="s">
        <v>1609</v>
      </c>
    </row>
    <row r="12" spans="1:8">
      <c r="A12" s="379"/>
      <c r="B12" s="379"/>
      <c r="C12" s="2" t="s">
        <v>3526</v>
      </c>
      <c r="D12" s="2" t="s">
        <v>3527</v>
      </c>
      <c r="E12" s="2" t="s">
        <v>18</v>
      </c>
      <c r="F12" s="2" t="s">
        <v>1610</v>
      </c>
      <c r="G12" s="3"/>
      <c r="H12" s="3" t="s">
        <v>1609</v>
      </c>
    </row>
    <row r="13" spans="1:8">
      <c r="A13" s="379"/>
      <c r="B13" s="379"/>
      <c r="C13" s="2" t="s">
        <v>3528</v>
      </c>
      <c r="D13" s="2" t="s">
        <v>3529</v>
      </c>
      <c r="E13" s="2" t="s">
        <v>18</v>
      </c>
      <c r="F13" s="2" t="s">
        <v>1948</v>
      </c>
      <c r="G13" s="3"/>
      <c r="H13" s="3" t="s">
        <v>1611</v>
      </c>
    </row>
    <row r="14" spans="1:8">
      <c r="A14" s="379"/>
      <c r="B14" s="379"/>
      <c r="C14" s="2" t="s">
        <v>3530</v>
      </c>
      <c r="D14" s="2" t="s">
        <v>3531</v>
      </c>
      <c r="E14" s="2" t="s">
        <v>18</v>
      </c>
      <c r="F14" s="2" t="s">
        <v>1612</v>
      </c>
      <c r="G14" s="3"/>
      <c r="H14" s="3" t="s">
        <v>1611</v>
      </c>
    </row>
    <row r="15" spans="1:8">
      <c r="A15" s="379"/>
      <c r="B15" s="379"/>
      <c r="C15" s="2" t="s">
        <v>3532</v>
      </c>
      <c r="D15" s="2" t="s">
        <v>3533</v>
      </c>
      <c r="E15" s="2" t="s">
        <v>18</v>
      </c>
      <c r="F15" s="2" t="s">
        <v>1949</v>
      </c>
      <c r="G15" s="3"/>
      <c r="H15" s="3" t="s">
        <v>1613</v>
      </c>
    </row>
    <row r="16" spans="1:8">
      <c r="A16" s="379"/>
      <c r="B16" s="379"/>
      <c r="C16" s="2" t="s">
        <v>3534</v>
      </c>
      <c r="D16" s="2" t="s">
        <v>3535</v>
      </c>
      <c r="E16" s="2" t="s">
        <v>18</v>
      </c>
      <c r="F16" s="2" t="s">
        <v>1614</v>
      </c>
      <c r="G16" s="3"/>
      <c r="H16" s="3" t="s">
        <v>1615</v>
      </c>
    </row>
    <row r="17" spans="1:8">
      <c r="A17" s="379"/>
      <c r="B17" s="379"/>
      <c r="C17" s="2" t="s">
        <v>3536</v>
      </c>
      <c r="D17" s="2" t="s">
        <v>3537</v>
      </c>
      <c r="E17" s="2" t="s">
        <v>18</v>
      </c>
      <c r="F17" s="2" t="s">
        <v>1616</v>
      </c>
      <c r="G17" s="3"/>
      <c r="H17" s="3" t="s">
        <v>1615</v>
      </c>
    </row>
    <row r="18" spans="1:8">
      <c r="A18" s="379"/>
      <c r="B18" s="379"/>
      <c r="C18" s="4" t="s">
        <v>3538</v>
      </c>
      <c r="D18" s="4" t="s">
        <v>3539</v>
      </c>
      <c r="E18" s="4" t="s">
        <v>18</v>
      </c>
      <c r="F18" s="4" t="s">
        <v>1617</v>
      </c>
      <c r="G18" s="3"/>
      <c r="H18" s="3" t="s">
        <v>1617</v>
      </c>
    </row>
    <row r="19" spans="1:8">
      <c r="A19" s="379"/>
      <c r="B19" s="379"/>
      <c r="C19" s="4" t="s">
        <v>3540</v>
      </c>
      <c r="D19" s="4" t="s">
        <v>3541</v>
      </c>
      <c r="E19" s="4" t="s">
        <v>18</v>
      </c>
      <c r="F19" s="112" t="s">
        <v>1603</v>
      </c>
      <c r="G19" s="3"/>
      <c r="H19" s="3" t="s">
        <v>1950</v>
      </c>
    </row>
    <row r="20" spans="1:8">
      <c r="A20" s="379"/>
      <c r="B20" s="379"/>
      <c r="C20" s="4" t="s">
        <v>3542</v>
      </c>
      <c r="D20" s="4" t="s">
        <v>3543</v>
      </c>
      <c r="E20" s="4" t="s">
        <v>18</v>
      </c>
      <c r="F20" s="112" t="s">
        <v>1618</v>
      </c>
      <c r="G20" s="3"/>
      <c r="H20" s="111" t="s">
        <v>1951</v>
      </c>
    </row>
    <row r="21" spans="1:8">
      <c r="A21" s="379"/>
      <c r="B21" s="379"/>
      <c r="C21" s="4" t="s">
        <v>3544</v>
      </c>
      <c r="D21" s="4" t="s">
        <v>3545</v>
      </c>
      <c r="E21" s="4" t="s">
        <v>18</v>
      </c>
      <c r="F21" s="4" t="s">
        <v>1952</v>
      </c>
      <c r="G21" s="3"/>
      <c r="H21" s="3" t="s">
        <v>1952</v>
      </c>
    </row>
    <row r="22" spans="1:8">
      <c r="A22" s="379"/>
      <c r="B22" s="379"/>
      <c r="C22" s="4" t="s">
        <v>3546</v>
      </c>
      <c r="D22" s="4" t="s">
        <v>3547</v>
      </c>
      <c r="E22" s="4" t="s">
        <v>18</v>
      </c>
      <c r="F22" s="5" t="s">
        <v>3576</v>
      </c>
      <c r="G22" s="3"/>
      <c r="H22" s="245" t="s">
        <v>3592</v>
      </c>
    </row>
    <row r="23" spans="1:8">
      <c r="A23" s="379"/>
      <c r="B23" s="379"/>
      <c r="C23" s="4" t="s">
        <v>3548</v>
      </c>
      <c r="D23" s="4" t="s">
        <v>3549</v>
      </c>
      <c r="E23" s="4" t="s">
        <v>18</v>
      </c>
      <c r="F23" s="5" t="s">
        <v>3577</v>
      </c>
      <c r="G23" s="3"/>
      <c r="H23" s="245" t="s">
        <v>3592</v>
      </c>
    </row>
    <row r="24" spans="1:8">
      <c r="A24" s="379"/>
      <c r="B24" s="379"/>
      <c r="C24" s="4" t="s">
        <v>3550</v>
      </c>
      <c r="D24" s="4" t="s">
        <v>3551</v>
      </c>
      <c r="E24" s="4" t="s">
        <v>18</v>
      </c>
      <c r="F24" s="4" t="s">
        <v>1953</v>
      </c>
      <c r="G24" s="3"/>
      <c r="H24" s="246" t="s">
        <v>3593</v>
      </c>
    </row>
    <row r="25" spans="1:8">
      <c r="A25" s="379"/>
      <c r="B25" s="379"/>
      <c r="C25" s="4" t="s">
        <v>3552</v>
      </c>
      <c r="D25" s="4" t="s">
        <v>3553</v>
      </c>
      <c r="E25" s="4" t="s">
        <v>18</v>
      </c>
      <c r="F25" s="4" t="s">
        <v>3578</v>
      </c>
      <c r="G25" s="3"/>
      <c r="H25" s="247" t="s">
        <v>3579</v>
      </c>
    </row>
    <row r="26" spans="1:8">
      <c r="A26" s="379"/>
      <c r="B26" s="379"/>
      <c r="C26" s="4" t="s">
        <v>3554</v>
      </c>
      <c r="D26" s="4" t="s">
        <v>3555</v>
      </c>
      <c r="E26" s="4" t="s">
        <v>18</v>
      </c>
      <c r="F26" s="5" t="s">
        <v>3581</v>
      </c>
      <c r="G26" s="3"/>
      <c r="H26" s="245" t="s">
        <v>3580</v>
      </c>
    </row>
    <row r="27" spans="1:8">
      <c r="A27" s="379"/>
      <c r="B27" s="379"/>
      <c r="C27" s="4" t="s">
        <v>3556</v>
      </c>
      <c r="D27" s="4" t="s">
        <v>3557</v>
      </c>
      <c r="E27" s="4" t="s">
        <v>18</v>
      </c>
      <c r="F27" s="4" t="s">
        <v>5580</v>
      </c>
      <c r="G27" s="3"/>
      <c r="H27" s="246" t="s">
        <v>5580</v>
      </c>
    </row>
    <row r="28" spans="1:8">
      <c r="A28" s="379"/>
      <c r="B28" s="379"/>
      <c r="C28" s="4" t="s">
        <v>3558</v>
      </c>
      <c r="D28" s="4" t="s">
        <v>3559</v>
      </c>
      <c r="E28" s="4" t="s">
        <v>18</v>
      </c>
      <c r="F28" s="4" t="s">
        <v>3582</v>
      </c>
      <c r="G28" s="3"/>
      <c r="H28" s="246" t="s">
        <v>3583</v>
      </c>
    </row>
    <row r="29" spans="1:8">
      <c r="A29" s="379"/>
      <c r="B29" s="379"/>
      <c r="C29" s="4" t="s">
        <v>3584</v>
      </c>
      <c r="D29" s="4" t="s">
        <v>3560</v>
      </c>
      <c r="E29" s="4" t="s">
        <v>3585</v>
      </c>
      <c r="F29" s="5" t="s">
        <v>19</v>
      </c>
      <c r="G29" s="3"/>
      <c r="H29" s="3"/>
    </row>
    <row r="30" spans="1:8">
      <c r="A30" s="379"/>
      <c r="B30" s="379"/>
      <c r="C30" s="113" t="s">
        <v>3561</v>
      </c>
      <c r="D30" s="113" t="s">
        <v>3562</v>
      </c>
      <c r="E30" s="113" t="s">
        <v>18</v>
      </c>
      <c r="F30" s="113" t="s">
        <v>1954</v>
      </c>
      <c r="G30" s="3"/>
      <c r="H30" s="3" t="s">
        <v>1619</v>
      </c>
    </row>
    <row r="31" spans="1:8">
      <c r="A31" s="379"/>
      <c r="B31" s="379"/>
      <c r="C31" s="113" t="s">
        <v>3563</v>
      </c>
      <c r="D31" s="113" t="s">
        <v>3564</v>
      </c>
      <c r="E31" s="113" t="s">
        <v>18</v>
      </c>
      <c r="F31" s="113" t="s">
        <v>1620</v>
      </c>
      <c r="G31" s="3"/>
      <c r="H31" s="3" t="s">
        <v>1955</v>
      </c>
    </row>
    <row r="32" spans="1:8">
      <c r="A32" s="379"/>
      <c r="B32" s="379"/>
      <c r="C32" s="113" t="s">
        <v>3565</v>
      </c>
      <c r="D32" s="113" t="s">
        <v>3566</v>
      </c>
      <c r="E32" s="113" t="s">
        <v>18</v>
      </c>
      <c r="F32" s="113" t="s">
        <v>1956</v>
      </c>
      <c r="G32" s="3"/>
      <c r="H32" s="3" t="s">
        <v>1621</v>
      </c>
    </row>
    <row r="33" spans="1:8">
      <c r="A33" s="379"/>
      <c r="B33" s="379"/>
      <c r="C33" s="113" t="s">
        <v>3567</v>
      </c>
      <c r="D33" s="113" t="s">
        <v>3568</v>
      </c>
      <c r="E33" s="113" t="s">
        <v>18</v>
      </c>
      <c r="F33" s="113" t="s">
        <v>1622</v>
      </c>
      <c r="G33" s="3"/>
      <c r="H33" s="113" t="s">
        <v>3385</v>
      </c>
    </row>
    <row r="34" spans="1:8">
      <c r="A34" s="379"/>
      <c r="B34" s="379"/>
      <c r="C34" s="113" t="s">
        <v>3569</v>
      </c>
      <c r="D34" s="113" t="s">
        <v>3570</v>
      </c>
      <c r="E34" s="113" t="s">
        <v>18</v>
      </c>
      <c r="F34" s="113" t="s">
        <v>3384</v>
      </c>
      <c r="G34" s="3"/>
      <c r="H34" s="113" t="s">
        <v>3384</v>
      </c>
    </row>
    <row r="35" spans="1:8">
      <c r="A35" s="379"/>
      <c r="B35" s="379"/>
      <c r="C35" s="113" t="s">
        <v>3571</v>
      </c>
      <c r="D35" s="113" t="s">
        <v>3572</v>
      </c>
      <c r="E35" s="113" t="s">
        <v>18</v>
      </c>
      <c r="F35" s="113" t="s">
        <v>1957</v>
      </c>
      <c r="G35" s="3"/>
      <c r="H35" s="3" t="s">
        <v>1623</v>
      </c>
    </row>
    <row r="36" spans="1:8">
      <c r="A36" s="379"/>
      <c r="B36" s="379"/>
      <c r="C36" s="113" t="s">
        <v>3574</v>
      </c>
      <c r="D36" s="113" t="s">
        <v>3573</v>
      </c>
      <c r="E36" s="113" t="s">
        <v>3575</v>
      </c>
      <c r="F36" s="114" t="s">
        <v>19</v>
      </c>
      <c r="G36" s="3"/>
      <c r="H36" s="3"/>
    </row>
  </sheetData>
  <mergeCells count="2">
    <mergeCell ref="A2:A36"/>
    <mergeCell ref="B2:B36"/>
  </mergeCells>
  <phoneticPr fontId="38" type="noConversion"/>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0"/>
  <sheetViews>
    <sheetView topLeftCell="A172" workbookViewId="0">
      <selection activeCell="N222" sqref="N222"/>
    </sheetView>
  </sheetViews>
  <sheetFormatPr defaultRowHeight="14.15"/>
  <cols>
    <col min="1" max="2" width="8.765625" bestFit="1" customWidth="1"/>
    <col min="3" max="3" width="5.15234375" bestFit="1" customWidth="1"/>
    <col min="4" max="4" width="4.3828125" bestFit="1" customWidth="1"/>
    <col min="5" max="5" width="6.3828125" bestFit="1" customWidth="1"/>
    <col min="6" max="6" width="11.765625" bestFit="1" customWidth="1"/>
    <col min="7" max="7" width="8.23046875" bestFit="1" customWidth="1"/>
    <col min="8" max="8" width="22.23046875" bestFit="1" customWidth="1"/>
    <col min="9" max="9" width="8.3828125" bestFit="1" customWidth="1"/>
    <col min="10" max="10" width="9.3828125" bestFit="1" customWidth="1"/>
    <col min="11" max="11" width="8.4609375" bestFit="1" customWidth="1"/>
    <col min="12" max="12" width="9.3828125" bestFit="1" customWidth="1"/>
    <col min="14" max="14" width="7" bestFit="1" customWidth="1"/>
  </cols>
  <sheetData>
    <row r="1" spans="1:14" ht="43.75">
      <c r="A1" s="325" t="s">
        <v>19</v>
      </c>
      <c r="B1" s="326" t="s">
        <v>47</v>
      </c>
      <c r="C1" s="325" t="s">
        <v>48</v>
      </c>
      <c r="D1" s="325" t="s">
        <v>49</v>
      </c>
      <c r="E1" s="325" t="s">
        <v>50</v>
      </c>
      <c r="F1" s="325" t="s">
        <v>51</v>
      </c>
      <c r="G1" s="325" t="s">
        <v>52</v>
      </c>
      <c r="H1" s="325" t="s">
        <v>53</v>
      </c>
      <c r="I1" s="325" t="s">
        <v>54</v>
      </c>
      <c r="J1" s="325" t="s">
        <v>55</v>
      </c>
      <c r="K1" s="325" t="s">
        <v>56</v>
      </c>
      <c r="L1" s="325" t="s">
        <v>57</v>
      </c>
      <c r="M1" s="325" t="s">
        <v>58</v>
      </c>
      <c r="N1" s="325" t="s">
        <v>59</v>
      </c>
    </row>
    <row r="2" spans="1:14" ht="14.6">
      <c r="A2" s="69"/>
      <c r="B2" s="71" t="s">
        <v>421</v>
      </c>
      <c r="C2" s="69"/>
      <c r="D2" s="69"/>
      <c r="E2" s="69">
        <f>SUM(E3:E12)</f>
        <v>32</v>
      </c>
      <c r="F2" s="44" t="str">
        <f>CONCATENATE("32'h",K2)</f>
        <v>32'h00000000</v>
      </c>
      <c r="G2" s="44"/>
      <c r="H2" s="70" t="s">
        <v>4404</v>
      </c>
      <c r="I2" s="70"/>
      <c r="J2" s="69"/>
      <c r="K2" s="69" t="str">
        <f>LOWER(DEC2HEX(L2,8))</f>
        <v>00000000</v>
      </c>
      <c r="L2" s="69">
        <f>SUM(L3:L12)</f>
        <v>0</v>
      </c>
      <c r="M2" s="69">
        <v>12</v>
      </c>
      <c r="N2" s="69" t="s">
        <v>4405</v>
      </c>
    </row>
    <row r="3" spans="1:14" ht="14.6">
      <c r="A3" s="68"/>
      <c r="B3" s="68"/>
      <c r="C3" s="73">
        <v>11</v>
      </c>
      <c r="D3" s="73">
        <v>31</v>
      </c>
      <c r="E3" s="73">
        <f t="shared" ref="E3:E12" si="0">D3+1-C3</f>
        <v>21</v>
      </c>
      <c r="F3" s="73" t="str">
        <f t="shared" ref="F3:F12" si="1">CONCATENATE(E3,"'h",K3)</f>
        <v>21'h0</v>
      </c>
      <c r="G3" s="73" t="s">
        <v>4406</v>
      </c>
      <c r="H3" s="67" t="s">
        <v>19</v>
      </c>
      <c r="I3" s="72"/>
      <c r="J3" s="73">
        <v>0</v>
      </c>
      <c r="K3" s="73" t="str">
        <f t="shared" ref="K3:K12" si="2">LOWER(DEC2HEX((J3)))</f>
        <v>0</v>
      </c>
      <c r="L3" s="73">
        <f t="shared" ref="L3:L12" si="3">J3*(2^C3)</f>
        <v>0</v>
      </c>
      <c r="M3" s="64"/>
      <c r="N3" s="63"/>
    </row>
    <row r="4" spans="1:14" ht="14.6">
      <c r="A4" s="200"/>
      <c r="B4" s="200"/>
      <c r="C4" s="73">
        <v>10</v>
      </c>
      <c r="D4" s="73">
        <v>10</v>
      </c>
      <c r="E4" s="73">
        <f t="shared" si="0"/>
        <v>1</v>
      </c>
      <c r="F4" s="73" t="str">
        <f t="shared" si="1"/>
        <v>1'h0</v>
      </c>
      <c r="G4" s="73" t="s">
        <v>62</v>
      </c>
      <c r="H4" s="67" t="s">
        <v>4407</v>
      </c>
      <c r="I4" s="171"/>
      <c r="J4" s="73">
        <v>0</v>
      </c>
      <c r="K4" s="73" t="str">
        <f t="shared" si="2"/>
        <v>0</v>
      </c>
      <c r="L4" s="73">
        <f t="shared" si="3"/>
        <v>0</v>
      </c>
      <c r="M4" s="64"/>
      <c r="N4" s="63"/>
    </row>
    <row r="5" spans="1:14" ht="14.6">
      <c r="A5" s="200"/>
      <c r="B5" s="200"/>
      <c r="C5" s="73">
        <v>9</v>
      </c>
      <c r="D5" s="73">
        <v>9</v>
      </c>
      <c r="E5" s="73">
        <f t="shared" si="0"/>
        <v>1</v>
      </c>
      <c r="F5" s="73" t="str">
        <f t="shared" si="1"/>
        <v>1'h0</v>
      </c>
      <c r="G5" s="73" t="s">
        <v>62</v>
      </c>
      <c r="H5" s="67" t="s">
        <v>4408</v>
      </c>
      <c r="I5" s="171"/>
      <c r="J5" s="73">
        <v>0</v>
      </c>
      <c r="K5" s="73" t="str">
        <f t="shared" si="2"/>
        <v>0</v>
      </c>
      <c r="L5" s="73">
        <f t="shared" si="3"/>
        <v>0</v>
      </c>
      <c r="M5" s="64"/>
      <c r="N5" s="63"/>
    </row>
    <row r="6" spans="1:14" ht="14.6">
      <c r="A6" s="200"/>
      <c r="B6" s="200"/>
      <c r="C6" s="73">
        <v>8</v>
      </c>
      <c r="D6" s="73">
        <v>8</v>
      </c>
      <c r="E6" s="73">
        <f t="shared" si="0"/>
        <v>1</v>
      </c>
      <c r="F6" s="73" t="str">
        <f t="shared" si="1"/>
        <v>1'h0</v>
      </c>
      <c r="G6" s="73" t="s">
        <v>62</v>
      </c>
      <c r="H6" s="67" t="s">
        <v>4409</v>
      </c>
      <c r="I6" s="171"/>
      <c r="J6" s="73">
        <v>0</v>
      </c>
      <c r="K6" s="73" t="str">
        <f t="shared" si="2"/>
        <v>0</v>
      </c>
      <c r="L6" s="73">
        <f t="shared" si="3"/>
        <v>0</v>
      </c>
      <c r="M6" s="64"/>
      <c r="N6" s="63"/>
    </row>
    <row r="7" spans="1:14" ht="14.6">
      <c r="A7" s="200"/>
      <c r="B7" s="200"/>
      <c r="C7" s="73">
        <v>5</v>
      </c>
      <c r="D7" s="73">
        <v>7</v>
      </c>
      <c r="E7" s="73">
        <f t="shared" si="0"/>
        <v>3</v>
      </c>
      <c r="F7" s="73" t="str">
        <f t="shared" si="1"/>
        <v>3'h0</v>
      </c>
      <c r="G7" s="73" t="s">
        <v>4410</v>
      </c>
      <c r="H7" s="67" t="s">
        <v>19</v>
      </c>
      <c r="I7" s="171"/>
      <c r="J7" s="73">
        <v>0</v>
      </c>
      <c r="K7" s="73" t="str">
        <f t="shared" si="2"/>
        <v>0</v>
      </c>
      <c r="L7" s="73">
        <f t="shared" si="3"/>
        <v>0</v>
      </c>
      <c r="M7" s="64"/>
      <c r="N7" s="63"/>
    </row>
    <row r="8" spans="1:14" ht="14.6">
      <c r="A8" s="200"/>
      <c r="B8" s="200"/>
      <c r="C8" s="73">
        <v>4</v>
      </c>
      <c r="D8" s="73">
        <v>4</v>
      </c>
      <c r="E8" s="73">
        <f t="shared" si="0"/>
        <v>1</v>
      </c>
      <c r="F8" s="73" t="str">
        <f t="shared" si="1"/>
        <v>1'h0</v>
      </c>
      <c r="G8" s="73" t="s">
        <v>786</v>
      </c>
      <c r="H8" s="67" t="s">
        <v>4411</v>
      </c>
      <c r="I8" s="66"/>
      <c r="J8" s="73">
        <v>0</v>
      </c>
      <c r="K8" s="73" t="str">
        <f t="shared" si="2"/>
        <v>0</v>
      </c>
      <c r="L8" s="73">
        <f t="shared" si="3"/>
        <v>0</v>
      </c>
      <c r="M8" s="64"/>
      <c r="N8" s="63"/>
    </row>
    <row r="9" spans="1:14" ht="14.6">
      <c r="A9" s="200"/>
      <c r="B9" s="200"/>
      <c r="C9" s="73">
        <v>3</v>
      </c>
      <c r="D9" s="73">
        <v>3</v>
      </c>
      <c r="E9" s="73">
        <f t="shared" si="0"/>
        <v>1</v>
      </c>
      <c r="F9" s="73" t="str">
        <f t="shared" si="1"/>
        <v>1'h0</v>
      </c>
      <c r="G9" s="73" t="s">
        <v>4412</v>
      </c>
      <c r="H9" s="67" t="s">
        <v>19</v>
      </c>
      <c r="I9" s="66"/>
      <c r="J9" s="73">
        <v>0</v>
      </c>
      <c r="K9" s="73" t="str">
        <f t="shared" si="2"/>
        <v>0</v>
      </c>
      <c r="L9" s="73">
        <f t="shared" si="3"/>
        <v>0</v>
      </c>
      <c r="M9" s="64"/>
      <c r="N9" s="63"/>
    </row>
    <row r="10" spans="1:14" ht="14.6">
      <c r="A10" s="200"/>
      <c r="B10" s="200"/>
      <c r="C10" s="73">
        <v>2</v>
      </c>
      <c r="D10" s="73">
        <v>2</v>
      </c>
      <c r="E10" s="73">
        <f t="shared" si="0"/>
        <v>1</v>
      </c>
      <c r="F10" s="73" t="str">
        <f t="shared" si="1"/>
        <v>1'h0</v>
      </c>
      <c r="G10" s="73" t="s">
        <v>423</v>
      </c>
      <c r="H10" s="67" t="s">
        <v>4413</v>
      </c>
      <c r="I10" s="171"/>
      <c r="J10" s="73">
        <v>0</v>
      </c>
      <c r="K10" s="73" t="str">
        <f t="shared" si="2"/>
        <v>0</v>
      </c>
      <c r="L10" s="73">
        <f t="shared" si="3"/>
        <v>0</v>
      </c>
      <c r="M10" s="64"/>
      <c r="N10" s="63"/>
    </row>
    <row r="11" spans="1:14" ht="14.6">
      <c r="A11" s="200"/>
      <c r="B11" s="200"/>
      <c r="C11" s="73">
        <v>1</v>
      </c>
      <c r="D11" s="73">
        <v>1</v>
      </c>
      <c r="E11" s="73">
        <f t="shared" si="0"/>
        <v>1</v>
      </c>
      <c r="F11" s="73" t="str">
        <f t="shared" si="1"/>
        <v>1'h0</v>
      </c>
      <c r="G11" s="73" t="s">
        <v>4414</v>
      </c>
      <c r="H11" s="67" t="s">
        <v>4415</v>
      </c>
      <c r="I11" s="66"/>
      <c r="J11" s="73">
        <v>0</v>
      </c>
      <c r="K11" s="73" t="str">
        <f t="shared" si="2"/>
        <v>0</v>
      </c>
      <c r="L11" s="73">
        <f t="shared" si="3"/>
        <v>0</v>
      </c>
      <c r="M11" s="64"/>
      <c r="N11" s="63"/>
    </row>
    <row r="12" spans="1:14" ht="14.6">
      <c r="A12" s="200"/>
      <c r="B12" s="200"/>
      <c r="C12" s="73">
        <v>0</v>
      </c>
      <c r="D12" s="73">
        <v>0</v>
      </c>
      <c r="E12" s="73">
        <f t="shared" si="0"/>
        <v>1</v>
      </c>
      <c r="F12" s="73" t="str">
        <f t="shared" si="1"/>
        <v>1'h0</v>
      </c>
      <c r="G12" s="73" t="s">
        <v>4414</v>
      </c>
      <c r="H12" s="67" t="s">
        <v>4416</v>
      </c>
      <c r="I12" s="66"/>
      <c r="J12" s="73">
        <v>0</v>
      </c>
      <c r="K12" s="73" t="str">
        <f t="shared" si="2"/>
        <v>0</v>
      </c>
      <c r="L12" s="73">
        <f t="shared" si="3"/>
        <v>0</v>
      </c>
      <c r="M12" s="64"/>
      <c r="N12" s="63"/>
    </row>
    <row r="13" spans="1:14" ht="14.6">
      <c r="A13" s="69"/>
      <c r="B13" s="71" t="s">
        <v>4417</v>
      </c>
      <c r="C13" s="69"/>
      <c r="D13" s="69"/>
      <c r="E13" s="69">
        <f>SUM(E14:E14)</f>
        <v>32</v>
      </c>
      <c r="F13" s="44" t="str">
        <f>CONCATENATE("32'h",K13)</f>
        <v>32'h00000000</v>
      </c>
      <c r="G13" s="44"/>
      <c r="H13" s="70" t="s">
        <v>4418</v>
      </c>
      <c r="I13" s="70"/>
      <c r="J13" s="69"/>
      <c r="K13" s="69" t="str">
        <f>LOWER(DEC2HEX(L13,8))</f>
        <v>00000000</v>
      </c>
      <c r="L13" s="69">
        <f>SUM(L14:L14)</f>
        <v>0</v>
      </c>
      <c r="M13" s="64"/>
      <c r="N13" s="63"/>
    </row>
    <row r="14" spans="1:14" ht="14.6">
      <c r="A14" s="68"/>
      <c r="B14" s="68"/>
      <c r="C14" s="65">
        <v>0</v>
      </c>
      <c r="D14" s="65">
        <v>31</v>
      </c>
      <c r="E14" s="65">
        <f t="shared" ref="E14" si="4">D14+1-C14</f>
        <v>32</v>
      </c>
      <c r="F14" s="65" t="str">
        <f t="shared" ref="F14" si="5">CONCATENATE(E14,"'h",K14)</f>
        <v>32'h0</v>
      </c>
      <c r="G14" s="65" t="s">
        <v>4419</v>
      </c>
      <c r="H14" s="67" t="s">
        <v>4420</v>
      </c>
      <c r="I14" s="66"/>
      <c r="J14" s="65">
        <v>0</v>
      </c>
      <c r="K14" s="65" t="str">
        <f t="shared" ref="K14" si="6">LOWER(DEC2HEX((J14)))</f>
        <v>0</v>
      </c>
      <c r="L14" s="65">
        <f t="shared" ref="L14" si="7">J14*(2^C14)</f>
        <v>0</v>
      </c>
      <c r="M14" s="64"/>
      <c r="N14" s="63"/>
    </row>
    <row r="15" spans="1:14" ht="14.6">
      <c r="A15" s="69"/>
      <c r="B15" s="71" t="s">
        <v>4421</v>
      </c>
      <c r="C15" s="69"/>
      <c r="D15" s="69"/>
      <c r="E15" s="69">
        <f>SUM(E16:E16)</f>
        <v>32</v>
      </c>
      <c r="F15" s="44" t="str">
        <f>CONCATENATE("32'h",K15)</f>
        <v>32'h00000000</v>
      </c>
      <c r="G15" s="44"/>
      <c r="H15" s="70" t="s">
        <v>4422</v>
      </c>
      <c r="I15" s="70"/>
      <c r="J15" s="69"/>
      <c r="K15" s="69" t="str">
        <f>LOWER(DEC2HEX(L15,8))</f>
        <v>00000000</v>
      </c>
      <c r="L15" s="69">
        <f>SUM(L16:L16)</f>
        <v>0</v>
      </c>
      <c r="M15" s="64"/>
      <c r="N15" s="63"/>
    </row>
    <row r="16" spans="1:14" ht="14.6">
      <c r="A16" s="200"/>
      <c r="B16" s="200"/>
      <c r="C16" s="65">
        <v>0</v>
      </c>
      <c r="D16" s="65">
        <v>31</v>
      </c>
      <c r="E16" s="73">
        <f t="shared" ref="E16" si="8">D16+1-C16</f>
        <v>32</v>
      </c>
      <c r="F16" s="73" t="str">
        <f t="shared" ref="F16" si="9">CONCATENATE(E16,"'h",K16)</f>
        <v>32'h0</v>
      </c>
      <c r="G16" s="65" t="s">
        <v>4423</v>
      </c>
      <c r="H16" s="67" t="s">
        <v>4424</v>
      </c>
      <c r="I16" s="72"/>
      <c r="J16" s="73">
        <v>0</v>
      </c>
      <c r="K16" s="73" t="str">
        <f t="shared" ref="K16" si="10">LOWER(DEC2HEX((J16)))</f>
        <v>0</v>
      </c>
      <c r="L16" s="73">
        <f>J16*(2^C16)</f>
        <v>0</v>
      </c>
      <c r="M16" s="64"/>
      <c r="N16" s="63"/>
    </row>
    <row r="17" spans="1:14" ht="14.6">
      <c r="A17" s="69"/>
      <c r="B17" s="71" t="s">
        <v>4425</v>
      </c>
      <c r="C17" s="69"/>
      <c r="D17" s="69"/>
      <c r="E17" s="69">
        <f>SUM(E18:E20)</f>
        <v>32</v>
      </c>
      <c r="F17" s="44" t="str">
        <f>CONCATENATE("32'h",K17)</f>
        <v>32'h00000000</v>
      </c>
      <c r="G17" s="44"/>
      <c r="H17" s="70" t="s">
        <v>4426</v>
      </c>
      <c r="I17" s="70"/>
      <c r="J17" s="69"/>
      <c r="K17" s="69" t="str">
        <f>LOWER(DEC2HEX(L17,8))</f>
        <v>00000000</v>
      </c>
      <c r="L17" s="69">
        <f>SUM(L18:L20)</f>
        <v>0</v>
      </c>
      <c r="M17" s="64"/>
      <c r="N17" s="63"/>
    </row>
    <row r="18" spans="1:14" ht="14.6">
      <c r="A18" s="68"/>
      <c r="B18" s="68"/>
      <c r="C18" s="73">
        <v>2</v>
      </c>
      <c r="D18" s="73">
        <v>31</v>
      </c>
      <c r="E18" s="73">
        <f t="shared" ref="E18:E20" si="11">D18+1-C18</f>
        <v>30</v>
      </c>
      <c r="F18" s="73" t="str">
        <f t="shared" ref="F18:F20" si="12">CONCATENATE(E18,"'h",K18)</f>
        <v>30'h0</v>
      </c>
      <c r="G18" s="73" t="s">
        <v>444</v>
      </c>
      <c r="H18" s="65" t="s">
        <v>4358</v>
      </c>
      <c r="I18" s="72"/>
      <c r="J18" s="73">
        <v>0</v>
      </c>
      <c r="K18" s="73" t="str">
        <f t="shared" ref="K18:K20" si="13">LOWER(DEC2HEX((J18)))</f>
        <v>0</v>
      </c>
      <c r="L18" s="73">
        <f t="shared" ref="L18:L20" si="14">J18*(2^C18)</f>
        <v>0</v>
      </c>
      <c r="M18" s="64"/>
      <c r="N18" s="63"/>
    </row>
    <row r="19" spans="1:14" ht="14.6">
      <c r="A19" s="200"/>
      <c r="B19" s="200"/>
      <c r="C19" s="73">
        <v>1</v>
      </c>
      <c r="D19" s="73">
        <v>1</v>
      </c>
      <c r="E19" s="73">
        <f t="shared" si="11"/>
        <v>1</v>
      </c>
      <c r="F19" s="73" t="str">
        <f t="shared" si="12"/>
        <v>1'h0</v>
      </c>
      <c r="G19" s="73" t="s">
        <v>4427</v>
      </c>
      <c r="H19" s="67" t="s">
        <v>4359</v>
      </c>
      <c r="I19" s="66"/>
      <c r="J19" s="73">
        <v>0</v>
      </c>
      <c r="K19" s="73" t="str">
        <f t="shared" si="13"/>
        <v>0</v>
      </c>
      <c r="L19" s="73">
        <f t="shared" si="14"/>
        <v>0</v>
      </c>
      <c r="M19" s="64"/>
      <c r="N19" s="63"/>
    </row>
    <row r="20" spans="1:14" ht="14.6">
      <c r="A20" s="200"/>
      <c r="B20" s="200"/>
      <c r="C20" s="73">
        <v>0</v>
      </c>
      <c r="D20" s="73">
        <v>0</v>
      </c>
      <c r="E20" s="73">
        <f t="shared" si="11"/>
        <v>1</v>
      </c>
      <c r="F20" s="73" t="str">
        <f t="shared" si="12"/>
        <v>1'h0</v>
      </c>
      <c r="G20" s="73" t="s">
        <v>4428</v>
      </c>
      <c r="H20" s="67" t="s">
        <v>4360</v>
      </c>
      <c r="I20" s="66"/>
      <c r="J20" s="73">
        <v>0</v>
      </c>
      <c r="K20" s="73" t="str">
        <f t="shared" si="13"/>
        <v>0</v>
      </c>
      <c r="L20" s="73">
        <f t="shared" si="14"/>
        <v>0</v>
      </c>
      <c r="M20" s="64"/>
      <c r="N20" s="63"/>
    </row>
    <row r="21" spans="1:14" ht="14.6">
      <c r="A21" s="69"/>
      <c r="B21" s="71" t="s">
        <v>4429</v>
      </c>
      <c r="C21" s="69"/>
      <c r="D21" s="69"/>
      <c r="E21" s="69">
        <f>SUM(E22:E22)</f>
        <v>32</v>
      </c>
      <c r="F21" s="44" t="str">
        <f>CONCATENATE("32'h",K21)</f>
        <v>32'h00000000</v>
      </c>
      <c r="G21" s="44"/>
      <c r="H21" s="70" t="s">
        <v>4361</v>
      </c>
      <c r="I21" s="70"/>
      <c r="J21" s="69"/>
      <c r="K21" s="69" t="str">
        <f>LOWER(DEC2HEX(L21,8))</f>
        <v>00000000</v>
      </c>
      <c r="L21" s="69">
        <f>SUM(L22:L22)</f>
        <v>0</v>
      </c>
      <c r="M21" s="64"/>
      <c r="N21" s="63"/>
    </row>
    <row r="22" spans="1:14" ht="14.6">
      <c r="A22" s="200"/>
      <c r="B22" s="200"/>
      <c r="C22" s="73">
        <v>0</v>
      </c>
      <c r="D22" s="73">
        <v>31</v>
      </c>
      <c r="E22" s="73">
        <f t="shared" ref="E22" si="15">D22+1-C22</f>
        <v>32</v>
      </c>
      <c r="F22" s="73" t="str">
        <f t="shared" ref="F22" si="16">CONCATENATE(E22,"'h",K22)</f>
        <v>32'h0</v>
      </c>
      <c r="G22" s="65" t="s">
        <v>67</v>
      </c>
      <c r="H22" s="65" t="s">
        <v>4362</v>
      </c>
      <c r="I22" s="72"/>
      <c r="J22" s="73">
        <v>0</v>
      </c>
      <c r="K22" s="73" t="str">
        <f t="shared" ref="K22" si="17">LOWER(DEC2HEX((J22)))</f>
        <v>0</v>
      </c>
      <c r="L22" s="73">
        <f t="shared" ref="L22" si="18">J22*(2^C22)</f>
        <v>0</v>
      </c>
      <c r="M22" s="64"/>
      <c r="N22" s="63"/>
    </row>
    <row r="23" spans="1:14" ht="14.6">
      <c r="A23" s="69"/>
      <c r="B23" s="71" t="s">
        <v>2536</v>
      </c>
      <c r="C23" s="69"/>
      <c r="D23" s="69"/>
      <c r="E23" s="69">
        <f>SUM(E24:E24)</f>
        <v>32</v>
      </c>
      <c r="F23" s="44" t="str">
        <f>CONCATENATE("32'h",K23)</f>
        <v>32'h00000000</v>
      </c>
      <c r="G23" s="44"/>
      <c r="H23" s="70" t="s">
        <v>4430</v>
      </c>
      <c r="I23" s="70"/>
      <c r="J23" s="69"/>
      <c r="K23" s="69" t="str">
        <f>LOWER(DEC2HEX(L23,8))</f>
        <v>00000000</v>
      </c>
      <c r="L23" s="69">
        <f>SUM(L24:L24)</f>
        <v>0</v>
      </c>
      <c r="M23" s="64"/>
      <c r="N23" s="63"/>
    </row>
    <row r="24" spans="1:14" ht="14.6">
      <c r="A24" s="200"/>
      <c r="B24" s="200"/>
      <c r="C24" s="73">
        <v>0</v>
      </c>
      <c r="D24" s="73">
        <v>31</v>
      </c>
      <c r="E24" s="73">
        <f t="shared" ref="E24" si="19">D24+1-C24</f>
        <v>32</v>
      </c>
      <c r="F24" s="73" t="str">
        <f t="shared" ref="F24" si="20">CONCATENATE(E24,"'h",K24)</f>
        <v>32'h0</v>
      </c>
      <c r="G24" s="65" t="s">
        <v>67</v>
      </c>
      <c r="H24" s="65" t="s">
        <v>4431</v>
      </c>
      <c r="I24" s="72"/>
      <c r="J24" s="73">
        <v>0</v>
      </c>
      <c r="K24" s="73" t="str">
        <f t="shared" ref="K24" si="21">LOWER(DEC2HEX((J24)))</f>
        <v>0</v>
      </c>
      <c r="L24" s="73">
        <f t="shared" ref="L24" si="22">J24*(2^C24)</f>
        <v>0</v>
      </c>
      <c r="M24" s="64"/>
      <c r="N24" s="63"/>
    </row>
    <row r="25" spans="1:14" ht="14.6">
      <c r="A25" s="69"/>
      <c r="B25" s="71" t="s">
        <v>4432</v>
      </c>
      <c r="C25" s="69"/>
      <c r="D25" s="69"/>
      <c r="E25" s="69">
        <f>SUM(E26:E26)</f>
        <v>32</v>
      </c>
      <c r="F25" s="44" t="str">
        <f>CONCATENATE("32'h",K25)</f>
        <v>32'h00000000</v>
      </c>
      <c r="G25" s="44"/>
      <c r="H25" s="70" t="s">
        <v>4433</v>
      </c>
      <c r="I25" s="70"/>
      <c r="J25" s="69"/>
      <c r="K25" s="69" t="str">
        <f>LOWER(DEC2HEX(L25,8))</f>
        <v>00000000</v>
      </c>
      <c r="L25" s="69">
        <f>SUM(L26:L26)</f>
        <v>0</v>
      </c>
      <c r="M25" s="64"/>
      <c r="N25" s="63"/>
    </row>
    <row r="26" spans="1:14" ht="14.6">
      <c r="A26" s="200"/>
      <c r="B26" s="200"/>
      <c r="C26" s="73">
        <v>0</v>
      </c>
      <c r="D26" s="73">
        <v>31</v>
      </c>
      <c r="E26" s="73">
        <f t="shared" ref="E26" si="23">D26+1-C26</f>
        <v>32</v>
      </c>
      <c r="F26" s="73" t="str">
        <f t="shared" ref="F26" si="24">CONCATENATE(E26,"'h",K26)</f>
        <v>32'h0</v>
      </c>
      <c r="G26" s="65" t="s">
        <v>67</v>
      </c>
      <c r="H26" s="65" t="s">
        <v>4434</v>
      </c>
      <c r="I26" s="72"/>
      <c r="J26" s="73">
        <v>0</v>
      </c>
      <c r="K26" s="73" t="str">
        <f t="shared" ref="K26" si="25">LOWER(DEC2HEX((J26)))</f>
        <v>0</v>
      </c>
      <c r="L26" s="73">
        <f t="shared" ref="L26" si="26">J26*(2^C26)</f>
        <v>0</v>
      </c>
      <c r="M26" s="64"/>
      <c r="N26" s="63"/>
    </row>
    <row r="27" spans="1:14" ht="14.6">
      <c r="A27" s="69"/>
      <c r="B27" s="71" t="s">
        <v>4435</v>
      </c>
      <c r="C27" s="69"/>
      <c r="D27" s="69"/>
      <c r="E27" s="69">
        <f>SUM(E28:E28)</f>
        <v>32</v>
      </c>
      <c r="F27" s="44" t="str">
        <f>CONCATENATE("32'h",K27)</f>
        <v>32'h00000000</v>
      </c>
      <c r="G27" s="44"/>
      <c r="H27" s="70" t="s">
        <v>4436</v>
      </c>
      <c r="I27" s="70"/>
      <c r="J27" s="69"/>
      <c r="K27" s="69" t="str">
        <f>LOWER(DEC2HEX(L27,8))</f>
        <v>00000000</v>
      </c>
      <c r="L27" s="69">
        <f>SUM(L28:L28)</f>
        <v>0</v>
      </c>
      <c r="M27" s="64"/>
      <c r="N27" s="63"/>
    </row>
    <row r="28" spans="1:14" ht="14.6">
      <c r="A28" s="200"/>
      <c r="B28" s="200"/>
      <c r="C28" s="73">
        <v>0</v>
      </c>
      <c r="D28" s="73">
        <v>31</v>
      </c>
      <c r="E28" s="73">
        <f t="shared" ref="E28" si="27">D28+1-C28</f>
        <v>32</v>
      </c>
      <c r="F28" s="73" t="str">
        <f t="shared" ref="F28" si="28">CONCATENATE(E28,"'h",K28)</f>
        <v>32'h0</v>
      </c>
      <c r="G28" s="65" t="s">
        <v>67</v>
      </c>
      <c r="H28" s="65" t="s">
        <v>4363</v>
      </c>
      <c r="I28" s="72"/>
      <c r="J28" s="73">
        <v>0</v>
      </c>
      <c r="K28" s="73" t="str">
        <f t="shared" ref="K28" si="29">LOWER(DEC2HEX((J28)))</f>
        <v>0</v>
      </c>
      <c r="L28" s="73">
        <f t="shared" ref="L28" si="30">J28*(2^C28)</f>
        <v>0</v>
      </c>
      <c r="M28" s="64"/>
      <c r="N28" s="63"/>
    </row>
    <row r="29" spans="1:14" ht="14.6">
      <c r="A29" s="69"/>
      <c r="B29" s="71" t="s">
        <v>4437</v>
      </c>
      <c r="C29" s="69"/>
      <c r="D29" s="69"/>
      <c r="E29" s="69">
        <f>SUM(E30:E30)</f>
        <v>32</v>
      </c>
      <c r="F29" s="44" t="str">
        <f>CONCATENATE("32'h",K29)</f>
        <v>32'h00000000</v>
      </c>
      <c r="G29" s="44"/>
      <c r="H29" s="70" t="s">
        <v>4438</v>
      </c>
      <c r="I29" s="70"/>
      <c r="J29" s="69"/>
      <c r="K29" s="69" t="str">
        <f>LOWER(DEC2HEX(L29,8))</f>
        <v>00000000</v>
      </c>
      <c r="L29" s="69">
        <f>SUM(L30:L30)</f>
        <v>0</v>
      </c>
      <c r="M29" s="64"/>
      <c r="N29" s="63"/>
    </row>
    <row r="30" spans="1:14" ht="14.6">
      <c r="A30" s="200"/>
      <c r="B30" s="200"/>
      <c r="C30" s="73">
        <v>0</v>
      </c>
      <c r="D30" s="73">
        <v>31</v>
      </c>
      <c r="E30" s="73">
        <f t="shared" ref="E30" si="31">D30+1-C30</f>
        <v>32</v>
      </c>
      <c r="F30" s="73" t="str">
        <f t="shared" ref="F30" si="32">CONCATENATE(E30,"'h",K30)</f>
        <v>32'h0</v>
      </c>
      <c r="G30" s="65" t="s">
        <v>67</v>
      </c>
      <c r="H30" s="65" t="s">
        <v>4439</v>
      </c>
      <c r="I30" s="72"/>
      <c r="J30" s="73">
        <v>0</v>
      </c>
      <c r="K30" s="73" t="str">
        <f t="shared" ref="K30" si="33">LOWER(DEC2HEX((J30)))</f>
        <v>0</v>
      </c>
      <c r="L30" s="73">
        <f t="shared" ref="L30" si="34">J30*(2^C30)</f>
        <v>0</v>
      </c>
      <c r="M30" s="64"/>
      <c r="N30" s="63"/>
    </row>
    <row r="31" spans="1:14" ht="14.6">
      <c r="A31" s="69"/>
      <c r="B31" s="71" t="s">
        <v>4440</v>
      </c>
      <c r="C31" s="69"/>
      <c r="D31" s="69"/>
      <c r="E31" s="69">
        <f>SUM(E32:E32)</f>
        <v>32</v>
      </c>
      <c r="F31" s="44" t="str">
        <f>CONCATENATE("32'h",K31)</f>
        <v>32'h00000000</v>
      </c>
      <c r="G31" s="44"/>
      <c r="H31" s="70" t="s">
        <v>4441</v>
      </c>
      <c r="I31" s="70"/>
      <c r="J31" s="69"/>
      <c r="K31" s="69" t="str">
        <f>LOWER(DEC2HEX(L31,8))</f>
        <v>00000000</v>
      </c>
      <c r="L31" s="69">
        <f>SUM(L32:L32)</f>
        <v>0</v>
      </c>
      <c r="M31" s="64"/>
      <c r="N31" s="63"/>
    </row>
    <row r="32" spans="1:14" ht="14.6">
      <c r="A32" s="200"/>
      <c r="B32" s="200"/>
      <c r="C32" s="73">
        <v>0</v>
      </c>
      <c r="D32" s="73">
        <v>31</v>
      </c>
      <c r="E32" s="73">
        <f t="shared" ref="E32" si="35">D32+1-C32</f>
        <v>32</v>
      </c>
      <c r="F32" s="73" t="str">
        <f t="shared" ref="F32" si="36">CONCATENATE(E32,"'h",K32)</f>
        <v>32'h0</v>
      </c>
      <c r="G32" s="65" t="s">
        <v>67</v>
      </c>
      <c r="H32" s="65" t="s">
        <v>4442</v>
      </c>
      <c r="I32" s="72"/>
      <c r="J32" s="73">
        <v>0</v>
      </c>
      <c r="K32" s="73" t="str">
        <f t="shared" ref="K32" si="37">LOWER(DEC2HEX((J32)))</f>
        <v>0</v>
      </c>
      <c r="L32" s="73">
        <f t="shared" ref="L32" si="38">J32*(2^C32)</f>
        <v>0</v>
      </c>
      <c r="M32" s="64"/>
      <c r="N32" s="63"/>
    </row>
    <row r="33" spans="1:14" ht="14.6">
      <c r="A33" s="69"/>
      <c r="B33" s="71" t="s">
        <v>4443</v>
      </c>
      <c r="C33" s="69"/>
      <c r="D33" s="69"/>
      <c r="E33" s="69">
        <f>SUM(E34:E34)</f>
        <v>32</v>
      </c>
      <c r="F33" s="44" t="str">
        <f>CONCATENATE("32'h",K33)</f>
        <v>32'h00000000</v>
      </c>
      <c r="G33" s="44"/>
      <c r="H33" s="70" t="s">
        <v>4444</v>
      </c>
      <c r="I33" s="70"/>
      <c r="J33" s="69"/>
      <c r="K33" s="69" t="str">
        <f>LOWER(DEC2HEX(L33,8))</f>
        <v>00000000</v>
      </c>
      <c r="L33" s="69">
        <f>SUM(L34:L34)</f>
        <v>0</v>
      </c>
      <c r="M33" s="64"/>
      <c r="N33" s="63"/>
    </row>
    <row r="34" spans="1:14" ht="14.6">
      <c r="A34" s="200"/>
      <c r="B34" s="200"/>
      <c r="C34" s="73">
        <v>0</v>
      </c>
      <c r="D34" s="73">
        <v>31</v>
      </c>
      <c r="E34" s="73">
        <f t="shared" ref="E34" si="39">D34+1-C34</f>
        <v>32</v>
      </c>
      <c r="F34" s="73" t="str">
        <f t="shared" ref="F34" si="40">CONCATENATE(E34,"'h",K34)</f>
        <v>32'h0</v>
      </c>
      <c r="G34" s="65" t="s">
        <v>67</v>
      </c>
      <c r="H34" s="65" t="s">
        <v>4445</v>
      </c>
      <c r="I34" s="72"/>
      <c r="J34" s="73">
        <v>0</v>
      </c>
      <c r="K34" s="73" t="str">
        <f t="shared" ref="K34" si="41">LOWER(DEC2HEX((J34)))</f>
        <v>0</v>
      </c>
      <c r="L34" s="73">
        <f t="shared" ref="L34" si="42">J34*(2^C34)</f>
        <v>0</v>
      </c>
      <c r="M34" s="64"/>
      <c r="N34" s="63"/>
    </row>
    <row r="35" spans="1:14" ht="14.6">
      <c r="A35" s="69"/>
      <c r="B35" s="71" t="s">
        <v>4446</v>
      </c>
      <c r="C35" s="69"/>
      <c r="D35" s="69"/>
      <c r="E35" s="69">
        <f>SUM(E36:E36)</f>
        <v>32</v>
      </c>
      <c r="F35" s="44" t="str">
        <f>CONCATENATE("32'h",K35)</f>
        <v>32'h00000000</v>
      </c>
      <c r="G35" s="44"/>
      <c r="H35" s="70" t="s">
        <v>4447</v>
      </c>
      <c r="I35" s="70"/>
      <c r="J35" s="69"/>
      <c r="K35" s="69" t="str">
        <f>LOWER(DEC2HEX(L35,8))</f>
        <v>00000000</v>
      </c>
      <c r="L35" s="69">
        <f>SUM(L36:L36)</f>
        <v>0</v>
      </c>
      <c r="M35" s="64"/>
      <c r="N35" s="63"/>
    </row>
    <row r="36" spans="1:14" ht="14.6">
      <c r="A36" s="200"/>
      <c r="B36" s="200"/>
      <c r="C36" s="73">
        <v>0</v>
      </c>
      <c r="D36" s="73">
        <v>31</v>
      </c>
      <c r="E36" s="73">
        <f t="shared" ref="E36" si="43">D36+1-C36</f>
        <v>32</v>
      </c>
      <c r="F36" s="73" t="str">
        <f t="shared" ref="F36" si="44">CONCATENATE(E36,"'h",K36)</f>
        <v>32'h0</v>
      </c>
      <c r="G36" s="65" t="s">
        <v>67</v>
      </c>
      <c r="H36" s="65" t="s">
        <v>4448</v>
      </c>
      <c r="I36" s="72"/>
      <c r="J36" s="73">
        <v>0</v>
      </c>
      <c r="K36" s="73" t="str">
        <f t="shared" ref="K36" si="45">LOWER(DEC2HEX((J36)))</f>
        <v>0</v>
      </c>
      <c r="L36" s="73">
        <f t="shared" ref="L36" si="46">J36*(2^C36)</f>
        <v>0</v>
      </c>
      <c r="M36" s="64"/>
      <c r="N36" s="63"/>
    </row>
    <row r="37" spans="1:14" ht="14.6">
      <c r="A37" s="69"/>
      <c r="B37" s="71" t="s">
        <v>4449</v>
      </c>
      <c r="C37" s="69"/>
      <c r="D37" s="69"/>
      <c r="E37" s="69">
        <f>SUM(E38:E38)</f>
        <v>32</v>
      </c>
      <c r="F37" s="44" t="str">
        <f>CONCATENATE("32'h",K37)</f>
        <v>32'h00000000</v>
      </c>
      <c r="G37" s="44"/>
      <c r="H37" s="70" t="s">
        <v>4450</v>
      </c>
      <c r="I37" s="70"/>
      <c r="J37" s="69"/>
      <c r="K37" s="69" t="str">
        <f>LOWER(DEC2HEX(L37,8))</f>
        <v>00000000</v>
      </c>
      <c r="L37" s="69">
        <f>SUM(L38:L38)</f>
        <v>0</v>
      </c>
      <c r="M37" s="64"/>
      <c r="N37" s="63"/>
    </row>
    <row r="38" spans="1:14" ht="14.6">
      <c r="A38" s="200"/>
      <c r="B38" s="200"/>
      <c r="C38" s="73">
        <v>0</v>
      </c>
      <c r="D38" s="73">
        <v>31</v>
      </c>
      <c r="E38" s="73">
        <f t="shared" ref="E38" si="47">D38+1-C38</f>
        <v>32</v>
      </c>
      <c r="F38" s="73" t="str">
        <f t="shared" ref="F38" si="48">CONCATENATE(E38,"'h",K38)</f>
        <v>32'h0</v>
      </c>
      <c r="G38" s="65" t="s">
        <v>67</v>
      </c>
      <c r="H38" s="65" t="s">
        <v>4451</v>
      </c>
      <c r="I38" s="72"/>
      <c r="J38" s="73">
        <v>0</v>
      </c>
      <c r="K38" s="73" t="str">
        <f t="shared" ref="K38" si="49">LOWER(DEC2HEX((J38)))</f>
        <v>0</v>
      </c>
      <c r="L38" s="73">
        <f t="shared" ref="L38" si="50">J38*(2^C38)</f>
        <v>0</v>
      </c>
      <c r="M38" s="64"/>
      <c r="N38" s="63"/>
    </row>
    <row r="39" spans="1:14" ht="14.6">
      <c r="A39" s="69"/>
      <c r="B39" s="71" t="s">
        <v>4452</v>
      </c>
      <c r="C39" s="69"/>
      <c r="D39" s="69"/>
      <c r="E39" s="69">
        <f>SUM(E40:E40)</f>
        <v>32</v>
      </c>
      <c r="F39" s="44" t="str">
        <f>CONCATENATE("32'h",K39)</f>
        <v>32'h00000000</v>
      </c>
      <c r="G39" s="44"/>
      <c r="H39" s="70" t="s">
        <v>4453</v>
      </c>
      <c r="I39" s="70"/>
      <c r="J39" s="69"/>
      <c r="K39" s="69" t="str">
        <f>LOWER(DEC2HEX(L39,8))</f>
        <v>00000000</v>
      </c>
      <c r="L39" s="69">
        <f>SUM(L40:L40)</f>
        <v>0</v>
      </c>
      <c r="M39" s="64"/>
      <c r="N39" s="63"/>
    </row>
    <row r="40" spans="1:14" ht="14.6">
      <c r="A40" s="200"/>
      <c r="B40" s="200"/>
      <c r="C40" s="73">
        <v>0</v>
      </c>
      <c r="D40" s="73">
        <v>31</v>
      </c>
      <c r="E40" s="73">
        <f t="shared" ref="E40" si="51">D40+1-C40</f>
        <v>32</v>
      </c>
      <c r="F40" s="73" t="str">
        <f t="shared" ref="F40" si="52">CONCATENATE(E40,"'h",K40)</f>
        <v>32'h0</v>
      </c>
      <c r="G40" s="65" t="s">
        <v>67</v>
      </c>
      <c r="H40" s="65" t="s">
        <v>4454</v>
      </c>
      <c r="I40" s="72"/>
      <c r="J40" s="73">
        <v>0</v>
      </c>
      <c r="K40" s="73" t="str">
        <f t="shared" ref="K40" si="53">LOWER(DEC2HEX((J40)))</f>
        <v>0</v>
      </c>
      <c r="L40" s="73">
        <f t="shared" ref="L40" si="54">J40*(2^C40)</f>
        <v>0</v>
      </c>
      <c r="M40" s="64"/>
      <c r="N40" s="63"/>
    </row>
    <row r="41" spans="1:14" ht="14.6">
      <c r="A41" s="69"/>
      <c r="B41" s="71" t="s">
        <v>4455</v>
      </c>
      <c r="C41" s="69"/>
      <c r="D41" s="69"/>
      <c r="E41" s="69">
        <f>SUM(E42:E42)</f>
        <v>32</v>
      </c>
      <c r="F41" s="44" t="str">
        <f>CONCATENATE("32'h",K41)</f>
        <v>32'h00000000</v>
      </c>
      <c r="G41" s="44"/>
      <c r="H41" s="70" t="s">
        <v>4456</v>
      </c>
      <c r="I41" s="70"/>
      <c r="J41" s="69"/>
      <c r="K41" s="69" t="str">
        <f>LOWER(DEC2HEX(L41,8))</f>
        <v>00000000</v>
      </c>
      <c r="L41" s="69">
        <f>SUM(L42:L42)</f>
        <v>0</v>
      </c>
      <c r="M41" s="64"/>
      <c r="N41" s="63"/>
    </row>
    <row r="42" spans="1:14" ht="14.6">
      <c r="A42" s="200"/>
      <c r="B42" s="200"/>
      <c r="C42" s="73">
        <v>0</v>
      </c>
      <c r="D42" s="73">
        <v>31</v>
      </c>
      <c r="E42" s="73">
        <f t="shared" ref="E42" si="55">D42+1-C42</f>
        <v>32</v>
      </c>
      <c r="F42" s="73" t="str">
        <f t="shared" ref="F42" si="56">CONCATENATE(E42,"'h",K42)</f>
        <v>32'h0</v>
      </c>
      <c r="G42" s="65" t="s">
        <v>67</v>
      </c>
      <c r="H42" s="65" t="s">
        <v>4457</v>
      </c>
      <c r="I42" s="72"/>
      <c r="J42" s="73">
        <v>0</v>
      </c>
      <c r="K42" s="73" t="str">
        <f t="shared" ref="K42" si="57">LOWER(DEC2HEX((J42)))</f>
        <v>0</v>
      </c>
      <c r="L42" s="73">
        <f t="shared" ref="L42" si="58">J42*(2^C42)</f>
        <v>0</v>
      </c>
      <c r="M42" s="64"/>
      <c r="N42" s="63"/>
    </row>
    <row r="43" spans="1:14" ht="14.6">
      <c r="A43" s="69"/>
      <c r="B43" s="71" t="s">
        <v>4458</v>
      </c>
      <c r="C43" s="69"/>
      <c r="D43" s="69"/>
      <c r="E43" s="69">
        <f>SUM(E44:E44)</f>
        <v>32</v>
      </c>
      <c r="F43" s="44" t="str">
        <f>CONCATENATE("32'h",K43)</f>
        <v>32'h00000000</v>
      </c>
      <c r="G43" s="44"/>
      <c r="H43" s="70" t="s">
        <v>4459</v>
      </c>
      <c r="I43" s="70"/>
      <c r="J43" s="69"/>
      <c r="K43" s="69" t="str">
        <f>LOWER(DEC2HEX(L43,8))</f>
        <v>00000000</v>
      </c>
      <c r="L43" s="69">
        <f>SUM(L44:L44)</f>
        <v>0</v>
      </c>
      <c r="M43" s="64"/>
      <c r="N43" s="63"/>
    </row>
    <row r="44" spans="1:14" ht="14.6">
      <c r="A44" s="200"/>
      <c r="B44" s="200"/>
      <c r="C44" s="73">
        <v>0</v>
      </c>
      <c r="D44" s="73">
        <v>31</v>
      </c>
      <c r="E44" s="73">
        <f t="shared" ref="E44" si="59">D44+1-C44</f>
        <v>32</v>
      </c>
      <c r="F44" s="73" t="str">
        <f t="shared" ref="F44" si="60">CONCATENATE(E44,"'h",K44)</f>
        <v>32'h0</v>
      </c>
      <c r="G44" s="65" t="s">
        <v>67</v>
      </c>
      <c r="H44" s="65" t="s">
        <v>4460</v>
      </c>
      <c r="I44" s="72"/>
      <c r="J44" s="73">
        <v>0</v>
      </c>
      <c r="K44" s="73" t="str">
        <f t="shared" ref="K44" si="61">LOWER(DEC2HEX((J44)))</f>
        <v>0</v>
      </c>
      <c r="L44" s="73">
        <f t="shared" ref="L44" si="62">J44*(2^C44)</f>
        <v>0</v>
      </c>
      <c r="M44" s="64"/>
      <c r="N44" s="63"/>
    </row>
    <row r="45" spans="1:14" ht="14.6">
      <c r="A45" s="69"/>
      <c r="B45" s="71" t="s">
        <v>4461</v>
      </c>
      <c r="C45" s="69"/>
      <c r="D45" s="69"/>
      <c r="E45" s="69">
        <f>SUM(E46:E46)</f>
        <v>32</v>
      </c>
      <c r="F45" s="44" t="str">
        <f>CONCATENATE("32'h",K45)</f>
        <v>32'h00000000</v>
      </c>
      <c r="G45" s="44"/>
      <c r="H45" s="70" t="s">
        <v>4462</v>
      </c>
      <c r="I45" s="70"/>
      <c r="J45" s="69"/>
      <c r="K45" s="69" t="str">
        <f>LOWER(DEC2HEX(L45,8))</f>
        <v>00000000</v>
      </c>
      <c r="L45" s="69">
        <f>SUM(L46:L46)</f>
        <v>0</v>
      </c>
      <c r="M45" s="64"/>
      <c r="N45" s="63"/>
    </row>
    <row r="46" spans="1:14" ht="14.6">
      <c r="A46" s="200"/>
      <c r="B46" s="200"/>
      <c r="C46" s="73">
        <v>0</v>
      </c>
      <c r="D46" s="73">
        <v>31</v>
      </c>
      <c r="E46" s="73">
        <f t="shared" ref="E46" si="63">D46+1-C46</f>
        <v>32</v>
      </c>
      <c r="F46" s="73" t="str">
        <f t="shared" ref="F46" si="64">CONCATENATE(E46,"'h",K46)</f>
        <v>32'h0</v>
      </c>
      <c r="G46" s="65" t="s">
        <v>67</v>
      </c>
      <c r="H46" s="65" t="s">
        <v>4463</v>
      </c>
      <c r="I46" s="72"/>
      <c r="J46" s="73">
        <v>0</v>
      </c>
      <c r="K46" s="73" t="str">
        <f t="shared" ref="K46" si="65">LOWER(DEC2HEX((J46)))</f>
        <v>0</v>
      </c>
      <c r="L46" s="73">
        <f t="shared" ref="L46" si="66">J46*(2^C46)</f>
        <v>0</v>
      </c>
      <c r="M46" s="64"/>
      <c r="N46" s="63"/>
    </row>
    <row r="47" spans="1:14" ht="14.6">
      <c r="A47" s="69"/>
      <c r="B47" s="71" t="s">
        <v>4464</v>
      </c>
      <c r="C47" s="69"/>
      <c r="D47" s="69"/>
      <c r="E47" s="69">
        <f>SUM(E48:E48)</f>
        <v>32</v>
      </c>
      <c r="F47" s="44" t="str">
        <f>CONCATENATE("32'h",K47)</f>
        <v>32'h00000000</v>
      </c>
      <c r="G47" s="44"/>
      <c r="H47" s="70" t="s">
        <v>4465</v>
      </c>
      <c r="I47" s="70"/>
      <c r="J47" s="69"/>
      <c r="K47" s="69" t="str">
        <f>LOWER(DEC2HEX(L47,8))</f>
        <v>00000000</v>
      </c>
      <c r="L47" s="69">
        <f>SUM(L48:L48)</f>
        <v>0</v>
      </c>
      <c r="M47" s="64"/>
      <c r="N47" s="63"/>
    </row>
    <row r="48" spans="1:14" ht="14.6">
      <c r="A48" s="200"/>
      <c r="B48" s="200"/>
      <c r="C48" s="73">
        <v>0</v>
      </c>
      <c r="D48" s="73">
        <v>31</v>
      </c>
      <c r="E48" s="73">
        <f t="shared" ref="E48" si="67">D48+1-C48</f>
        <v>32</v>
      </c>
      <c r="F48" s="73" t="str">
        <f t="shared" ref="F48" si="68">CONCATENATE(E48,"'h",K48)</f>
        <v>32'h0</v>
      </c>
      <c r="G48" s="65" t="s">
        <v>67</v>
      </c>
      <c r="H48" s="65" t="s">
        <v>4466</v>
      </c>
      <c r="I48" s="72"/>
      <c r="J48" s="73">
        <v>0</v>
      </c>
      <c r="K48" s="73" t="str">
        <f t="shared" ref="K48" si="69">LOWER(DEC2HEX((J48)))</f>
        <v>0</v>
      </c>
      <c r="L48" s="73">
        <f t="shared" ref="L48" si="70">J48*(2^C48)</f>
        <v>0</v>
      </c>
      <c r="M48" s="64"/>
      <c r="N48" s="63"/>
    </row>
    <row r="49" spans="1:14" ht="14.6">
      <c r="A49" s="69"/>
      <c r="B49" s="71" t="s">
        <v>4467</v>
      </c>
      <c r="C49" s="69"/>
      <c r="D49" s="69"/>
      <c r="E49" s="69">
        <f>SUM(E50:E50)</f>
        <v>32</v>
      </c>
      <c r="F49" s="44" t="str">
        <f>CONCATENATE("32'h",K49)</f>
        <v>32'h00000000</v>
      </c>
      <c r="G49" s="44"/>
      <c r="H49" s="70" t="s">
        <v>4468</v>
      </c>
      <c r="I49" s="70"/>
      <c r="J49" s="69"/>
      <c r="K49" s="69" t="str">
        <f>LOWER(DEC2HEX(L49,8))</f>
        <v>00000000</v>
      </c>
      <c r="L49" s="69">
        <f>SUM(L50:L50)</f>
        <v>0</v>
      </c>
      <c r="M49" s="64"/>
      <c r="N49" s="63"/>
    </row>
    <row r="50" spans="1:14" ht="14.6">
      <c r="A50" s="200"/>
      <c r="B50" s="200"/>
      <c r="C50" s="73">
        <v>0</v>
      </c>
      <c r="D50" s="73">
        <v>31</v>
      </c>
      <c r="E50" s="73">
        <f t="shared" ref="E50" si="71">D50+1-C50</f>
        <v>32</v>
      </c>
      <c r="F50" s="73" t="str">
        <f t="shared" ref="F50" si="72">CONCATENATE(E50,"'h",K50)</f>
        <v>32'h0</v>
      </c>
      <c r="G50" s="65" t="s">
        <v>67</v>
      </c>
      <c r="H50" s="65" t="s">
        <v>4469</v>
      </c>
      <c r="I50" s="72"/>
      <c r="J50" s="73">
        <v>0</v>
      </c>
      <c r="K50" s="73" t="str">
        <f t="shared" ref="K50" si="73">LOWER(DEC2HEX((J50)))</f>
        <v>0</v>
      </c>
      <c r="L50" s="73">
        <f t="shared" ref="L50" si="74">J50*(2^C50)</f>
        <v>0</v>
      </c>
      <c r="M50" s="64"/>
      <c r="N50" s="63"/>
    </row>
    <row r="51" spans="1:14" ht="14.6">
      <c r="A51" s="69"/>
      <c r="B51" s="71" t="s">
        <v>4470</v>
      </c>
      <c r="C51" s="69"/>
      <c r="D51" s="69"/>
      <c r="E51" s="69">
        <f>SUM(E52:E52)</f>
        <v>32</v>
      </c>
      <c r="F51" s="44" t="str">
        <f>CONCATENATE("32'h",K51)</f>
        <v>32'h00000000</v>
      </c>
      <c r="G51" s="44"/>
      <c r="H51" s="70" t="s">
        <v>4471</v>
      </c>
      <c r="I51" s="70"/>
      <c r="J51" s="69"/>
      <c r="K51" s="69" t="str">
        <f>LOWER(DEC2HEX(L51,8))</f>
        <v>00000000</v>
      </c>
      <c r="L51" s="69">
        <f>SUM(L52:L52)</f>
        <v>0</v>
      </c>
      <c r="M51" s="64"/>
      <c r="N51" s="63"/>
    </row>
    <row r="52" spans="1:14" ht="14.6">
      <c r="A52" s="200"/>
      <c r="B52" s="200"/>
      <c r="C52" s="73">
        <v>0</v>
      </c>
      <c r="D52" s="73">
        <v>31</v>
      </c>
      <c r="E52" s="73">
        <f t="shared" ref="E52" si="75">D52+1-C52</f>
        <v>32</v>
      </c>
      <c r="F52" s="73" t="str">
        <f t="shared" ref="F52" si="76">CONCATENATE(E52,"'h",K52)</f>
        <v>32'h0</v>
      </c>
      <c r="G52" s="65" t="s">
        <v>67</v>
      </c>
      <c r="H52" s="65" t="s">
        <v>4472</v>
      </c>
      <c r="I52" s="72"/>
      <c r="J52" s="73">
        <v>0</v>
      </c>
      <c r="K52" s="73" t="str">
        <f t="shared" ref="K52" si="77">LOWER(DEC2HEX((J52)))</f>
        <v>0</v>
      </c>
      <c r="L52" s="73">
        <f t="shared" ref="L52" si="78">J52*(2^C52)</f>
        <v>0</v>
      </c>
      <c r="M52" s="64"/>
      <c r="N52" s="63"/>
    </row>
    <row r="53" spans="1:14" ht="14.6">
      <c r="A53" s="69"/>
      <c r="B53" s="71" t="s">
        <v>4473</v>
      </c>
      <c r="C53" s="69"/>
      <c r="D53" s="69"/>
      <c r="E53" s="69">
        <f>SUM(E54:E54)</f>
        <v>32</v>
      </c>
      <c r="F53" s="44" t="str">
        <f>CONCATENATE("32'h",K53)</f>
        <v>32'h00000000</v>
      </c>
      <c r="G53" s="44"/>
      <c r="H53" s="70" t="s">
        <v>4474</v>
      </c>
      <c r="I53" s="70"/>
      <c r="J53" s="69"/>
      <c r="K53" s="69" t="str">
        <f>LOWER(DEC2HEX(L53,8))</f>
        <v>00000000</v>
      </c>
      <c r="L53" s="69">
        <f>SUM(L54:L54)</f>
        <v>0</v>
      </c>
      <c r="M53" s="64"/>
      <c r="N53" s="63"/>
    </row>
    <row r="54" spans="1:14" ht="14.6">
      <c r="A54" s="200"/>
      <c r="B54" s="200"/>
      <c r="C54" s="73">
        <v>0</v>
      </c>
      <c r="D54" s="73">
        <v>31</v>
      </c>
      <c r="E54" s="73">
        <f t="shared" ref="E54" si="79">D54+1-C54</f>
        <v>32</v>
      </c>
      <c r="F54" s="73" t="str">
        <f t="shared" ref="F54" si="80">CONCATENATE(E54,"'h",K54)</f>
        <v>32'h0</v>
      </c>
      <c r="G54" s="65" t="s">
        <v>67</v>
      </c>
      <c r="H54" s="65" t="s">
        <v>4475</v>
      </c>
      <c r="I54" s="72"/>
      <c r="J54" s="73">
        <v>0</v>
      </c>
      <c r="K54" s="73" t="str">
        <f t="shared" ref="K54" si="81">LOWER(DEC2HEX((J54)))</f>
        <v>0</v>
      </c>
      <c r="L54" s="73">
        <f t="shared" ref="L54" si="82">J54*(2^C54)</f>
        <v>0</v>
      </c>
      <c r="M54" s="64"/>
      <c r="N54" s="63"/>
    </row>
    <row r="55" spans="1:14" ht="14.6">
      <c r="A55" s="69"/>
      <c r="B55" s="71" t="s">
        <v>4476</v>
      </c>
      <c r="C55" s="69"/>
      <c r="D55" s="69"/>
      <c r="E55" s="69">
        <f>SUM(E56:E56)</f>
        <v>32</v>
      </c>
      <c r="F55" s="44" t="str">
        <f>CONCATENATE("32'h",K55)</f>
        <v>32'h00000000</v>
      </c>
      <c r="G55" s="44"/>
      <c r="H55" s="70" t="s">
        <v>4477</v>
      </c>
      <c r="I55" s="70"/>
      <c r="J55" s="69"/>
      <c r="K55" s="69" t="str">
        <f>LOWER(DEC2HEX(L55,8))</f>
        <v>00000000</v>
      </c>
      <c r="L55" s="69">
        <f>SUM(L56:L56)</f>
        <v>0</v>
      </c>
      <c r="M55" s="64"/>
      <c r="N55" s="63"/>
    </row>
    <row r="56" spans="1:14" ht="14.6">
      <c r="A56" s="200"/>
      <c r="B56" s="200"/>
      <c r="C56" s="73">
        <v>0</v>
      </c>
      <c r="D56" s="73">
        <v>31</v>
      </c>
      <c r="E56" s="73">
        <f t="shared" ref="E56" si="83">D56+1-C56</f>
        <v>32</v>
      </c>
      <c r="F56" s="73" t="str">
        <f t="shared" ref="F56" si="84">CONCATENATE(E56,"'h",K56)</f>
        <v>32'h0</v>
      </c>
      <c r="G56" s="65" t="s">
        <v>67</v>
      </c>
      <c r="H56" s="65" t="s">
        <v>4478</v>
      </c>
      <c r="I56" s="72"/>
      <c r="J56" s="73">
        <v>0</v>
      </c>
      <c r="K56" s="73" t="str">
        <f t="shared" ref="K56" si="85">LOWER(DEC2HEX((J56)))</f>
        <v>0</v>
      </c>
      <c r="L56" s="73">
        <f t="shared" ref="L56" si="86">J56*(2^C56)</f>
        <v>0</v>
      </c>
      <c r="M56" s="64"/>
      <c r="N56" s="63"/>
    </row>
    <row r="57" spans="1:14" ht="14.6">
      <c r="A57" s="69"/>
      <c r="B57" s="71" t="s">
        <v>4479</v>
      </c>
      <c r="C57" s="69"/>
      <c r="D57" s="69"/>
      <c r="E57" s="69">
        <f>SUM(E58:E58)</f>
        <v>32</v>
      </c>
      <c r="F57" s="44" t="str">
        <f>CONCATENATE("32'h",K57)</f>
        <v>32'h00000000</v>
      </c>
      <c r="G57" s="44"/>
      <c r="H57" s="70" t="s">
        <v>4480</v>
      </c>
      <c r="I57" s="70"/>
      <c r="J57" s="69"/>
      <c r="K57" s="69" t="str">
        <f>LOWER(DEC2HEX(L57,8))</f>
        <v>00000000</v>
      </c>
      <c r="L57" s="69">
        <f>SUM(L58:L58)</f>
        <v>0</v>
      </c>
      <c r="M57" s="64"/>
      <c r="N57" s="63"/>
    </row>
    <row r="58" spans="1:14" ht="14.6">
      <c r="A58" s="200"/>
      <c r="B58" s="200"/>
      <c r="C58" s="73">
        <v>0</v>
      </c>
      <c r="D58" s="73">
        <v>31</v>
      </c>
      <c r="E58" s="73">
        <f t="shared" ref="E58" si="87">D58+1-C58</f>
        <v>32</v>
      </c>
      <c r="F58" s="73" t="str">
        <f t="shared" ref="F58" si="88">CONCATENATE(E58,"'h",K58)</f>
        <v>32'h0</v>
      </c>
      <c r="G58" s="65" t="s">
        <v>67</v>
      </c>
      <c r="H58" s="65" t="s">
        <v>4481</v>
      </c>
      <c r="I58" s="72"/>
      <c r="J58" s="73">
        <v>0</v>
      </c>
      <c r="K58" s="73" t="str">
        <f t="shared" ref="K58" si="89">LOWER(DEC2HEX((J58)))</f>
        <v>0</v>
      </c>
      <c r="L58" s="73">
        <f t="shared" ref="L58" si="90">J58*(2^C58)</f>
        <v>0</v>
      </c>
      <c r="M58" s="64"/>
      <c r="N58" s="63"/>
    </row>
    <row r="59" spans="1:14" ht="14.6">
      <c r="A59" s="69"/>
      <c r="B59" s="71" t="s">
        <v>4482</v>
      </c>
      <c r="C59" s="69"/>
      <c r="D59" s="69"/>
      <c r="E59" s="69">
        <f>SUM(E60:E60)</f>
        <v>32</v>
      </c>
      <c r="F59" s="44" t="str">
        <f>CONCATENATE("32'h",K59)</f>
        <v>32'h00000000</v>
      </c>
      <c r="G59" s="44"/>
      <c r="H59" s="70" t="s">
        <v>4483</v>
      </c>
      <c r="I59" s="70"/>
      <c r="J59" s="69"/>
      <c r="K59" s="69" t="str">
        <f>LOWER(DEC2HEX(L59,8))</f>
        <v>00000000</v>
      </c>
      <c r="L59" s="69">
        <f>SUM(L60:L60)</f>
        <v>0</v>
      </c>
      <c r="M59" s="64"/>
      <c r="N59" s="63"/>
    </row>
    <row r="60" spans="1:14" ht="14.6">
      <c r="A60" s="200"/>
      <c r="B60" s="200"/>
      <c r="C60" s="73">
        <v>0</v>
      </c>
      <c r="D60" s="73">
        <v>31</v>
      </c>
      <c r="E60" s="73">
        <f t="shared" ref="E60" si="91">D60+1-C60</f>
        <v>32</v>
      </c>
      <c r="F60" s="73" t="str">
        <f t="shared" ref="F60" si="92">CONCATENATE(E60,"'h",K60)</f>
        <v>32'h0</v>
      </c>
      <c r="G60" s="65" t="s">
        <v>67</v>
      </c>
      <c r="H60" s="65" t="s">
        <v>4484</v>
      </c>
      <c r="I60" s="72"/>
      <c r="J60" s="73">
        <v>0</v>
      </c>
      <c r="K60" s="73" t="str">
        <f t="shared" ref="K60" si="93">LOWER(DEC2HEX((J60)))</f>
        <v>0</v>
      </c>
      <c r="L60" s="73">
        <f t="shared" ref="L60" si="94">J60*(2^C60)</f>
        <v>0</v>
      </c>
      <c r="M60" s="64"/>
      <c r="N60" s="63"/>
    </row>
    <row r="61" spans="1:14" ht="14.6">
      <c r="A61" s="69"/>
      <c r="B61" s="71" t="s">
        <v>4485</v>
      </c>
      <c r="C61" s="69"/>
      <c r="D61" s="69"/>
      <c r="E61" s="69">
        <f>SUM(E62:E62)</f>
        <v>32</v>
      </c>
      <c r="F61" s="44" t="str">
        <f>CONCATENATE("32'h",K61)</f>
        <v>32'h00000000</v>
      </c>
      <c r="G61" s="44"/>
      <c r="H61" s="70" t="s">
        <v>4486</v>
      </c>
      <c r="I61" s="70"/>
      <c r="J61" s="69"/>
      <c r="K61" s="69" t="str">
        <f>LOWER(DEC2HEX(L61,8))</f>
        <v>00000000</v>
      </c>
      <c r="L61" s="69">
        <f>SUM(L62:L62)</f>
        <v>0</v>
      </c>
      <c r="M61" s="64"/>
      <c r="N61" s="63"/>
    </row>
    <row r="62" spans="1:14" ht="14.6">
      <c r="A62" s="200"/>
      <c r="B62" s="200"/>
      <c r="C62" s="73">
        <v>0</v>
      </c>
      <c r="D62" s="73">
        <v>31</v>
      </c>
      <c r="E62" s="73">
        <f t="shared" ref="E62" si="95">D62+1-C62</f>
        <v>32</v>
      </c>
      <c r="F62" s="73" t="str">
        <f t="shared" ref="F62" si="96">CONCATENATE(E62,"'h",K62)</f>
        <v>32'h0</v>
      </c>
      <c r="G62" s="65" t="s">
        <v>67</v>
      </c>
      <c r="H62" s="65" t="s">
        <v>4487</v>
      </c>
      <c r="I62" s="72"/>
      <c r="J62" s="73">
        <v>0</v>
      </c>
      <c r="K62" s="73" t="str">
        <f t="shared" ref="K62" si="97">LOWER(DEC2HEX((J62)))</f>
        <v>0</v>
      </c>
      <c r="L62" s="73">
        <f t="shared" ref="L62" si="98">J62*(2^C62)</f>
        <v>0</v>
      </c>
      <c r="M62" s="64"/>
      <c r="N62" s="63"/>
    </row>
    <row r="63" spans="1:14" ht="14.6">
      <c r="A63" s="69"/>
      <c r="B63" s="71" t="s">
        <v>4488</v>
      </c>
      <c r="C63" s="69"/>
      <c r="D63" s="69"/>
      <c r="E63" s="69">
        <f>SUM(E64:E64)</f>
        <v>32</v>
      </c>
      <c r="F63" s="44" t="str">
        <f>CONCATENATE("32'h",K63)</f>
        <v>32'h00000000</v>
      </c>
      <c r="G63" s="44"/>
      <c r="H63" s="70" t="s">
        <v>4489</v>
      </c>
      <c r="I63" s="70"/>
      <c r="J63" s="69"/>
      <c r="K63" s="69" t="str">
        <f>LOWER(DEC2HEX(L63,8))</f>
        <v>00000000</v>
      </c>
      <c r="L63" s="69">
        <f>SUM(L64:L64)</f>
        <v>0</v>
      </c>
      <c r="M63" s="64"/>
      <c r="N63" s="63"/>
    </row>
    <row r="64" spans="1:14" ht="14.6">
      <c r="A64" s="200"/>
      <c r="B64" s="200"/>
      <c r="C64" s="73">
        <v>0</v>
      </c>
      <c r="D64" s="73">
        <v>31</v>
      </c>
      <c r="E64" s="73">
        <f t="shared" ref="E64" si="99">D64+1-C64</f>
        <v>32</v>
      </c>
      <c r="F64" s="73" t="str">
        <f t="shared" ref="F64" si="100">CONCATENATE(E64,"'h",K64)</f>
        <v>32'h0</v>
      </c>
      <c r="G64" s="65" t="s">
        <v>67</v>
      </c>
      <c r="H64" s="65" t="s">
        <v>4490</v>
      </c>
      <c r="I64" s="72"/>
      <c r="J64" s="73">
        <v>0</v>
      </c>
      <c r="K64" s="73" t="str">
        <f t="shared" ref="K64" si="101">LOWER(DEC2HEX((J64)))</f>
        <v>0</v>
      </c>
      <c r="L64" s="73">
        <f t="shared" ref="L64" si="102">J64*(2^C64)</f>
        <v>0</v>
      </c>
      <c r="M64" s="64"/>
      <c r="N64" s="63"/>
    </row>
    <row r="65" spans="1:14" ht="14.6">
      <c r="A65" s="69"/>
      <c r="B65" s="71" t="s">
        <v>4491</v>
      </c>
      <c r="C65" s="69"/>
      <c r="D65" s="69"/>
      <c r="E65" s="69">
        <f>SUM(E66:E66)</f>
        <v>32</v>
      </c>
      <c r="F65" s="44" t="str">
        <f>CONCATENATE("32'h",K65)</f>
        <v>32'h00000000</v>
      </c>
      <c r="G65" s="44"/>
      <c r="H65" s="70" t="s">
        <v>4492</v>
      </c>
      <c r="I65" s="70"/>
      <c r="J65" s="69"/>
      <c r="K65" s="69" t="str">
        <f>LOWER(DEC2HEX(L65,8))</f>
        <v>00000000</v>
      </c>
      <c r="L65" s="69">
        <f>SUM(L66:L66)</f>
        <v>0</v>
      </c>
      <c r="M65" s="64"/>
      <c r="N65" s="63"/>
    </row>
    <row r="66" spans="1:14" ht="14.6">
      <c r="A66" s="200"/>
      <c r="B66" s="200"/>
      <c r="C66" s="73">
        <v>0</v>
      </c>
      <c r="D66" s="73">
        <v>31</v>
      </c>
      <c r="E66" s="73">
        <f t="shared" ref="E66" si="103">D66+1-C66</f>
        <v>32</v>
      </c>
      <c r="F66" s="73" t="str">
        <f t="shared" ref="F66" si="104">CONCATENATE(E66,"'h",K66)</f>
        <v>32'h0</v>
      </c>
      <c r="G66" s="65" t="s">
        <v>67</v>
      </c>
      <c r="H66" s="65" t="s">
        <v>4493</v>
      </c>
      <c r="I66" s="72"/>
      <c r="J66" s="73">
        <v>0</v>
      </c>
      <c r="K66" s="73" t="str">
        <f t="shared" ref="K66" si="105">LOWER(DEC2HEX((J66)))</f>
        <v>0</v>
      </c>
      <c r="L66" s="73">
        <f t="shared" ref="L66" si="106">J66*(2^C66)</f>
        <v>0</v>
      </c>
      <c r="M66" s="64"/>
      <c r="N66" s="63"/>
    </row>
    <row r="67" spans="1:14" ht="14.6">
      <c r="A67" s="69"/>
      <c r="B67" s="71" t="s">
        <v>4494</v>
      </c>
      <c r="C67" s="69"/>
      <c r="D67" s="69"/>
      <c r="E67" s="69">
        <f>SUM(E68:E68)</f>
        <v>32</v>
      </c>
      <c r="F67" s="44" t="str">
        <f>CONCATENATE("32'h",K67)</f>
        <v>32'h00000000</v>
      </c>
      <c r="G67" s="44"/>
      <c r="H67" s="70" t="s">
        <v>4495</v>
      </c>
      <c r="I67" s="70"/>
      <c r="J67" s="69"/>
      <c r="K67" s="69" t="str">
        <f>LOWER(DEC2HEX(L67,8))</f>
        <v>00000000</v>
      </c>
      <c r="L67" s="69">
        <f>SUM(L68:L68)</f>
        <v>0</v>
      </c>
      <c r="M67" s="64"/>
      <c r="N67" s="63"/>
    </row>
    <row r="68" spans="1:14" ht="14.6">
      <c r="A68" s="200"/>
      <c r="B68" s="200"/>
      <c r="C68" s="73">
        <v>0</v>
      </c>
      <c r="D68" s="73">
        <v>31</v>
      </c>
      <c r="E68" s="73">
        <f t="shared" ref="E68" si="107">D68+1-C68</f>
        <v>32</v>
      </c>
      <c r="F68" s="73" t="str">
        <f t="shared" ref="F68" si="108">CONCATENATE(E68,"'h",K68)</f>
        <v>32'h0</v>
      </c>
      <c r="G68" s="65" t="s">
        <v>67</v>
      </c>
      <c r="H68" s="65" t="s">
        <v>4496</v>
      </c>
      <c r="I68" s="72"/>
      <c r="J68" s="73">
        <v>0</v>
      </c>
      <c r="K68" s="73" t="str">
        <f t="shared" ref="K68" si="109">LOWER(DEC2HEX((J68)))</f>
        <v>0</v>
      </c>
      <c r="L68" s="73">
        <f t="shared" ref="L68" si="110">J68*(2^C68)</f>
        <v>0</v>
      </c>
      <c r="M68" s="64"/>
      <c r="N68" s="63"/>
    </row>
    <row r="69" spans="1:14" ht="14.6">
      <c r="A69" s="69"/>
      <c r="B69" s="71" t="s">
        <v>4497</v>
      </c>
      <c r="C69" s="69"/>
      <c r="D69" s="69"/>
      <c r="E69" s="69">
        <f>SUM(E70:E70)</f>
        <v>32</v>
      </c>
      <c r="F69" s="44" t="str">
        <f>CONCATENATE("32'h",K69)</f>
        <v>32'h00000000</v>
      </c>
      <c r="G69" s="44"/>
      <c r="H69" s="70" t="s">
        <v>4498</v>
      </c>
      <c r="I69" s="70"/>
      <c r="J69" s="69"/>
      <c r="K69" s="69" t="str">
        <f>LOWER(DEC2HEX(L69,8))</f>
        <v>00000000</v>
      </c>
      <c r="L69" s="69">
        <f>SUM(L70:L70)</f>
        <v>0</v>
      </c>
      <c r="M69" s="64"/>
      <c r="N69" s="63"/>
    </row>
    <row r="70" spans="1:14" ht="14.6">
      <c r="A70" s="200"/>
      <c r="B70" s="200"/>
      <c r="C70" s="73">
        <v>0</v>
      </c>
      <c r="D70" s="73">
        <v>31</v>
      </c>
      <c r="E70" s="73">
        <f t="shared" ref="E70" si="111">D70+1-C70</f>
        <v>32</v>
      </c>
      <c r="F70" s="73" t="str">
        <f t="shared" ref="F70" si="112">CONCATENATE(E70,"'h",K70)</f>
        <v>32'h0</v>
      </c>
      <c r="G70" s="65" t="s">
        <v>67</v>
      </c>
      <c r="H70" s="65" t="s">
        <v>4499</v>
      </c>
      <c r="I70" s="72"/>
      <c r="J70" s="73">
        <v>0</v>
      </c>
      <c r="K70" s="73" t="str">
        <f t="shared" ref="K70" si="113">LOWER(DEC2HEX((J70)))</f>
        <v>0</v>
      </c>
      <c r="L70" s="73">
        <f t="shared" ref="L70" si="114">J70*(2^C70)</f>
        <v>0</v>
      </c>
      <c r="M70" s="64"/>
      <c r="N70" s="63"/>
    </row>
    <row r="71" spans="1:14" ht="14.6">
      <c r="A71" s="69"/>
      <c r="B71" s="71" t="s">
        <v>4500</v>
      </c>
      <c r="C71" s="69"/>
      <c r="D71" s="69"/>
      <c r="E71" s="69">
        <f>SUM(E72:E72)</f>
        <v>32</v>
      </c>
      <c r="F71" s="44" t="str">
        <f>CONCATENATE("32'h",K71)</f>
        <v>32'h00000000</v>
      </c>
      <c r="G71" s="44"/>
      <c r="H71" s="70" t="s">
        <v>4501</v>
      </c>
      <c r="I71" s="70"/>
      <c r="J71" s="69"/>
      <c r="K71" s="69" t="str">
        <f>LOWER(DEC2HEX(L71,8))</f>
        <v>00000000</v>
      </c>
      <c r="L71" s="69">
        <f>SUM(L72:L72)</f>
        <v>0</v>
      </c>
      <c r="M71" s="64"/>
      <c r="N71" s="63"/>
    </row>
    <row r="72" spans="1:14" ht="14.6">
      <c r="A72" s="200"/>
      <c r="B72" s="200"/>
      <c r="C72" s="73">
        <v>0</v>
      </c>
      <c r="D72" s="73">
        <v>31</v>
      </c>
      <c r="E72" s="73">
        <f t="shared" ref="E72" si="115">D72+1-C72</f>
        <v>32</v>
      </c>
      <c r="F72" s="73" t="str">
        <f t="shared" ref="F72" si="116">CONCATENATE(E72,"'h",K72)</f>
        <v>32'h0</v>
      </c>
      <c r="G72" s="65" t="s">
        <v>67</v>
      </c>
      <c r="H72" s="65" t="s">
        <v>4502</v>
      </c>
      <c r="I72" s="72"/>
      <c r="J72" s="73">
        <v>0</v>
      </c>
      <c r="K72" s="73" t="str">
        <f t="shared" ref="K72" si="117">LOWER(DEC2HEX((J72)))</f>
        <v>0</v>
      </c>
      <c r="L72" s="73">
        <f t="shared" ref="L72" si="118">J72*(2^C72)</f>
        <v>0</v>
      </c>
      <c r="M72" s="64"/>
      <c r="N72" s="63"/>
    </row>
    <row r="73" spans="1:14" ht="14.6">
      <c r="A73" s="69"/>
      <c r="B73" s="71" t="s">
        <v>4503</v>
      </c>
      <c r="C73" s="69"/>
      <c r="D73" s="69"/>
      <c r="E73" s="69">
        <f>SUM(E74:E74)</f>
        <v>32</v>
      </c>
      <c r="F73" s="44" t="str">
        <f>CONCATENATE("32'h",K73)</f>
        <v>32'h00000000</v>
      </c>
      <c r="G73" s="44"/>
      <c r="H73" s="70" t="s">
        <v>4504</v>
      </c>
      <c r="I73" s="70"/>
      <c r="J73" s="69"/>
      <c r="K73" s="69" t="str">
        <f>LOWER(DEC2HEX(L73,8))</f>
        <v>00000000</v>
      </c>
      <c r="L73" s="69">
        <f>SUM(L74:L74)</f>
        <v>0</v>
      </c>
      <c r="M73" s="64"/>
      <c r="N73" s="63"/>
    </row>
    <row r="74" spans="1:14" ht="14.6">
      <c r="A74" s="200"/>
      <c r="B74" s="200"/>
      <c r="C74" s="73">
        <v>0</v>
      </c>
      <c r="D74" s="73">
        <v>31</v>
      </c>
      <c r="E74" s="73">
        <f t="shared" ref="E74" si="119">D74+1-C74</f>
        <v>32</v>
      </c>
      <c r="F74" s="73" t="str">
        <f t="shared" ref="F74" si="120">CONCATENATE(E74,"'h",K74)</f>
        <v>32'h0</v>
      </c>
      <c r="G74" s="65" t="s">
        <v>67</v>
      </c>
      <c r="H74" s="65" t="s">
        <v>4505</v>
      </c>
      <c r="I74" s="72"/>
      <c r="J74" s="73">
        <v>0</v>
      </c>
      <c r="K74" s="73" t="str">
        <f t="shared" ref="K74" si="121">LOWER(DEC2HEX((J74)))</f>
        <v>0</v>
      </c>
      <c r="L74" s="73">
        <f t="shared" ref="L74" si="122">J74*(2^C74)</f>
        <v>0</v>
      </c>
      <c r="M74" s="64"/>
      <c r="N74" s="63"/>
    </row>
    <row r="75" spans="1:14" ht="14.6">
      <c r="A75" s="69"/>
      <c r="B75" s="71" t="s">
        <v>4506</v>
      </c>
      <c r="C75" s="69"/>
      <c r="D75" s="69"/>
      <c r="E75" s="69">
        <f>SUM(E76:E76)</f>
        <v>32</v>
      </c>
      <c r="F75" s="44" t="str">
        <f>CONCATENATE("32'h",K75)</f>
        <v>32'h00000000</v>
      </c>
      <c r="G75" s="44"/>
      <c r="H75" s="70" t="s">
        <v>4507</v>
      </c>
      <c r="I75" s="70"/>
      <c r="J75" s="69"/>
      <c r="K75" s="69" t="str">
        <f>LOWER(DEC2HEX(L75,8))</f>
        <v>00000000</v>
      </c>
      <c r="L75" s="69">
        <f>SUM(L76:L76)</f>
        <v>0</v>
      </c>
      <c r="M75" s="64"/>
      <c r="N75" s="63"/>
    </row>
    <row r="76" spans="1:14" ht="14.6">
      <c r="A76" s="200"/>
      <c r="B76" s="200"/>
      <c r="C76" s="73">
        <v>0</v>
      </c>
      <c r="D76" s="73">
        <v>31</v>
      </c>
      <c r="E76" s="73">
        <f t="shared" ref="E76" si="123">D76+1-C76</f>
        <v>32</v>
      </c>
      <c r="F76" s="73" t="str">
        <f t="shared" ref="F76" si="124">CONCATENATE(E76,"'h",K76)</f>
        <v>32'h0</v>
      </c>
      <c r="G76" s="65" t="s">
        <v>67</v>
      </c>
      <c r="H76" s="65" t="s">
        <v>4508</v>
      </c>
      <c r="I76" s="72"/>
      <c r="J76" s="73">
        <v>0</v>
      </c>
      <c r="K76" s="73" t="str">
        <f t="shared" ref="K76" si="125">LOWER(DEC2HEX((J76)))</f>
        <v>0</v>
      </c>
      <c r="L76" s="73">
        <f t="shared" ref="L76" si="126">J76*(2^C76)</f>
        <v>0</v>
      </c>
      <c r="M76" s="64"/>
      <c r="N76" s="63"/>
    </row>
    <row r="77" spans="1:14" ht="14.6">
      <c r="A77" s="69"/>
      <c r="B77" s="71" t="s">
        <v>4509</v>
      </c>
      <c r="C77" s="69"/>
      <c r="D77" s="69"/>
      <c r="E77" s="69">
        <f>SUM(E78:E78)</f>
        <v>32</v>
      </c>
      <c r="F77" s="44" t="str">
        <f>CONCATENATE("32'h",K77)</f>
        <v>32'h00000000</v>
      </c>
      <c r="G77" s="44"/>
      <c r="H77" s="70" t="s">
        <v>4510</v>
      </c>
      <c r="I77" s="70"/>
      <c r="J77" s="69"/>
      <c r="K77" s="69" t="str">
        <f>LOWER(DEC2HEX(L77,8))</f>
        <v>00000000</v>
      </c>
      <c r="L77" s="69">
        <f>SUM(L78:L78)</f>
        <v>0</v>
      </c>
      <c r="M77" s="64"/>
      <c r="N77" s="63"/>
    </row>
    <row r="78" spans="1:14" ht="14.6">
      <c r="A78" s="200"/>
      <c r="B78" s="200"/>
      <c r="C78" s="73">
        <v>0</v>
      </c>
      <c r="D78" s="73">
        <v>31</v>
      </c>
      <c r="E78" s="73">
        <f t="shared" ref="E78" si="127">D78+1-C78</f>
        <v>32</v>
      </c>
      <c r="F78" s="73" t="str">
        <f t="shared" ref="F78" si="128">CONCATENATE(E78,"'h",K78)</f>
        <v>32'h0</v>
      </c>
      <c r="G78" s="65" t="s">
        <v>67</v>
      </c>
      <c r="H78" s="65" t="s">
        <v>4511</v>
      </c>
      <c r="I78" s="72"/>
      <c r="J78" s="73">
        <v>0</v>
      </c>
      <c r="K78" s="73" t="str">
        <f t="shared" ref="K78" si="129">LOWER(DEC2HEX((J78)))</f>
        <v>0</v>
      </c>
      <c r="L78" s="73">
        <f t="shared" ref="L78" si="130">J78*(2^C78)</f>
        <v>0</v>
      </c>
      <c r="M78" s="64"/>
      <c r="N78" s="63"/>
    </row>
    <row r="79" spans="1:14" ht="14.6">
      <c r="A79" s="69"/>
      <c r="B79" s="71" t="s">
        <v>4512</v>
      </c>
      <c r="C79" s="69"/>
      <c r="D79" s="69"/>
      <c r="E79" s="69">
        <f>SUM(E80:E80)</f>
        <v>32</v>
      </c>
      <c r="F79" s="44" t="str">
        <f>CONCATENATE("32'h",K79)</f>
        <v>32'h00000000</v>
      </c>
      <c r="G79" s="44"/>
      <c r="H79" s="70" t="s">
        <v>4513</v>
      </c>
      <c r="I79" s="70"/>
      <c r="J79" s="69"/>
      <c r="K79" s="69" t="str">
        <f>LOWER(DEC2HEX(L79,8))</f>
        <v>00000000</v>
      </c>
      <c r="L79" s="69">
        <f>SUM(L80:L80)</f>
        <v>0</v>
      </c>
      <c r="M79" s="64"/>
      <c r="N79" s="63"/>
    </row>
    <row r="80" spans="1:14" ht="14.6">
      <c r="A80" s="200"/>
      <c r="B80" s="200"/>
      <c r="C80" s="73">
        <v>0</v>
      </c>
      <c r="D80" s="73">
        <v>31</v>
      </c>
      <c r="E80" s="73">
        <f t="shared" ref="E80" si="131">D80+1-C80</f>
        <v>32</v>
      </c>
      <c r="F80" s="73" t="str">
        <f t="shared" ref="F80" si="132">CONCATENATE(E80,"'h",K80)</f>
        <v>32'h0</v>
      </c>
      <c r="G80" s="65" t="s">
        <v>67</v>
      </c>
      <c r="H80" s="65" t="s">
        <v>4514</v>
      </c>
      <c r="I80" s="72"/>
      <c r="J80" s="73">
        <v>0</v>
      </c>
      <c r="K80" s="73" t="str">
        <f t="shared" ref="K80" si="133">LOWER(DEC2HEX((J80)))</f>
        <v>0</v>
      </c>
      <c r="L80" s="73">
        <f t="shared" ref="L80" si="134">J80*(2^C80)</f>
        <v>0</v>
      </c>
      <c r="M80" s="64"/>
      <c r="N80" s="63"/>
    </row>
    <row r="81" spans="1:14" ht="14.6">
      <c r="A81" s="69"/>
      <c r="B81" s="71" t="s">
        <v>4515</v>
      </c>
      <c r="C81" s="69"/>
      <c r="D81" s="69"/>
      <c r="E81" s="69">
        <f>SUM(E82:E82)</f>
        <v>32</v>
      </c>
      <c r="F81" s="44" t="str">
        <f>CONCATENATE("32'h",K81)</f>
        <v>32'h00000000</v>
      </c>
      <c r="G81" s="44"/>
      <c r="H81" s="70" t="s">
        <v>4516</v>
      </c>
      <c r="I81" s="70"/>
      <c r="J81" s="69"/>
      <c r="K81" s="69" t="str">
        <f>LOWER(DEC2HEX(L81,8))</f>
        <v>00000000</v>
      </c>
      <c r="L81" s="69">
        <f>SUM(L82:L82)</f>
        <v>0</v>
      </c>
      <c r="M81" s="64"/>
      <c r="N81" s="63"/>
    </row>
    <row r="82" spans="1:14" ht="14.6">
      <c r="A82" s="200"/>
      <c r="B82" s="200"/>
      <c r="C82" s="73">
        <v>0</v>
      </c>
      <c r="D82" s="73">
        <v>31</v>
      </c>
      <c r="E82" s="73">
        <f t="shared" ref="E82" si="135">D82+1-C82</f>
        <v>32</v>
      </c>
      <c r="F82" s="73" t="str">
        <f t="shared" ref="F82" si="136">CONCATENATE(E82,"'h",K82)</f>
        <v>32'h0</v>
      </c>
      <c r="G82" s="65" t="s">
        <v>67</v>
      </c>
      <c r="H82" s="65" t="s">
        <v>4517</v>
      </c>
      <c r="I82" s="72"/>
      <c r="J82" s="73">
        <v>0</v>
      </c>
      <c r="K82" s="73" t="str">
        <f t="shared" ref="K82" si="137">LOWER(DEC2HEX((J82)))</f>
        <v>0</v>
      </c>
      <c r="L82" s="73">
        <f t="shared" ref="L82" si="138">J82*(2^C82)</f>
        <v>0</v>
      </c>
      <c r="M82" s="64"/>
      <c r="N82" s="63"/>
    </row>
    <row r="83" spans="1:14" ht="14.6">
      <c r="A83" s="69"/>
      <c r="B83" s="71" t="s">
        <v>4518</v>
      </c>
      <c r="C83" s="69"/>
      <c r="D83" s="69"/>
      <c r="E83" s="69">
        <f>SUM(E84:E84)</f>
        <v>32</v>
      </c>
      <c r="F83" s="44" t="str">
        <f>CONCATENATE("32'h",K83)</f>
        <v>32'h00000000</v>
      </c>
      <c r="G83" s="44"/>
      <c r="H83" s="70" t="s">
        <v>4519</v>
      </c>
      <c r="I83" s="70"/>
      <c r="J83" s="69"/>
      <c r="K83" s="69" t="str">
        <f>LOWER(DEC2HEX(L83,8))</f>
        <v>00000000</v>
      </c>
      <c r="L83" s="69">
        <f>SUM(L84:L84)</f>
        <v>0</v>
      </c>
      <c r="M83" s="64"/>
      <c r="N83" s="63"/>
    </row>
    <row r="84" spans="1:14" ht="14.6">
      <c r="A84" s="200"/>
      <c r="B84" s="200"/>
      <c r="C84" s="73">
        <v>0</v>
      </c>
      <c r="D84" s="73">
        <v>31</v>
      </c>
      <c r="E84" s="73">
        <f t="shared" ref="E84" si="139">D84+1-C84</f>
        <v>32</v>
      </c>
      <c r="F84" s="73" t="str">
        <f t="shared" ref="F84" si="140">CONCATENATE(E84,"'h",K84)</f>
        <v>32'h0</v>
      </c>
      <c r="G84" s="65" t="s">
        <v>67</v>
      </c>
      <c r="H84" s="65" t="s">
        <v>4520</v>
      </c>
      <c r="I84" s="72"/>
      <c r="J84" s="73">
        <v>0</v>
      </c>
      <c r="K84" s="73" t="str">
        <f t="shared" ref="K84" si="141">LOWER(DEC2HEX((J84)))</f>
        <v>0</v>
      </c>
      <c r="L84" s="73">
        <f t="shared" ref="L84" si="142">J84*(2^C84)</f>
        <v>0</v>
      </c>
      <c r="M84" s="64"/>
      <c r="N84" s="63"/>
    </row>
    <row r="85" spans="1:14" ht="14.6">
      <c r="A85" s="69"/>
      <c r="B85" s="71" t="s">
        <v>4521</v>
      </c>
      <c r="C85" s="69"/>
      <c r="D85" s="69"/>
      <c r="E85" s="69">
        <f>SUM(E86:E86)</f>
        <v>32</v>
      </c>
      <c r="F85" s="44" t="str">
        <f>CONCATENATE("32'h",K85)</f>
        <v>32'h00000000</v>
      </c>
      <c r="G85" s="44"/>
      <c r="H85" s="70" t="s">
        <v>4522</v>
      </c>
      <c r="I85" s="70"/>
      <c r="J85" s="69"/>
      <c r="K85" s="69" t="str">
        <f>LOWER(DEC2HEX(L85,8))</f>
        <v>00000000</v>
      </c>
      <c r="L85" s="69">
        <f>SUM(L86:L86)</f>
        <v>0</v>
      </c>
      <c r="M85" s="64"/>
      <c r="N85" s="63"/>
    </row>
    <row r="86" spans="1:14" ht="14.6">
      <c r="A86" s="200"/>
      <c r="B86" s="200"/>
      <c r="C86" s="73">
        <v>0</v>
      </c>
      <c r="D86" s="73">
        <v>31</v>
      </c>
      <c r="E86" s="73">
        <f t="shared" ref="E86" si="143">D86+1-C86</f>
        <v>32</v>
      </c>
      <c r="F86" s="73" t="str">
        <f t="shared" ref="F86" si="144">CONCATENATE(E86,"'h",K86)</f>
        <v>32'h0</v>
      </c>
      <c r="G86" s="65" t="s">
        <v>67</v>
      </c>
      <c r="H86" s="65" t="s">
        <v>4523</v>
      </c>
      <c r="I86" s="72"/>
      <c r="J86" s="73">
        <v>0</v>
      </c>
      <c r="K86" s="73" t="str">
        <f t="shared" ref="K86" si="145">LOWER(DEC2HEX((J86)))</f>
        <v>0</v>
      </c>
      <c r="L86" s="73">
        <f t="shared" ref="L86" si="146">J86*(2^C86)</f>
        <v>0</v>
      </c>
      <c r="M86" s="64"/>
      <c r="N86" s="63"/>
    </row>
    <row r="87" spans="1:14" ht="14.6">
      <c r="A87" s="69"/>
      <c r="B87" s="71" t="s">
        <v>4524</v>
      </c>
      <c r="C87" s="69"/>
      <c r="D87" s="69"/>
      <c r="E87" s="69">
        <f>SUM(E88:E88)</f>
        <v>32</v>
      </c>
      <c r="F87" s="44" t="str">
        <f>CONCATENATE("32'h",K87)</f>
        <v>32'h00000000</v>
      </c>
      <c r="G87" s="44"/>
      <c r="H87" s="70" t="s">
        <v>4525</v>
      </c>
      <c r="I87" s="70"/>
      <c r="J87" s="69"/>
      <c r="K87" s="69" t="str">
        <f>LOWER(DEC2HEX(L87,8))</f>
        <v>00000000</v>
      </c>
      <c r="L87" s="69">
        <f>SUM(L88:L88)</f>
        <v>0</v>
      </c>
      <c r="M87" s="64"/>
      <c r="N87" s="63"/>
    </row>
    <row r="88" spans="1:14" ht="14.6">
      <c r="A88" s="200"/>
      <c r="B88" s="200"/>
      <c r="C88" s="65">
        <v>0</v>
      </c>
      <c r="D88" s="65">
        <v>31</v>
      </c>
      <c r="E88" s="65">
        <f>D88+1-C88</f>
        <v>32</v>
      </c>
      <c r="F88" s="65" t="str">
        <f>CONCATENATE(E88,"'h",K88)</f>
        <v>32'h0</v>
      </c>
      <c r="G88" s="65" t="s">
        <v>4526</v>
      </c>
      <c r="H88" s="65" t="s">
        <v>4527</v>
      </c>
      <c r="I88" s="72"/>
      <c r="J88" s="65">
        <v>0</v>
      </c>
      <c r="K88" s="65" t="str">
        <f>LOWER(DEC2HEX((J88)))</f>
        <v>0</v>
      </c>
      <c r="L88" s="65">
        <f>J88*(2^C88)</f>
        <v>0</v>
      </c>
      <c r="M88" s="64"/>
      <c r="N88" s="63"/>
    </row>
    <row r="89" spans="1:14" ht="14.6">
      <c r="A89" s="69"/>
      <c r="B89" s="71" t="s">
        <v>4528</v>
      </c>
      <c r="C89" s="69"/>
      <c r="D89" s="69"/>
      <c r="E89" s="69">
        <f>SUM(E90:E97)</f>
        <v>32</v>
      </c>
      <c r="F89" s="44" t="str">
        <f>CONCATENATE("32'h",K89)</f>
        <v>32'h00000000</v>
      </c>
      <c r="G89" s="44"/>
      <c r="H89" s="70" t="s">
        <v>4529</v>
      </c>
      <c r="I89" s="70"/>
      <c r="J89" s="69"/>
      <c r="K89" s="69" t="str">
        <f>LOWER(DEC2HEX(L89,8))</f>
        <v>00000000</v>
      </c>
      <c r="L89" s="69">
        <f>SUM(L90:L97)</f>
        <v>0</v>
      </c>
      <c r="M89" s="64"/>
      <c r="N89" s="63"/>
    </row>
    <row r="90" spans="1:14" ht="14.6">
      <c r="A90" s="200"/>
      <c r="B90" s="200"/>
      <c r="C90" s="65">
        <v>31</v>
      </c>
      <c r="D90" s="65">
        <v>31</v>
      </c>
      <c r="E90" s="65">
        <f t="shared" ref="E90:E97" si="147">D90+1-C90</f>
        <v>1</v>
      </c>
      <c r="F90" s="65" t="str">
        <f t="shared" ref="F90:F97" si="148">CONCATENATE(E90,"'h",K90)</f>
        <v>1'h0</v>
      </c>
      <c r="G90" s="65" t="s">
        <v>4530</v>
      </c>
      <c r="H90" s="65" t="s">
        <v>4531</v>
      </c>
      <c r="I90" s="72"/>
      <c r="J90" s="65">
        <v>0</v>
      </c>
      <c r="K90" s="65" t="str">
        <f t="shared" ref="K90:K97" si="149">LOWER(DEC2HEX((J90)))</f>
        <v>0</v>
      </c>
      <c r="L90" s="65">
        <f t="shared" ref="L90:L97" si="150">J90*(2^C90)</f>
        <v>0</v>
      </c>
      <c r="M90" s="64"/>
      <c r="N90" s="63"/>
    </row>
    <row r="91" spans="1:14" ht="14.6">
      <c r="A91" s="200"/>
      <c r="B91" s="200"/>
      <c r="C91" s="65">
        <v>29</v>
      </c>
      <c r="D91" s="65">
        <v>30</v>
      </c>
      <c r="E91" s="73">
        <f t="shared" si="147"/>
        <v>2</v>
      </c>
      <c r="F91" s="73" t="str">
        <f t="shared" si="148"/>
        <v>2'h0</v>
      </c>
      <c r="G91" s="73" t="s">
        <v>4526</v>
      </c>
      <c r="H91" s="65" t="s">
        <v>4532</v>
      </c>
      <c r="I91" s="327"/>
      <c r="J91" s="73">
        <v>0</v>
      </c>
      <c r="K91" s="73" t="str">
        <f t="shared" si="149"/>
        <v>0</v>
      </c>
      <c r="L91" s="73">
        <f t="shared" si="150"/>
        <v>0</v>
      </c>
      <c r="M91" s="64"/>
      <c r="N91" s="63"/>
    </row>
    <row r="92" spans="1:14" ht="14.6">
      <c r="A92" s="200"/>
      <c r="B92" s="200"/>
      <c r="C92" s="65">
        <v>24</v>
      </c>
      <c r="D92" s="65">
        <v>28</v>
      </c>
      <c r="E92" s="73">
        <f t="shared" si="147"/>
        <v>5</v>
      </c>
      <c r="F92" s="73" t="str">
        <f t="shared" si="148"/>
        <v>5'h0</v>
      </c>
      <c r="G92" s="73" t="s">
        <v>4530</v>
      </c>
      <c r="H92" s="65" t="s">
        <v>4533</v>
      </c>
      <c r="I92" s="327"/>
      <c r="J92" s="65">
        <v>0</v>
      </c>
      <c r="K92" s="73" t="str">
        <f t="shared" si="149"/>
        <v>0</v>
      </c>
      <c r="L92" s="73">
        <f t="shared" si="150"/>
        <v>0</v>
      </c>
      <c r="M92" s="64"/>
      <c r="N92" s="63"/>
    </row>
    <row r="93" spans="1:14" ht="14.6">
      <c r="A93" s="200"/>
      <c r="B93" s="200"/>
      <c r="C93" s="65">
        <v>21</v>
      </c>
      <c r="D93" s="65">
        <v>23</v>
      </c>
      <c r="E93" s="73">
        <f t="shared" si="147"/>
        <v>3</v>
      </c>
      <c r="F93" s="73" t="str">
        <f t="shared" si="148"/>
        <v>3'h0</v>
      </c>
      <c r="G93" s="73" t="s">
        <v>4526</v>
      </c>
      <c r="H93" s="65" t="s">
        <v>4534</v>
      </c>
      <c r="I93" s="327"/>
      <c r="J93" s="73">
        <v>0</v>
      </c>
      <c r="K93" s="73" t="str">
        <f t="shared" si="149"/>
        <v>0</v>
      </c>
      <c r="L93" s="73">
        <f t="shared" si="150"/>
        <v>0</v>
      </c>
      <c r="M93" s="64"/>
      <c r="N93" s="63"/>
    </row>
    <row r="94" spans="1:14" ht="14.6">
      <c r="A94" s="200"/>
      <c r="B94" s="200"/>
      <c r="C94" s="65">
        <v>16</v>
      </c>
      <c r="D94" s="65">
        <v>20</v>
      </c>
      <c r="E94" s="73">
        <f t="shared" si="147"/>
        <v>5</v>
      </c>
      <c r="F94" s="73" t="str">
        <f t="shared" si="148"/>
        <v>5'h0</v>
      </c>
      <c r="G94" s="73" t="s">
        <v>4530</v>
      </c>
      <c r="H94" s="65" t="s">
        <v>4535</v>
      </c>
      <c r="I94" s="327"/>
      <c r="J94" s="65">
        <v>0</v>
      </c>
      <c r="K94" s="73" t="str">
        <f t="shared" si="149"/>
        <v>0</v>
      </c>
      <c r="L94" s="73">
        <f t="shared" si="150"/>
        <v>0</v>
      </c>
      <c r="M94" s="64"/>
      <c r="N94" s="63"/>
    </row>
    <row r="95" spans="1:14" ht="14.6">
      <c r="A95" s="200"/>
      <c r="B95" s="200"/>
      <c r="C95" s="65">
        <v>13</v>
      </c>
      <c r="D95" s="65">
        <v>15</v>
      </c>
      <c r="E95" s="73">
        <f t="shared" si="147"/>
        <v>3</v>
      </c>
      <c r="F95" s="73" t="str">
        <f t="shared" si="148"/>
        <v>3'h0</v>
      </c>
      <c r="G95" s="73" t="s">
        <v>4526</v>
      </c>
      <c r="H95" s="65" t="s">
        <v>4532</v>
      </c>
      <c r="I95" s="327"/>
      <c r="J95" s="73">
        <v>0</v>
      </c>
      <c r="K95" s="73" t="str">
        <f t="shared" si="149"/>
        <v>0</v>
      </c>
      <c r="L95" s="73">
        <f t="shared" si="150"/>
        <v>0</v>
      </c>
      <c r="M95" s="64"/>
      <c r="N95" s="63"/>
    </row>
    <row r="96" spans="1:14" ht="14.6">
      <c r="A96" s="200"/>
      <c r="B96" s="200"/>
      <c r="C96" s="73">
        <v>8</v>
      </c>
      <c r="D96" s="73">
        <v>12</v>
      </c>
      <c r="E96" s="73">
        <f t="shared" si="147"/>
        <v>5</v>
      </c>
      <c r="F96" s="73" t="str">
        <f t="shared" si="148"/>
        <v>5'h0</v>
      </c>
      <c r="G96" s="65" t="s">
        <v>4536</v>
      </c>
      <c r="H96" s="65" t="s">
        <v>4537</v>
      </c>
      <c r="I96" s="72"/>
      <c r="J96" s="65">
        <v>0</v>
      </c>
      <c r="K96" s="73" t="str">
        <f t="shared" si="149"/>
        <v>0</v>
      </c>
      <c r="L96" s="73">
        <f t="shared" si="150"/>
        <v>0</v>
      </c>
      <c r="M96" s="64"/>
      <c r="N96" s="63"/>
    </row>
    <row r="97" spans="1:14" ht="14.6">
      <c r="A97" s="200"/>
      <c r="B97" s="200"/>
      <c r="C97" s="73">
        <v>0</v>
      </c>
      <c r="D97" s="73">
        <v>7</v>
      </c>
      <c r="E97" s="73">
        <f t="shared" si="147"/>
        <v>8</v>
      </c>
      <c r="F97" s="73" t="str">
        <f t="shared" si="148"/>
        <v>8'h0</v>
      </c>
      <c r="G97" s="65" t="s">
        <v>4538</v>
      </c>
      <c r="H97" s="65" t="s">
        <v>4532</v>
      </c>
      <c r="I97" s="327"/>
      <c r="J97" s="73">
        <v>0</v>
      </c>
      <c r="K97" s="73" t="str">
        <f t="shared" si="149"/>
        <v>0</v>
      </c>
      <c r="L97" s="73">
        <f t="shared" si="150"/>
        <v>0</v>
      </c>
      <c r="M97" s="64"/>
      <c r="N97" s="63"/>
    </row>
    <row r="98" spans="1:14" ht="14.6">
      <c r="A98" s="69"/>
      <c r="B98" s="71" t="s">
        <v>4539</v>
      </c>
      <c r="C98" s="69"/>
      <c r="D98" s="69"/>
      <c r="E98" s="69">
        <f>SUM(E99:E99)</f>
        <v>32</v>
      </c>
      <c r="F98" s="44" t="str">
        <f>CONCATENATE("32'h",K98)</f>
        <v>32'h00000000</v>
      </c>
      <c r="G98" s="44"/>
      <c r="H98" s="70" t="s">
        <v>4540</v>
      </c>
      <c r="I98" s="70"/>
      <c r="J98" s="69"/>
      <c r="K98" s="69" t="str">
        <f>LOWER(DEC2HEX(L98,8))</f>
        <v>00000000</v>
      </c>
      <c r="L98" s="69">
        <f>SUM(L99:L99)</f>
        <v>0</v>
      </c>
      <c r="M98" s="64"/>
      <c r="N98" s="63"/>
    </row>
    <row r="99" spans="1:14" ht="14.6">
      <c r="A99" s="200"/>
      <c r="B99" s="200"/>
      <c r="C99" s="65">
        <v>0</v>
      </c>
      <c r="D99" s="65">
        <v>31</v>
      </c>
      <c r="E99" s="65">
        <f>D99+1-C99</f>
        <v>32</v>
      </c>
      <c r="F99" s="65" t="str">
        <f>CONCATENATE(E99,"'h",K99)</f>
        <v>32'h0</v>
      </c>
      <c r="G99" s="65" t="s">
        <v>4541</v>
      </c>
      <c r="H99" s="65" t="s">
        <v>4542</v>
      </c>
      <c r="I99" s="72"/>
      <c r="J99" s="65">
        <v>0</v>
      </c>
      <c r="K99" s="65" t="str">
        <f>LOWER(DEC2HEX((J99)))</f>
        <v>0</v>
      </c>
      <c r="L99" s="65">
        <f>J99*(2^C99)</f>
        <v>0</v>
      </c>
      <c r="M99" s="64"/>
      <c r="N99" s="63"/>
    </row>
    <row r="100" spans="1:14" ht="14.6">
      <c r="A100" s="69"/>
      <c r="B100" s="71" t="s">
        <v>4543</v>
      </c>
      <c r="C100" s="69"/>
      <c r="D100" s="69"/>
      <c r="E100" s="69">
        <f>SUM(E101:E107)</f>
        <v>32</v>
      </c>
      <c r="F100" s="44" t="str">
        <f>CONCATENATE("32'h",K100)</f>
        <v>32'h0000003f</v>
      </c>
      <c r="G100" s="44"/>
      <c r="H100" s="70" t="s">
        <v>4544</v>
      </c>
      <c r="I100" s="70"/>
      <c r="J100" s="69"/>
      <c r="K100" s="69" t="str">
        <f>LOWER(DEC2HEX(L100,8))</f>
        <v>0000003f</v>
      </c>
      <c r="L100" s="69">
        <f>SUM(L101:L107)</f>
        <v>63</v>
      </c>
      <c r="M100" s="64"/>
      <c r="N100" s="63"/>
    </row>
    <row r="101" spans="1:14" ht="14.6">
      <c r="A101" s="200"/>
      <c r="B101" s="200"/>
      <c r="C101" s="65">
        <v>6</v>
      </c>
      <c r="D101" s="65">
        <v>31</v>
      </c>
      <c r="E101" s="65">
        <f>D101+1-C101</f>
        <v>26</v>
      </c>
      <c r="F101" s="65" t="str">
        <f>CONCATENATE(E101,"'h",K101)</f>
        <v>26'h0</v>
      </c>
      <c r="G101" s="65" t="s">
        <v>67</v>
      </c>
      <c r="H101" s="65" t="s">
        <v>19</v>
      </c>
      <c r="I101" s="72"/>
      <c r="J101" s="65">
        <v>0</v>
      </c>
      <c r="K101" s="65" t="str">
        <f>LOWER(DEC2HEX((J101)))</f>
        <v>0</v>
      </c>
      <c r="L101" s="65">
        <f>J101*(2^C101)</f>
        <v>0</v>
      </c>
      <c r="M101" s="64"/>
      <c r="N101" s="63"/>
    </row>
    <row r="102" spans="1:14" ht="14.6">
      <c r="A102" s="200"/>
      <c r="B102" s="200"/>
      <c r="C102" s="65">
        <v>5</v>
      </c>
      <c r="D102" s="65">
        <v>5</v>
      </c>
      <c r="E102" s="65">
        <f t="shared" ref="E102:E107" si="151">D102+1-C102</f>
        <v>1</v>
      </c>
      <c r="F102" s="65" t="str">
        <f t="shared" ref="F102:F107" si="152">CONCATENATE(E102,"'h",K102)</f>
        <v>1'h1</v>
      </c>
      <c r="G102" s="65" t="s">
        <v>4545</v>
      </c>
      <c r="H102" s="65" t="s">
        <v>4546</v>
      </c>
      <c r="I102" s="72"/>
      <c r="J102" s="65">
        <v>1</v>
      </c>
      <c r="K102" s="65" t="str">
        <f t="shared" ref="K102:K107" si="153">LOWER(DEC2HEX((J102)))</f>
        <v>1</v>
      </c>
      <c r="L102" s="65">
        <f t="shared" ref="L102:L107" si="154">J102*(2^C102)</f>
        <v>32</v>
      </c>
      <c r="M102" s="64"/>
      <c r="N102" s="63"/>
    </row>
    <row r="103" spans="1:14" ht="14.6">
      <c r="A103" s="200"/>
      <c r="B103" s="200"/>
      <c r="C103" s="65">
        <v>4</v>
      </c>
      <c r="D103" s="65">
        <v>4</v>
      </c>
      <c r="E103" s="65">
        <f t="shared" si="151"/>
        <v>1</v>
      </c>
      <c r="F103" s="65" t="str">
        <f t="shared" si="152"/>
        <v>1'h1</v>
      </c>
      <c r="G103" s="65" t="s">
        <v>4545</v>
      </c>
      <c r="H103" s="65" t="s">
        <v>4547</v>
      </c>
      <c r="I103" s="72"/>
      <c r="J103" s="65">
        <v>1</v>
      </c>
      <c r="K103" s="65" t="str">
        <f t="shared" si="153"/>
        <v>1</v>
      </c>
      <c r="L103" s="65">
        <f t="shared" si="154"/>
        <v>16</v>
      </c>
      <c r="M103" s="64"/>
      <c r="N103" s="63"/>
    </row>
    <row r="104" spans="1:14" ht="14.6">
      <c r="A104" s="200"/>
      <c r="B104" s="200"/>
      <c r="C104" s="65">
        <v>3</v>
      </c>
      <c r="D104" s="65">
        <v>3</v>
      </c>
      <c r="E104" s="65">
        <f t="shared" si="151"/>
        <v>1</v>
      </c>
      <c r="F104" s="65" t="str">
        <f t="shared" si="152"/>
        <v>1'h1</v>
      </c>
      <c r="G104" s="65" t="s">
        <v>4545</v>
      </c>
      <c r="H104" s="65" t="s">
        <v>4548</v>
      </c>
      <c r="I104" s="72"/>
      <c r="J104" s="65">
        <v>1</v>
      </c>
      <c r="K104" s="65" t="str">
        <f t="shared" si="153"/>
        <v>1</v>
      </c>
      <c r="L104" s="65">
        <f t="shared" si="154"/>
        <v>8</v>
      </c>
      <c r="M104" s="64"/>
      <c r="N104" s="63"/>
    </row>
    <row r="105" spans="1:14" ht="14.6">
      <c r="A105" s="200"/>
      <c r="B105" s="200"/>
      <c r="C105" s="65">
        <v>2</v>
      </c>
      <c r="D105" s="65">
        <v>2</v>
      </c>
      <c r="E105" s="65">
        <f t="shared" si="151"/>
        <v>1</v>
      </c>
      <c r="F105" s="65" t="str">
        <f t="shared" si="152"/>
        <v>1'h1</v>
      </c>
      <c r="G105" s="65" t="s">
        <v>4545</v>
      </c>
      <c r="H105" s="65" t="s">
        <v>4549</v>
      </c>
      <c r="I105" s="72"/>
      <c r="J105" s="65">
        <v>1</v>
      </c>
      <c r="K105" s="65" t="str">
        <f t="shared" si="153"/>
        <v>1</v>
      </c>
      <c r="L105" s="65">
        <f t="shared" si="154"/>
        <v>4</v>
      </c>
      <c r="M105" s="64"/>
      <c r="N105" s="63"/>
    </row>
    <row r="106" spans="1:14" ht="14.6">
      <c r="A106" s="200"/>
      <c r="B106" s="200"/>
      <c r="C106" s="65">
        <v>1</v>
      </c>
      <c r="D106" s="65">
        <v>1</v>
      </c>
      <c r="E106" s="65">
        <f t="shared" si="151"/>
        <v>1</v>
      </c>
      <c r="F106" s="65" t="str">
        <f t="shared" si="152"/>
        <v>1'h1</v>
      </c>
      <c r="G106" s="65" t="s">
        <v>4545</v>
      </c>
      <c r="H106" s="65" t="s">
        <v>4550</v>
      </c>
      <c r="I106" s="72"/>
      <c r="J106" s="65">
        <v>1</v>
      </c>
      <c r="K106" s="65" t="str">
        <f t="shared" si="153"/>
        <v>1</v>
      </c>
      <c r="L106" s="65">
        <f t="shared" si="154"/>
        <v>2</v>
      </c>
      <c r="M106" s="64"/>
      <c r="N106" s="63"/>
    </row>
    <row r="107" spans="1:14" ht="14.6">
      <c r="A107" s="200"/>
      <c r="B107" s="200"/>
      <c r="C107" s="65">
        <v>0</v>
      </c>
      <c r="D107" s="65">
        <v>0</v>
      </c>
      <c r="E107" s="65">
        <f t="shared" si="151"/>
        <v>1</v>
      </c>
      <c r="F107" s="65" t="str">
        <f t="shared" si="152"/>
        <v>1'h1</v>
      </c>
      <c r="G107" s="65" t="s">
        <v>4545</v>
      </c>
      <c r="H107" s="67" t="s">
        <v>4551</v>
      </c>
      <c r="I107" s="327"/>
      <c r="J107" s="65">
        <v>1</v>
      </c>
      <c r="K107" s="65" t="str">
        <f t="shared" si="153"/>
        <v>1</v>
      </c>
      <c r="L107" s="65">
        <f t="shared" si="154"/>
        <v>1</v>
      </c>
      <c r="M107" s="64"/>
      <c r="N107" s="63"/>
    </row>
    <row r="108" spans="1:14" ht="14.6">
      <c r="A108" s="69"/>
      <c r="B108" s="71" t="s">
        <v>4552</v>
      </c>
      <c r="C108" s="69"/>
      <c r="D108" s="69"/>
      <c r="E108" s="69">
        <f>SUM(E109:E121)</f>
        <v>32</v>
      </c>
      <c r="F108" s="44" t="str">
        <f>CONCATENATE("32'h",K108)</f>
        <v>32'h00000000</v>
      </c>
      <c r="G108" s="44"/>
      <c r="H108" s="70" t="s">
        <v>4553</v>
      </c>
      <c r="I108" s="70"/>
      <c r="J108" s="69"/>
      <c r="K108" s="69" t="str">
        <f>LOWER(DEC2HEX(L108,8))</f>
        <v>00000000</v>
      </c>
      <c r="L108" s="69">
        <f>SUM(L109:L121)</f>
        <v>0</v>
      </c>
      <c r="M108" s="64"/>
      <c r="N108" s="63"/>
    </row>
    <row r="109" spans="1:14" ht="14.6">
      <c r="A109" s="200"/>
      <c r="B109" s="200"/>
      <c r="C109" s="65">
        <v>12</v>
      </c>
      <c r="D109" s="65">
        <v>31</v>
      </c>
      <c r="E109" s="65">
        <f>D109+1-C109</f>
        <v>20</v>
      </c>
      <c r="F109" s="65" t="str">
        <f>CONCATENATE(E109,"'h",K109)</f>
        <v>20'h0</v>
      </c>
      <c r="G109" s="65" t="s">
        <v>67</v>
      </c>
      <c r="H109" s="65" t="s">
        <v>19</v>
      </c>
      <c r="I109" s="72"/>
      <c r="J109" s="65">
        <v>0</v>
      </c>
      <c r="K109" s="65" t="str">
        <f>LOWER(DEC2HEX((J109)))</f>
        <v>0</v>
      </c>
      <c r="L109" s="65">
        <f>J109*(2^C109)</f>
        <v>0</v>
      </c>
      <c r="M109" s="64"/>
      <c r="N109" s="63"/>
    </row>
    <row r="110" spans="1:14" ht="14.6">
      <c r="A110" s="200"/>
      <c r="B110" s="200"/>
      <c r="C110" s="65">
        <v>11</v>
      </c>
      <c r="D110" s="65">
        <v>11</v>
      </c>
      <c r="E110" s="65">
        <f t="shared" ref="E110:E121" si="155">D110+1-C110</f>
        <v>1</v>
      </c>
      <c r="F110" s="65" t="str">
        <f t="shared" ref="F110:F121" si="156">CONCATENATE(E110,"'h",K110)</f>
        <v>1'h0</v>
      </c>
      <c r="G110" s="65" t="s">
        <v>4554</v>
      </c>
      <c r="H110" s="65" t="s">
        <v>4555</v>
      </c>
      <c r="I110" s="72"/>
      <c r="J110" s="65">
        <v>0</v>
      </c>
      <c r="K110" s="65" t="str">
        <f t="shared" ref="K110:K121" si="157">LOWER(DEC2HEX((J110)))</f>
        <v>0</v>
      </c>
      <c r="L110" s="65">
        <f t="shared" ref="L110:L121" si="158">J110*(2^C110)</f>
        <v>0</v>
      </c>
      <c r="M110" s="64"/>
      <c r="N110" s="63"/>
    </row>
    <row r="111" spans="1:14" ht="14.6">
      <c r="A111" s="200"/>
      <c r="B111" s="200"/>
      <c r="C111" s="65">
        <v>10</v>
      </c>
      <c r="D111" s="65">
        <v>10</v>
      </c>
      <c r="E111" s="65">
        <f t="shared" si="155"/>
        <v>1</v>
      </c>
      <c r="F111" s="65" t="str">
        <f t="shared" si="156"/>
        <v>1'h0</v>
      </c>
      <c r="G111" s="65" t="s">
        <v>4554</v>
      </c>
      <c r="H111" s="65" t="s">
        <v>4556</v>
      </c>
      <c r="I111" s="72"/>
      <c r="J111" s="65">
        <v>0</v>
      </c>
      <c r="K111" s="65" t="str">
        <f t="shared" si="157"/>
        <v>0</v>
      </c>
      <c r="L111" s="65">
        <f t="shared" si="158"/>
        <v>0</v>
      </c>
      <c r="M111" s="64"/>
      <c r="N111" s="63"/>
    </row>
    <row r="112" spans="1:14" ht="14.6">
      <c r="A112" s="200"/>
      <c r="B112" s="200"/>
      <c r="C112" s="65">
        <v>9</v>
      </c>
      <c r="D112" s="65">
        <v>9</v>
      </c>
      <c r="E112" s="65">
        <f t="shared" si="155"/>
        <v>1</v>
      </c>
      <c r="F112" s="65" t="str">
        <f t="shared" si="156"/>
        <v>1'h0</v>
      </c>
      <c r="G112" s="65" t="s">
        <v>4554</v>
      </c>
      <c r="H112" s="65" t="s">
        <v>4557</v>
      </c>
      <c r="I112" s="72"/>
      <c r="J112" s="65">
        <v>0</v>
      </c>
      <c r="K112" s="65" t="str">
        <f t="shared" si="157"/>
        <v>0</v>
      </c>
      <c r="L112" s="65">
        <f t="shared" si="158"/>
        <v>0</v>
      </c>
      <c r="M112" s="64"/>
      <c r="N112" s="63"/>
    </row>
    <row r="113" spans="1:14" ht="14.6">
      <c r="A113" s="200"/>
      <c r="B113" s="200"/>
      <c r="C113" s="65">
        <v>8</v>
      </c>
      <c r="D113" s="65">
        <v>8</v>
      </c>
      <c r="E113" s="65">
        <f t="shared" si="155"/>
        <v>1</v>
      </c>
      <c r="F113" s="65" t="str">
        <f t="shared" si="156"/>
        <v>1'h0</v>
      </c>
      <c r="G113" s="65" t="s">
        <v>4554</v>
      </c>
      <c r="H113" s="65" t="s">
        <v>4558</v>
      </c>
      <c r="I113" s="72"/>
      <c r="J113" s="65">
        <v>0</v>
      </c>
      <c r="K113" s="65" t="str">
        <f t="shared" si="157"/>
        <v>0</v>
      </c>
      <c r="L113" s="65">
        <f t="shared" si="158"/>
        <v>0</v>
      </c>
      <c r="M113" s="64"/>
      <c r="N113" s="63"/>
    </row>
    <row r="114" spans="1:14" ht="14.6">
      <c r="A114" s="200"/>
      <c r="B114" s="200"/>
      <c r="C114" s="65">
        <v>7</v>
      </c>
      <c r="D114" s="65">
        <v>7</v>
      </c>
      <c r="E114" s="65">
        <f t="shared" si="155"/>
        <v>1</v>
      </c>
      <c r="F114" s="65" t="str">
        <f t="shared" si="156"/>
        <v>1'h0</v>
      </c>
      <c r="G114" s="65" t="s">
        <v>4554</v>
      </c>
      <c r="H114" s="65" t="s">
        <v>4559</v>
      </c>
      <c r="I114" s="65"/>
      <c r="J114" s="65">
        <v>0</v>
      </c>
      <c r="K114" s="65" t="str">
        <f t="shared" si="157"/>
        <v>0</v>
      </c>
      <c r="L114" s="65">
        <f t="shared" si="158"/>
        <v>0</v>
      </c>
      <c r="M114" s="64"/>
      <c r="N114" s="63"/>
    </row>
    <row r="115" spans="1:14" ht="14.6">
      <c r="A115" s="200"/>
      <c r="B115" s="200"/>
      <c r="C115" s="65">
        <v>6</v>
      </c>
      <c r="D115" s="65">
        <v>6</v>
      </c>
      <c r="E115" s="65">
        <f t="shared" si="155"/>
        <v>1</v>
      </c>
      <c r="F115" s="65" t="str">
        <f t="shared" si="156"/>
        <v>1'h0</v>
      </c>
      <c r="G115" s="65" t="s">
        <v>4554</v>
      </c>
      <c r="H115" s="65" t="s">
        <v>4560</v>
      </c>
      <c r="I115" s="72"/>
      <c r="J115" s="65">
        <v>0</v>
      </c>
      <c r="K115" s="65" t="str">
        <f t="shared" si="157"/>
        <v>0</v>
      </c>
      <c r="L115" s="65">
        <f t="shared" si="158"/>
        <v>0</v>
      </c>
      <c r="M115" s="64"/>
      <c r="N115" s="63"/>
    </row>
    <row r="116" spans="1:14" ht="14.6">
      <c r="A116" s="200"/>
      <c r="B116" s="200"/>
      <c r="C116" s="65">
        <v>5</v>
      </c>
      <c r="D116" s="65">
        <v>5</v>
      </c>
      <c r="E116" s="65">
        <f t="shared" si="155"/>
        <v>1</v>
      </c>
      <c r="F116" s="65" t="str">
        <f t="shared" si="156"/>
        <v>1'h0</v>
      </c>
      <c r="G116" s="65" t="s">
        <v>4554</v>
      </c>
      <c r="H116" s="65" t="s">
        <v>4561</v>
      </c>
      <c r="I116" s="72"/>
      <c r="J116" s="65">
        <v>0</v>
      </c>
      <c r="K116" s="65" t="str">
        <f t="shared" si="157"/>
        <v>0</v>
      </c>
      <c r="L116" s="65">
        <f t="shared" si="158"/>
        <v>0</v>
      </c>
      <c r="M116" s="64"/>
      <c r="N116" s="63"/>
    </row>
    <row r="117" spans="1:14" ht="14.6">
      <c r="A117" s="200"/>
      <c r="B117" s="200"/>
      <c r="C117" s="65">
        <v>4</v>
      </c>
      <c r="D117" s="65">
        <v>4</v>
      </c>
      <c r="E117" s="65">
        <f t="shared" si="155"/>
        <v>1</v>
      </c>
      <c r="F117" s="65" t="str">
        <f t="shared" si="156"/>
        <v>1'h0</v>
      </c>
      <c r="G117" s="65" t="s">
        <v>4554</v>
      </c>
      <c r="H117" s="65" t="s">
        <v>4562</v>
      </c>
      <c r="I117" s="72"/>
      <c r="J117" s="65">
        <v>0</v>
      </c>
      <c r="K117" s="65" t="str">
        <f t="shared" si="157"/>
        <v>0</v>
      </c>
      <c r="L117" s="65">
        <f t="shared" si="158"/>
        <v>0</v>
      </c>
      <c r="M117" s="64"/>
      <c r="N117" s="63"/>
    </row>
    <row r="118" spans="1:14" ht="14.6">
      <c r="A118" s="200"/>
      <c r="B118" s="200"/>
      <c r="C118" s="65">
        <v>3</v>
      </c>
      <c r="D118" s="65">
        <v>3</v>
      </c>
      <c r="E118" s="65">
        <f t="shared" si="155"/>
        <v>1</v>
      </c>
      <c r="F118" s="65" t="str">
        <f t="shared" si="156"/>
        <v>1'h0</v>
      </c>
      <c r="G118" s="65" t="s">
        <v>4554</v>
      </c>
      <c r="H118" s="65" t="s">
        <v>4563</v>
      </c>
      <c r="I118" s="72"/>
      <c r="J118" s="65">
        <v>0</v>
      </c>
      <c r="K118" s="65" t="str">
        <f t="shared" si="157"/>
        <v>0</v>
      </c>
      <c r="L118" s="65">
        <f t="shared" si="158"/>
        <v>0</v>
      </c>
      <c r="M118" s="64"/>
      <c r="N118" s="63"/>
    </row>
    <row r="119" spans="1:14" ht="14.6">
      <c r="A119" s="200"/>
      <c r="B119" s="200"/>
      <c r="C119" s="65">
        <v>2</v>
      </c>
      <c r="D119" s="65">
        <v>2</v>
      </c>
      <c r="E119" s="65">
        <f t="shared" si="155"/>
        <v>1</v>
      </c>
      <c r="F119" s="65" t="str">
        <f t="shared" si="156"/>
        <v>1'h0</v>
      </c>
      <c r="G119" s="65" t="s">
        <v>4554</v>
      </c>
      <c r="H119" s="65" t="s">
        <v>4564</v>
      </c>
      <c r="I119" s="72"/>
      <c r="J119" s="65">
        <v>0</v>
      </c>
      <c r="K119" s="65" t="str">
        <f t="shared" si="157"/>
        <v>0</v>
      </c>
      <c r="L119" s="65">
        <f t="shared" si="158"/>
        <v>0</v>
      </c>
      <c r="M119" s="64"/>
      <c r="N119" s="63"/>
    </row>
    <row r="120" spans="1:14" ht="14.6">
      <c r="A120" s="200"/>
      <c r="B120" s="200"/>
      <c r="C120" s="65">
        <v>1</v>
      </c>
      <c r="D120" s="65">
        <v>1</v>
      </c>
      <c r="E120" s="65">
        <f t="shared" si="155"/>
        <v>1</v>
      </c>
      <c r="F120" s="65" t="str">
        <f t="shared" si="156"/>
        <v>1'h0</v>
      </c>
      <c r="G120" s="65" t="s">
        <v>4554</v>
      </c>
      <c r="H120" s="65" t="s">
        <v>4565</v>
      </c>
      <c r="I120" s="72"/>
      <c r="J120" s="65">
        <v>0</v>
      </c>
      <c r="K120" s="65" t="str">
        <f t="shared" si="157"/>
        <v>0</v>
      </c>
      <c r="L120" s="65">
        <f t="shared" si="158"/>
        <v>0</v>
      </c>
      <c r="M120" s="64"/>
      <c r="N120" s="63"/>
    </row>
    <row r="121" spans="1:14" ht="14.6">
      <c r="A121" s="200"/>
      <c r="B121" s="200"/>
      <c r="C121" s="65">
        <v>0</v>
      </c>
      <c r="D121" s="65">
        <v>0</v>
      </c>
      <c r="E121" s="65">
        <f t="shared" si="155"/>
        <v>1</v>
      </c>
      <c r="F121" s="65" t="str">
        <f t="shared" si="156"/>
        <v>1'h0</v>
      </c>
      <c r="G121" s="65" t="s">
        <v>4554</v>
      </c>
      <c r="H121" s="67" t="s">
        <v>4566</v>
      </c>
      <c r="I121" s="327"/>
      <c r="J121" s="65">
        <v>0</v>
      </c>
      <c r="K121" s="65" t="str">
        <f t="shared" si="157"/>
        <v>0</v>
      </c>
      <c r="L121" s="65">
        <f t="shared" si="158"/>
        <v>0</v>
      </c>
      <c r="M121" s="64"/>
      <c r="N121" s="63"/>
    </row>
    <row r="122" spans="1:14" ht="14.6">
      <c r="A122" s="71"/>
      <c r="B122" s="71" t="s">
        <v>4567</v>
      </c>
      <c r="C122" s="163"/>
      <c r="D122" s="163"/>
      <c r="E122" s="163">
        <f>SUM(E123:E133)</f>
        <v>32</v>
      </c>
      <c r="F122" s="79" t="str">
        <f>CONCATENATE("32'h",K122)</f>
        <v>32'h000001ff</v>
      </c>
      <c r="G122" s="79"/>
      <c r="H122" s="165" t="s">
        <v>4568</v>
      </c>
      <c r="I122" s="165"/>
      <c r="J122" s="163"/>
      <c r="K122" s="163" t="str">
        <f>LOWER(DEC2HEX(L122,8))</f>
        <v>000001ff</v>
      </c>
      <c r="L122" s="163">
        <f>SUM(L123:L133)</f>
        <v>511</v>
      </c>
      <c r="M122" s="64"/>
      <c r="N122" s="162"/>
    </row>
    <row r="123" spans="1:14" ht="14.6">
      <c r="A123" s="200"/>
      <c r="B123" s="172"/>
      <c r="C123" s="168">
        <v>10</v>
      </c>
      <c r="D123" s="168">
        <v>31</v>
      </c>
      <c r="E123" s="168">
        <f t="shared" ref="E123:E133" si="159">D123+1-C123</f>
        <v>22</v>
      </c>
      <c r="F123" s="168" t="str">
        <f t="shared" ref="F123:F133" si="160">CONCATENATE(E123,"'h",K123)</f>
        <v>22'h0</v>
      </c>
      <c r="G123" s="168" t="s">
        <v>4526</v>
      </c>
      <c r="H123" s="169" t="s">
        <v>4532</v>
      </c>
      <c r="I123" s="171"/>
      <c r="J123" s="168">
        <v>0</v>
      </c>
      <c r="K123" s="168" t="str">
        <f t="shared" ref="K123:K133" si="161">LOWER(DEC2HEX((J123)))</f>
        <v>0</v>
      </c>
      <c r="L123" s="168">
        <f t="shared" ref="L123:L133" si="162">J123*(2^C123)</f>
        <v>0</v>
      </c>
      <c r="M123" s="64"/>
      <c r="N123" s="162"/>
    </row>
    <row r="124" spans="1:14" ht="14.6">
      <c r="A124" s="200"/>
      <c r="B124" s="172"/>
      <c r="C124" s="168">
        <v>9</v>
      </c>
      <c r="D124" s="168">
        <v>9</v>
      </c>
      <c r="E124" s="168">
        <f t="shared" si="159"/>
        <v>1</v>
      </c>
      <c r="F124" s="168" t="str">
        <f t="shared" si="160"/>
        <v>1'h0</v>
      </c>
      <c r="G124" s="65" t="s">
        <v>4569</v>
      </c>
      <c r="H124" s="169" t="s">
        <v>4570</v>
      </c>
      <c r="I124" s="171"/>
      <c r="J124" s="168">
        <v>0</v>
      </c>
      <c r="K124" s="168" t="str">
        <f t="shared" si="161"/>
        <v>0</v>
      </c>
      <c r="L124" s="168">
        <f t="shared" si="162"/>
        <v>0</v>
      </c>
      <c r="M124" s="64"/>
      <c r="N124" s="162"/>
    </row>
    <row r="125" spans="1:14" ht="14.6">
      <c r="A125" s="200"/>
      <c r="B125" s="172"/>
      <c r="C125" s="168">
        <v>8</v>
      </c>
      <c r="D125" s="168">
        <v>8</v>
      </c>
      <c r="E125" s="168">
        <f t="shared" si="159"/>
        <v>1</v>
      </c>
      <c r="F125" s="168" t="str">
        <f t="shared" si="160"/>
        <v>1'h1</v>
      </c>
      <c r="G125" s="65" t="s">
        <v>4569</v>
      </c>
      <c r="H125" s="169" t="s">
        <v>4571</v>
      </c>
      <c r="I125" s="171"/>
      <c r="J125" s="168">
        <v>1</v>
      </c>
      <c r="K125" s="168" t="str">
        <f t="shared" si="161"/>
        <v>1</v>
      </c>
      <c r="L125" s="168">
        <f t="shared" si="162"/>
        <v>256</v>
      </c>
      <c r="M125" s="64"/>
      <c r="N125" s="162"/>
    </row>
    <row r="126" spans="1:14" ht="14.6">
      <c r="A126" s="200"/>
      <c r="B126" s="172"/>
      <c r="C126" s="168">
        <v>7</v>
      </c>
      <c r="D126" s="168">
        <v>7</v>
      </c>
      <c r="E126" s="168">
        <f t="shared" si="159"/>
        <v>1</v>
      </c>
      <c r="F126" s="168" t="str">
        <f t="shared" si="160"/>
        <v>1'h1</v>
      </c>
      <c r="G126" s="65" t="s">
        <v>4569</v>
      </c>
      <c r="H126" s="65" t="s">
        <v>4572</v>
      </c>
      <c r="I126" s="171"/>
      <c r="J126" s="168">
        <v>1</v>
      </c>
      <c r="K126" s="168" t="str">
        <f t="shared" si="161"/>
        <v>1</v>
      </c>
      <c r="L126" s="168">
        <f t="shared" si="162"/>
        <v>128</v>
      </c>
      <c r="M126" s="64"/>
      <c r="N126" s="162"/>
    </row>
    <row r="127" spans="1:14" ht="14.6">
      <c r="A127" s="200"/>
      <c r="B127" s="172"/>
      <c r="C127" s="168">
        <v>6</v>
      </c>
      <c r="D127" s="168">
        <v>6</v>
      </c>
      <c r="E127" s="168">
        <f t="shared" si="159"/>
        <v>1</v>
      </c>
      <c r="F127" s="168" t="str">
        <f t="shared" si="160"/>
        <v>1'h1</v>
      </c>
      <c r="G127" s="65" t="s">
        <v>4569</v>
      </c>
      <c r="H127" s="65" t="s">
        <v>4364</v>
      </c>
      <c r="I127" s="171"/>
      <c r="J127" s="168">
        <v>1</v>
      </c>
      <c r="K127" s="168" t="str">
        <f t="shared" si="161"/>
        <v>1</v>
      </c>
      <c r="L127" s="168">
        <f t="shared" si="162"/>
        <v>64</v>
      </c>
      <c r="M127" s="64"/>
      <c r="N127" s="162"/>
    </row>
    <row r="128" spans="1:14" ht="14.6">
      <c r="A128" s="200"/>
      <c r="B128" s="172"/>
      <c r="C128" s="168">
        <v>5</v>
      </c>
      <c r="D128" s="168">
        <v>5</v>
      </c>
      <c r="E128" s="168">
        <f t="shared" si="159"/>
        <v>1</v>
      </c>
      <c r="F128" s="168" t="str">
        <f t="shared" si="160"/>
        <v>1'h1</v>
      </c>
      <c r="G128" s="65" t="s">
        <v>4569</v>
      </c>
      <c r="H128" s="65" t="s">
        <v>4365</v>
      </c>
      <c r="I128" s="171"/>
      <c r="J128" s="168">
        <v>1</v>
      </c>
      <c r="K128" s="168" t="str">
        <f t="shared" si="161"/>
        <v>1</v>
      </c>
      <c r="L128" s="168">
        <f t="shared" si="162"/>
        <v>32</v>
      </c>
      <c r="M128" s="64"/>
      <c r="N128" s="162"/>
    </row>
    <row r="129" spans="1:14" ht="14.6">
      <c r="A129" s="200"/>
      <c r="B129" s="172"/>
      <c r="C129" s="168">
        <v>4</v>
      </c>
      <c r="D129" s="168">
        <v>4</v>
      </c>
      <c r="E129" s="168">
        <f t="shared" si="159"/>
        <v>1</v>
      </c>
      <c r="F129" s="168" t="str">
        <f t="shared" si="160"/>
        <v>1'h1</v>
      </c>
      <c r="G129" s="65" t="s">
        <v>4569</v>
      </c>
      <c r="H129" s="65" t="s">
        <v>4366</v>
      </c>
      <c r="I129" s="171"/>
      <c r="J129" s="168">
        <v>1</v>
      </c>
      <c r="K129" s="168" t="str">
        <f t="shared" si="161"/>
        <v>1</v>
      </c>
      <c r="L129" s="168">
        <f t="shared" si="162"/>
        <v>16</v>
      </c>
      <c r="M129" s="64"/>
      <c r="N129" s="162"/>
    </row>
    <row r="130" spans="1:14" ht="14.6">
      <c r="A130" s="200"/>
      <c r="B130" s="172"/>
      <c r="C130" s="168">
        <v>3</v>
      </c>
      <c r="D130" s="168">
        <v>3</v>
      </c>
      <c r="E130" s="168">
        <f t="shared" si="159"/>
        <v>1</v>
      </c>
      <c r="F130" s="168" t="str">
        <f t="shared" si="160"/>
        <v>1'h1</v>
      </c>
      <c r="G130" s="65" t="s">
        <v>4569</v>
      </c>
      <c r="H130" s="65" t="s">
        <v>4367</v>
      </c>
      <c r="I130" s="171"/>
      <c r="J130" s="168">
        <v>1</v>
      </c>
      <c r="K130" s="168" t="str">
        <f t="shared" si="161"/>
        <v>1</v>
      </c>
      <c r="L130" s="168">
        <f t="shared" si="162"/>
        <v>8</v>
      </c>
      <c r="M130" s="64"/>
      <c r="N130" s="162"/>
    </row>
    <row r="131" spans="1:14" ht="14.6">
      <c r="A131" s="200"/>
      <c r="B131" s="172"/>
      <c r="C131" s="168">
        <v>2</v>
      </c>
      <c r="D131" s="168">
        <v>2</v>
      </c>
      <c r="E131" s="168">
        <f t="shared" si="159"/>
        <v>1</v>
      </c>
      <c r="F131" s="168" t="str">
        <f t="shared" si="160"/>
        <v>1'h1</v>
      </c>
      <c r="G131" s="65" t="s">
        <v>4569</v>
      </c>
      <c r="H131" s="65" t="s">
        <v>4368</v>
      </c>
      <c r="I131" s="171"/>
      <c r="J131" s="168">
        <v>1</v>
      </c>
      <c r="K131" s="168" t="str">
        <f t="shared" si="161"/>
        <v>1</v>
      </c>
      <c r="L131" s="168">
        <f t="shared" si="162"/>
        <v>4</v>
      </c>
      <c r="M131" s="64"/>
      <c r="N131" s="162"/>
    </row>
    <row r="132" spans="1:14" ht="14.6">
      <c r="A132" s="200"/>
      <c r="B132" s="172"/>
      <c r="C132" s="168">
        <v>1</v>
      </c>
      <c r="D132" s="168">
        <v>1</v>
      </c>
      <c r="E132" s="168">
        <f t="shared" si="159"/>
        <v>1</v>
      </c>
      <c r="F132" s="168" t="str">
        <f t="shared" si="160"/>
        <v>1'h1</v>
      </c>
      <c r="G132" s="65" t="s">
        <v>4569</v>
      </c>
      <c r="H132" s="65" t="s">
        <v>4573</v>
      </c>
      <c r="I132" s="171"/>
      <c r="J132" s="168">
        <v>1</v>
      </c>
      <c r="K132" s="168" t="str">
        <f t="shared" si="161"/>
        <v>1</v>
      </c>
      <c r="L132" s="168">
        <f t="shared" si="162"/>
        <v>2</v>
      </c>
      <c r="M132" s="64"/>
      <c r="N132" s="162"/>
    </row>
    <row r="133" spans="1:14" ht="14.6">
      <c r="A133" s="200"/>
      <c r="B133" s="172"/>
      <c r="C133" s="168">
        <v>0</v>
      </c>
      <c r="D133" s="168">
        <v>0</v>
      </c>
      <c r="E133" s="168">
        <f t="shared" si="159"/>
        <v>1</v>
      </c>
      <c r="F133" s="168" t="str">
        <f t="shared" si="160"/>
        <v>1'h1</v>
      </c>
      <c r="G133" s="65" t="s">
        <v>4569</v>
      </c>
      <c r="H133" s="65" t="s">
        <v>4574</v>
      </c>
      <c r="I133" s="171"/>
      <c r="J133" s="168">
        <v>1</v>
      </c>
      <c r="K133" s="168" t="str">
        <f t="shared" si="161"/>
        <v>1</v>
      </c>
      <c r="L133" s="168">
        <f t="shared" si="162"/>
        <v>1</v>
      </c>
      <c r="M133" s="64"/>
      <c r="N133" s="162"/>
    </row>
    <row r="134" spans="1:14" ht="14.6">
      <c r="A134" s="69"/>
      <c r="B134" s="71" t="s">
        <v>4575</v>
      </c>
      <c r="C134" s="69"/>
      <c r="D134" s="69"/>
      <c r="E134" s="69">
        <f>SUM(E135:E135)</f>
        <v>32</v>
      </c>
      <c r="F134" s="44" t="str">
        <f>CONCATENATE("32'h",K134)</f>
        <v>32'h28000000</v>
      </c>
      <c r="G134" s="44"/>
      <c r="H134" s="70" t="s">
        <v>4576</v>
      </c>
      <c r="I134" s="70"/>
      <c r="J134" s="69"/>
      <c r="K134" s="69" t="str">
        <f>LOWER(DEC2HEX(L134,8))</f>
        <v>28000000</v>
      </c>
      <c r="L134" s="69">
        <f>SUM(L135:L135)</f>
        <v>671088640</v>
      </c>
      <c r="M134" s="64"/>
      <c r="N134" s="63"/>
    </row>
    <row r="135" spans="1:14" ht="14.6">
      <c r="A135" s="200"/>
      <c r="B135" s="200"/>
      <c r="C135" s="65">
        <v>0</v>
      </c>
      <c r="D135" s="65">
        <v>31</v>
      </c>
      <c r="E135" s="65">
        <f>D135+1-C135</f>
        <v>32</v>
      </c>
      <c r="F135" s="65" t="str">
        <f>CONCATENATE(E135,"'h",K135)</f>
        <v>32'h28000000</v>
      </c>
      <c r="G135" s="65" t="s">
        <v>4530</v>
      </c>
      <c r="H135" s="65" t="s">
        <v>4577</v>
      </c>
      <c r="I135" s="72"/>
      <c r="J135" s="65">
        <v>671088640</v>
      </c>
      <c r="K135" s="65" t="str">
        <f>LOWER(DEC2HEX((J135)))</f>
        <v>28000000</v>
      </c>
      <c r="L135" s="65">
        <f>J135*(2^C135)</f>
        <v>671088640</v>
      </c>
      <c r="M135" s="64"/>
      <c r="N135" s="63"/>
    </row>
    <row r="136" spans="1:14" ht="14.6">
      <c r="A136" s="23"/>
      <c r="B136" s="24" t="s">
        <v>4578</v>
      </c>
      <c r="C136" s="23"/>
      <c r="D136" s="23"/>
      <c r="E136" s="23">
        <f>SUM(E137:E154)</f>
        <v>32</v>
      </c>
      <c r="F136" s="44" t="str">
        <f>CONCATENATE("32'h",K136)</f>
        <v>32'h00000000</v>
      </c>
      <c r="G136" s="44"/>
      <c r="H136" s="70" t="s">
        <v>4579</v>
      </c>
      <c r="I136" s="26"/>
      <c r="J136" s="23"/>
      <c r="K136" s="23" t="str">
        <f>LOWER(DEC2HEX(L136,8))</f>
        <v>00000000</v>
      </c>
      <c r="L136" s="23">
        <f>SUM(L137:L154)</f>
        <v>0</v>
      </c>
      <c r="M136" s="250"/>
      <c r="N136" s="264"/>
    </row>
    <row r="137" spans="1:14" ht="14.6">
      <c r="A137" s="20"/>
      <c r="B137" s="20"/>
      <c r="C137" s="31">
        <v>24</v>
      </c>
      <c r="D137" s="31">
        <v>31</v>
      </c>
      <c r="E137" s="31">
        <f t="shared" ref="E137:E154" si="163">D137+1-C137</f>
        <v>8</v>
      </c>
      <c r="F137" s="31" t="str">
        <f t="shared" ref="F137:F154" si="164">CONCATENATE(E137,"'h",K137)</f>
        <v>8'h0</v>
      </c>
      <c r="G137" s="31" t="s">
        <v>67</v>
      </c>
      <c r="H137" s="249" t="s">
        <v>19</v>
      </c>
      <c r="I137" s="328"/>
      <c r="J137" s="31">
        <v>0</v>
      </c>
      <c r="K137" s="31" t="str">
        <f t="shared" ref="K137:K154" si="165">LOWER(DEC2HEX((J137)))</f>
        <v>0</v>
      </c>
      <c r="L137" s="31">
        <f t="shared" ref="L137:L154" si="166">J137*(2^C137)</f>
        <v>0</v>
      </c>
      <c r="M137" s="250"/>
      <c r="N137" s="264"/>
    </row>
    <row r="138" spans="1:14" ht="14.6">
      <c r="A138" s="20"/>
      <c r="B138" s="20"/>
      <c r="C138" s="31">
        <v>16</v>
      </c>
      <c r="D138" s="31">
        <v>23</v>
      </c>
      <c r="E138" s="31">
        <f t="shared" si="163"/>
        <v>8</v>
      </c>
      <c r="F138" s="31" t="str">
        <f t="shared" si="164"/>
        <v>8'h0</v>
      </c>
      <c r="G138" s="31" t="s">
        <v>5701</v>
      </c>
      <c r="H138" s="249" t="s">
        <v>5702</v>
      </c>
      <c r="I138" s="328"/>
      <c r="J138" s="31">
        <v>0</v>
      </c>
      <c r="K138" s="31" t="str">
        <f t="shared" ref="K138" si="167">LOWER(DEC2HEX((J138)))</f>
        <v>0</v>
      </c>
      <c r="L138" s="31">
        <f t="shared" ref="L138" si="168">J138*(2^C138)</f>
        <v>0</v>
      </c>
      <c r="M138" s="250"/>
      <c r="N138" s="264"/>
    </row>
    <row r="139" spans="1:14" ht="14.6">
      <c r="A139" s="20"/>
      <c r="B139" s="20"/>
      <c r="C139" s="31">
        <v>15</v>
      </c>
      <c r="D139" s="31">
        <v>15</v>
      </c>
      <c r="E139" s="31">
        <f t="shared" si="163"/>
        <v>1</v>
      </c>
      <c r="F139" s="31" t="str">
        <f t="shared" si="164"/>
        <v>1'h0</v>
      </c>
      <c r="G139" s="31" t="s">
        <v>4580</v>
      </c>
      <c r="H139" s="249" t="s">
        <v>4581</v>
      </c>
      <c r="I139" s="33"/>
      <c r="J139" s="31">
        <v>0</v>
      </c>
      <c r="K139" s="31" t="str">
        <f t="shared" si="165"/>
        <v>0</v>
      </c>
      <c r="L139" s="31">
        <f t="shared" si="166"/>
        <v>0</v>
      </c>
      <c r="M139" s="250"/>
      <c r="N139" s="264"/>
    </row>
    <row r="140" spans="1:14" ht="14.6">
      <c r="A140" s="20"/>
      <c r="B140" s="20"/>
      <c r="C140" s="31">
        <v>14</v>
      </c>
      <c r="D140" s="31">
        <v>14</v>
      </c>
      <c r="E140" s="31">
        <f t="shared" si="163"/>
        <v>1</v>
      </c>
      <c r="F140" s="31" t="str">
        <f t="shared" si="164"/>
        <v>1'h0</v>
      </c>
      <c r="G140" s="31" t="s">
        <v>423</v>
      </c>
      <c r="H140" s="249" t="s">
        <v>4582</v>
      </c>
      <c r="I140" s="33"/>
      <c r="J140" s="31">
        <v>0</v>
      </c>
      <c r="K140" s="31" t="str">
        <f t="shared" si="165"/>
        <v>0</v>
      </c>
      <c r="L140" s="31">
        <f t="shared" si="166"/>
        <v>0</v>
      </c>
      <c r="M140" s="250"/>
      <c r="N140" s="264"/>
    </row>
    <row r="141" spans="1:14" ht="14.6">
      <c r="A141" s="20"/>
      <c r="B141" s="20"/>
      <c r="C141" s="31">
        <v>13</v>
      </c>
      <c r="D141" s="31">
        <v>13</v>
      </c>
      <c r="E141" s="31">
        <f t="shared" si="163"/>
        <v>1</v>
      </c>
      <c r="F141" s="31" t="str">
        <f t="shared" si="164"/>
        <v>1'h0</v>
      </c>
      <c r="G141" s="31" t="s">
        <v>423</v>
      </c>
      <c r="H141" s="249" t="s">
        <v>4583</v>
      </c>
      <c r="I141" s="33"/>
      <c r="J141" s="31">
        <v>0</v>
      </c>
      <c r="K141" s="31" t="str">
        <f t="shared" si="165"/>
        <v>0</v>
      </c>
      <c r="L141" s="31">
        <f t="shared" si="166"/>
        <v>0</v>
      </c>
      <c r="M141" s="250"/>
      <c r="N141" s="264"/>
    </row>
    <row r="142" spans="1:14" ht="14.6">
      <c r="A142" s="20"/>
      <c r="B142" s="20"/>
      <c r="C142" s="31">
        <v>12</v>
      </c>
      <c r="D142" s="31">
        <v>12</v>
      </c>
      <c r="E142" s="31">
        <f t="shared" si="163"/>
        <v>1</v>
      </c>
      <c r="F142" s="31" t="str">
        <f t="shared" si="164"/>
        <v>1'h0</v>
      </c>
      <c r="G142" s="31" t="s">
        <v>423</v>
      </c>
      <c r="H142" s="249" t="s">
        <v>4584</v>
      </c>
      <c r="I142" s="33"/>
      <c r="J142" s="31">
        <v>0</v>
      </c>
      <c r="K142" s="31" t="str">
        <f t="shared" si="165"/>
        <v>0</v>
      </c>
      <c r="L142" s="31">
        <f t="shared" si="166"/>
        <v>0</v>
      </c>
      <c r="M142" s="250"/>
      <c r="N142" s="264"/>
    </row>
    <row r="143" spans="1:14" ht="14.6">
      <c r="A143" s="20"/>
      <c r="B143" s="20"/>
      <c r="C143" s="31">
        <v>11</v>
      </c>
      <c r="D143" s="31">
        <v>11</v>
      </c>
      <c r="E143" s="31">
        <f t="shared" si="163"/>
        <v>1</v>
      </c>
      <c r="F143" s="31" t="str">
        <f t="shared" si="164"/>
        <v>1'h0</v>
      </c>
      <c r="G143" s="31" t="s">
        <v>67</v>
      </c>
      <c r="H143" s="249" t="s">
        <v>4585</v>
      </c>
      <c r="I143" s="33"/>
      <c r="J143" s="31">
        <v>0</v>
      </c>
      <c r="K143" s="31" t="str">
        <f t="shared" si="165"/>
        <v>0</v>
      </c>
      <c r="L143" s="31">
        <f t="shared" si="166"/>
        <v>0</v>
      </c>
      <c r="M143" s="250"/>
      <c r="N143" s="264"/>
    </row>
    <row r="144" spans="1:14" ht="14.6">
      <c r="A144" s="20"/>
      <c r="B144" s="20"/>
      <c r="C144" s="31">
        <v>10</v>
      </c>
      <c r="D144" s="31">
        <v>10</v>
      </c>
      <c r="E144" s="31">
        <f t="shared" si="163"/>
        <v>1</v>
      </c>
      <c r="F144" s="31" t="str">
        <f t="shared" si="164"/>
        <v>1'h0</v>
      </c>
      <c r="G144" s="31" t="s">
        <v>423</v>
      </c>
      <c r="H144" s="249" t="s">
        <v>4586</v>
      </c>
      <c r="I144" s="33"/>
      <c r="J144" s="31">
        <v>0</v>
      </c>
      <c r="K144" s="31" t="str">
        <f t="shared" si="165"/>
        <v>0</v>
      </c>
      <c r="L144" s="31">
        <f t="shared" si="166"/>
        <v>0</v>
      </c>
      <c r="M144" s="250"/>
      <c r="N144" s="264"/>
    </row>
    <row r="145" spans="1:14" ht="14.6">
      <c r="A145" s="20"/>
      <c r="B145" s="20"/>
      <c r="C145" s="31">
        <v>9</v>
      </c>
      <c r="D145" s="31">
        <v>9</v>
      </c>
      <c r="E145" s="31">
        <f t="shared" si="163"/>
        <v>1</v>
      </c>
      <c r="F145" s="31" t="str">
        <f t="shared" si="164"/>
        <v>1'h0</v>
      </c>
      <c r="G145" s="31" t="s">
        <v>4580</v>
      </c>
      <c r="H145" s="249" t="s">
        <v>4587</v>
      </c>
      <c r="I145" s="33"/>
      <c r="J145" s="31">
        <v>0</v>
      </c>
      <c r="K145" s="31" t="str">
        <f t="shared" si="165"/>
        <v>0</v>
      </c>
      <c r="L145" s="31">
        <f t="shared" si="166"/>
        <v>0</v>
      </c>
      <c r="M145" s="250"/>
      <c r="N145" s="264"/>
    </row>
    <row r="146" spans="1:14" ht="14.6">
      <c r="A146" s="20"/>
      <c r="B146" s="20"/>
      <c r="C146" s="31">
        <v>8</v>
      </c>
      <c r="D146" s="31">
        <v>8</v>
      </c>
      <c r="E146" s="31">
        <f t="shared" si="163"/>
        <v>1</v>
      </c>
      <c r="F146" s="31" t="str">
        <f t="shared" si="164"/>
        <v>1'h0</v>
      </c>
      <c r="G146" s="31" t="s">
        <v>4580</v>
      </c>
      <c r="H146" s="249" t="s">
        <v>4588</v>
      </c>
      <c r="I146" s="33"/>
      <c r="J146" s="31">
        <v>0</v>
      </c>
      <c r="K146" s="31" t="str">
        <f t="shared" si="165"/>
        <v>0</v>
      </c>
      <c r="L146" s="31">
        <f t="shared" si="166"/>
        <v>0</v>
      </c>
      <c r="M146" s="250"/>
      <c r="N146" s="264"/>
    </row>
    <row r="147" spans="1:14" ht="14.6">
      <c r="A147" s="20"/>
      <c r="B147" s="20"/>
      <c r="C147" s="31">
        <v>7</v>
      </c>
      <c r="D147" s="31">
        <v>7</v>
      </c>
      <c r="E147" s="31">
        <f t="shared" si="163"/>
        <v>1</v>
      </c>
      <c r="F147" s="31" t="str">
        <f t="shared" si="164"/>
        <v>1'h0</v>
      </c>
      <c r="G147" s="31" t="s">
        <v>4580</v>
      </c>
      <c r="H147" s="249" t="s">
        <v>4589</v>
      </c>
      <c r="I147" s="33"/>
      <c r="J147" s="31">
        <v>0</v>
      </c>
      <c r="K147" s="31" t="str">
        <f t="shared" si="165"/>
        <v>0</v>
      </c>
      <c r="L147" s="31">
        <f t="shared" si="166"/>
        <v>0</v>
      </c>
      <c r="M147" s="250"/>
      <c r="N147" s="264"/>
    </row>
    <row r="148" spans="1:14" ht="14.6">
      <c r="A148" s="20"/>
      <c r="B148" s="20"/>
      <c r="C148" s="31">
        <v>6</v>
      </c>
      <c r="D148" s="31">
        <v>6</v>
      </c>
      <c r="E148" s="31">
        <f t="shared" si="163"/>
        <v>1</v>
      </c>
      <c r="F148" s="31" t="str">
        <f t="shared" si="164"/>
        <v>1'h0</v>
      </c>
      <c r="G148" s="31" t="s">
        <v>4580</v>
      </c>
      <c r="H148" s="249" t="s">
        <v>4590</v>
      </c>
      <c r="I148" s="33"/>
      <c r="J148" s="31">
        <v>0</v>
      </c>
      <c r="K148" s="31" t="str">
        <f t="shared" si="165"/>
        <v>0</v>
      </c>
      <c r="L148" s="31">
        <f t="shared" si="166"/>
        <v>0</v>
      </c>
      <c r="M148" s="250"/>
      <c r="N148" s="264"/>
    </row>
    <row r="149" spans="1:14" ht="14.6">
      <c r="A149" s="20"/>
      <c r="B149" s="20"/>
      <c r="C149" s="31">
        <v>5</v>
      </c>
      <c r="D149" s="31">
        <v>5</v>
      </c>
      <c r="E149" s="31">
        <f t="shared" si="163"/>
        <v>1</v>
      </c>
      <c r="F149" s="31" t="str">
        <f t="shared" si="164"/>
        <v>1'h0</v>
      </c>
      <c r="G149" s="31" t="s">
        <v>4580</v>
      </c>
      <c r="H149" s="249" t="s">
        <v>4591</v>
      </c>
      <c r="I149" s="33"/>
      <c r="J149" s="31">
        <v>0</v>
      </c>
      <c r="K149" s="31" t="str">
        <f t="shared" si="165"/>
        <v>0</v>
      </c>
      <c r="L149" s="31">
        <f t="shared" si="166"/>
        <v>0</v>
      </c>
      <c r="M149" s="250"/>
      <c r="N149" s="264"/>
    </row>
    <row r="150" spans="1:14" ht="14.6">
      <c r="A150" s="20"/>
      <c r="B150" s="20"/>
      <c r="C150" s="31">
        <v>4</v>
      </c>
      <c r="D150" s="31">
        <v>4</v>
      </c>
      <c r="E150" s="31">
        <f t="shared" si="163"/>
        <v>1</v>
      </c>
      <c r="F150" s="31" t="str">
        <f t="shared" si="164"/>
        <v>1'h0</v>
      </c>
      <c r="G150" s="31" t="s">
        <v>4580</v>
      </c>
      <c r="H150" s="249" t="s">
        <v>4592</v>
      </c>
      <c r="I150" s="33"/>
      <c r="J150" s="31">
        <v>0</v>
      </c>
      <c r="K150" s="31" t="str">
        <f t="shared" si="165"/>
        <v>0</v>
      </c>
      <c r="L150" s="31">
        <f t="shared" si="166"/>
        <v>0</v>
      </c>
      <c r="M150" s="250"/>
      <c r="N150" s="264"/>
    </row>
    <row r="151" spans="1:14" ht="14.6">
      <c r="A151" s="20"/>
      <c r="B151" s="20"/>
      <c r="C151" s="31">
        <v>3</v>
      </c>
      <c r="D151" s="31">
        <v>3</v>
      </c>
      <c r="E151" s="31">
        <f t="shared" si="163"/>
        <v>1</v>
      </c>
      <c r="F151" s="31" t="str">
        <f t="shared" si="164"/>
        <v>1'h0</v>
      </c>
      <c r="G151" s="31" t="s">
        <v>4580</v>
      </c>
      <c r="H151" s="249" t="s">
        <v>4593</v>
      </c>
      <c r="I151" s="33"/>
      <c r="J151" s="31">
        <v>0</v>
      </c>
      <c r="K151" s="31" t="str">
        <f t="shared" si="165"/>
        <v>0</v>
      </c>
      <c r="L151" s="31">
        <f t="shared" si="166"/>
        <v>0</v>
      </c>
      <c r="M151" s="250"/>
      <c r="N151" s="264"/>
    </row>
    <row r="152" spans="1:14" ht="14.6">
      <c r="A152" s="20"/>
      <c r="B152" s="20"/>
      <c r="C152" s="31">
        <v>2</v>
      </c>
      <c r="D152" s="31">
        <v>2</v>
      </c>
      <c r="E152" s="31">
        <f t="shared" si="163"/>
        <v>1</v>
      </c>
      <c r="F152" s="31" t="str">
        <f t="shared" si="164"/>
        <v>1'h0</v>
      </c>
      <c r="G152" s="31" t="s">
        <v>4580</v>
      </c>
      <c r="H152" s="249" t="s">
        <v>4594</v>
      </c>
      <c r="I152" s="33"/>
      <c r="J152" s="31">
        <v>0</v>
      </c>
      <c r="K152" s="31" t="str">
        <f t="shared" si="165"/>
        <v>0</v>
      </c>
      <c r="L152" s="31">
        <f t="shared" si="166"/>
        <v>0</v>
      </c>
      <c r="M152" s="250"/>
      <c r="N152" s="264"/>
    </row>
    <row r="153" spans="1:14" ht="14.6">
      <c r="A153" s="20"/>
      <c r="B153" s="20"/>
      <c r="C153" s="31">
        <v>1</v>
      </c>
      <c r="D153" s="31">
        <v>1</v>
      </c>
      <c r="E153" s="31">
        <f t="shared" si="163"/>
        <v>1</v>
      </c>
      <c r="F153" s="31" t="str">
        <f t="shared" si="164"/>
        <v>1'h0</v>
      </c>
      <c r="G153" s="31" t="s">
        <v>4580</v>
      </c>
      <c r="H153" s="249" t="s">
        <v>4595</v>
      </c>
      <c r="I153" s="33"/>
      <c r="J153" s="31">
        <v>0</v>
      </c>
      <c r="K153" s="31" t="str">
        <f t="shared" si="165"/>
        <v>0</v>
      </c>
      <c r="L153" s="31">
        <f t="shared" si="166"/>
        <v>0</v>
      </c>
      <c r="M153" s="250"/>
      <c r="N153" s="264"/>
    </row>
    <row r="154" spans="1:14" ht="14.6">
      <c r="A154" s="20"/>
      <c r="B154" s="20"/>
      <c r="C154" s="31">
        <v>0</v>
      </c>
      <c r="D154" s="31">
        <v>0</v>
      </c>
      <c r="E154" s="31">
        <f t="shared" si="163"/>
        <v>1</v>
      </c>
      <c r="F154" s="31" t="str">
        <f t="shared" si="164"/>
        <v>1'h0</v>
      </c>
      <c r="G154" s="31" t="s">
        <v>4580</v>
      </c>
      <c r="H154" s="249" t="s">
        <v>4596</v>
      </c>
      <c r="I154" s="33"/>
      <c r="J154" s="31">
        <v>0</v>
      </c>
      <c r="K154" s="31" t="str">
        <f t="shared" si="165"/>
        <v>0</v>
      </c>
      <c r="L154" s="31">
        <f t="shared" si="166"/>
        <v>0</v>
      </c>
      <c r="M154" s="250"/>
      <c r="N154" s="264"/>
    </row>
    <row r="155" spans="1:14" ht="14.6">
      <c r="A155" s="23"/>
      <c r="B155" s="24" t="s">
        <v>4597</v>
      </c>
      <c r="C155" s="23"/>
      <c r="D155" s="23"/>
      <c r="E155" s="23">
        <f>SUM(E156:E173)</f>
        <v>32</v>
      </c>
      <c r="F155" s="44" t="str">
        <f>CONCATENATE("32'h",K155)</f>
        <v>32'h00fff7ff</v>
      </c>
      <c r="G155" s="44"/>
      <c r="H155" s="70" t="s">
        <v>4598</v>
      </c>
      <c r="I155" s="26"/>
      <c r="J155" s="23"/>
      <c r="K155" s="23" t="str">
        <f>LOWER(DEC2HEX(L155,8))</f>
        <v>00fff7ff</v>
      </c>
      <c r="L155" s="23">
        <f>SUM(L156:L173)</f>
        <v>16775167</v>
      </c>
      <c r="M155" s="250"/>
      <c r="N155" s="264"/>
    </row>
    <row r="156" spans="1:14" ht="14.6">
      <c r="A156" s="20"/>
      <c r="B156" s="20"/>
      <c r="C156" s="31">
        <v>24</v>
      </c>
      <c r="D156" s="31">
        <v>31</v>
      </c>
      <c r="E156" s="31">
        <f t="shared" ref="E156:E173" si="169">D156+1-C156</f>
        <v>8</v>
      </c>
      <c r="F156" s="31" t="str">
        <f t="shared" ref="F156:F173" si="170">CONCATENATE(E156,"'h",K156)</f>
        <v>8'h0</v>
      </c>
      <c r="G156" s="31" t="s">
        <v>67</v>
      </c>
      <c r="H156" s="249" t="s">
        <v>19</v>
      </c>
      <c r="I156" s="328"/>
      <c r="J156" s="31">
        <v>0</v>
      </c>
      <c r="K156" s="31" t="str">
        <f t="shared" ref="K156:K173" si="171">LOWER(DEC2HEX((J156)))</f>
        <v>0</v>
      </c>
      <c r="L156" s="31">
        <f t="shared" ref="L156:L173" si="172">J156*(2^C156)</f>
        <v>0</v>
      </c>
      <c r="M156" s="250"/>
      <c r="N156" s="264"/>
    </row>
    <row r="157" spans="1:14" ht="14.6">
      <c r="A157" s="20"/>
      <c r="B157" s="20"/>
      <c r="C157" s="31">
        <v>16</v>
      </c>
      <c r="D157" s="31">
        <v>23</v>
      </c>
      <c r="E157" s="31">
        <f t="shared" si="169"/>
        <v>8</v>
      </c>
      <c r="F157" s="31" t="str">
        <f t="shared" si="170"/>
        <v>8'hff</v>
      </c>
      <c r="G157" s="31" t="s">
        <v>5703</v>
      </c>
      <c r="H157" s="249" t="s">
        <v>5704</v>
      </c>
      <c r="I157" s="328"/>
      <c r="J157" s="31">
        <v>255</v>
      </c>
      <c r="K157" s="31" t="str">
        <f t="shared" si="171"/>
        <v>ff</v>
      </c>
      <c r="L157" s="31">
        <f t="shared" si="172"/>
        <v>16711680</v>
      </c>
      <c r="M157" s="250"/>
      <c r="N157" s="264"/>
    </row>
    <row r="158" spans="1:14" ht="14.6">
      <c r="A158" s="20"/>
      <c r="B158" s="20"/>
      <c r="C158" s="31">
        <v>15</v>
      </c>
      <c r="D158" s="31">
        <v>15</v>
      </c>
      <c r="E158" s="31">
        <f t="shared" si="169"/>
        <v>1</v>
      </c>
      <c r="F158" s="31" t="str">
        <f t="shared" si="170"/>
        <v>1'h1</v>
      </c>
      <c r="G158" s="31" t="s">
        <v>4599</v>
      </c>
      <c r="H158" s="249" t="s">
        <v>4600</v>
      </c>
      <c r="I158" s="33"/>
      <c r="J158" s="31">
        <v>1</v>
      </c>
      <c r="K158" s="31" t="str">
        <f t="shared" si="171"/>
        <v>1</v>
      </c>
      <c r="L158" s="31">
        <f t="shared" si="172"/>
        <v>32768</v>
      </c>
      <c r="M158" s="250"/>
      <c r="N158" s="264"/>
    </row>
    <row r="159" spans="1:14" ht="14.6">
      <c r="A159" s="20"/>
      <c r="B159" s="20"/>
      <c r="C159" s="31">
        <v>14</v>
      </c>
      <c r="D159" s="31">
        <v>14</v>
      </c>
      <c r="E159" s="31">
        <f t="shared" si="169"/>
        <v>1</v>
      </c>
      <c r="F159" s="31" t="str">
        <f t="shared" si="170"/>
        <v>1'h1</v>
      </c>
      <c r="G159" s="31" t="s">
        <v>4599</v>
      </c>
      <c r="H159" s="249" t="s">
        <v>4601</v>
      </c>
      <c r="I159" s="33"/>
      <c r="J159" s="31">
        <v>1</v>
      </c>
      <c r="K159" s="31" t="str">
        <f t="shared" si="171"/>
        <v>1</v>
      </c>
      <c r="L159" s="31">
        <f t="shared" si="172"/>
        <v>16384</v>
      </c>
      <c r="M159" s="250"/>
      <c r="N159" s="264"/>
    </row>
    <row r="160" spans="1:14" ht="14.6">
      <c r="A160" s="20"/>
      <c r="B160" s="20"/>
      <c r="C160" s="31">
        <v>13</v>
      </c>
      <c r="D160" s="31">
        <v>13</v>
      </c>
      <c r="E160" s="31">
        <f t="shared" si="169"/>
        <v>1</v>
      </c>
      <c r="F160" s="31" t="str">
        <f t="shared" si="170"/>
        <v>1'h1</v>
      </c>
      <c r="G160" s="31" t="s">
        <v>4599</v>
      </c>
      <c r="H160" s="249" t="s">
        <v>4602</v>
      </c>
      <c r="I160" s="33"/>
      <c r="J160" s="31">
        <v>1</v>
      </c>
      <c r="K160" s="31" t="str">
        <f t="shared" si="171"/>
        <v>1</v>
      </c>
      <c r="L160" s="31">
        <f t="shared" si="172"/>
        <v>8192</v>
      </c>
      <c r="M160" s="250"/>
      <c r="N160" s="264"/>
    </row>
    <row r="161" spans="1:14" ht="14.6">
      <c r="A161" s="20"/>
      <c r="B161" s="20"/>
      <c r="C161" s="31">
        <v>12</v>
      </c>
      <c r="D161" s="31">
        <v>12</v>
      </c>
      <c r="E161" s="31">
        <f t="shared" si="169"/>
        <v>1</v>
      </c>
      <c r="F161" s="31" t="str">
        <f t="shared" si="170"/>
        <v>1'h1</v>
      </c>
      <c r="G161" s="31" t="s">
        <v>4599</v>
      </c>
      <c r="H161" s="249" t="s">
        <v>4603</v>
      </c>
      <c r="I161" s="33"/>
      <c r="J161" s="31">
        <v>1</v>
      </c>
      <c r="K161" s="31" t="str">
        <f t="shared" si="171"/>
        <v>1</v>
      </c>
      <c r="L161" s="31">
        <f t="shared" si="172"/>
        <v>4096</v>
      </c>
      <c r="M161" s="250"/>
      <c r="N161" s="264"/>
    </row>
    <row r="162" spans="1:14" ht="14.6">
      <c r="A162" s="20"/>
      <c r="B162" s="20"/>
      <c r="C162" s="31">
        <v>11</v>
      </c>
      <c r="D162" s="31">
        <v>11</v>
      </c>
      <c r="E162" s="31">
        <f t="shared" si="169"/>
        <v>1</v>
      </c>
      <c r="F162" s="31" t="str">
        <f t="shared" si="170"/>
        <v>1'h0</v>
      </c>
      <c r="G162" s="31" t="s">
        <v>67</v>
      </c>
      <c r="H162" s="249" t="s">
        <v>4585</v>
      </c>
      <c r="I162" s="33"/>
      <c r="J162" s="31">
        <v>0</v>
      </c>
      <c r="K162" s="31" t="str">
        <f t="shared" si="171"/>
        <v>0</v>
      </c>
      <c r="L162" s="31">
        <f t="shared" si="172"/>
        <v>0</v>
      </c>
      <c r="M162" s="250"/>
      <c r="N162" s="264"/>
    </row>
    <row r="163" spans="1:14" ht="14.6">
      <c r="A163" s="20"/>
      <c r="B163" s="20"/>
      <c r="C163" s="31">
        <v>10</v>
      </c>
      <c r="D163" s="31">
        <v>10</v>
      </c>
      <c r="E163" s="31">
        <f t="shared" si="169"/>
        <v>1</v>
      </c>
      <c r="F163" s="31" t="str">
        <f t="shared" si="170"/>
        <v>1'h1</v>
      </c>
      <c r="G163" s="31" t="s">
        <v>4530</v>
      </c>
      <c r="H163" s="249" t="s">
        <v>4604</v>
      </c>
      <c r="I163" s="33"/>
      <c r="J163" s="31">
        <v>1</v>
      </c>
      <c r="K163" s="31" t="str">
        <f t="shared" si="171"/>
        <v>1</v>
      </c>
      <c r="L163" s="31">
        <f t="shared" si="172"/>
        <v>1024</v>
      </c>
      <c r="M163" s="250"/>
      <c r="N163" s="264"/>
    </row>
    <row r="164" spans="1:14" ht="14.6">
      <c r="A164" s="20"/>
      <c r="B164" s="20"/>
      <c r="C164" s="31">
        <v>9</v>
      </c>
      <c r="D164" s="31">
        <v>9</v>
      </c>
      <c r="E164" s="31">
        <f t="shared" si="169"/>
        <v>1</v>
      </c>
      <c r="F164" s="31" t="str">
        <f t="shared" si="170"/>
        <v>1'h1</v>
      </c>
      <c r="G164" s="31" t="s">
        <v>4530</v>
      </c>
      <c r="H164" s="249" t="s">
        <v>4605</v>
      </c>
      <c r="I164" s="33"/>
      <c r="J164" s="31">
        <v>1</v>
      </c>
      <c r="K164" s="31" t="str">
        <f t="shared" si="171"/>
        <v>1</v>
      </c>
      <c r="L164" s="31">
        <f t="shared" si="172"/>
        <v>512</v>
      </c>
      <c r="M164" s="250"/>
      <c r="N164" s="264"/>
    </row>
    <row r="165" spans="1:14" ht="14.6">
      <c r="A165" s="20"/>
      <c r="B165" s="20"/>
      <c r="C165" s="31">
        <v>8</v>
      </c>
      <c r="D165" s="31">
        <v>8</v>
      </c>
      <c r="E165" s="31">
        <f t="shared" si="169"/>
        <v>1</v>
      </c>
      <c r="F165" s="31" t="str">
        <f t="shared" si="170"/>
        <v>1'h1</v>
      </c>
      <c r="G165" s="31" t="s">
        <v>4530</v>
      </c>
      <c r="H165" s="249" t="s">
        <v>4606</v>
      </c>
      <c r="I165" s="33"/>
      <c r="J165" s="31">
        <v>1</v>
      </c>
      <c r="K165" s="31" t="str">
        <f t="shared" si="171"/>
        <v>1</v>
      </c>
      <c r="L165" s="31">
        <f t="shared" si="172"/>
        <v>256</v>
      </c>
      <c r="M165" s="250"/>
      <c r="N165" s="264"/>
    </row>
    <row r="166" spans="1:14" ht="14.6">
      <c r="A166" s="20"/>
      <c r="B166" s="20"/>
      <c r="C166" s="31">
        <v>7</v>
      </c>
      <c r="D166" s="31">
        <v>7</v>
      </c>
      <c r="E166" s="31">
        <f t="shared" si="169"/>
        <v>1</v>
      </c>
      <c r="F166" s="31" t="str">
        <f t="shared" si="170"/>
        <v>1'h1</v>
      </c>
      <c r="G166" s="31" t="s">
        <v>4530</v>
      </c>
      <c r="H166" s="249" t="s">
        <v>4607</v>
      </c>
      <c r="I166" s="33"/>
      <c r="J166" s="31">
        <v>1</v>
      </c>
      <c r="K166" s="31" t="str">
        <f t="shared" si="171"/>
        <v>1</v>
      </c>
      <c r="L166" s="31">
        <f t="shared" si="172"/>
        <v>128</v>
      </c>
      <c r="M166" s="250"/>
      <c r="N166" s="264"/>
    </row>
    <row r="167" spans="1:14" ht="14.6">
      <c r="A167" s="20"/>
      <c r="B167" s="20"/>
      <c r="C167" s="31">
        <v>6</v>
      </c>
      <c r="D167" s="31">
        <v>6</v>
      </c>
      <c r="E167" s="31">
        <f t="shared" si="169"/>
        <v>1</v>
      </c>
      <c r="F167" s="31" t="str">
        <f t="shared" si="170"/>
        <v>1'h1</v>
      </c>
      <c r="G167" s="31" t="s">
        <v>4530</v>
      </c>
      <c r="H167" s="249" t="s">
        <v>4608</v>
      </c>
      <c r="I167" s="33"/>
      <c r="J167" s="31">
        <v>1</v>
      </c>
      <c r="K167" s="31" t="str">
        <f t="shared" si="171"/>
        <v>1</v>
      </c>
      <c r="L167" s="31">
        <f t="shared" si="172"/>
        <v>64</v>
      </c>
      <c r="M167" s="250"/>
      <c r="N167" s="264"/>
    </row>
    <row r="168" spans="1:14" ht="14.6">
      <c r="A168" s="20"/>
      <c r="B168" s="20"/>
      <c r="C168" s="31">
        <v>5</v>
      </c>
      <c r="D168" s="31">
        <v>5</v>
      </c>
      <c r="E168" s="31">
        <f t="shared" si="169"/>
        <v>1</v>
      </c>
      <c r="F168" s="31" t="str">
        <f t="shared" si="170"/>
        <v>1'h1</v>
      </c>
      <c r="G168" s="31" t="s">
        <v>4530</v>
      </c>
      <c r="H168" s="249" t="s">
        <v>4609</v>
      </c>
      <c r="I168" s="33"/>
      <c r="J168" s="31">
        <v>1</v>
      </c>
      <c r="K168" s="31" t="str">
        <f t="shared" si="171"/>
        <v>1</v>
      </c>
      <c r="L168" s="31">
        <f t="shared" si="172"/>
        <v>32</v>
      </c>
      <c r="M168" s="250"/>
      <c r="N168" s="264"/>
    </row>
    <row r="169" spans="1:14" ht="14.6">
      <c r="A169" s="20"/>
      <c r="B169" s="20"/>
      <c r="C169" s="31">
        <v>4</v>
      </c>
      <c r="D169" s="31">
        <v>4</v>
      </c>
      <c r="E169" s="31">
        <f t="shared" si="169"/>
        <v>1</v>
      </c>
      <c r="F169" s="31" t="str">
        <f t="shared" si="170"/>
        <v>1'h1</v>
      </c>
      <c r="G169" s="31" t="s">
        <v>4530</v>
      </c>
      <c r="H169" s="249" t="s">
        <v>4610</v>
      </c>
      <c r="I169" s="33"/>
      <c r="J169" s="31">
        <v>1</v>
      </c>
      <c r="K169" s="31" t="str">
        <f t="shared" si="171"/>
        <v>1</v>
      </c>
      <c r="L169" s="31">
        <f t="shared" si="172"/>
        <v>16</v>
      </c>
      <c r="M169" s="250"/>
      <c r="N169" s="264"/>
    </row>
    <row r="170" spans="1:14" ht="14.6">
      <c r="A170" s="20"/>
      <c r="B170" s="20"/>
      <c r="C170" s="31">
        <v>3</v>
      </c>
      <c r="D170" s="31">
        <v>3</v>
      </c>
      <c r="E170" s="31">
        <f t="shared" si="169"/>
        <v>1</v>
      </c>
      <c r="F170" s="31" t="str">
        <f t="shared" si="170"/>
        <v>1'h1</v>
      </c>
      <c r="G170" s="31" t="s">
        <v>4530</v>
      </c>
      <c r="H170" s="249" t="s">
        <v>4611</v>
      </c>
      <c r="I170" s="33"/>
      <c r="J170" s="31">
        <v>1</v>
      </c>
      <c r="K170" s="31" t="str">
        <f t="shared" si="171"/>
        <v>1</v>
      </c>
      <c r="L170" s="31">
        <f t="shared" si="172"/>
        <v>8</v>
      </c>
      <c r="M170" s="250"/>
      <c r="N170" s="264"/>
    </row>
    <row r="171" spans="1:14" ht="14.6">
      <c r="A171" s="20"/>
      <c r="B171" s="20"/>
      <c r="C171" s="31">
        <v>2</v>
      </c>
      <c r="D171" s="31">
        <v>2</v>
      </c>
      <c r="E171" s="31">
        <f t="shared" si="169"/>
        <v>1</v>
      </c>
      <c r="F171" s="31" t="str">
        <f t="shared" si="170"/>
        <v>1'h1</v>
      </c>
      <c r="G171" s="31" t="s">
        <v>4530</v>
      </c>
      <c r="H171" s="249" t="s">
        <v>4612</v>
      </c>
      <c r="I171" s="33"/>
      <c r="J171" s="31">
        <v>1</v>
      </c>
      <c r="K171" s="31" t="str">
        <f t="shared" si="171"/>
        <v>1</v>
      </c>
      <c r="L171" s="31">
        <f t="shared" si="172"/>
        <v>4</v>
      </c>
      <c r="M171" s="250"/>
      <c r="N171" s="264"/>
    </row>
    <row r="172" spans="1:14" ht="14.6">
      <c r="A172" s="20"/>
      <c r="B172" s="20"/>
      <c r="C172" s="31">
        <v>1</v>
      </c>
      <c r="D172" s="31">
        <v>1</v>
      </c>
      <c r="E172" s="31">
        <f t="shared" si="169"/>
        <v>1</v>
      </c>
      <c r="F172" s="31" t="str">
        <f t="shared" si="170"/>
        <v>1'h1</v>
      </c>
      <c r="G172" s="31" t="s">
        <v>4530</v>
      </c>
      <c r="H172" s="249" t="s">
        <v>4613</v>
      </c>
      <c r="I172" s="33"/>
      <c r="J172" s="31">
        <v>1</v>
      </c>
      <c r="K172" s="31" t="str">
        <f t="shared" si="171"/>
        <v>1</v>
      </c>
      <c r="L172" s="31">
        <f t="shared" si="172"/>
        <v>2</v>
      </c>
      <c r="M172" s="250"/>
      <c r="N172" s="264"/>
    </row>
    <row r="173" spans="1:14" ht="14.6">
      <c r="A173" s="20"/>
      <c r="B173" s="20"/>
      <c r="C173" s="31">
        <v>0</v>
      </c>
      <c r="D173" s="31">
        <v>0</v>
      </c>
      <c r="E173" s="31">
        <f t="shared" si="169"/>
        <v>1</v>
      </c>
      <c r="F173" s="31" t="str">
        <f t="shared" si="170"/>
        <v>1'h1</v>
      </c>
      <c r="G173" s="31" t="s">
        <v>4530</v>
      </c>
      <c r="H173" s="249" t="s">
        <v>4614</v>
      </c>
      <c r="I173" s="33"/>
      <c r="J173" s="31">
        <v>1</v>
      </c>
      <c r="K173" s="31" t="str">
        <f t="shared" si="171"/>
        <v>1</v>
      </c>
      <c r="L173" s="31">
        <f t="shared" si="172"/>
        <v>1</v>
      </c>
      <c r="M173" s="250"/>
      <c r="N173" s="264"/>
    </row>
    <row r="174" spans="1:14" ht="14.6">
      <c r="A174" s="23"/>
      <c r="B174" s="24" t="s">
        <v>4615</v>
      </c>
      <c r="C174" s="23"/>
      <c r="D174" s="23"/>
      <c r="E174" s="23">
        <f>SUM(E175:E192)</f>
        <v>32</v>
      </c>
      <c r="F174" s="44" t="str">
        <f>CONCATENATE("32'h",K174)</f>
        <v>32'h00000000</v>
      </c>
      <c r="G174" s="44"/>
      <c r="H174" s="70" t="s">
        <v>4616</v>
      </c>
      <c r="I174" s="26"/>
      <c r="J174" s="23"/>
      <c r="K174" s="23" t="str">
        <f>LOWER(DEC2HEX(L174,8))</f>
        <v>00000000</v>
      </c>
      <c r="L174" s="23">
        <f>SUM(L175:L192)</f>
        <v>0</v>
      </c>
      <c r="M174" s="250"/>
      <c r="N174" s="264"/>
    </row>
    <row r="175" spans="1:14" ht="14.6">
      <c r="A175" s="20"/>
      <c r="B175" s="20"/>
      <c r="C175" s="31">
        <v>24</v>
      </c>
      <c r="D175" s="31">
        <v>31</v>
      </c>
      <c r="E175" s="31">
        <f t="shared" ref="E175:E192" si="173">D175+1-C175</f>
        <v>8</v>
      </c>
      <c r="F175" s="31" t="str">
        <f t="shared" ref="F175:F192" si="174">CONCATENATE(E175,"'h",K175)</f>
        <v>8'h0</v>
      </c>
      <c r="G175" s="31" t="s">
        <v>67</v>
      </c>
      <c r="H175" s="249" t="s">
        <v>19</v>
      </c>
      <c r="I175" s="328"/>
      <c r="J175" s="31">
        <v>0</v>
      </c>
      <c r="K175" s="31" t="str">
        <f t="shared" ref="K175:K192" si="175">LOWER(DEC2HEX((J175)))</f>
        <v>0</v>
      </c>
      <c r="L175" s="31">
        <f t="shared" ref="L175:L192" si="176">J175*(2^C175)</f>
        <v>0</v>
      </c>
      <c r="M175" s="250"/>
      <c r="N175" s="264"/>
    </row>
    <row r="176" spans="1:14" ht="14.6">
      <c r="A176" s="20"/>
      <c r="B176" s="20"/>
      <c r="C176" s="31">
        <v>16</v>
      </c>
      <c r="D176" s="31">
        <v>23</v>
      </c>
      <c r="E176" s="31">
        <f t="shared" si="173"/>
        <v>8</v>
      </c>
      <c r="F176" s="31" t="str">
        <f t="shared" si="174"/>
        <v>8'h0</v>
      </c>
      <c r="G176" s="31" t="s">
        <v>5705</v>
      </c>
      <c r="H176" s="249" t="s">
        <v>5706</v>
      </c>
      <c r="I176" s="328"/>
      <c r="J176" s="31">
        <v>0</v>
      </c>
      <c r="K176" s="31" t="str">
        <f t="shared" si="175"/>
        <v>0</v>
      </c>
      <c r="L176" s="31">
        <f t="shared" si="176"/>
        <v>0</v>
      </c>
      <c r="M176" s="250"/>
      <c r="N176" s="264"/>
    </row>
    <row r="177" spans="1:14" ht="14.6">
      <c r="A177" s="20"/>
      <c r="B177" s="20"/>
      <c r="C177" s="31">
        <v>15</v>
      </c>
      <c r="D177" s="31">
        <v>15</v>
      </c>
      <c r="E177" s="31">
        <f t="shared" si="173"/>
        <v>1</v>
      </c>
      <c r="F177" s="31" t="str">
        <f t="shared" si="174"/>
        <v>1'h0</v>
      </c>
      <c r="G177" s="31" t="s">
        <v>67</v>
      </c>
      <c r="H177" s="249" t="s">
        <v>4617</v>
      </c>
      <c r="I177" s="33"/>
      <c r="J177" s="31">
        <v>0</v>
      </c>
      <c r="K177" s="31" t="str">
        <f t="shared" si="175"/>
        <v>0</v>
      </c>
      <c r="L177" s="31">
        <f t="shared" si="176"/>
        <v>0</v>
      </c>
      <c r="M177" s="250"/>
      <c r="N177" s="264"/>
    </row>
    <row r="178" spans="1:14" ht="14.6">
      <c r="A178" s="20"/>
      <c r="B178" s="20"/>
      <c r="C178" s="31">
        <v>14</v>
      </c>
      <c r="D178" s="31">
        <v>14</v>
      </c>
      <c r="E178" s="31">
        <f t="shared" si="173"/>
        <v>1</v>
      </c>
      <c r="F178" s="31" t="str">
        <f t="shared" si="174"/>
        <v>1'h0</v>
      </c>
      <c r="G178" s="31" t="s">
        <v>67</v>
      </c>
      <c r="H178" s="249" t="s">
        <v>4618</v>
      </c>
      <c r="I178" s="33"/>
      <c r="J178" s="31">
        <v>0</v>
      </c>
      <c r="K178" s="31" t="str">
        <f t="shared" si="175"/>
        <v>0</v>
      </c>
      <c r="L178" s="31">
        <f t="shared" si="176"/>
        <v>0</v>
      </c>
      <c r="M178" s="250"/>
      <c r="N178" s="264"/>
    </row>
    <row r="179" spans="1:14" ht="14.6">
      <c r="A179" s="20"/>
      <c r="B179" s="20"/>
      <c r="C179" s="31">
        <v>13</v>
      </c>
      <c r="D179" s="31">
        <v>13</v>
      </c>
      <c r="E179" s="31">
        <f t="shared" si="173"/>
        <v>1</v>
      </c>
      <c r="F179" s="31" t="str">
        <f t="shared" si="174"/>
        <v>1'h0</v>
      </c>
      <c r="G179" s="31" t="s">
        <v>67</v>
      </c>
      <c r="H179" s="249" t="s">
        <v>4619</v>
      </c>
      <c r="I179" s="33"/>
      <c r="J179" s="31">
        <v>0</v>
      </c>
      <c r="K179" s="31" t="str">
        <f t="shared" si="175"/>
        <v>0</v>
      </c>
      <c r="L179" s="31">
        <f t="shared" si="176"/>
        <v>0</v>
      </c>
      <c r="M179" s="250"/>
      <c r="N179" s="264"/>
    </row>
    <row r="180" spans="1:14" ht="14.6">
      <c r="A180" s="20"/>
      <c r="B180" s="20"/>
      <c r="C180" s="31">
        <v>12</v>
      </c>
      <c r="D180" s="31">
        <v>12</v>
      </c>
      <c r="E180" s="31">
        <f t="shared" si="173"/>
        <v>1</v>
      </c>
      <c r="F180" s="31" t="str">
        <f t="shared" si="174"/>
        <v>1'h0</v>
      </c>
      <c r="G180" s="31" t="s">
        <v>67</v>
      </c>
      <c r="H180" s="249" t="s">
        <v>4620</v>
      </c>
      <c r="I180" s="33"/>
      <c r="J180" s="31">
        <v>0</v>
      </c>
      <c r="K180" s="31" t="str">
        <f t="shared" si="175"/>
        <v>0</v>
      </c>
      <c r="L180" s="31">
        <f t="shared" si="176"/>
        <v>0</v>
      </c>
      <c r="M180" s="250"/>
      <c r="N180" s="264"/>
    </row>
    <row r="181" spans="1:14" ht="14.6">
      <c r="A181" s="20"/>
      <c r="B181" s="20"/>
      <c r="C181" s="31">
        <v>11</v>
      </c>
      <c r="D181" s="31">
        <v>11</v>
      </c>
      <c r="E181" s="31">
        <f t="shared" si="173"/>
        <v>1</v>
      </c>
      <c r="F181" s="31" t="str">
        <f t="shared" si="174"/>
        <v>1'h0</v>
      </c>
      <c r="G181" s="31" t="s">
        <v>67</v>
      </c>
      <c r="H181" s="249" t="s">
        <v>4585</v>
      </c>
      <c r="I181" s="33"/>
      <c r="J181" s="31">
        <v>0</v>
      </c>
      <c r="K181" s="31" t="str">
        <f t="shared" si="175"/>
        <v>0</v>
      </c>
      <c r="L181" s="31">
        <f t="shared" si="176"/>
        <v>0</v>
      </c>
      <c r="M181" s="250"/>
      <c r="N181" s="264"/>
    </row>
    <row r="182" spans="1:14" ht="14.6">
      <c r="A182" s="20"/>
      <c r="B182" s="20"/>
      <c r="C182" s="31">
        <v>10</v>
      </c>
      <c r="D182" s="31">
        <v>10</v>
      </c>
      <c r="E182" s="31">
        <f t="shared" si="173"/>
        <v>1</v>
      </c>
      <c r="F182" s="31" t="str">
        <f t="shared" si="174"/>
        <v>1'h0</v>
      </c>
      <c r="G182" s="31" t="s">
        <v>67</v>
      </c>
      <c r="H182" s="249" t="s">
        <v>4621</v>
      </c>
      <c r="I182" s="33"/>
      <c r="J182" s="31">
        <v>0</v>
      </c>
      <c r="K182" s="31" t="str">
        <f t="shared" si="175"/>
        <v>0</v>
      </c>
      <c r="L182" s="31">
        <f t="shared" si="176"/>
        <v>0</v>
      </c>
      <c r="M182" s="250"/>
      <c r="N182" s="264"/>
    </row>
    <row r="183" spans="1:14" ht="14.6">
      <c r="A183" s="20"/>
      <c r="B183" s="20"/>
      <c r="C183" s="31">
        <v>9</v>
      </c>
      <c r="D183" s="31">
        <v>9</v>
      </c>
      <c r="E183" s="31">
        <f t="shared" si="173"/>
        <v>1</v>
      </c>
      <c r="F183" s="31" t="str">
        <f t="shared" si="174"/>
        <v>1'h0</v>
      </c>
      <c r="G183" s="31" t="s">
        <v>67</v>
      </c>
      <c r="H183" s="249" t="s">
        <v>4622</v>
      </c>
      <c r="I183" s="33"/>
      <c r="J183" s="31">
        <v>0</v>
      </c>
      <c r="K183" s="31" t="str">
        <f t="shared" si="175"/>
        <v>0</v>
      </c>
      <c r="L183" s="31">
        <f t="shared" si="176"/>
        <v>0</v>
      </c>
      <c r="M183" s="250"/>
      <c r="N183" s="264"/>
    </row>
    <row r="184" spans="1:14" ht="14.6">
      <c r="A184" s="20"/>
      <c r="B184" s="20"/>
      <c r="C184" s="31">
        <v>8</v>
      </c>
      <c r="D184" s="31">
        <v>8</v>
      </c>
      <c r="E184" s="31">
        <f t="shared" si="173"/>
        <v>1</v>
      </c>
      <c r="F184" s="31" t="str">
        <f t="shared" si="174"/>
        <v>1'h0</v>
      </c>
      <c r="G184" s="31" t="s">
        <v>67</v>
      </c>
      <c r="H184" s="249" t="s">
        <v>4623</v>
      </c>
      <c r="I184" s="33"/>
      <c r="J184" s="31">
        <v>0</v>
      </c>
      <c r="K184" s="31" t="str">
        <f t="shared" si="175"/>
        <v>0</v>
      </c>
      <c r="L184" s="31">
        <f t="shared" si="176"/>
        <v>0</v>
      </c>
      <c r="M184" s="250"/>
      <c r="N184" s="264"/>
    </row>
    <row r="185" spans="1:14" ht="14.6">
      <c r="A185" s="20"/>
      <c r="B185" s="20"/>
      <c r="C185" s="31">
        <v>7</v>
      </c>
      <c r="D185" s="31">
        <v>7</v>
      </c>
      <c r="E185" s="31">
        <f t="shared" si="173"/>
        <v>1</v>
      </c>
      <c r="F185" s="31" t="str">
        <f t="shared" si="174"/>
        <v>1'h0</v>
      </c>
      <c r="G185" s="31" t="s">
        <v>67</v>
      </c>
      <c r="H185" s="249" t="s">
        <v>4624</v>
      </c>
      <c r="I185" s="33"/>
      <c r="J185" s="31">
        <v>0</v>
      </c>
      <c r="K185" s="31" t="str">
        <f t="shared" si="175"/>
        <v>0</v>
      </c>
      <c r="L185" s="31">
        <f t="shared" si="176"/>
        <v>0</v>
      </c>
      <c r="M185" s="250"/>
      <c r="N185" s="264"/>
    </row>
    <row r="186" spans="1:14" ht="14.6">
      <c r="A186" s="20"/>
      <c r="B186" s="20"/>
      <c r="C186" s="31">
        <v>6</v>
      </c>
      <c r="D186" s="31">
        <v>6</v>
      </c>
      <c r="E186" s="31">
        <f t="shared" si="173"/>
        <v>1</v>
      </c>
      <c r="F186" s="31" t="str">
        <f t="shared" si="174"/>
        <v>1'h0</v>
      </c>
      <c r="G186" s="31" t="s">
        <v>67</v>
      </c>
      <c r="H186" s="249" t="s">
        <v>4625</v>
      </c>
      <c r="I186" s="33"/>
      <c r="J186" s="31">
        <v>0</v>
      </c>
      <c r="K186" s="31" t="str">
        <f t="shared" si="175"/>
        <v>0</v>
      </c>
      <c r="L186" s="31">
        <f t="shared" si="176"/>
        <v>0</v>
      </c>
      <c r="M186" s="250"/>
      <c r="N186" s="264"/>
    </row>
    <row r="187" spans="1:14" ht="14.6">
      <c r="A187" s="20"/>
      <c r="B187" s="20"/>
      <c r="C187" s="31">
        <v>5</v>
      </c>
      <c r="D187" s="31">
        <v>5</v>
      </c>
      <c r="E187" s="31">
        <f t="shared" si="173"/>
        <v>1</v>
      </c>
      <c r="F187" s="31" t="str">
        <f t="shared" si="174"/>
        <v>1'h0</v>
      </c>
      <c r="G187" s="31" t="s">
        <v>67</v>
      </c>
      <c r="H187" s="249" t="s">
        <v>4626</v>
      </c>
      <c r="I187" s="33"/>
      <c r="J187" s="31">
        <v>0</v>
      </c>
      <c r="K187" s="31" t="str">
        <f t="shared" si="175"/>
        <v>0</v>
      </c>
      <c r="L187" s="31">
        <f t="shared" si="176"/>
        <v>0</v>
      </c>
      <c r="M187" s="250"/>
      <c r="N187" s="264"/>
    </row>
    <row r="188" spans="1:14" ht="14.6">
      <c r="A188" s="20"/>
      <c r="B188" s="20"/>
      <c r="C188" s="31">
        <v>4</v>
      </c>
      <c r="D188" s="31">
        <v>4</v>
      </c>
      <c r="E188" s="31">
        <f t="shared" si="173"/>
        <v>1</v>
      </c>
      <c r="F188" s="31" t="str">
        <f t="shared" si="174"/>
        <v>1'h0</v>
      </c>
      <c r="G188" s="31" t="s">
        <v>67</v>
      </c>
      <c r="H188" s="249" t="s">
        <v>4627</v>
      </c>
      <c r="I188" s="33"/>
      <c r="J188" s="31">
        <v>0</v>
      </c>
      <c r="K188" s="31" t="str">
        <f t="shared" si="175"/>
        <v>0</v>
      </c>
      <c r="L188" s="31">
        <f t="shared" si="176"/>
        <v>0</v>
      </c>
      <c r="M188" s="250"/>
      <c r="N188" s="264"/>
    </row>
    <row r="189" spans="1:14" ht="14.6">
      <c r="A189" s="20"/>
      <c r="B189" s="20"/>
      <c r="C189" s="31">
        <v>3</v>
      </c>
      <c r="D189" s="31">
        <v>3</v>
      </c>
      <c r="E189" s="31">
        <f t="shared" si="173"/>
        <v>1</v>
      </c>
      <c r="F189" s="31" t="str">
        <f t="shared" si="174"/>
        <v>1'h0</v>
      </c>
      <c r="G189" s="31" t="s">
        <v>67</v>
      </c>
      <c r="H189" s="249" t="s">
        <v>4628</v>
      </c>
      <c r="I189" s="33"/>
      <c r="J189" s="31">
        <v>0</v>
      </c>
      <c r="K189" s="31" t="str">
        <f t="shared" si="175"/>
        <v>0</v>
      </c>
      <c r="L189" s="31">
        <f t="shared" si="176"/>
        <v>0</v>
      </c>
      <c r="M189" s="250"/>
      <c r="N189" s="264"/>
    </row>
    <row r="190" spans="1:14" ht="14.6">
      <c r="A190" s="20"/>
      <c r="B190" s="20"/>
      <c r="C190" s="31">
        <v>2</v>
      </c>
      <c r="D190" s="31">
        <v>2</v>
      </c>
      <c r="E190" s="31">
        <f t="shared" si="173"/>
        <v>1</v>
      </c>
      <c r="F190" s="31" t="str">
        <f t="shared" si="174"/>
        <v>1'h0</v>
      </c>
      <c r="G190" s="31" t="s">
        <v>67</v>
      </c>
      <c r="H190" s="249" t="s">
        <v>4629</v>
      </c>
      <c r="I190" s="33"/>
      <c r="J190" s="31">
        <v>0</v>
      </c>
      <c r="K190" s="31" t="str">
        <f t="shared" si="175"/>
        <v>0</v>
      </c>
      <c r="L190" s="31">
        <f t="shared" si="176"/>
        <v>0</v>
      </c>
      <c r="M190" s="250"/>
      <c r="N190" s="264"/>
    </row>
    <row r="191" spans="1:14" ht="14.6">
      <c r="A191" s="20"/>
      <c r="B191" s="20"/>
      <c r="C191" s="31">
        <v>1</v>
      </c>
      <c r="D191" s="31">
        <v>1</v>
      </c>
      <c r="E191" s="31">
        <f t="shared" si="173"/>
        <v>1</v>
      </c>
      <c r="F191" s="31" t="str">
        <f t="shared" si="174"/>
        <v>1'h0</v>
      </c>
      <c r="G191" s="31" t="s">
        <v>67</v>
      </c>
      <c r="H191" s="249" t="s">
        <v>4630</v>
      </c>
      <c r="I191" s="33"/>
      <c r="J191" s="31">
        <v>0</v>
      </c>
      <c r="K191" s="31" t="str">
        <f t="shared" si="175"/>
        <v>0</v>
      </c>
      <c r="L191" s="31">
        <f t="shared" si="176"/>
        <v>0</v>
      </c>
      <c r="M191" s="250"/>
      <c r="N191" s="264"/>
    </row>
    <row r="192" spans="1:14" ht="14.6">
      <c r="A192" s="20"/>
      <c r="B192" s="20"/>
      <c r="C192" s="31">
        <v>0</v>
      </c>
      <c r="D192" s="31">
        <v>0</v>
      </c>
      <c r="E192" s="31">
        <f t="shared" si="173"/>
        <v>1</v>
      </c>
      <c r="F192" s="31" t="str">
        <f t="shared" si="174"/>
        <v>1'h0</v>
      </c>
      <c r="G192" s="31" t="s">
        <v>67</v>
      </c>
      <c r="H192" s="249" t="s">
        <v>4631</v>
      </c>
      <c r="I192" s="33"/>
      <c r="J192" s="31">
        <v>0</v>
      </c>
      <c r="K192" s="31" t="str">
        <f t="shared" si="175"/>
        <v>0</v>
      </c>
      <c r="L192" s="31">
        <f t="shared" si="176"/>
        <v>0</v>
      </c>
      <c r="M192" s="250"/>
      <c r="N192" s="264"/>
    </row>
    <row r="193" spans="1:14" ht="14.6">
      <c r="A193" s="23"/>
      <c r="B193" s="24" t="s">
        <v>4632</v>
      </c>
      <c r="C193" s="23"/>
      <c r="D193" s="23"/>
      <c r="E193" s="23">
        <f>SUM(E194:E211)</f>
        <v>32</v>
      </c>
      <c r="F193" s="44" t="str">
        <f>CONCATENATE("32'h",K193)</f>
        <v>32'h00000000</v>
      </c>
      <c r="G193" s="44"/>
      <c r="H193" s="70" t="s">
        <v>4633</v>
      </c>
      <c r="I193" s="26"/>
      <c r="J193" s="23"/>
      <c r="K193" s="23" t="str">
        <f>LOWER(DEC2HEX(L193,8))</f>
        <v>00000000</v>
      </c>
      <c r="L193" s="23">
        <f>SUM(L194:L211)</f>
        <v>0</v>
      </c>
      <c r="M193" s="250"/>
      <c r="N193" s="264"/>
    </row>
    <row r="194" spans="1:14" ht="14.6">
      <c r="A194" s="20"/>
      <c r="B194" s="20"/>
      <c r="C194" s="31">
        <v>24</v>
      </c>
      <c r="D194" s="31">
        <v>31</v>
      </c>
      <c r="E194" s="31">
        <f t="shared" ref="E194:E211" si="177">D194+1-C194</f>
        <v>8</v>
      </c>
      <c r="F194" s="31" t="str">
        <f t="shared" ref="F194:F211" si="178">CONCATENATE(E194,"'h",K194)</f>
        <v>8'h0</v>
      </c>
      <c r="G194" s="31" t="s">
        <v>67</v>
      </c>
      <c r="H194" s="249" t="s">
        <v>19</v>
      </c>
      <c r="I194" s="328"/>
      <c r="J194" s="31">
        <v>0</v>
      </c>
      <c r="K194" s="31" t="str">
        <f t="shared" ref="K194:K211" si="179">LOWER(DEC2HEX((J194)))</f>
        <v>0</v>
      </c>
      <c r="L194" s="31">
        <f t="shared" ref="L194:L211" si="180">J194*(2^C194)</f>
        <v>0</v>
      </c>
      <c r="M194" s="250"/>
      <c r="N194" s="264"/>
    </row>
    <row r="195" spans="1:14" ht="14.6">
      <c r="A195" s="20"/>
      <c r="B195" s="20"/>
      <c r="C195" s="31">
        <v>16</v>
      </c>
      <c r="D195" s="31">
        <v>23</v>
      </c>
      <c r="E195" s="31">
        <f t="shared" si="177"/>
        <v>8</v>
      </c>
      <c r="F195" s="31" t="str">
        <f t="shared" si="178"/>
        <v>8'h0</v>
      </c>
      <c r="G195" s="31" t="s">
        <v>5707</v>
      </c>
      <c r="H195" s="249" t="s">
        <v>5708</v>
      </c>
      <c r="I195" s="328"/>
      <c r="J195" s="31">
        <v>0</v>
      </c>
      <c r="K195" s="31" t="str">
        <f t="shared" si="179"/>
        <v>0</v>
      </c>
      <c r="L195" s="31">
        <f t="shared" si="180"/>
        <v>0</v>
      </c>
      <c r="M195" s="250"/>
      <c r="N195" s="264"/>
    </row>
    <row r="196" spans="1:14" ht="14.6">
      <c r="A196" s="20"/>
      <c r="B196" s="20"/>
      <c r="C196" s="31">
        <v>15</v>
      </c>
      <c r="D196" s="31">
        <v>15</v>
      </c>
      <c r="E196" s="31">
        <f t="shared" si="177"/>
        <v>1</v>
      </c>
      <c r="F196" s="31" t="str">
        <f t="shared" si="178"/>
        <v>1'h0</v>
      </c>
      <c r="G196" s="31" t="s">
        <v>67</v>
      </c>
      <c r="H196" s="249" t="s">
        <v>4634</v>
      </c>
      <c r="I196" s="33"/>
      <c r="J196" s="31">
        <v>0</v>
      </c>
      <c r="K196" s="31" t="str">
        <f t="shared" si="179"/>
        <v>0</v>
      </c>
      <c r="L196" s="31">
        <f t="shared" si="180"/>
        <v>0</v>
      </c>
      <c r="M196" s="250"/>
      <c r="N196" s="264"/>
    </row>
    <row r="197" spans="1:14" ht="14.6">
      <c r="A197" s="20"/>
      <c r="B197" s="20"/>
      <c r="C197" s="31">
        <v>14</v>
      </c>
      <c r="D197" s="31">
        <v>14</v>
      </c>
      <c r="E197" s="31">
        <f t="shared" si="177"/>
        <v>1</v>
      </c>
      <c r="F197" s="31" t="str">
        <f t="shared" si="178"/>
        <v>1'h0</v>
      </c>
      <c r="G197" s="31" t="s">
        <v>67</v>
      </c>
      <c r="H197" s="249" t="s">
        <v>4635</v>
      </c>
      <c r="I197" s="33"/>
      <c r="J197" s="31">
        <v>0</v>
      </c>
      <c r="K197" s="31" t="str">
        <f t="shared" si="179"/>
        <v>0</v>
      </c>
      <c r="L197" s="31">
        <f t="shared" si="180"/>
        <v>0</v>
      </c>
      <c r="M197" s="250"/>
      <c r="N197" s="264"/>
    </row>
    <row r="198" spans="1:14" ht="14.6">
      <c r="A198" s="20"/>
      <c r="B198" s="20"/>
      <c r="C198" s="31">
        <v>13</v>
      </c>
      <c r="D198" s="31">
        <v>13</v>
      </c>
      <c r="E198" s="31">
        <f t="shared" si="177"/>
        <v>1</v>
      </c>
      <c r="F198" s="31" t="str">
        <f t="shared" si="178"/>
        <v>1'h0</v>
      </c>
      <c r="G198" s="31" t="s">
        <v>67</v>
      </c>
      <c r="H198" s="249" t="s">
        <v>4636</v>
      </c>
      <c r="I198" s="33"/>
      <c r="J198" s="31">
        <v>0</v>
      </c>
      <c r="K198" s="31" t="str">
        <f t="shared" si="179"/>
        <v>0</v>
      </c>
      <c r="L198" s="31">
        <f t="shared" si="180"/>
        <v>0</v>
      </c>
      <c r="M198" s="250"/>
      <c r="N198" s="264"/>
    </row>
    <row r="199" spans="1:14" ht="14.6">
      <c r="A199" s="20"/>
      <c r="B199" s="20"/>
      <c r="C199" s="31">
        <v>12</v>
      </c>
      <c r="D199" s="31">
        <v>12</v>
      </c>
      <c r="E199" s="31">
        <f t="shared" si="177"/>
        <v>1</v>
      </c>
      <c r="F199" s="31" t="str">
        <f t="shared" si="178"/>
        <v>1'h0</v>
      </c>
      <c r="G199" s="31" t="s">
        <v>67</v>
      </c>
      <c r="H199" s="249" t="s">
        <v>4637</v>
      </c>
      <c r="I199" s="33"/>
      <c r="J199" s="31">
        <v>0</v>
      </c>
      <c r="K199" s="31" t="str">
        <f t="shared" si="179"/>
        <v>0</v>
      </c>
      <c r="L199" s="31">
        <f t="shared" si="180"/>
        <v>0</v>
      </c>
      <c r="M199" s="250"/>
      <c r="N199" s="264"/>
    </row>
    <row r="200" spans="1:14" ht="14.6">
      <c r="A200" s="20"/>
      <c r="B200" s="20"/>
      <c r="C200" s="31">
        <v>11</v>
      </c>
      <c r="D200" s="31">
        <v>11</v>
      </c>
      <c r="E200" s="31">
        <f t="shared" si="177"/>
        <v>1</v>
      </c>
      <c r="F200" s="31" t="str">
        <f t="shared" si="178"/>
        <v>1'h0</v>
      </c>
      <c r="G200" s="31" t="s">
        <v>67</v>
      </c>
      <c r="H200" s="249" t="s">
        <v>4585</v>
      </c>
      <c r="I200" s="33"/>
      <c r="J200" s="31">
        <v>0</v>
      </c>
      <c r="K200" s="31" t="str">
        <f t="shared" si="179"/>
        <v>0</v>
      </c>
      <c r="L200" s="31">
        <f t="shared" si="180"/>
        <v>0</v>
      </c>
      <c r="M200" s="250"/>
      <c r="N200" s="264"/>
    </row>
    <row r="201" spans="1:14" ht="14.6">
      <c r="A201" s="20"/>
      <c r="B201" s="20"/>
      <c r="C201" s="31">
        <v>10</v>
      </c>
      <c r="D201" s="31">
        <v>10</v>
      </c>
      <c r="E201" s="31">
        <f t="shared" si="177"/>
        <v>1</v>
      </c>
      <c r="F201" s="31" t="str">
        <f t="shared" si="178"/>
        <v>1'h0</v>
      </c>
      <c r="G201" s="31" t="s">
        <v>67</v>
      </c>
      <c r="H201" s="249" t="s">
        <v>4638</v>
      </c>
      <c r="I201" s="33"/>
      <c r="J201" s="31">
        <v>0</v>
      </c>
      <c r="K201" s="31" t="str">
        <f t="shared" si="179"/>
        <v>0</v>
      </c>
      <c r="L201" s="31">
        <f t="shared" si="180"/>
        <v>0</v>
      </c>
      <c r="M201" s="250"/>
      <c r="N201" s="264"/>
    </row>
    <row r="202" spans="1:14" ht="14.6">
      <c r="A202" s="20"/>
      <c r="B202" s="20"/>
      <c r="C202" s="31">
        <v>9</v>
      </c>
      <c r="D202" s="31">
        <v>9</v>
      </c>
      <c r="E202" s="31">
        <f t="shared" si="177"/>
        <v>1</v>
      </c>
      <c r="F202" s="31" t="str">
        <f t="shared" si="178"/>
        <v>1'h0</v>
      </c>
      <c r="G202" s="31" t="s">
        <v>67</v>
      </c>
      <c r="H202" s="249" t="s">
        <v>4639</v>
      </c>
      <c r="I202" s="33"/>
      <c r="J202" s="31">
        <v>0</v>
      </c>
      <c r="K202" s="31" t="str">
        <f t="shared" si="179"/>
        <v>0</v>
      </c>
      <c r="L202" s="31">
        <f t="shared" si="180"/>
        <v>0</v>
      </c>
      <c r="M202" s="250"/>
      <c r="N202" s="264"/>
    </row>
    <row r="203" spans="1:14" ht="14.6">
      <c r="A203" s="20"/>
      <c r="B203" s="20"/>
      <c r="C203" s="31">
        <v>8</v>
      </c>
      <c r="D203" s="31">
        <v>8</v>
      </c>
      <c r="E203" s="31">
        <f t="shared" si="177"/>
        <v>1</v>
      </c>
      <c r="F203" s="31" t="str">
        <f t="shared" si="178"/>
        <v>1'h0</v>
      </c>
      <c r="G203" s="31" t="s">
        <v>67</v>
      </c>
      <c r="H203" s="249" t="s">
        <v>4640</v>
      </c>
      <c r="I203" s="33"/>
      <c r="J203" s="31">
        <v>0</v>
      </c>
      <c r="K203" s="31" t="str">
        <f t="shared" si="179"/>
        <v>0</v>
      </c>
      <c r="L203" s="31">
        <f t="shared" si="180"/>
        <v>0</v>
      </c>
      <c r="M203" s="250"/>
      <c r="N203" s="264"/>
    </row>
    <row r="204" spans="1:14" ht="14.6">
      <c r="A204" s="20"/>
      <c r="B204" s="20"/>
      <c r="C204" s="31">
        <v>7</v>
      </c>
      <c r="D204" s="31">
        <v>7</v>
      </c>
      <c r="E204" s="31">
        <f t="shared" si="177"/>
        <v>1</v>
      </c>
      <c r="F204" s="31" t="str">
        <f t="shared" si="178"/>
        <v>1'h0</v>
      </c>
      <c r="G204" s="31" t="s">
        <v>67</v>
      </c>
      <c r="H204" s="249" t="s">
        <v>4641</v>
      </c>
      <c r="I204" s="33"/>
      <c r="J204" s="31">
        <v>0</v>
      </c>
      <c r="K204" s="31" t="str">
        <f t="shared" si="179"/>
        <v>0</v>
      </c>
      <c r="L204" s="31">
        <f t="shared" si="180"/>
        <v>0</v>
      </c>
      <c r="M204" s="250"/>
      <c r="N204" s="264"/>
    </row>
    <row r="205" spans="1:14" ht="14.6">
      <c r="A205" s="20"/>
      <c r="B205" s="20"/>
      <c r="C205" s="31">
        <v>6</v>
      </c>
      <c r="D205" s="31">
        <v>6</v>
      </c>
      <c r="E205" s="31">
        <f t="shared" si="177"/>
        <v>1</v>
      </c>
      <c r="F205" s="31" t="str">
        <f t="shared" si="178"/>
        <v>1'h0</v>
      </c>
      <c r="G205" s="31" t="s">
        <v>67</v>
      </c>
      <c r="H205" s="249" t="s">
        <v>4642</v>
      </c>
      <c r="I205" s="33"/>
      <c r="J205" s="31">
        <v>0</v>
      </c>
      <c r="K205" s="31" t="str">
        <f t="shared" si="179"/>
        <v>0</v>
      </c>
      <c r="L205" s="31">
        <f t="shared" si="180"/>
        <v>0</v>
      </c>
      <c r="M205" s="250"/>
      <c r="N205" s="264"/>
    </row>
    <row r="206" spans="1:14" ht="14.6">
      <c r="A206" s="20"/>
      <c r="B206" s="20"/>
      <c r="C206" s="31">
        <v>5</v>
      </c>
      <c r="D206" s="31">
        <v>5</v>
      </c>
      <c r="E206" s="31">
        <f t="shared" si="177"/>
        <v>1</v>
      </c>
      <c r="F206" s="31" t="str">
        <f t="shared" si="178"/>
        <v>1'h0</v>
      </c>
      <c r="G206" s="31" t="s">
        <v>67</v>
      </c>
      <c r="H206" s="249" t="s">
        <v>4643</v>
      </c>
      <c r="I206" s="33"/>
      <c r="J206" s="31">
        <v>0</v>
      </c>
      <c r="K206" s="31" t="str">
        <f t="shared" si="179"/>
        <v>0</v>
      </c>
      <c r="L206" s="31">
        <f t="shared" si="180"/>
        <v>0</v>
      </c>
      <c r="M206" s="250"/>
      <c r="N206" s="264"/>
    </row>
    <row r="207" spans="1:14" ht="14.6">
      <c r="A207" s="20"/>
      <c r="B207" s="20"/>
      <c r="C207" s="31">
        <v>4</v>
      </c>
      <c r="D207" s="31">
        <v>4</v>
      </c>
      <c r="E207" s="31">
        <f t="shared" si="177"/>
        <v>1</v>
      </c>
      <c r="F207" s="31" t="str">
        <f t="shared" si="178"/>
        <v>1'h0</v>
      </c>
      <c r="G207" s="31" t="s">
        <v>67</v>
      </c>
      <c r="H207" s="249" t="s">
        <v>4644</v>
      </c>
      <c r="I207" s="33"/>
      <c r="J207" s="31">
        <v>0</v>
      </c>
      <c r="K207" s="31" t="str">
        <f t="shared" si="179"/>
        <v>0</v>
      </c>
      <c r="L207" s="31">
        <f t="shared" si="180"/>
        <v>0</v>
      </c>
      <c r="M207" s="250"/>
      <c r="N207" s="264"/>
    </row>
    <row r="208" spans="1:14" ht="14.6">
      <c r="A208" s="20"/>
      <c r="B208" s="20"/>
      <c r="C208" s="31">
        <v>3</v>
      </c>
      <c r="D208" s="31">
        <v>3</v>
      </c>
      <c r="E208" s="31">
        <f t="shared" si="177"/>
        <v>1</v>
      </c>
      <c r="F208" s="31" t="str">
        <f t="shared" si="178"/>
        <v>1'h0</v>
      </c>
      <c r="G208" s="31" t="s">
        <v>67</v>
      </c>
      <c r="H208" s="249" t="s">
        <v>4645</v>
      </c>
      <c r="I208" s="33"/>
      <c r="J208" s="31">
        <v>0</v>
      </c>
      <c r="K208" s="31" t="str">
        <f t="shared" si="179"/>
        <v>0</v>
      </c>
      <c r="L208" s="31">
        <f t="shared" si="180"/>
        <v>0</v>
      </c>
      <c r="M208" s="250"/>
      <c r="N208" s="264"/>
    </row>
    <row r="209" spans="1:14" ht="14.6">
      <c r="A209" s="20"/>
      <c r="B209" s="20"/>
      <c r="C209" s="31">
        <v>2</v>
      </c>
      <c r="D209" s="31">
        <v>2</v>
      </c>
      <c r="E209" s="31">
        <f t="shared" si="177"/>
        <v>1</v>
      </c>
      <c r="F209" s="31" t="str">
        <f t="shared" si="178"/>
        <v>1'h0</v>
      </c>
      <c r="G209" s="31" t="s">
        <v>67</v>
      </c>
      <c r="H209" s="249" t="s">
        <v>4646</v>
      </c>
      <c r="I209" s="33"/>
      <c r="J209" s="31">
        <v>0</v>
      </c>
      <c r="K209" s="31" t="str">
        <f t="shared" si="179"/>
        <v>0</v>
      </c>
      <c r="L209" s="31">
        <f t="shared" si="180"/>
        <v>0</v>
      </c>
      <c r="M209" s="250"/>
      <c r="N209" s="264"/>
    </row>
    <row r="210" spans="1:14" ht="14.6">
      <c r="A210" s="20"/>
      <c r="B210" s="20"/>
      <c r="C210" s="31">
        <v>1</v>
      </c>
      <c r="D210" s="31">
        <v>1</v>
      </c>
      <c r="E210" s="31">
        <f t="shared" si="177"/>
        <v>1</v>
      </c>
      <c r="F210" s="31" t="str">
        <f t="shared" si="178"/>
        <v>1'h0</v>
      </c>
      <c r="G210" s="31" t="s">
        <v>67</v>
      </c>
      <c r="H210" s="249" t="s">
        <v>4647</v>
      </c>
      <c r="I210" s="33"/>
      <c r="J210" s="31">
        <v>0</v>
      </c>
      <c r="K210" s="31" t="str">
        <f t="shared" si="179"/>
        <v>0</v>
      </c>
      <c r="L210" s="31">
        <f t="shared" si="180"/>
        <v>0</v>
      </c>
      <c r="M210" s="250"/>
      <c r="N210" s="264"/>
    </row>
    <row r="211" spans="1:14" ht="14.6">
      <c r="A211" s="20"/>
      <c r="B211" s="20"/>
      <c r="C211" s="31">
        <v>0</v>
      </c>
      <c r="D211" s="31">
        <v>0</v>
      </c>
      <c r="E211" s="31">
        <f t="shared" si="177"/>
        <v>1</v>
      </c>
      <c r="F211" s="31" t="str">
        <f t="shared" si="178"/>
        <v>1'h0</v>
      </c>
      <c r="G211" s="31" t="s">
        <v>67</v>
      </c>
      <c r="H211" s="249" t="s">
        <v>4648</v>
      </c>
      <c r="I211" s="33"/>
      <c r="J211" s="31">
        <v>0</v>
      </c>
      <c r="K211" s="31" t="str">
        <f t="shared" si="179"/>
        <v>0</v>
      </c>
      <c r="L211" s="31">
        <f t="shared" si="180"/>
        <v>0</v>
      </c>
      <c r="M211" s="250"/>
      <c r="N211" s="264"/>
    </row>
    <row r="212" spans="1:14" ht="29.15">
      <c r="A212" s="23"/>
      <c r="B212" s="24" t="s">
        <v>5700</v>
      </c>
      <c r="C212" s="23"/>
      <c r="D212" s="23"/>
      <c r="E212" s="23">
        <f>SUM(E213:E214)</f>
        <v>32</v>
      </c>
      <c r="F212" s="44" t="str">
        <f>CONCATENATE("32'h",K212)</f>
        <v>32'h00000000</v>
      </c>
      <c r="G212" s="44"/>
      <c r="H212" s="70" t="s">
        <v>5709</v>
      </c>
      <c r="I212" s="26"/>
      <c r="J212" s="23"/>
      <c r="K212" s="23" t="str">
        <f>LOWER(DEC2HEX(L212,8))</f>
        <v>00000000</v>
      </c>
      <c r="L212" s="23">
        <f>SUM(L213:L214)</f>
        <v>0</v>
      </c>
      <c r="M212" s="250"/>
      <c r="N212" s="264"/>
    </row>
    <row r="213" spans="1:14" ht="14.6">
      <c r="A213" s="20"/>
      <c r="B213" s="20"/>
      <c r="C213" s="31">
        <v>19</v>
      </c>
      <c r="D213" s="31">
        <v>31</v>
      </c>
      <c r="E213" s="31">
        <f t="shared" ref="E213:E214" si="181">D213+1-C213</f>
        <v>13</v>
      </c>
      <c r="F213" s="31" t="str">
        <f t="shared" ref="F213:F214" si="182">CONCATENATE(E213,"'h",K213)</f>
        <v>13'h0</v>
      </c>
      <c r="G213" s="31" t="s">
        <v>67</v>
      </c>
      <c r="H213" s="249" t="s">
        <v>19</v>
      </c>
      <c r="I213" s="328"/>
      <c r="J213" s="31">
        <v>0</v>
      </c>
      <c r="K213" s="31" t="str">
        <f t="shared" ref="K213:K214" si="183">LOWER(DEC2HEX((J213)))</f>
        <v>0</v>
      </c>
      <c r="L213" s="31">
        <f t="shared" ref="L213:L214" si="184">J213*(2^C213)</f>
        <v>0</v>
      </c>
      <c r="M213" s="250"/>
      <c r="N213" s="264"/>
    </row>
    <row r="214" spans="1:14" ht="14.6">
      <c r="A214" s="20"/>
      <c r="B214" s="20"/>
      <c r="C214" s="31">
        <v>0</v>
      </c>
      <c r="D214" s="31">
        <v>18</v>
      </c>
      <c r="E214" s="31">
        <f t="shared" si="181"/>
        <v>19</v>
      </c>
      <c r="F214" s="31" t="str">
        <f t="shared" si="182"/>
        <v>19'h0</v>
      </c>
      <c r="G214" s="31" t="s">
        <v>5710</v>
      </c>
      <c r="H214" s="249" t="s">
        <v>5711</v>
      </c>
      <c r="I214" s="33"/>
      <c r="J214" s="31">
        <v>0</v>
      </c>
      <c r="K214" s="31" t="str">
        <f t="shared" si="183"/>
        <v>0</v>
      </c>
      <c r="L214" s="31">
        <f t="shared" si="184"/>
        <v>0</v>
      </c>
      <c r="M214" s="250"/>
      <c r="N214" s="264"/>
    </row>
    <row r="215" spans="1:14" ht="29.15">
      <c r="A215" s="23"/>
      <c r="B215" s="24" t="s">
        <v>5189</v>
      </c>
      <c r="C215" s="23"/>
      <c r="D215" s="23"/>
      <c r="E215" s="23">
        <f>SUM(E216:E216)</f>
        <v>32</v>
      </c>
      <c r="F215" s="44" t="str">
        <f>CONCATENATE("32'h",K215)</f>
        <v>32'h00000000</v>
      </c>
      <c r="G215" s="44"/>
      <c r="H215" s="70" t="s">
        <v>5713</v>
      </c>
      <c r="I215" s="26"/>
      <c r="J215" s="23"/>
      <c r="K215" s="23" t="str">
        <f>LOWER(DEC2HEX(L215,8))</f>
        <v>00000000</v>
      </c>
      <c r="L215" s="23">
        <f>SUM(L216:L216)</f>
        <v>0</v>
      </c>
      <c r="M215" s="250"/>
      <c r="N215" s="264"/>
    </row>
    <row r="216" spans="1:14" ht="14.6">
      <c r="A216" s="20"/>
      <c r="B216" s="20"/>
      <c r="C216" s="31">
        <v>0</v>
      </c>
      <c r="D216" s="31">
        <v>31</v>
      </c>
      <c r="E216" s="31">
        <f t="shared" ref="E216" si="185">D216+1-C216</f>
        <v>32</v>
      </c>
      <c r="F216" s="31" t="str">
        <f t="shared" ref="F216" si="186">CONCATENATE(E216,"'h",K216)</f>
        <v>32'h0</v>
      </c>
      <c r="G216" s="31" t="s">
        <v>67</v>
      </c>
      <c r="H216" s="249" t="s">
        <v>5712</v>
      </c>
      <c r="I216" s="328"/>
      <c r="J216" s="31">
        <v>0</v>
      </c>
      <c r="K216" s="31" t="str">
        <f t="shared" ref="K216" si="187">LOWER(DEC2HEX((J216)))</f>
        <v>0</v>
      </c>
      <c r="L216" s="31">
        <f t="shared" ref="L216" si="188">J216*(2^C216)</f>
        <v>0</v>
      </c>
      <c r="M216" s="250"/>
      <c r="N216" s="264"/>
    </row>
    <row r="217" spans="1:14" ht="29.15">
      <c r="A217" s="23"/>
      <c r="B217" s="24" t="s">
        <v>5714</v>
      </c>
      <c r="C217" s="23"/>
      <c r="D217" s="23"/>
      <c r="E217" s="23">
        <f>SUM(E218:E218)</f>
        <v>32</v>
      </c>
      <c r="F217" s="44" t="str">
        <f>CONCATENATE("32'h",K217)</f>
        <v>32'h00000000</v>
      </c>
      <c r="G217" s="44"/>
      <c r="H217" s="70" t="s">
        <v>5715</v>
      </c>
      <c r="I217" s="26"/>
      <c r="J217" s="23"/>
      <c r="K217" s="23" t="str">
        <f>LOWER(DEC2HEX(L217,8))</f>
        <v>00000000</v>
      </c>
      <c r="L217" s="23">
        <f>SUM(L218:L218)</f>
        <v>0</v>
      </c>
      <c r="M217" s="250"/>
      <c r="N217" s="264"/>
    </row>
    <row r="218" spans="1:14" ht="14.6">
      <c r="A218" s="20"/>
      <c r="B218" s="20"/>
      <c r="C218" s="31">
        <v>0</v>
      </c>
      <c r="D218" s="31">
        <v>31</v>
      </c>
      <c r="E218" s="31">
        <f t="shared" ref="E218" si="189">D218+1-C218</f>
        <v>32</v>
      </c>
      <c r="F218" s="31" t="str">
        <f t="shared" ref="F218" si="190">CONCATENATE(E218,"'h",K218)</f>
        <v>32'h0</v>
      </c>
      <c r="G218" s="31" t="s">
        <v>67</v>
      </c>
      <c r="H218" s="249" t="s">
        <v>5716</v>
      </c>
      <c r="I218" s="328"/>
      <c r="J218" s="31">
        <v>0</v>
      </c>
      <c r="K218" s="31" t="str">
        <f t="shared" ref="K218" si="191">LOWER(DEC2HEX((J218)))</f>
        <v>0</v>
      </c>
      <c r="L218" s="31">
        <f t="shared" ref="L218" si="192">J218*(2^C218)</f>
        <v>0</v>
      </c>
      <c r="M218" s="250"/>
      <c r="N218" s="264"/>
    </row>
    <row r="219" spans="1:14" ht="14.6">
      <c r="A219" s="69"/>
      <c r="B219" s="71" t="s">
        <v>4649</v>
      </c>
      <c r="C219" s="69"/>
      <c r="D219" s="69"/>
      <c r="E219" s="69">
        <f>SUM(E220:E220)</f>
        <v>32</v>
      </c>
      <c r="F219" s="44" t="str">
        <f>CONCATENATE("32'h",K219)</f>
        <v>32'h00000000</v>
      </c>
      <c r="G219" s="44"/>
      <c r="H219" s="70" t="s">
        <v>4650</v>
      </c>
      <c r="I219" s="70"/>
      <c r="J219" s="69"/>
      <c r="K219" s="69" t="str">
        <f>LOWER(DEC2HEX(L219,8))</f>
        <v>00000000</v>
      </c>
      <c r="L219" s="69">
        <f>SUM(L220:L220)</f>
        <v>0</v>
      </c>
      <c r="M219" s="64"/>
      <c r="N219" s="63"/>
    </row>
    <row r="220" spans="1:14" ht="14.6">
      <c r="A220" s="200"/>
      <c r="B220" s="200"/>
      <c r="C220" s="65">
        <v>0</v>
      </c>
      <c r="D220" s="65">
        <v>31</v>
      </c>
      <c r="E220" s="65">
        <f>D220+1-C220</f>
        <v>32</v>
      </c>
      <c r="F220" s="65" t="str">
        <f>CONCATENATE(E220,"'h",K220)</f>
        <v>32'h0</v>
      </c>
      <c r="G220" s="65" t="s">
        <v>4530</v>
      </c>
      <c r="H220" s="65" t="s">
        <v>4651</v>
      </c>
      <c r="I220" s="72"/>
      <c r="J220" s="65">
        <v>0</v>
      </c>
      <c r="K220" s="65" t="str">
        <f>LOWER(DEC2HEX((J220)))</f>
        <v>0</v>
      </c>
      <c r="L220" s="65">
        <f>J220*(2^C220)</f>
        <v>0</v>
      </c>
      <c r="M220" s="64"/>
      <c r="N220" s="63"/>
    </row>
  </sheetData>
  <phoneticPr fontId="59" type="noConversion"/>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
  <sheetViews>
    <sheetView zoomScaleNormal="100" workbookViewId="0">
      <pane xSplit="2" ySplit="1" topLeftCell="C2" activePane="bottomRight" state="frozen"/>
      <selection pane="topRight" activeCell="C1" sqref="C1"/>
      <selection pane="bottomLeft" activeCell="A3" sqref="A3"/>
      <selection pane="bottomRight" activeCell="D54" sqref="D54"/>
    </sheetView>
  </sheetViews>
  <sheetFormatPr defaultColWidth="9" defaultRowHeight="14.6"/>
  <cols>
    <col min="1" max="1" width="19.3828125" style="235" bestFit="1" customWidth="1"/>
    <col min="2" max="2" width="18.61328125" style="17" bestFit="1" customWidth="1"/>
    <col min="3" max="3" width="18.3828125" style="17" bestFit="1" customWidth="1"/>
    <col min="4" max="4" width="18.3828125" style="17" customWidth="1"/>
    <col min="5" max="13" width="15.61328125" style="17" customWidth="1"/>
    <col min="14" max="14" width="13.15234375" style="17" customWidth="1"/>
    <col min="15" max="16384" width="9" style="17"/>
  </cols>
  <sheetData>
    <row r="1" spans="1:14">
      <c r="A1" s="234"/>
      <c r="B1" s="105" t="s">
        <v>5724</v>
      </c>
      <c r="C1" s="105" t="s">
        <v>5725</v>
      </c>
      <c r="D1" s="105" t="s">
        <v>5726</v>
      </c>
      <c r="E1" s="105" t="s">
        <v>5727</v>
      </c>
      <c r="F1" s="105" t="s">
        <v>5728</v>
      </c>
      <c r="G1" s="105" t="s">
        <v>5729</v>
      </c>
      <c r="H1" s="105" t="s">
        <v>5730</v>
      </c>
      <c r="I1" s="105" t="s">
        <v>3476</v>
      </c>
      <c r="J1" s="105" t="s">
        <v>5731</v>
      </c>
      <c r="K1" s="105" t="s">
        <v>5732</v>
      </c>
      <c r="L1" s="105" t="s">
        <v>5733</v>
      </c>
      <c r="M1" s="105" t="s">
        <v>5734</v>
      </c>
      <c r="N1" s="105" t="s">
        <v>5734</v>
      </c>
    </row>
    <row r="2" spans="1:14">
      <c r="A2" s="234" t="s">
        <v>5735</v>
      </c>
      <c r="B2" s="105"/>
      <c r="C2" s="105" t="s">
        <v>5736</v>
      </c>
      <c r="D2" s="105" t="s">
        <v>1958</v>
      </c>
      <c r="E2" s="105" t="s">
        <v>1959</v>
      </c>
      <c r="F2" s="105" t="s">
        <v>1960</v>
      </c>
      <c r="G2" s="105" t="s">
        <v>1961</v>
      </c>
      <c r="H2" s="105" t="s">
        <v>1962</v>
      </c>
      <c r="I2" s="105" t="s">
        <v>1547</v>
      </c>
      <c r="J2" s="105" t="s">
        <v>1548</v>
      </c>
      <c r="K2" s="105" t="s">
        <v>1549</v>
      </c>
      <c r="L2" s="105" t="s">
        <v>4370</v>
      </c>
      <c r="M2" s="105" t="s">
        <v>5696</v>
      </c>
      <c r="N2" s="105" t="s">
        <v>5697</v>
      </c>
    </row>
    <row r="3" spans="1:14">
      <c r="A3" s="234" t="s">
        <v>3477</v>
      </c>
      <c r="B3" s="105" t="s">
        <v>3413</v>
      </c>
      <c r="C3" s="106"/>
      <c r="D3" s="106" t="s">
        <v>5737</v>
      </c>
      <c r="E3" s="106"/>
      <c r="F3" s="106" t="s">
        <v>5738</v>
      </c>
      <c r="G3" s="106"/>
      <c r="H3" s="106"/>
      <c r="I3" s="106"/>
      <c r="J3" s="106"/>
      <c r="K3" s="106"/>
      <c r="L3" s="106"/>
      <c r="M3" s="106"/>
      <c r="N3" s="106"/>
    </row>
    <row r="4" spans="1:14">
      <c r="A4" s="234" t="s">
        <v>5740</v>
      </c>
      <c r="B4" s="105" t="s">
        <v>1909</v>
      </c>
      <c r="C4" s="106" t="s">
        <v>5739</v>
      </c>
      <c r="D4" s="106" t="s">
        <v>5738</v>
      </c>
      <c r="E4" s="106" t="s">
        <v>5739</v>
      </c>
      <c r="F4" s="106" t="s">
        <v>5737</v>
      </c>
      <c r="G4" s="106"/>
      <c r="H4" s="106"/>
      <c r="I4" s="106" t="s">
        <v>5737</v>
      </c>
      <c r="J4" s="106" t="s">
        <v>5739</v>
      </c>
      <c r="K4" s="106" t="s">
        <v>5737</v>
      </c>
      <c r="L4" s="106" t="s">
        <v>5739</v>
      </c>
      <c r="M4" s="106" t="s">
        <v>5737</v>
      </c>
      <c r="N4" s="106" t="s">
        <v>5737</v>
      </c>
    </row>
    <row r="5" spans="1:14">
      <c r="A5" s="234" t="s">
        <v>5741</v>
      </c>
      <c r="B5" s="105" t="s">
        <v>1546</v>
      </c>
      <c r="C5" s="106"/>
      <c r="D5" s="106" t="s">
        <v>5738</v>
      </c>
      <c r="E5" s="106"/>
      <c r="F5" s="106" t="s">
        <v>5739</v>
      </c>
      <c r="G5" s="106"/>
      <c r="H5" s="106"/>
      <c r="I5" s="106"/>
      <c r="J5" s="106"/>
      <c r="K5" s="106"/>
      <c r="L5" s="106"/>
      <c r="M5" s="106"/>
      <c r="N5" s="106"/>
    </row>
    <row r="6" spans="1:14">
      <c r="A6" s="234" t="s">
        <v>5742</v>
      </c>
      <c r="B6" s="105" t="s">
        <v>3414</v>
      </c>
      <c r="C6" s="106"/>
      <c r="D6" s="106" t="s">
        <v>5739</v>
      </c>
      <c r="E6" s="106"/>
      <c r="F6" s="106" t="s">
        <v>5739</v>
      </c>
      <c r="G6" s="106" t="s">
        <v>5739</v>
      </c>
      <c r="H6" s="106" t="s">
        <v>5738</v>
      </c>
      <c r="I6" s="106"/>
      <c r="J6" s="106"/>
      <c r="K6" s="106"/>
      <c r="L6" s="106"/>
      <c r="M6" s="106"/>
      <c r="N6" s="106"/>
    </row>
    <row r="7" spans="1:14" ht="29.15">
      <c r="A7" s="234" t="s">
        <v>5743</v>
      </c>
      <c r="B7" s="105" t="s">
        <v>3415</v>
      </c>
      <c r="C7" s="106"/>
      <c r="D7" s="106" t="s">
        <v>5738</v>
      </c>
      <c r="E7" s="106"/>
      <c r="F7" s="106" t="s">
        <v>5739</v>
      </c>
      <c r="G7" s="106" t="s">
        <v>5739</v>
      </c>
      <c r="H7" s="106" t="s">
        <v>5739</v>
      </c>
      <c r="I7" s="106" t="s">
        <v>5739</v>
      </c>
      <c r="J7" s="106" t="s">
        <v>5739</v>
      </c>
      <c r="K7" s="106"/>
      <c r="L7" s="106"/>
      <c r="M7" s="106" t="s">
        <v>5738</v>
      </c>
      <c r="N7" s="106" t="s">
        <v>5739</v>
      </c>
    </row>
    <row r="8" spans="1:14">
      <c r="A8" s="234" t="s">
        <v>5744</v>
      </c>
      <c r="B8" s="105" t="s">
        <v>1918</v>
      </c>
      <c r="C8" s="106" t="s">
        <v>5739</v>
      </c>
      <c r="D8" s="106" t="s">
        <v>5738</v>
      </c>
      <c r="E8" s="106" t="s">
        <v>5739</v>
      </c>
      <c r="F8" s="106" t="s">
        <v>5739</v>
      </c>
      <c r="G8" s="106" t="s">
        <v>5745</v>
      </c>
      <c r="H8" s="106" t="s">
        <v>5739</v>
      </c>
      <c r="I8" s="106" t="s">
        <v>5739</v>
      </c>
      <c r="J8" s="106" t="s">
        <v>5739</v>
      </c>
      <c r="K8" s="106" t="s">
        <v>5739</v>
      </c>
      <c r="L8" s="106" t="s">
        <v>5739</v>
      </c>
      <c r="M8" s="106" t="s">
        <v>5738</v>
      </c>
      <c r="N8" s="106" t="s">
        <v>5739</v>
      </c>
    </row>
    <row r="9" spans="1:14">
      <c r="A9" s="234" t="s">
        <v>5746</v>
      </c>
      <c r="B9" s="105" t="s">
        <v>1550</v>
      </c>
      <c r="C9" s="106" t="s">
        <v>5739</v>
      </c>
      <c r="D9" s="106" t="s">
        <v>5739</v>
      </c>
      <c r="E9" s="106" t="s">
        <v>5737</v>
      </c>
      <c r="F9" s="106" t="s">
        <v>5739</v>
      </c>
      <c r="G9" s="106" t="s">
        <v>5745</v>
      </c>
      <c r="H9" s="106" t="s">
        <v>5739</v>
      </c>
      <c r="I9" s="106" t="s">
        <v>5738</v>
      </c>
      <c r="J9" s="106" t="s">
        <v>5739</v>
      </c>
      <c r="K9" s="106" t="s">
        <v>5739</v>
      </c>
      <c r="L9" s="106" t="s">
        <v>5739</v>
      </c>
      <c r="M9" s="106" t="s">
        <v>5739</v>
      </c>
      <c r="N9" s="106" t="s">
        <v>5739</v>
      </c>
    </row>
    <row r="10" spans="1:14">
      <c r="A10" s="234" t="s">
        <v>5747</v>
      </c>
      <c r="B10" s="105" t="s">
        <v>1551</v>
      </c>
      <c r="C10" s="106"/>
      <c r="D10" s="106" t="s">
        <v>5739</v>
      </c>
      <c r="E10" s="106"/>
      <c r="F10" s="106" t="s">
        <v>5739</v>
      </c>
      <c r="G10" s="106" t="s">
        <v>5745</v>
      </c>
      <c r="H10" s="106" t="s">
        <v>5739</v>
      </c>
      <c r="I10" s="106" t="s">
        <v>5738</v>
      </c>
      <c r="J10" s="106" t="s">
        <v>5739</v>
      </c>
      <c r="K10" s="106" t="s">
        <v>5739</v>
      </c>
      <c r="L10" s="106" t="s">
        <v>5739</v>
      </c>
      <c r="M10" s="106" t="s">
        <v>5739</v>
      </c>
      <c r="N10" s="106" t="s">
        <v>5739</v>
      </c>
    </row>
    <row r="11" spans="1:14">
      <c r="A11" s="241" t="s">
        <v>5748</v>
      </c>
      <c r="B11" s="152" t="s">
        <v>5749</v>
      </c>
      <c r="C11" s="106"/>
      <c r="D11" s="106" t="s">
        <v>5739</v>
      </c>
      <c r="E11" s="106"/>
      <c r="F11" s="106" t="s">
        <v>5739</v>
      </c>
      <c r="G11" s="106" t="s">
        <v>5739</v>
      </c>
      <c r="H11" s="106" t="s">
        <v>5739</v>
      </c>
      <c r="I11" s="106" t="s">
        <v>5739</v>
      </c>
      <c r="J11" s="106" t="s">
        <v>5739</v>
      </c>
      <c r="K11" s="106" t="s">
        <v>5737</v>
      </c>
      <c r="L11" s="106" t="s">
        <v>5737</v>
      </c>
      <c r="M11" s="106" t="s">
        <v>5739</v>
      </c>
      <c r="N11" s="106" t="s">
        <v>5739</v>
      </c>
    </row>
    <row r="12" spans="1:14">
      <c r="A12" s="234" t="s">
        <v>5750</v>
      </c>
      <c r="B12" s="105" t="s">
        <v>5751</v>
      </c>
      <c r="C12" s="106"/>
      <c r="D12" s="106" t="s">
        <v>5739</v>
      </c>
      <c r="E12" s="106"/>
      <c r="F12" s="106" t="s">
        <v>5737</v>
      </c>
      <c r="G12" s="106"/>
      <c r="H12" s="106"/>
      <c r="I12" s="106" t="s">
        <v>5739</v>
      </c>
      <c r="J12" s="106" t="s">
        <v>5739</v>
      </c>
      <c r="K12" s="106"/>
      <c r="L12" s="106"/>
      <c r="M12" s="242" t="s">
        <v>5739</v>
      </c>
      <c r="N12" s="242" t="s">
        <v>5739</v>
      </c>
    </row>
    <row r="13" spans="1:14">
      <c r="A13" s="380" t="s">
        <v>5752</v>
      </c>
      <c r="B13" s="150"/>
      <c r="C13" s="150"/>
      <c r="D13" s="150" t="s">
        <v>5753</v>
      </c>
      <c r="E13" s="150"/>
      <c r="F13" s="150" t="s">
        <v>5753</v>
      </c>
      <c r="G13" s="150"/>
      <c r="H13" s="150"/>
      <c r="I13" s="150"/>
      <c r="J13" s="150"/>
      <c r="K13" s="150"/>
      <c r="L13" s="150"/>
      <c r="M13" s="150"/>
      <c r="N13" s="150"/>
    </row>
    <row r="14" spans="1:14">
      <c r="A14" s="381"/>
      <c r="B14" s="150"/>
      <c r="C14" s="150"/>
      <c r="D14" s="150"/>
      <c r="E14" s="150"/>
      <c r="F14" s="150"/>
      <c r="G14" s="150"/>
      <c r="H14" s="150"/>
      <c r="I14" s="150" t="s">
        <v>5754</v>
      </c>
      <c r="J14" s="150" t="s">
        <v>5754</v>
      </c>
      <c r="K14" s="150"/>
      <c r="L14" s="150"/>
      <c r="M14" s="150" t="s">
        <v>5754</v>
      </c>
      <c r="N14" s="150" t="s">
        <v>5755</v>
      </c>
    </row>
    <row r="15" spans="1:14">
      <c r="A15" s="381"/>
      <c r="B15" s="150"/>
      <c r="C15" s="150"/>
      <c r="D15" s="150"/>
      <c r="E15" s="150"/>
      <c r="F15" s="150"/>
      <c r="G15" s="150" t="s">
        <v>5756</v>
      </c>
      <c r="H15" s="150" t="s">
        <v>5756</v>
      </c>
      <c r="I15" s="150"/>
      <c r="J15" s="150"/>
      <c r="K15" s="150" t="s">
        <v>5756</v>
      </c>
      <c r="L15" s="150" t="s">
        <v>5756</v>
      </c>
      <c r="M15" s="150"/>
      <c r="N15" s="150"/>
    </row>
    <row r="16" spans="1:14">
      <c r="A16" s="382"/>
      <c r="B16" s="150"/>
      <c r="C16" s="150"/>
      <c r="D16" s="150"/>
      <c r="E16" s="150"/>
      <c r="F16" s="150"/>
      <c r="G16" s="150"/>
      <c r="H16" s="150"/>
      <c r="I16" s="150"/>
      <c r="J16" s="150"/>
      <c r="K16" s="150"/>
      <c r="L16" s="150"/>
      <c r="M16" s="150"/>
      <c r="N16" s="150"/>
    </row>
    <row r="17" spans="1:4">
      <c r="A17" s="236" t="s">
        <v>5753</v>
      </c>
      <c r="B17" s="151" t="s">
        <v>5757</v>
      </c>
      <c r="C17" s="152"/>
      <c r="D17" s="152"/>
    </row>
    <row r="18" spans="1:4">
      <c r="A18" s="237" t="s">
        <v>5754</v>
      </c>
      <c r="B18" s="153" t="s">
        <v>5758</v>
      </c>
      <c r="C18" s="152"/>
      <c r="D18" s="152"/>
    </row>
    <row r="19" spans="1:4">
      <c r="A19" s="237" t="s">
        <v>5756</v>
      </c>
      <c r="B19" s="153" t="s">
        <v>5759</v>
      </c>
      <c r="C19" s="152"/>
      <c r="D19" s="152"/>
    </row>
    <row r="20" spans="1:4">
      <c r="A20" s="237"/>
      <c r="B20" s="153"/>
      <c r="C20" s="152"/>
      <c r="D20" s="152"/>
    </row>
    <row r="21" spans="1:4">
      <c r="A21" s="238"/>
      <c r="B21" s="154"/>
      <c r="C21" s="152"/>
      <c r="D21" s="152"/>
    </row>
    <row r="22" spans="1:4">
      <c r="A22" s="238"/>
      <c r="B22" s="239"/>
    </row>
  </sheetData>
  <mergeCells count="1">
    <mergeCell ref="A13:A16"/>
  </mergeCells>
  <phoneticPr fontId="3"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
  <sheetViews>
    <sheetView zoomScale="85" zoomScaleNormal="85" workbookViewId="0">
      <selection activeCell="E33" sqref="E33"/>
    </sheetView>
  </sheetViews>
  <sheetFormatPr defaultColWidth="9" defaultRowHeight="14.6"/>
  <cols>
    <col min="1" max="1" width="28.61328125" style="17" customWidth="1"/>
    <col min="2" max="2" width="4.3828125" style="17" customWidth="1"/>
    <col min="3" max="4" width="19.84375" style="17" bestFit="1" customWidth="1"/>
    <col min="5" max="5" width="9" style="244"/>
    <col min="6" max="6" width="33.61328125" style="244" customWidth="1"/>
    <col min="7" max="7" width="22.61328125" style="244" customWidth="1"/>
    <col min="8" max="8" width="9" style="244"/>
    <col min="9" max="9" width="19.84375" style="244" customWidth="1"/>
    <col min="10" max="10" width="17.23046875" style="244" customWidth="1"/>
    <col min="11" max="11" width="21.61328125" style="244" customWidth="1"/>
    <col min="12" max="16384" width="9" style="244"/>
  </cols>
  <sheetData>
    <row r="1" spans="1:4">
      <c r="A1" s="243" t="s">
        <v>5760</v>
      </c>
      <c r="B1" s="105" t="s">
        <v>5761</v>
      </c>
      <c r="C1" s="105" t="s">
        <v>5762</v>
      </c>
      <c r="D1" s="105" t="s">
        <v>4373</v>
      </c>
    </row>
    <row r="2" spans="1:4">
      <c r="A2" s="49" t="s">
        <v>5763</v>
      </c>
      <c r="B2" s="49">
        <v>0</v>
      </c>
      <c r="C2" s="49" t="s">
        <v>5765</v>
      </c>
      <c r="D2" s="49" t="s">
        <v>5766</v>
      </c>
    </row>
    <row r="3" spans="1:4">
      <c r="A3" s="49" t="s">
        <v>5216</v>
      </c>
      <c r="B3" s="49">
        <v>1</v>
      </c>
      <c r="C3" s="49" t="s">
        <v>5768</v>
      </c>
      <c r="D3" s="49" t="s">
        <v>5769</v>
      </c>
    </row>
    <row r="4" spans="1:4">
      <c r="A4" s="49" t="s">
        <v>5217</v>
      </c>
      <c r="B4" s="49">
        <v>2</v>
      </c>
      <c r="C4" s="49" t="s">
        <v>5770</v>
      </c>
      <c r="D4" s="49" t="s">
        <v>5772</v>
      </c>
    </row>
    <row r="5" spans="1:4">
      <c r="A5" s="49" t="s">
        <v>5218</v>
      </c>
      <c r="B5" s="49">
        <v>3</v>
      </c>
      <c r="C5" s="49" t="s">
        <v>5773</v>
      </c>
      <c r="D5" s="49" t="s">
        <v>5774</v>
      </c>
    </row>
    <row r="6" spans="1:4">
      <c r="A6" s="49" t="s">
        <v>5219</v>
      </c>
      <c r="B6" s="49">
        <v>4</v>
      </c>
      <c r="C6" s="49" t="s">
        <v>5775</v>
      </c>
      <c r="D6" s="49" t="s">
        <v>5776</v>
      </c>
    </row>
    <row r="7" spans="1:4">
      <c r="A7" s="49" t="s">
        <v>5220</v>
      </c>
      <c r="B7" s="49">
        <v>5</v>
      </c>
      <c r="C7" s="49" t="s">
        <v>5778</v>
      </c>
      <c r="D7" s="49" t="s">
        <v>5779</v>
      </c>
    </row>
    <row r="8" spans="1:4">
      <c r="A8" s="49" t="s">
        <v>5221</v>
      </c>
      <c r="B8" s="49">
        <v>6</v>
      </c>
      <c r="C8" s="49" t="s">
        <v>5479</v>
      </c>
      <c r="D8" s="49" t="s">
        <v>5780</v>
      </c>
    </row>
    <row r="9" spans="1:4">
      <c r="A9" s="49" t="s">
        <v>5222</v>
      </c>
      <c r="B9" s="49">
        <v>7</v>
      </c>
      <c r="C9" s="49" t="s">
        <v>5781</v>
      </c>
      <c r="D9" s="49" t="s">
        <v>5782</v>
      </c>
    </row>
    <row r="10" spans="1:4">
      <c r="A10" s="49" t="s">
        <v>5223</v>
      </c>
      <c r="B10" s="49">
        <v>8</v>
      </c>
      <c r="C10" s="49" t="s">
        <v>5783</v>
      </c>
      <c r="D10" s="49" t="s">
        <v>5784</v>
      </c>
    </row>
    <row r="11" spans="1:4">
      <c r="A11" s="49" t="s">
        <v>5224</v>
      </c>
      <c r="B11" s="49">
        <v>9</v>
      </c>
      <c r="C11" s="49" t="s">
        <v>5786</v>
      </c>
      <c r="D11" s="49" t="s">
        <v>3496</v>
      </c>
    </row>
    <row r="12" spans="1:4">
      <c r="A12" s="49" t="s">
        <v>5225</v>
      </c>
      <c r="B12" s="49">
        <v>10</v>
      </c>
      <c r="C12" s="49" t="s">
        <v>5787</v>
      </c>
      <c r="D12" s="49" t="s">
        <v>3497</v>
      </c>
    </row>
    <row r="13" spans="1:4">
      <c r="A13" s="49" t="s">
        <v>5226</v>
      </c>
      <c r="B13" s="49">
        <v>11</v>
      </c>
      <c r="C13" s="49" t="s">
        <v>5788</v>
      </c>
      <c r="D13" s="49" t="s">
        <v>5789</v>
      </c>
    </row>
    <row r="14" spans="1:4">
      <c r="A14" s="49" t="s">
        <v>5227</v>
      </c>
      <c r="B14" s="49">
        <v>12</v>
      </c>
      <c r="C14" s="49" t="s">
        <v>5791</v>
      </c>
      <c r="D14" s="49" t="s">
        <v>5792</v>
      </c>
    </row>
    <row r="15" spans="1:4">
      <c r="A15" s="49" t="s">
        <v>5228</v>
      </c>
      <c r="B15" s="49">
        <v>13</v>
      </c>
      <c r="C15" s="49" t="s">
        <v>5793</v>
      </c>
      <c r="D15" s="49" t="s">
        <v>3498</v>
      </c>
    </row>
    <row r="16" spans="1:4">
      <c r="A16" s="49" t="s">
        <v>5230</v>
      </c>
      <c r="B16" s="49">
        <v>14</v>
      </c>
      <c r="C16" s="49" t="s">
        <v>5794</v>
      </c>
      <c r="D16" s="49" t="s">
        <v>3499</v>
      </c>
    </row>
    <row r="17" spans="1:4">
      <c r="A17" s="49" t="s">
        <v>5231</v>
      </c>
      <c r="B17" s="49">
        <v>15</v>
      </c>
      <c r="C17" s="49" t="s">
        <v>5795</v>
      </c>
      <c r="D17" s="49" t="s">
        <v>5796</v>
      </c>
    </row>
    <row r="18" spans="1:4">
      <c r="A18" s="49" t="s">
        <v>5797</v>
      </c>
      <c r="B18" s="49">
        <v>16</v>
      </c>
      <c r="C18" s="49" t="s">
        <v>5766</v>
      </c>
      <c r="D18" s="49" t="s">
        <v>5764</v>
      </c>
    </row>
    <row r="19" spans="1:4">
      <c r="A19" s="49" t="s">
        <v>5232</v>
      </c>
      <c r="B19" s="49">
        <v>17</v>
      </c>
      <c r="C19" s="49" t="s">
        <v>5769</v>
      </c>
      <c r="D19" s="49" t="s">
        <v>5767</v>
      </c>
    </row>
    <row r="20" spans="1:4">
      <c r="A20" s="49" t="s">
        <v>5233</v>
      </c>
      <c r="B20" s="49">
        <v>18</v>
      </c>
      <c r="C20" s="49" t="s">
        <v>5771</v>
      </c>
      <c r="D20" s="49" t="s">
        <v>5770</v>
      </c>
    </row>
    <row r="21" spans="1:4">
      <c r="A21" s="49" t="s">
        <v>5234</v>
      </c>
      <c r="B21" s="49">
        <v>19</v>
      </c>
      <c r="C21" s="49" t="s">
        <v>5795</v>
      </c>
      <c r="D21" s="49" t="s">
        <v>5798</v>
      </c>
    </row>
    <row r="22" spans="1:4">
      <c r="A22" s="49" t="s">
        <v>5235</v>
      </c>
      <c r="B22" s="49">
        <v>20</v>
      </c>
      <c r="C22" s="49" t="s">
        <v>5799</v>
      </c>
      <c r="D22" s="49" t="s">
        <v>5800</v>
      </c>
    </row>
    <row r="23" spans="1:4">
      <c r="A23" s="49" t="s">
        <v>5236</v>
      </c>
      <c r="B23" s="49">
        <v>21</v>
      </c>
      <c r="C23" s="49" t="s">
        <v>5779</v>
      </c>
      <c r="D23" s="49" t="s">
        <v>5777</v>
      </c>
    </row>
    <row r="24" spans="1:4">
      <c r="A24" s="49" t="s">
        <v>5237</v>
      </c>
      <c r="B24" s="49">
        <v>22</v>
      </c>
      <c r="C24" s="49" t="s">
        <v>5765</v>
      </c>
      <c r="D24" s="49" t="s">
        <v>5801</v>
      </c>
    </row>
    <row r="25" spans="1:4">
      <c r="A25" s="49" t="s">
        <v>5238</v>
      </c>
      <c r="B25" s="49">
        <v>23</v>
      </c>
      <c r="C25" s="49" t="s">
        <v>5768</v>
      </c>
      <c r="D25" s="49" t="s">
        <v>5781</v>
      </c>
    </row>
    <row r="26" spans="1:4">
      <c r="A26" s="49" t="s">
        <v>5239</v>
      </c>
      <c r="B26" s="49">
        <v>24</v>
      </c>
      <c r="C26" s="49" t="s">
        <v>5784</v>
      </c>
      <c r="D26" s="49" t="s">
        <v>5802</v>
      </c>
    </row>
    <row r="27" spans="1:4">
      <c r="A27" s="49" t="s">
        <v>5240</v>
      </c>
      <c r="B27" s="49">
        <v>25</v>
      </c>
      <c r="C27" s="49" t="s">
        <v>3496</v>
      </c>
      <c r="D27" s="49" t="s">
        <v>5785</v>
      </c>
    </row>
    <row r="28" spans="1:4">
      <c r="A28" s="49" t="s">
        <v>5241</v>
      </c>
      <c r="B28" s="49">
        <v>26</v>
      </c>
      <c r="C28" s="49" t="s">
        <v>3497</v>
      </c>
      <c r="D28" s="49" t="s">
        <v>5787</v>
      </c>
    </row>
    <row r="29" spans="1:4">
      <c r="A29" s="49" t="s">
        <v>5242</v>
      </c>
      <c r="B29" s="49">
        <v>27</v>
      </c>
      <c r="C29" s="49" t="s">
        <v>5789</v>
      </c>
      <c r="D29" s="49" t="s">
        <v>5803</v>
      </c>
    </row>
    <row r="30" spans="1:4">
      <c r="A30" s="49" t="s">
        <v>5243</v>
      </c>
      <c r="B30" s="49">
        <v>28</v>
      </c>
      <c r="C30" s="49" t="s">
        <v>5792</v>
      </c>
      <c r="D30" s="49" t="s">
        <v>5790</v>
      </c>
    </row>
    <row r="31" spans="1:4">
      <c r="A31" s="49" t="s">
        <v>5244</v>
      </c>
      <c r="B31" s="49">
        <v>29</v>
      </c>
      <c r="C31" s="49" t="s">
        <v>3498</v>
      </c>
      <c r="D31" s="49" t="s">
        <v>5229</v>
      </c>
    </row>
    <row r="32" spans="1:4">
      <c r="A32" s="49" t="s">
        <v>5245</v>
      </c>
      <c r="B32" s="49">
        <v>30</v>
      </c>
      <c r="C32" s="49" t="s">
        <v>3499</v>
      </c>
      <c r="D32" s="49" t="s">
        <v>5804</v>
      </c>
    </row>
    <row r="33" spans="1:4">
      <c r="A33" s="49" t="s">
        <v>5246</v>
      </c>
      <c r="B33" s="49">
        <v>31</v>
      </c>
      <c r="C33" s="49" t="s">
        <v>5805</v>
      </c>
      <c r="D33" s="49" t="s">
        <v>5790</v>
      </c>
    </row>
    <row r="37" spans="1:4">
      <c r="A37" s="149" t="s">
        <v>5806</v>
      </c>
      <c r="B37" s="149"/>
    </row>
    <row r="46" spans="1:4">
      <c r="C46" s="244"/>
      <c r="D46" s="244"/>
    </row>
    <row r="47" spans="1:4">
      <c r="C47" s="244"/>
      <c r="D47" s="244"/>
    </row>
    <row r="48" spans="1:4">
      <c r="C48" s="244"/>
      <c r="D48" s="244"/>
    </row>
    <row r="49" spans="3:4">
      <c r="C49" s="244"/>
      <c r="D49" s="244"/>
    </row>
    <row r="50" spans="3:4">
      <c r="C50" s="244"/>
      <c r="D50" s="244"/>
    </row>
    <row r="51" spans="3:4">
      <c r="C51" s="244"/>
      <c r="D51" s="244"/>
    </row>
    <row r="52" spans="3:4">
      <c r="C52" s="244"/>
      <c r="D52" s="244"/>
    </row>
    <row r="53" spans="3:4">
      <c r="C53" s="244"/>
      <c r="D53" s="244"/>
    </row>
  </sheetData>
  <phoneticPr fontId="24"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7"/>
  <sheetViews>
    <sheetView tabSelected="1" workbookViewId="0">
      <selection activeCell="E69" sqref="E69"/>
    </sheetView>
  </sheetViews>
  <sheetFormatPr defaultRowHeight="14.15"/>
  <cols>
    <col min="1" max="1" width="15.4609375" customWidth="1"/>
    <col min="2" max="2" width="28.15234375" customWidth="1"/>
    <col min="5" max="5" width="26.23046875" customWidth="1"/>
  </cols>
  <sheetData>
    <row r="1" spans="1:9">
      <c r="A1" s="51" t="s">
        <v>6276</v>
      </c>
      <c r="B1" t="s">
        <v>4313</v>
      </c>
      <c r="D1" s="51"/>
      <c r="I1" s="51"/>
    </row>
    <row r="2" spans="1:9">
      <c r="A2" s="51">
        <v>19</v>
      </c>
      <c r="B2" s="51" t="s">
        <v>4314</v>
      </c>
      <c r="D2" s="51"/>
      <c r="E2" s="51"/>
      <c r="I2" s="51"/>
    </row>
    <row r="3" spans="1:9">
      <c r="A3" s="51">
        <v>20</v>
      </c>
      <c r="B3" s="51" t="s">
        <v>4315</v>
      </c>
      <c r="C3">
        <v>0</v>
      </c>
      <c r="D3" s="51"/>
      <c r="E3" s="51"/>
      <c r="I3" s="51"/>
    </row>
    <row r="4" spans="1:9">
      <c r="A4" s="51">
        <v>21</v>
      </c>
      <c r="B4" s="51" t="s">
        <v>4316</v>
      </c>
      <c r="C4">
        <v>1</v>
      </c>
      <c r="D4" s="51"/>
      <c r="E4" s="51"/>
    </row>
    <row r="5" spans="1:9">
      <c r="A5" s="51">
        <v>22</v>
      </c>
      <c r="B5" s="51" t="s">
        <v>4317</v>
      </c>
      <c r="C5">
        <v>2</v>
      </c>
      <c r="D5" s="51"/>
      <c r="E5" s="51"/>
    </row>
    <row r="6" spans="1:9">
      <c r="A6" s="51">
        <v>23</v>
      </c>
      <c r="B6" s="51" t="s">
        <v>4318</v>
      </c>
      <c r="C6">
        <v>3</v>
      </c>
      <c r="D6" s="51"/>
      <c r="E6" s="51"/>
    </row>
    <row r="7" spans="1:9">
      <c r="A7" s="51">
        <v>24</v>
      </c>
      <c r="B7" s="51" t="s">
        <v>4319</v>
      </c>
      <c r="C7">
        <v>4</v>
      </c>
      <c r="D7" s="51"/>
      <c r="E7" s="51"/>
    </row>
    <row r="8" spans="1:9">
      <c r="A8" s="51">
        <v>25</v>
      </c>
      <c r="B8" s="51" t="s">
        <v>4320</v>
      </c>
      <c r="C8">
        <v>5</v>
      </c>
      <c r="D8" s="51"/>
      <c r="E8" s="51"/>
    </row>
    <row r="9" spans="1:9">
      <c r="A9" s="51">
        <v>26</v>
      </c>
      <c r="B9" s="51" t="s">
        <v>4321</v>
      </c>
      <c r="C9">
        <v>6</v>
      </c>
      <c r="D9" s="136"/>
      <c r="E9" s="51"/>
      <c r="H9" s="136"/>
    </row>
    <row r="10" spans="1:9">
      <c r="A10" s="51">
        <v>27</v>
      </c>
      <c r="B10" s="51" t="s">
        <v>4322</v>
      </c>
      <c r="C10">
        <v>7</v>
      </c>
      <c r="D10" s="136"/>
      <c r="E10" s="51"/>
      <c r="H10" s="136"/>
    </row>
    <row r="11" spans="1:9">
      <c r="A11" s="51">
        <v>28</v>
      </c>
      <c r="B11" s="51" t="s">
        <v>4323</v>
      </c>
      <c r="C11">
        <v>8</v>
      </c>
      <c r="D11" s="136"/>
      <c r="E11" s="51"/>
      <c r="H11" s="136"/>
    </row>
    <row r="12" spans="1:9">
      <c r="A12" s="51">
        <v>29</v>
      </c>
      <c r="B12" s="51" t="s">
        <v>4324</v>
      </c>
      <c r="C12">
        <v>9</v>
      </c>
      <c r="D12" s="136"/>
      <c r="H12" s="136"/>
    </row>
    <row r="13" spans="1:9">
      <c r="A13" s="51">
        <v>30</v>
      </c>
      <c r="B13" s="51" t="s">
        <v>4325</v>
      </c>
      <c r="C13">
        <v>10</v>
      </c>
      <c r="D13" s="136"/>
      <c r="H13" s="136"/>
    </row>
    <row r="14" spans="1:9">
      <c r="A14" s="51">
        <v>31</v>
      </c>
      <c r="B14" s="51" t="s">
        <v>4326</v>
      </c>
      <c r="C14">
        <v>11</v>
      </c>
      <c r="D14" s="136"/>
      <c r="E14" s="51"/>
      <c r="H14" s="136"/>
      <c r="I14" s="202"/>
    </row>
    <row r="15" spans="1:9">
      <c r="A15" s="51">
        <v>32</v>
      </c>
      <c r="B15" s="51" t="s">
        <v>4327</v>
      </c>
      <c r="C15">
        <v>12</v>
      </c>
      <c r="D15" s="136"/>
      <c r="H15" s="136"/>
    </row>
    <row r="16" spans="1:9">
      <c r="A16" s="51">
        <v>33</v>
      </c>
      <c r="B16" s="51" t="s">
        <v>4328</v>
      </c>
      <c r="C16">
        <v>13</v>
      </c>
      <c r="D16" s="136"/>
      <c r="H16" s="136"/>
    </row>
    <row r="17" spans="1:8">
      <c r="A17" s="51">
        <v>34</v>
      </c>
      <c r="B17" s="51" t="s">
        <v>4329</v>
      </c>
      <c r="C17">
        <v>14</v>
      </c>
      <c r="D17" s="136"/>
      <c r="E17" s="51"/>
      <c r="H17" s="136"/>
    </row>
    <row r="18" spans="1:8">
      <c r="A18" s="51">
        <v>35</v>
      </c>
      <c r="B18" s="51" t="s">
        <v>4330</v>
      </c>
      <c r="C18">
        <v>15</v>
      </c>
      <c r="D18" s="136"/>
      <c r="H18" s="136"/>
    </row>
    <row r="19" spans="1:8">
      <c r="A19" s="51">
        <v>36</v>
      </c>
      <c r="B19" s="51" t="s">
        <v>4331</v>
      </c>
      <c r="C19">
        <v>16</v>
      </c>
      <c r="D19" s="136"/>
      <c r="H19" s="136"/>
    </row>
    <row r="20" spans="1:8">
      <c r="A20" s="51">
        <v>37</v>
      </c>
      <c r="B20" s="51" t="s">
        <v>4332</v>
      </c>
      <c r="C20">
        <v>17</v>
      </c>
      <c r="D20" s="136"/>
      <c r="H20" s="136"/>
    </row>
    <row r="21" spans="1:8">
      <c r="A21" s="51">
        <v>38</v>
      </c>
      <c r="B21" s="51" t="s">
        <v>4333</v>
      </c>
      <c r="C21">
        <v>18</v>
      </c>
      <c r="D21" s="136"/>
      <c r="H21" s="136"/>
    </row>
    <row r="22" spans="1:8">
      <c r="A22" s="51">
        <v>39</v>
      </c>
      <c r="B22" s="51" t="s">
        <v>4334</v>
      </c>
      <c r="C22">
        <v>19</v>
      </c>
      <c r="D22" s="136"/>
      <c r="H22" s="136"/>
    </row>
    <row r="23" spans="1:8">
      <c r="A23" s="51">
        <v>40</v>
      </c>
      <c r="B23" s="51" t="s">
        <v>4335</v>
      </c>
      <c r="C23">
        <v>20</v>
      </c>
      <c r="D23" s="136"/>
      <c r="H23" s="136"/>
    </row>
    <row r="24" spans="1:8">
      <c r="A24" s="51">
        <v>41</v>
      </c>
      <c r="B24" s="51" t="s">
        <v>4336</v>
      </c>
      <c r="C24">
        <v>21</v>
      </c>
      <c r="D24" s="136"/>
      <c r="H24" s="136"/>
    </row>
    <row r="25" spans="1:8">
      <c r="A25" s="51">
        <v>42</v>
      </c>
      <c r="B25" s="51" t="s">
        <v>4337</v>
      </c>
      <c r="C25">
        <v>22</v>
      </c>
      <c r="D25" s="136"/>
      <c r="H25" s="136"/>
    </row>
    <row r="26" spans="1:8">
      <c r="A26" s="51">
        <v>43</v>
      </c>
      <c r="B26" s="51" t="s">
        <v>4338</v>
      </c>
      <c r="C26">
        <v>23</v>
      </c>
      <c r="D26" s="136"/>
      <c r="H26" s="136"/>
    </row>
    <row r="27" spans="1:8">
      <c r="A27" s="51">
        <v>44</v>
      </c>
      <c r="B27" s="51" t="s">
        <v>4339</v>
      </c>
      <c r="C27">
        <v>24</v>
      </c>
      <c r="D27" s="136"/>
      <c r="H27" s="136"/>
    </row>
    <row r="28" spans="1:8">
      <c r="A28" s="51">
        <v>45</v>
      </c>
      <c r="B28" s="51" t="s">
        <v>4340</v>
      </c>
      <c r="C28">
        <v>25</v>
      </c>
      <c r="D28" s="136"/>
      <c r="H28" s="136"/>
    </row>
    <row r="29" spans="1:8">
      <c r="A29" s="51">
        <v>46</v>
      </c>
      <c r="B29" s="51" t="s">
        <v>4371</v>
      </c>
      <c r="C29">
        <v>26</v>
      </c>
      <c r="D29" s="136"/>
      <c r="H29" s="136"/>
    </row>
    <row r="30" spans="1:8">
      <c r="A30" s="51">
        <v>47</v>
      </c>
      <c r="B30" s="51" t="s">
        <v>4372</v>
      </c>
      <c r="C30">
        <v>27</v>
      </c>
      <c r="D30" s="136"/>
      <c r="H30" s="136"/>
    </row>
    <row r="31" spans="1:8">
      <c r="A31" s="51">
        <v>48</v>
      </c>
      <c r="B31" s="51" t="s">
        <v>4341</v>
      </c>
      <c r="C31">
        <v>28</v>
      </c>
      <c r="D31" s="136"/>
      <c r="H31" s="136"/>
    </row>
    <row r="32" spans="1:8">
      <c r="A32" s="51">
        <v>49</v>
      </c>
      <c r="B32" s="51" t="s">
        <v>4342</v>
      </c>
      <c r="C32">
        <v>29</v>
      </c>
      <c r="D32" s="136"/>
      <c r="H32" s="136"/>
    </row>
    <row r="33" spans="1:8">
      <c r="A33" s="51">
        <v>50</v>
      </c>
      <c r="B33" s="51" t="s">
        <v>4343</v>
      </c>
      <c r="C33">
        <v>30</v>
      </c>
      <c r="D33" s="136"/>
      <c r="H33" s="136"/>
    </row>
    <row r="34" spans="1:8">
      <c r="A34" s="51">
        <v>51</v>
      </c>
      <c r="B34" s="51" t="s">
        <v>4344</v>
      </c>
      <c r="C34">
        <v>31</v>
      </c>
      <c r="D34" s="136"/>
      <c r="H34" s="136"/>
    </row>
    <row r="35" spans="1:8">
      <c r="A35" s="51">
        <v>52</v>
      </c>
      <c r="B35" s="51" t="s">
        <v>4345</v>
      </c>
      <c r="C35">
        <v>32</v>
      </c>
      <c r="D35" s="136"/>
      <c r="H35" s="136"/>
    </row>
    <row r="36" spans="1:8">
      <c r="A36" s="51">
        <v>53</v>
      </c>
      <c r="B36" s="51" t="s">
        <v>4346</v>
      </c>
      <c r="C36">
        <v>33</v>
      </c>
      <c r="D36" s="136"/>
      <c r="H36" s="136"/>
    </row>
    <row r="37" spans="1:8">
      <c r="A37" s="51">
        <v>54</v>
      </c>
      <c r="B37" s="51" t="s">
        <v>4347</v>
      </c>
      <c r="C37">
        <v>34</v>
      </c>
      <c r="D37" s="136"/>
      <c r="H37" s="136"/>
    </row>
    <row r="38" spans="1:8">
      <c r="A38" s="51">
        <v>55</v>
      </c>
      <c r="B38" s="51" t="s">
        <v>4348</v>
      </c>
      <c r="C38">
        <v>35</v>
      </c>
      <c r="D38" s="136"/>
      <c r="H38" s="136"/>
    </row>
    <row r="39" spans="1:8">
      <c r="A39" s="51">
        <v>56</v>
      </c>
      <c r="B39" s="51" t="s">
        <v>4349</v>
      </c>
      <c r="C39">
        <v>36</v>
      </c>
      <c r="D39" s="136"/>
      <c r="H39" s="136"/>
    </row>
    <row r="40" spans="1:8">
      <c r="A40" s="51">
        <v>57</v>
      </c>
      <c r="B40" s="51" t="s">
        <v>4350</v>
      </c>
      <c r="C40">
        <v>37</v>
      </c>
      <c r="D40" s="136"/>
      <c r="H40" s="136"/>
    </row>
    <row r="41" spans="1:8">
      <c r="A41" s="51">
        <v>58</v>
      </c>
      <c r="B41" s="51" t="s">
        <v>4351</v>
      </c>
      <c r="C41">
        <v>38</v>
      </c>
      <c r="D41" s="136"/>
      <c r="H41" s="136"/>
    </row>
    <row r="42" spans="1:8">
      <c r="A42" s="51">
        <v>59</v>
      </c>
      <c r="B42" s="51" t="s">
        <v>4352</v>
      </c>
      <c r="C42">
        <v>39</v>
      </c>
      <c r="D42" s="136"/>
      <c r="H42" s="136"/>
    </row>
    <row r="43" spans="1:8">
      <c r="A43" s="51">
        <v>60</v>
      </c>
      <c r="B43" s="51" t="s">
        <v>5573</v>
      </c>
      <c r="C43">
        <v>40</v>
      </c>
      <c r="D43" s="136"/>
      <c r="H43" s="136"/>
    </row>
    <row r="44" spans="1:8">
      <c r="A44" s="51">
        <v>61</v>
      </c>
      <c r="B44" s="51" t="s">
        <v>4353</v>
      </c>
      <c r="C44">
        <v>41</v>
      </c>
      <c r="D44" s="136"/>
      <c r="H44" s="136"/>
    </row>
    <row r="45" spans="1:8">
      <c r="A45" s="51">
        <v>62</v>
      </c>
      <c r="B45" s="51" t="s">
        <v>4354</v>
      </c>
      <c r="C45">
        <v>42</v>
      </c>
      <c r="D45" s="136"/>
      <c r="H45" s="136"/>
    </row>
    <row r="46" spans="1:8">
      <c r="A46" s="51">
        <v>63</v>
      </c>
      <c r="B46" s="51" t="s">
        <v>4355</v>
      </c>
      <c r="C46">
        <v>43</v>
      </c>
      <c r="D46" s="136"/>
      <c r="E46" s="51"/>
      <c r="H46" s="136"/>
    </row>
    <row r="47" spans="1:8">
      <c r="A47" s="51">
        <v>64</v>
      </c>
      <c r="B47" s="51" t="s">
        <v>4356</v>
      </c>
      <c r="C47">
        <v>44</v>
      </c>
      <c r="D47" s="136"/>
      <c r="H47" s="136"/>
    </row>
    <row r="48" spans="1:8">
      <c r="A48" s="51">
        <v>65</v>
      </c>
      <c r="B48" s="51" t="s">
        <v>4357</v>
      </c>
      <c r="C48">
        <v>45</v>
      </c>
      <c r="D48" s="136"/>
      <c r="H48" s="136"/>
    </row>
    <row r="49" spans="1:8">
      <c r="A49" s="51">
        <v>66</v>
      </c>
      <c r="B49" s="51" t="s">
        <v>5572</v>
      </c>
      <c r="C49">
        <v>46</v>
      </c>
      <c r="D49" s="136"/>
      <c r="E49" s="51"/>
      <c r="H49" s="136"/>
    </row>
    <row r="50" spans="1:8">
      <c r="A50" s="51"/>
      <c r="D50" s="136"/>
      <c r="H50" s="136"/>
    </row>
    <row r="51" spans="1:8">
      <c r="D51" s="136"/>
      <c r="H51" s="136"/>
    </row>
    <row r="52" spans="1:8">
      <c r="D52" s="136"/>
      <c r="H52" s="136"/>
    </row>
    <row r="53" spans="1:8">
      <c r="D53" s="136"/>
      <c r="E53" s="51"/>
      <c r="H53" s="136"/>
    </row>
    <row r="54" spans="1:8">
      <c r="D54" s="136"/>
      <c r="H54" s="136"/>
    </row>
    <row r="55" spans="1:8">
      <c r="D55" s="136"/>
      <c r="H55" s="136"/>
    </row>
    <row r="56" spans="1:8">
      <c r="D56" s="136"/>
      <c r="E56" s="51"/>
      <c r="H56" s="136"/>
    </row>
    <row r="57" spans="1:8">
      <c r="D57" s="136"/>
      <c r="E57" s="51"/>
      <c r="H57" s="136"/>
    </row>
  </sheetData>
  <phoneticPr fontId="44"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69"/>
  <sheetViews>
    <sheetView topLeftCell="A28" zoomScale="85" zoomScaleNormal="85" workbookViewId="0">
      <selection activeCell="I185" sqref="I185"/>
    </sheetView>
  </sheetViews>
  <sheetFormatPr defaultColWidth="9" defaultRowHeight="12.45"/>
  <cols>
    <col min="1" max="1" width="8.765625" style="162" bestFit="1" customWidth="1"/>
    <col min="2" max="5" width="9" style="162"/>
    <col min="6" max="6" width="13.23046875" style="162" bestFit="1" customWidth="1"/>
    <col min="7" max="7" width="8.23046875" style="162" bestFit="1" customWidth="1"/>
    <col min="8" max="8" width="28" style="162" customWidth="1"/>
    <col min="9" max="9" width="75.61328125" style="183" bestFit="1" customWidth="1"/>
    <col min="10" max="10" width="10.4609375" style="162" bestFit="1" customWidth="1"/>
    <col min="11" max="11" width="10.61328125" style="162" bestFit="1" customWidth="1"/>
    <col min="12" max="12" width="11.23046875" style="162" bestFit="1" customWidth="1"/>
    <col min="13" max="13" width="11.3828125" style="162" bestFit="1" customWidth="1"/>
    <col min="14" max="14" width="7" style="162" bestFit="1" customWidth="1"/>
    <col min="15" max="17" width="3.4609375" style="162" bestFit="1" customWidth="1"/>
    <col min="18" max="32" width="4.4609375" style="162" bestFit="1" customWidth="1"/>
    <col min="33" max="33" width="7.4609375" style="162" bestFit="1" customWidth="1"/>
    <col min="34" max="34" width="4.4609375" style="162" bestFit="1" customWidth="1"/>
    <col min="35" max="35" width="8.4609375" style="162" bestFit="1" customWidth="1"/>
    <col min="36" max="37" width="4.4609375" style="162" bestFit="1" customWidth="1"/>
    <col min="38" max="38" width="9.4609375" style="162" bestFit="1" customWidth="1"/>
    <col min="39" max="45" width="4.4609375" style="162" bestFit="1" customWidth="1"/>
    <col min="46" max="16384" width="9" style="162"/>
  </cols>
  <sheetData>
    <row r="1" spans="1:14" ht="29.15">
      <c r="A1" s="160" t="s">
        <v>19</v>
      </c>
      <c r="B1" s="161" t="s">
        <v>47</v>
      </c>
      <c r="C1" s="160" t="s">
        <v>48</v>
      </c>
      <c r="D1" s="160" t="s">
        <v>5807</v>
      </c>
      <c r="E1" s="160" t="s">
        <v>50</v>
      </c>
      <c r="F1" s="160" t="s">
        <v>51</v>
      </c>
      <c r="G1" s="160" t="s">
        <v>52</v>
      </c>
      <c r="H1" s="160" t="s">
        <v>53</v>
      </c>
      <c r="I1" s="160" t="s">
        <v>54</v>
      </c>
      <c r="J1" s="160" t="s">
        <v>55</v>
      </c>
      <c r="K1" s="160" t="s">
        <v>56</v>
      </c>
      <c r="L1" s="160" t="s">
        <v>57</v>
      </c>
      <c r="M1" s="160" t="s">
        <v>58</v>
      </c>
      <c r="N1" s="160" t="s">
        <v>59</v>
      </c>
    </row>
    <row r="2" spans="1:14" ht="14.6">
      <c r="A2" s="163"/>
      <c r="B2" s="164" t="s">
        <v>2710</v>
      </c>
      <c r="C2" s="163"/>
      <c r="D2" s="163"/>
      <c r="E2" s="163">
        <f>SUM(E3:E9)</f>
        <v>32</v>
      </c>
      <c r="F2" s="79" t="str">
        <f>CONCATENATE("32'h",K2)</f>
        <v>32'h00000000</v>
      </c>
      <c r="G2" s="79"/>
      <c r="H2" s="165" t="s">
        <v>5808</v>
      </c>
      <c r="I2" s="165"/>
      <c r="J2" s="163"/>
      <c r="K2" s="163" t="str">
        <f>LOWER(DEC2HEX(L2,8))</f>
        <v>00000000</v>
      </c>
      <c r="L2" s="163">
        <f>SUM(L3:L9)</f>
        <v>0</v>
      </c>
      <c r="M2" s="166"/>
    </row>
    <row r="3" spans="1:14" ht="14.6">
      <c r="B3" s="167"/>
      <c r="C3" s="168">
        <v>17</v>
      </c>
      <c r="D3" s="168">
        <v>31</v>
      </c>
      <c r="E3" s="168">
        <f t="shared" ref="E3:E9" si="0">D3+1-C3</f>
        <v>15</v>
      </c>
      <c r="F3" s="168" t="str">
        <f t="shared" ref="F3:F9" si="1">CONCATENATE(E3,"'h",K3)</f>
        <v>15'h0</v>
      </c>
      <c r="G3" s="168" t="s">
        <v>2651</v>
      </c>
      <c r="H3" s="169" t="s">
        <v>19</v>
      </c>
      <c r="I3" s="170"/>
      <c r="J3" s="168">
        <v>0</v>
      </c>
      <c r="K3" s="168" t="str">
        <f t="shared" ref="K3:K9" si="2">LOWER(DEC2HEX((J3)))</f>
        <v>0</v>
      </c>
      <c r="L3" s="168">
        <f t="shared" ref="L3:L9" si="3">J3*(2^C3)</f>
        <v>0</v>
      </c>
      <c r="M3" s="166"/>
    </row>
    <row r="4" spans="1:14" ht="72.900000000000006">
      <c r="B4" s="167"/>
      <c r="C4" s="168">
        <v>15</v>
      </c>
      <c r="D4" s="168">
        <v>16</v>
      </c>
      <c r="E4" s="168">
        <f t="shared" si="0"/>
        <v>2</v>
      </c>
      <c r="F4" s="168" t="str">
        <f t="shared" si="1"/>
        <v>2'h0</v>
      </c>
      <c r="G4" s="168" t="s">
        <v>62</v>
      </c>
      <c r="H4" s="169" t="s">
        <v>3974</v>
      </c>
      <c r="I4" s="171" t="s">
        <v>5809</v>
      </c>
      <c r="J4" s="168">
        <v>0</v>
      </c>
      <c r="K4" s="168" t="str">
        <f t="shared" si="2"/>
        <v>0</v>
      </c>
      <c r="L4" s="168">
        <f t="shared" si="3"/>
        <v>0</v>
      </c>
      <c r="M4" s="166"/>
    </row>
    <row r="5" spans="1:14" ht="14.6">
      <c r="B5" s="172"/>
      <c r="C5" s="168">
        <v>10</v>
      </c>
      <c r="D5" s="168">
        <v>14</v>
      </c>
      <c r="E5" s="168">
        <f t="shared" si="0"/>
        <v>5</v>
      </c>
      <c r="F5" s="168" t="str">
        <f t="shared" si="1"/>
        <v>5'h0</v>
      </c>
      <c r="G5" s="168" t="s">
        <v>62</v>
      </c>
      <c r="H5" s="169" t="s">
        <v>5810</v>
      </c>
      <c r="I5" s="171" t="s">
        <v>5811</v>
      </c>
      <c r="J5" s="168">
        <v>0</v>
      </c>
      <c r="K5" s="168" t="str">
        <f t="shared" si="2"/>
        <v>0</v>
      </c>
      <c r="L5" s="168">
        <f t="shared" si="3"/>
        <v>0</v>
      </c>
      <c r="M5" s="166"/>
    </row>
    <row r="6" spans="1:14" ht="14.6">
      <c r="B6" s="172"/>
      <c r="C6" s="168">
        <v>9</v>
      </c>
      <c r="D6" s="168">
        <v>9</v>
      </c>
      <c r="E6" s="168">
        <f t="shared" si="0"/>
        <v>1</v>
      </c>
      <c r="F6" s="168" t="str">
        <f t="shared" si="1"/>
        <v>1'h0</v>
      </c>
      <c r="G6" s="168" t="s">
        <v>62</v>
      </c>
      <c r="H6" s="169" t="s">
        <v>5812</v>
      </c>
      <c r="I6" s="171" t="s">
        <v>5813</v>
      </c>
      <c r="J6" s="168">
        <v>0</v>
      </c>
      <c r="K6" s="168" t="str">
        <f t="shared" si="2"/>
        <v>0</v>
      </c>
      <c r="L6" s="168">
        <f t="shared" si="3"/>
        <v>0</v>
      </c>
      <c r="M6" s="166"/>
    </row>
    <row r="7" spans="1:14" ht="14.6">
      <c r="B7" s="172"/>
      <c r="C7" s="168">
        <v>6</v>
      </c>
      <c r="D7" s="168">
        <v>8</v>
      </c>
      <c r="E7" s="168">
        <f t="shared" si="0"/>
        <v>3</v>
      </c>
      <c r="F7" s="168" t="str">
        <f t="shared" si="1"/>
        <v>3'h0</v>
      </c>
      <c r="G7" s="168" t="s">
        <v>62</v>
      </c>
      <c r="H7" s="169" t="s">
        <v>5814</v>
      </c>
      <c r="I7" s="171" t="s">
        <v>5815</v>
      </c>
      <c r="J7" s="168">
        <v>0</v>
      </c>
      <c r="K7" s="168" t="str">
        <f t="shared" si="2"/>
        <v>0</v>
      </c>
      <c r="L7" s="168">
        <f t="shared" si="3"/>
        <v>0</v>
      </c>
      <c r="M7" s="166"/>
    </row>
    <row r="8" spans="1:14" ht="14.6">
      <c r="B8" s="172"/>
      <c r="C8" s="168">
        <v>1</v>
      </c>
      <c r="D8" s="168">
        <v>5</v>
      </c>
      <c r="E8" s="168">
        <f t="shared" si="0"/>
        <v>5</v>
      </c>
      <c r="F8" s="168" t="str">
        <f t="shared" si="1"/>
        <v>5'h0</v>
      </c>
      <c r="G8" s="168" t="s">
        <v>62</v>
      </c>
      <c r="H8" s="169" t="s">
        <v>5816</v>
      </c>
      <c r="I8" s="171" t="s">
        <v>5817</v>
      </c>
      <c r="J8" s="168">
        <v>0</v>
      </c>
      <c r="K8" s="168" t="str">
        <f t="shared" si="2"/>
        <v>0</v>
      </c>
      <c r="L8" s="168">
        <f t="shared" si="3"/>
        <v>0</v>
      </c>
      <c r="M8" s="166"/>
    </row>
    <row r="9" spans="1:14" ht="14.6">
      <c r="B9" s="172"/>
      <c r="C9" s="168">
        <v>0</v>
      </c>
      <c r="D9" s="168">
        <v>0</v>
      </c>
      <c r="E9" s="168">
        <f t="shared" si="0"/>
        <v>1</v>
      </c>
      <c r="F9" s="168" t="str">
        <f t="shared" si="1"/>
        <v>1'h0</v>
      </c>
      <c r="G9" s="168" t="s">
        <v>62</v>
      </c>
      <c r="H9" s="169" t="s">
        <v>5818</v>
      </c>
      <c r="I9" s="171" t="s">
        <v>5819</v>
      </c>
      <c r="J9" s="168">
        <v>0</v>
      </c>
      <c r="K9" s="168" t="str">
        <f t="shared" si="2"/>
        <v>0</v>
      </c>
      <c r="L9" s="168">
        <f t="shared" si="3"/>
        <v>0</v>
      </c>
      <c r="M9" s="166"/>
    </row>
    <row r="10" spans="1:14" ht="14.6">
      <c r="B10" s="164" t="s">
        <v>5820</v>
      </c>
      <c r="C10" s="163"/>
      <c r="D10" s="163"/>
      <c r="E10" s="163">
        <f>SUM(E11:E12)</f>
        <v>32</v>
      </c>
      <c r="F10" s="79" t="str">
        <f>CONCATENATE("32'h",K10)</f>
        <v>32'h00000000</v>
      </c>
      <c r="G10" s="79"/>
      <c r="H10" s="165" t="s">
        <v>5821</v>
      </c>
      <c r="I10" s="165"/>
      <c r="J10" s="163"/>
      <c r="K10" s="163" t="str">
        <f>LOWER(DEC2HEX(L10,8))</f>
        <v>00000000</v>
      </c>
      <c r="L10" s="163">
        <f>SUM(L11:L12)</f>
        <v>0</v>
      </c>
      <c r="M10" s="166"/>
    </row>
    <row r="11" spans="1:14" ht="14.6">
      <c r="B11" s="172"/>
      <c r="C11" s="173">
        <v>1</v>
      </c>
      <c r="D11" s="173">
        <v>31</v>
      </c>
      <c r="E11" s="174">
        <f>D11+1-C11</f>
        <v>31</v>
      </c>
      <c r="F11" s="174" t="str">
        <f>CONCATENATE(E11,"'h",K11)</f>
        <v>31'h0</v>
      </c>
      <c r="G11" s="174" t="s">
        <v>67</v>
      </c>
      <c r="H11" s="174" t="s">
        <v>19</v>
      </c>
      <c r="I11" s="170"/>
      <c r="J11" s="173">
        <v>0</v>
      </c>
      <c r="K11" s="173" t="str">
        <f>LOWER(DEC2HEX((J11)))</f>
        <v>0</v>
      </c>
      <c r="L11" s="173">
        <f>J11*(2^C11)</f>
        <v>0</v>
      </c>
      <c r="M11" s="166"/>
    </row>
    <row r="12" spans="1:14" ht="43.75">
      <c r="B12" s="172"/>
      <c r="C12" s="173">
        <v>0</v>
      </c>
      <c r="D12" s="173">
        <v>0</v>
      </c>
      <c r="E12" s="174">
        <f>D12+1-C12</f>
        <v>1</v>
      </c>
      <c r="F12" s="174" t="str">
        <f>CONCATENATE(E12,"'h",K12)</f>
        <v>1'h0</v>
      </c>
      <c r="G12" s="174" t="s">
        <v>423</v>
      </c>
      <c r="H12" s="169" t="s">
        <v>5822</v>
      </c>
      <c r="I12" s="171" t="s">
        <v>5823</v>
      </c>
      <c r="J12" s="173">
        <v>0</v>
      </c>
      <c r="K12" s="173" t="str">
        <f>LOWER(DEC2HEX((J12)))</f>
        <v>0</v>
      </c>
      <c r="L12" s="173">
        <f>J12*(2^C12)</f>
        <v>0</v>
      </c>
      <c r="M12" s="166"/>
    </row>
    <row r="13" spans="1:14" ht="14.6">
      <c r="B13" s="164" t="s">
        <v>5824</v>
      </c>
      <c r="C13" s="163"/>
      <c r="D13" s="163"/>
      <c r="E13" s="163">
        <f>SUM(E14:E15)</f>
        <v>32</v>
      </c>
      <c r="F13" s="79" t="str">
        <f>CONCATENATE("32'h",K13)</f>
        <v>32'h00000000</v>
      </c>
      <c r="G13" s="79"/>
      <c r="H13" s="165" t="s">
        <v>5825</v>
      </c>
      <c r="I13" s="165"/>
      <c r="J13" s="163"/>
      <c r="K13" s="163" t="str">
        <f>LOWER(DEC2HEX(L13,8))</f>
        <v>00000000</v>
      </c>
      <c r="L13" s="163">
        <f>SUM(L14:L15)</f>
        <v>0</v>
      </c>
      <c r="M13" s="166"/>
    </row>
    <row r="14" spans="1:14" ht="14.6">
      <c r="B14" s="172"/>
      <c r="C14" s="173">
        <v>1</v>
      </c>
      <c r="D14" s="173">
        <v>31</v>
      </c>
      <c r="E14" s="174">
        <f>D14+1-C14</f>
        <v>31</v>
      </c>
      <c r="F14" s="174" t="str">
        <f>CONCATENATE(E14,"'h",K14)</f>
        <v>31'h0</v>
      </c>
      <c r="G14" s="174" t="s">
        <v>67</v>
      </c>
      <c r="H14" s="174" t="s">
        <v>19</v>
      </c>
      <c r="I14" s="170"/>
      <c r="J14" s="173">
        <v>0</v>
      </c>
      <c r="K14" s="173" t="str">
        <f>LOWER(DEC2HEX((J14)))</f>
        <v>0</v>
      </c>
      <c r="L14" s="173">
        <f>J14*(2^C14)</f>
        <v>0</v>
      </c>
      <c r="M14" s="166"/>
    </row>
    <row r="15" spans="1:14" ht="43.75">
      <c r="B15" s="172"/>
      <c r="C15" s="173">
        <v>0</v>
      </c>
      <c r="D15" s="173">
        <v>0</v>
      </c>
      <c r="E15" s="174">
        <f>D15+1-C15</f>
        <v>1</v>
      </c>
      <c r="F15" s="174" t="str">
        <f>CONCATENATE(E15,"'h",K15)</f>
        <v>1'h0</v>
      </c>
      <c r="G15" s="174" t="s">
        <v>423</v>
      </c>
      <c r="H15" s="169" t="s">
        <v>5826</v>
      </c>
      <c r="I15" s="171" t="s">
        <v>5827</v>
      </c>
      <c r="J15" s="173">
        <v>0</v>
      </c>
      <c r="K15" s="173" t="str">
        <f>LOWER(DEC2HEX((J15)))</f>
        <v>0</v>
      </c>
      <c r="L15" s="173">
        <f>J15*(2^C15)</f>
        <v>0</v>
      </c>
      <c r="M15" s="166"/>
    </row>
    <row r="16" spans="1:14" ht="14.6">
      <c r="B16" s="164" t="s">
        <v>5828</v>
      </c>
      <c r="C16" s="163"/>
      <c r="D16" s="163"/>
      <c r="E16" s="163">
        <f>SUM(E17:E24)</f>
        <v>32</v>
      </c>
      <c r="F16" s="79" t="str">
        <f>CONCATENATE("32'h",K16)</f>
        <v>32'h00000007</v>
      </c>
      <c r="G16" s="79"/>
      <c r="H16" s="165" t="s">
        <v>5829</v>
      </c>
      <c r="I16" s="165"/>
      <c r="J16" s="163"/>
      <c r="K16" s="163" t="str">
        <f>LOWER(DEC2HEX(L16,8))</f>
        <v>00000007</v>
      </c>
      <c r="L16" s="163">
        <f>SUM(L17:L24)</f>
        <v>7</v>
      </c>
      <c r="M16" s="166"/>
    </row>
    <row r="17" spans="2:17" ht="14.6">
      <c r="B17" s="167"/>
      <c r="C17" s="168">
        <v>7</v>
      </c>
      <c r="D17" s="168">
        <v>31</v>
      </c>
      <c r="E17" s="168">
        <f t="shared" ref="E17:E24" si="4">D17+1-C17</f>
        <v>25</v>
      </c>
      <c r="F17" s="168" t="str">
        <f t="shared" ref="F17:F24" si="5">CONCATENATE(E17,"'h",K17)</f>
        <v>25'h0</v>
      </c>
      <c r="G17" s="174" t="s">
        <v>5830</v>
      </c>
      <c r="H17" s="169" t="s">
        <v>5831</v>
      </c>
      <c r="I17" s="170"/>
      <c r="J17" s="168">
        <v>0</v>
      </c>
      <c r="K17" s="168" t="str">
        <f t="shared" ref="K17:K24" si="6">LOWER(DEC2HEX((J17)))</f>
        <v>0</v>
      </c>
      <c r="L17" s="168">
        <f t="shared" ref="L17:L24" si="7">J17*(2^C17)</f>
        <v>0</v>
      </c>
      <c r="M17" s="166"/>
    </row>
    <row r="18" spans="2:17" ht="58.3">
      <c r="B18" s="167"/>
      <c r="C18" s="168">
        <v>6</v>
      </c>
      <c r="D18" s="168">
        <v>6</v>
      </c>
      <c r="E18" s="168">
        <f t="shared" si="4"/>
        <v>1</v>
      </c>
      <c r="F18" s="168" t="str">
        <f t="shared" si="5"/>
        <v>1'h0</v>
      </c>
      <c r="G18" s="168" t="s">
        <v>62</v>
      </c>
      <c r="H18" s="169" t="s">
        <v>5832</v>
      </c>
      <c r="I18" s="171" t="s">
        <v>5833</v>
      </c>
      <c r="J18" s="168">
        <v>0</v>
      </c>
      <c r="K18" s="168" t="str">
        <f t="shared" si="6"/>
        <v>0</v>
      </c>
      <c r="L18" s="168">
        <f t="shared" si="7"/>
        <v>0</v>
      </c>
      <c r="M18" s="166"/>
    </row>
    <row r="19" spans="2:17" ht="87.45">
      <c r="B19" s="167"/>
      <c r="C19" s="168">
        <v>5</v>
      </c>
      <c r="D19" s="168">
        <v>5</v>
      </c>
      <c r="E19" s="168">
        <f t="shared" si="4"/>
        <v>1</v>
      </c>
      <c r="F19" s="168" t="str">
        <f t="shared" si="5"/>
        <v>1'h0</v>
      </c>
      <c r="G19" s="168" t="s">
        <v>62</v>
      </c>
      <c r="H19" s="169" t="s">
        <v>5834</v>
      </c>
      <c r="I19" s="171" t="s">
        <v>5835</v>
      </c>
      <c r="J19" s="168">
        <v>0</v>
      </c>
      <c r="K19" s="168" t="str">
        <f t="shared" si="6"/>
        <v>0</v>
      </c>
      <c r="L19" s="168">
        <f t="shared" si="7"/>
        <v>0</v>
      </c>
      <c r="M19" s="166"/>
    </row>
    <row r="20" spans="2:17" ht="58.3">
      <c r="B20" s="167"/>
      <c r="C20" s="168">
        <v>4</v>
      </c>
      <c r="D20" s="168">
        <v>4</v>
      </c>
      <c r="E20" s="168">
        <f t="shared" si="4"/>
        <v>1</v>
      </c>
      <c r="F20" s="168" t="str">
        <f t="shared" si="5"/>
        <v>1'h0</v>
      </c>
      <c r="G20" s="168" t="s">
        <v>62</v>
      </c>
      <c r="H20" s="169" t="s">
        <v>5836</v>
      </c>
      <c r="I20" s="171" t="s">
        <v>5837</v>
      </c>
      <c r="J20" s="168">
        <v>0</v>
      </c>
      <c r="K20" s="168" t="str">
        <f t="shared" si="6"/>
        <v>0</v>
      </c>
      <c r="L20" s="168">
        <f t="shared" si="7"/>
        <v>0</v>
      </c>
      <c r="M20" s="166"/>
    </row>
    <row r="21" spans="2:17" ht="58.3">
      <c r="B21" s="172"/>
      <c r="C21" s="168">
        <v>3</v>
      </c>
      <c r="D21" s="168">
        <v>3</v>
      </c>
      <c r="E21" s="168">
        <f t="shared" si="4"/>
        <v>1</v>
      </c>
      <c r="F21" s="168" t="str">
        <f t="shared" si="5"/>
        <v>1'h0</v>
      </c>
      <c r="G21" s="168" t="s">
        <v>62</v>
      </c>
      <c r="H21" s="169" t="s">
        <v>5838</v>
      </c>
      <c r="I21" s="171" t="s">
        <v>5839</v>
      </c>
      <c r="J21" s="168">
        <v>0</v>
      </c>
      <c r="K21" s="168" t="str">
        <f t="shared" si="6"/>
        <v>0</v>
      </c>
      <c r="L21" s="168">
        <f t="shared" si="7"/>
        <v>0</v>
      </c>
      <c r="M21" s="166"/>
    </row>
    <row r="22" spans="2:17" ht="87.45">
      <c r="B22" s="172"/>
      <c r="C22" s="168">
        <v>2</v>
      </c>
      <c r="D22" s="168">
        <v>2</v>
      </c>
      <c r="E22" s="168">
        <f t="shared" si="4"/>
        <v>1</v>
      </c>
      <c r="F22" s="168" t="str">
        <f t="shared" si="5"/>
        <v>1'h1</v>
      </c>
      <c r="G22" s="168" t="s">
        <v>62</v>
      </c>
      <c r="H22" s="169" t="s">
        <v>5840</v>
      </c>
      <c r="I22" s="171" t="s">
        <v>5841</v>
      </c>
      <c r="J22" s="168">
        <v>1</v>
      </c>
      <c r="K22" s="168" t="str">
        <f t="shared" si="6"/>
        <v>1</v>
      </c>
      <c r="L22" s="168">
        <f t="shared" si="7"/>
        <v>4</v>
      </c>
      <c r="M22" s="166"/>
    </row>
    <row r="23" spans="2:17" ht="58.3">
      <c r="B23" s="172"/>
      <c r="C23" s="168">
        <v>1</v>
      </c>
      <c r="D23" s="168">
        <v>1</v>
      </c>
      <c r="E23" s="168">
        <f t="shared" si="4"/>
        <v>1</v>
      </c>
      <c r="F23" s="168" t="str">
        <f t="shared" si="5"/>
        <v>1'h1</v>
      </c>
      <c r="G23" s="168" t="s">
        <v>62</v>
      </c>
      <c r="H23" s="169" t="s">
        <v>5842</v>
      </c>
      <c r="I23" s="171" t="s">
        <v>5843</v>
      </c>
      <c r="J23" s="168">
        <v>1</v>
      </c>
      <c r="K23" s="168" t="str">
        <f t="shared" si="6"/>
        <v>1</v>
      </c>
      <c r="L23" s="168">
        <f t="shared" si="7"/>
        <v>2</v>
      </c>
      <c r="M23" s="166"/>
    </row>
    <row r="24" spans="2:17" ht="58.3">
      <c r="B24" s="172"/>
      <c r="C24" s="168">
        <v>0</v>
      </c>
      <c r="D24" s="168">
        <v>0</v>
      </c>
      <c r="E24" s="168">
        <f t="shared" si="4"/>
        <v>1</v>
      </c>
      <c r="F24" s="168" t="str">
        <f t="shared" si="5"/>
        <v>1'h1</v>
      </c>
      <c r="G24" s="168" t="s">
        <v>62</v>
      </c>
      <c r="H24" s="169" t="s">
        <v>5844</v>
      </c>
      <c r="I24" s="171" t="s">
        <v>5845</v>
      </c>
      <c r="J24" s="168">
        <v>1</v>
      </c>
      <c r="K24" s="168" t="str">
        <f t="shared" si="6"/>
        <v>1</v>
      </c>
      <c r="L24" s="168">
        <f t="shared" si="7"/>
        <v>1</v>
      </c>
      <c r="M24" s="166"/>
    </row>
    <row r="25" spans="2:17" ht="14.6">
      <c r="B25" s="164" t="s">
        <v>5846</v>
      </c>
      <c r="C25" s="163"/>
      <c r="D25" s="163"/>
      <c r="E25" s="163">
        <f>SUM(E26:E57)</f>
        <v>32</v>
      </c>
      <c r="F25" s="79" t="str">
        <f>CONCATENATE("32'h",K25)</f>
        <v>32'h80000000</v>
      </c>
      <c r="G25" s="79"/>
      <c r="H25" s="165" t="s">
        <v>5847</v>
      </c>
      <c r="I25" s="165"/>
      <c r="J25" s="163"/>
      <c r="K25" s="163" t="str">
        <f>LOWER(DEC2HEX(L25,8))</f>
        <v>80000000</v>
      </c>
      <c r="L25" s="163">
        <f>SUM(L26:L57)</f>
        <v>2147483648</v>
      </c>
      <c r="M25" s="166"/>
    </row>
    <row r="26" spans="2:17" s="232" customFormat="1" ht="14.6">
      <c r="B26" s="233"/>
      <c r="C26" s="173">
        <v>31</v>
      </c>
      <c r="D26" s="173">
        <v>31</v>
      </c>
      <c r="E26" s="174">
        <f t="shared" ref="E26:E57" si="8">D26+1-C26</f>
        <v>1</v>
      </c>
      <c r="F26" s="174" t="str">
        <f t="shared" ref="F26:F57" si="9">CONCATENATE(E26,"'h",K26)</f>
        <v>1'h1</v>
      </c>
      <c r="G26" s="174" t="s">
        <v>5848</v>
      </c>
      <c r="H26" s="169" t="s">
        <v>5849</v>
      </c>
      <c r="I26" s="170" t="s">
        <v>5850</v>
      </c>
      <c r="J26" s="173">
        <v>1</v>
      </c>
      <c r="K26" s="173" t="str">
        <f t="shared" ref="K26:K57" si="10">LOWER(DEC2HEX((J26)))</f>
        <v>1</v>
      </c>
      <c r="L26" s="173">
        <f t="shared" ref="L26:L57" si="11">J26*(2^C26)</f>
        <v>2147483648</v>
      </c>
      <c r="M26" s="321"/>
    </row>
    <row r="27" spans="2:17" ht="14.6">
      <c r="B27" s="167"/>
      <c r="C27" s="173">
        <v>30</v>
      </c>
      <c r="D27" s="173">
        <v>30</v>
      </c>
      <c r="E27" s="174">
        <f t="shared" si="8"/>
        <v>1</v>
      </c>
      <c r="F27" s="174" t="str">
        <f t="shared" si="9"/>
        <v>1'h0</v>
      </c>
      <c r="G27" s="174" t="s">
        <v>67</v>
      </c>
      <c r="H27" s="169" t="s">
        <v>19</v>
      </c>
      <c r="I27" s="170"/>
      <c r="J27" s="173">
        <v>0</v>
      </c>
      <c r="K27" s="173" t="str">
        <f t="shared" si="10"/>
        <v>0</v>
      </c>
      <c r="L27" s="173">
        <f t="shared" si="11"/>
        <v>0</v>
      </c>
      <c r="M27" s="166"/>
    </row>
    <row r="28" spans="2:17" ht="14.6">
      <c r="B28" s="167"/>
      <c r="C28" s="173">
        <v>29</v>
      </c>
      <c r="D28" s="173">
        <v>29</v>
      </c>
      <c r="E28" s="174">
        <f t="shared" si="8"/>
        <v>1</v>
      </c>
      <c r="F28" s="174" t="str">
        <f t="shared" si="9"/>
        <v>1'h0</v>
      </c>
      <c r="G28" s="174" t="s">
        <v>423</v>
      </c>
      <c r="H28" s="169" t="s">
        <v>5851</v>
      </c>
      <c r="I28" s="170" t="s">
        <v>5852</v>
      </c>
      <c r="J28" s="173">
        <v>0</v>
      </c>
      <c r="K28" s="173" t="str">
        <f t="shared" si="10"/>
        <v>0</v>
      </c>
      <c r="L28" s="173">
        <f t="shared" si="11"/>
        <v>0</v>
      </c>
      <c r="M28" s="166"/>
    </row>
    <row r="29" spans="2:17" ht="14.6">
      <c r="B29" s="167"/>
      <c r="C29" s="173">
        <v>28</v>
      </c>
      <c r="D29" s="173">
        <v>28</v>
      </c>
      <c r="E29" s="174">
        <f t="shared" si="8"/>
        <v>1</v>
      </c>
      <c r="F29" s="174" t="str">
        <f t="shared" si="9"/>
        <v>1'h0</v>
      </c>
      <c r="G29" s="174" t="s">
        <v>423</v>
      </c>
      <c r="H29" s="169" t="s">
        <v>5853</v>
      </c>
      <c r="I29" s="170" t="s">
        <v>5854</v>
      </c>
      <c r="J29" s="173">
        <v>0</v>
      </c>
      <c r="K29" s="173" t="str">
        <f t="shared" si="10"/>
        <v>0</v>
      </c>
      <c r="L29" s="173">
        <f t="shared" si="11"/>
        <v>0</v>
      </c>
      <c r="M29" s="166"/>
      <c r="P29" s="169"/>
      <c r="Q29" s="170"/>
    </row>
    <row r="30" spans="2:17" ht="14.6">
      <c r="B30" s="167"/>
      <c r="C30" s="173">
        <v>27</v>
      </c>
      <c r="D30" s="173">
        <v>27</v>
      </c>
      <c r="E30" s="174">
        <f t="shared" si="8"/>
        <v>1</v>
      </c>
      <c r="F30" s="174" t="str">
        <f t="shared" si="9"/>
        <v>1'h0</v>
      </c>
      <c r="G30" s="174" t="s">
        <v>423</v>
      </c>
      <c r="H30" s="169" t="s">
        <v>5855</v>
      </c>
      <c r="I30" s="170" t="s">
        <v>3975</v>
      </c>
      <c r="J30" s="173">
        <v>0</v>
      </c>
      <c r="K30" s="173" t="str">
        <f t="shared" si="10"/>
        <v>0</v>
      </c>
      <c r="L30" s="173">
        <f t="shared" si="11"/>
        <v>0</v>
      </c>
      <c r="M30" s="166"/>
    </row>
    <row r="31" spans="2:17" ht="14.6">
      <c r="B31" s="167"/>
      <c r="C31" s="173">
        <v>26</v>
      </c>
      <c r="D31" s="173">
        <v>26</v>
      </c>
      <c r="E31" s="174">
        <f t="shared" si="8"/>
        <v>1</v>
      </c>
      <c r="F31" s="174" t="str">
        <f t="shared" si="9"/>
        <v>1'h0</v>
      </c>
      <c r="G31" s="174" t="s">
        <v>423</v>
      </c>
      <c r="H31" s="169" t="s">
        <v>5856</v>
      </c>
      <c r="I31" s="170" t="s">
        <v>5260</v>
      </c>
      <c r="J31" s="173">
        <v>0</v>
      </c>
      <c r="K31" s="173" t="str">
        <f t="shared" si="10"/>
        <v>0</v>
      </c>
      <c r="L31" s="173">
        <f t="shared" si="11"/>
        <v>0</v>
      </c>
      <c r="M31" s="166"/>
    </row>
    <row r="32" spans="2:17" ht="14.6">
      <c r="B32" s="167"/>
      <c r="C32" s="173">
        <v>25</v>
      </c>
      <c r="D32" s="173">
        <v>25</v>
      </c>
      <c r="E32" s="174">
        <f t="shared" si="8"/>
        <v>1</v>
      </c>
      <c r="F32" s="174" t="str">
        <f t="shared" si="9"/>
        <v>1'h0</v>
      </c>
      <c r="G32" s="174" t="s">
        <v>423</v>
      </c>
      <c r="H32" s="169" t="s">
        <v>5857</v>
      </c>
      <c r="I32" s="170" t="s">
        <v>5858</v>
      </c>
      <c r="J32" s="173">
        <v>0</v>
      </c>
      <c r="K32" s="173" t="str">
        <f t="shared" si="10"/>
        <v>0</v>
      </c>
      <c r="L32" s="173">
        <f t="shared" si="11"/>
        <v>0</v>
      </c>
      <c r="M32" s="166"/>
    </row>
    <row r="33" spans="2:13" ht="14.6">
      <c r="B33" s="167"/>
      <c r="C33" s="173">
        <v>24</v>
      </c>
      <c r="D33" s="173">
        <v>24</v>
      </c>
      <c r="E33" s="174">
        <f t="shared" si="8"/>
        <v>1</v>
      </c>
      <c r="F33" s="174" t="str">
        <f t="shared" si="9"/>
        <v>1'h0</v>
      </c>
      <c r="G33" s="174" t="s">
        <v>423</v>
      </c>
      <c r="H33" s="169" t="s">
        <v>5859</v>
      </c>
      <c r="I33" s="170" t="s">
        <v>5860</v>
      </c>
      <c r="J33" s="173">
        <v>0</v>
      </c>
      <c r="K33" s="173" t="str">
        <f t="shared" si="10"/>
        <v>0</v>
      </c>
      <c r="L33" s="173">
        <f t="shared" si="11"/>
        <v>0</v>
      </c>
      <c r="M33" s="166"/>
    </row>
    <row r="34" spans="2:13" ht="14.6">
      <c r="B34" s="167"/>
      <c r="C34" s="173">
        <v>23</v>
      </c>
      <c r="D34" s="173">
        <v>23</v>
      </c>
      <c r="E34" s="174">
        <f t="shared" si="8"/>
        <v>1</v>
      </c>
      <c r="F34" s="174" t="str">
        <f t="shared" si="9"/>
        <v>1'h0</v>
      </c>
      <c r="G34" s="174" t="s">
        <v>423</v>
      </c>
      <c r="H34" s="169" t="s">
        <v>5861</v>
      </c>
      <c r="I34" s="170" t="s">
        <v>5862</v>
      </c>
      <c r="J34" s="173">
        <v>0</v>
      </c>
      <c r="K34" s="173" t="str">
        <f t="shared" si="10"/>
        <v>0</v>
      </c>
      <c r="L34" s="173">
        <f t="shared" si="11"/>
        <v>0</v>
      </c>
      <c r="M34" s="166"/>
    </row>
    <row r="35" spans="2:13" ht="14.6">
      <c r="B35" s="167"/>
      <c r="C35" s="173">
        <v>22</v>
      </c>
      <c r="D35" s="173">
        <v>22</v>
      </c>
      <c r="E35" s="174">
        <f t="shared" si="8"/>
        <v>1</v>
      </c>
      <c r="F35" s="174" t="str">
        <f t="shared" si="9"/>
        <v>1'h0</v>
      </c>
      <c r="G35" s="174" t="s">
        <v>423</v>
      </c>
      <c r="H35" s="169" t="s">
        <v>5863</v>
      </c>
      <c r="I35" s="170" t="s">
        <v>5864</v>
      </c>
      <c r="J35" s="173">
        <v>0</v>
      </c>
      <c r="K35" s="173" t="str">
        <f t="shared" si="10"/>
        <v>0</v>
      </c>
      <c r="L35" s="173">
        <f t="shared" si="11"/>
        <v>0</v>
      </c>
      <c r="M35" s="166"/>
    </row>
    <row r="36" spans="2:13" ht="14.6">
      <c r="B36" s="167"/>
      <c r="C36" s="173">
        <v>21</v>
      </c>
      <c r="D36" s="173">
        <v>21</v>
      </c>
      <c r="E36" s="174">
        <f t="shared" si="8"/>
        <v>1</v>
      </c>
      <c r="F36" s="174" t="str">
        <f t="shared" si="9"/>
        <v>1'h0</v>
      </c>
      <c r="G36" s="174" t="s">
        <v>423</v>
      </c>
      <c r="H36" s="169" t="s">
        <v>5865</v>
      </c>
      <c r="I36" s="170" t="s">
        <v>5866</v>
      </c>
      <c r="J36" s="173">
        <v>0</v>
      </c>
      <c r="K36" s="173" t="str">
        <f t="shared" si="10"/>
        <v>0</v>
      </c>
      <c r="L36" s="173">
        <f t="shared" si="11"/>
        <v>0</v>
      </c>
      <c r="M36" s="166"/>
    </row>
    <row r="37" spans="2:13" ht="14.6">
      <c r="B37" s="167"/>
      <c r="C37" s="173">
        <v>20</v>
      </c>
      <c r="D37" s="173">
        <v>20</v>
      </c>
      <c r="E37" s="174">
        <f t="shared" si="8"/>
        <v>1</v>
      </c>
      <c r="F37" s="174" t="str">
        <f t="shared" si="9"/>
        <v>1'h0</v>
      </c>
      <c r="G37" s="174" t="s">
        <v>5867</v>
      </c>
      <c r="H37" s="169" t="s">
        <v>5868</v>
      </c>
      <c r="I37" s="170" t="s">
        <v>5869</v>
      </c>
      <c r="J37" s="173">
        <v>0</v>
      </c>
      <c r="K37" s="173" t="str">
        <f t="shared" si="10"/>
        <v>0</v>
      </c>
      <c r="L37" s="173">
        <f t="shared" si="11"/>
        <v>0</v>
      </c>
      <c r="M37" s="166"/>
    </row>
    <row r="38" spans="2:13" ht="14.6">
      <c r="B38" s="167"/>
      <c r="C38" s="173">
        <v>19</v>
      </c>
      <c r="D38" s="173">
        <v>19</v>
      </c>
      <c r="E38" s="174">
        <f t="shared" si="8"/>
        <v>1</v>
      </c>
      <c r="F38" s="174" t="str">
        <f t="shared" si="9"/>
        <v>1'h0</v>
      </c>
      <c r="G38" s="174" t="s">
        <v>423</v>
      </c>
      <c r="H38" s="169" t="s">
        <v>5870</v>
      </c>
      <c r="I38" s="170" t="s">
        <v>5871</v>
      </c>
      <c r="J38" s="173">
        <v>0</v>
      </c>
      <c r="K38" s="173" t="str">
        <f t="shared" si="10"/>
        <v>0</v>
      </c>
      <c r="L38" s="173">
        <f t="shared" si="11"/>
        <v>0</v>
      </c>
      <c r="M38" s="166"/>
    </row>
    <row r="39" spans="2:13" ht="14.6">
      <c r="B39" s="167"/>
      <c r="C39" s="173">
        <v>18</v>
      </c>
      <c r="D39" s="173">
        <v>18</v>
      </c>
      <c r="E39" s="174">
        <f t="shared" si="8"/>
        <v>1</v>
      </c>
      <c r="F39" s="174" t="str">
        <f t="shared" si="9"/>
        <v>1'h0</v>
      </c>
      <c r="G39" s="174" t="s">
        <v>423</v>
      </c>
      <c r="H39" s="169" t="s">
        <v>5872</v>
      </c>
      <c r="I39" s="170" t="s">
        <v>5873</v>
      </c>
      <c r="J39" s="173">
        <v>0</v>
      </c>
      <c r="K39" s="173" t="str">
        <f t="shared" si="10"/>
        <v>0</v>
      </c>
      <c r="L39" s="173">
        <f t="shared" si="11"/>
        <v>0</v>
      </c>
      <c r="M39" s="166"/>
    </row>
    <row r="40" spans="2:13" ht="14.6">
      <c r="B40" s="167"/>
      <c r="C40" s="173">
        <v>17</v>
      </c>
      <c r="D40" s="173">
        <v>17</v>
      </c>
      <c r="E40" s="174">
        <f t="shared" si="8"/>
        <v>1</v>
      </c>
      <c r="F40" s="174" t="str">
        <f t="shared" si="9"/>
        <v>1'h0</v>
      </c>
      <c r="G40" s="174" t="s">
        <v>423</v>
      </c>
      <c r="H40" s="169" t="s">
        <v>5874</v>
      </c>
      <c r="I40" s="170" t="s">
        <v>5875</v>
      </c>
      <c r="J40" s="173">
        <v>0</v>
      </c>
      <c r="K40" s="173" t="str">
        <f t="shared" si="10"/>
        <v>0</v>
      </c>
      <c r="L40" s="173">
        <f t="shared" si="11"/>
        <v>0</v>
      </c>
      <c r="M40" s="166"/>
    </row>
    <row r="41" spans="2:13" ht="14.6">
      <c r="B41" s="167"/>
      <c r="C41" s="173">
        <v>16</v>
      </c>
      <c r="D41" s="173">
        <v>16</v>
      </c>
      <c r="E41" s="174">
        <f t="shared" si="8"/>
        <v>1</v>
      </c>
      <c r="F41" s="174" t="str">
        <f t="shared" si="9"/>
        <v>1'h0</v>
      </c>
      <c r="G41" s="174" t="s">
        <v>423</v>
      </c>
      <c r="H41" s="169" t="s">
        <v>5876</v>
      </c>
      <c r="I41" s="170" t="s">
        <v>5877</v>
      </c>
      <c r="J41" s="173">
        <v>0</v>
      </c>
      <c r="K41" s="173" t="str">
        <f t="shared" si="10"/>
        <v>0</v>
      </c>
      <c r="L41" s="173">
        <f t="shared" si="11"/>
        <v>0</v>
      </c>
      <c r="M41" s="166"/>
    </row>
    <row r="42" spans="2:13" ht="14.6">
      <c r="B42" s="167"/>
      <c r="C42" s="173">
        <v>15</v>
      </c>
      <c r="D42" s="173">
        <v>15</v>
      </c>
      <c r="E42" s="174">
        <f t="shared" si="8"/>
        <v>1</v>
      </c>
      <c r="F42" s="174" t="str">
        <f t="shared" si="9"/>
        <v>1'h0</v>
      </c>
      <c r="G42" s="174" t="s">
        <v>423</v>
      </c>
      <c r="H42" s="169" t="s">
        <v>5878</v>
      </c>
      <c r="I42" s="170" t="s">
        <v>5879</v>
      </c>
      <c r="J42" s="173">
        <v>0</v>
      </c>
      <c r="K42" s="173" t="str">
        <f t="shared" si="10"/>
        <v>0</v>
      </c>
      <c r="L42" s="173">
        <f t="shared" si="11"/>
        <v>0</v>
      </c>
      <c r="M42" s="166"/>
    </row>
    <row r="43" spans="2:13" ht="14.6">
      <c r="B43" s="167"/>
      <c r="C43" s="173">
        <v>14</v>
      </c>
      <c r="D43" s="173">
        <v>14</v>
      </c>
      <c r="E43" s="174">
        <f t="shared" si="8"/>
        <v>1</v>
      </c>
      <c r="F43" s="174" t="str">
        <f t="shared" si="9"/>
        <v>1'h0</v>
      </c>
      <c r="G43" s="174" t="s">
        <v>423</v>
      </c>
      <c r="H43" s="169" t="s">
        <v>5880</v>
      </c>
      <c r="I43" s="170" t="s">
        <v>5881</v>
      </c>
      <c r="J43" s="173">
        <v>0</v>
      </c>
      <c r="K43" s="173" t="str">
        <f t="shared" si="10"/>
        <v>0</v>
      </c>
      <c r="L43" s="173">
        <f t="shared" si="11"/>
        <v>0</v>
      </c>
      <c r="M43" s="166"/>
    </row>
    <row r="44" spans="2:13" ht="14.6">
      <c r="B44" s="167"/>
      <c r="C44" s="173">
        <v>13</v>
      </c>
      <c r="D44" s="173">
        <v>13</v>
      </c>
      <c r="E44" s="174">
        <f t="shared" si="8"/>
        <v>1</v>
      </c>
      <c r="F44" s="174" t="str">
        <f t="shared" si="9"/>
        <v>1'h0</v>
      </c>
      <c r="G44" s="174" t="s">
        <v>423</v>
      </c>
      <c r="H44" s="169" t="s">
        <v>424</v>
      </c>
      <c r="I44" s="170" t="s">
        <v>5882</v>
      </c>
      <c r="J44" s="173">
        <v>0</v>
      </c>
      <c r="K44" s="173" t="str">
        <f t="shared" si="10"/>
        <v>0</v>
      </c>
      <c r="L44" s="173">
        <f t="shared" si="11"/>
        <v>0</v>
      </c>
      <c r="M44" s="166"/>
    </row>
    <row r="45" spans="2:13" ht="14.6">
      <c r="B45" s="167"/>
      <c r="C45" s="173">
        <v>12</v>
      </c>
      <c r="D45" s="173">
        <v>12</v>
      </c>
      <c r="E45" s="174">
        <f t="shared" si="8"/>
        <v>1</v>
      </c>
      <c r="F45" s="174" t="str">
        <f t="shared" si="9"/>
        <v>1'h0</v>
      </c>
      <c r="G45" s="174" t="s">
        <v>423</v>
      </c>
      <c r="H45" s="169" t="s">
        <v>425</v>
      </c>
      <c r="I45" s="170" t="s">
        <v>5883</v>
      </c>
      <c r="J45" s="173">
        <v>0</v>
      </c>
      <c r="K45" s="173" t="str">
        <f t="shared" si="10"/>
        <v>0</v>
      </c>
      <c r="L45" s="173">
        <f t="shared" si="11"/>
        <v>0</v>
      </c>
      <c r="M45" s="166"/>
    </row>
    <row r="46" spans="2:13" ht="14.6">
      <c r="B46" s="167"/>
      <c r="C46" s="173">
        <v>11</v>
      </c>
      <c r="D46" s="173">
        <v>11</v>
      </c>
      <c r="E46" s="174">
        <f t="shared" si="8"/>
        <v>1</v>
      </c>
      <c r="F46" s="174" t="str">
        <f t="shared" si="9"/>
        <v>1'h0</v>
      </c>
      <c r="G46" s="174" t="s">
        <v>423</v>
      </c>
      <c r="H46" s="169" t="s">
        <v>3314</v>
      </c>
      <c r="I46" s="170" t="s">
        <v>5884</v>
      </c>
      <c r="J46" s="173">
        <v>0</v>
      </c>
      <c r="K46" s="173" t="str">
        <f t="shared" si="10"/>
        <v>0</v>
      </c>
      <c r="L46" s="173">
        <f t="shared" si="11"/>
        <v>0</v>
      </c>
      <c r="M46" s="166"/>
    </row>
    <row r="47" spans="2:13" ht="14.6">
      <c r="B47" s="167"/>
      <c r="C47" s="173">
        <v>10</v>
      </c>
      <c r="D47" s="173">
        <v>10</v>
      </c>
      <c r="E47" s="174">
        <f t="shared" si="8"/>
        <v>1</v>
      </c>
      <c r="F47" s="174" t="str">
        <f t="shared" si="9"/>
        <v>1'h0</v>
      </c>
      <c r="G47" s="174" t="s">
        <v>423</v>
      </c>
      <c r="H47" s="169" t="s">
        <v>5885</v>
      </c>
      <c r="I47" s="170" t="s">
        <v>5886</v>
      </c>
      <c r="J47" s="173">
        <v>0</v>
      </c>
      <c r="K47" s="173" t="str">
        <f t="shared" si="10"/>
        <v>0</v>
      </c>
      <c r="L47" s="173">
        <f t="shared" si="11"/>
        <v>0</v>
      </c>
      <c r="M47" s="166"/>
    </row>
    <row r="48" spans="2:13" ht="14.6">
      <c r="B48" s="167"/>
      <c r="C48" s="173">
        <v>9</v>
      </c>
      <c r="D48" s="173">
        <v>9</v>
      </c>
      <c r="E48" s="174">
        <f t="shared" si="8"/>
        <v>1</v>
      </c>
      <c r="F48" s="174" t="str">
        <f t="shared" si="9"/>
        <v>1'h0</v>
      </c>
      <c r="G48" s="174" t="s">
        <v>423</v>
      </c>
      <c r="H48" s="169" t="s">
        <v>426</v>
      </c>
      <c r="I48" s="170" t="s">
        <v>5887</v>
      </c>
      <c r="J48" s="173">
        <v>0</v>
      </c>
      <c r="K48" s="173" t="str">
        <f t="shared" si="10"/>
        <v>0</v>
      </c>
      <c r="L48" s="173">
        <f t="shared" si="11"/>
        <v>0</v>
      </c>
      <c r="M48" s="166"/>
    </row>
    <row r="49" spans="2:13" ht="14.6">
      <c r="B49" s="167"/>
      <c r="C49" s="173">
        <v>8</v>
      </c>
      <c r="D49" s="173">
        <v>8</v>
      </c>
      <c r="E49" s="174">
        <f t="shared" si="8"/>
        <v>1</v>
      </c>
      <c r="F49" s="174" t="str">
        <f t="shared" si="9"/>
        <v>1'h0</v>
      </c>
      <c r="G49" s="174" t="s">
        <v>423</v>
      </c>
      <c r="H49" s="169" t="s">
        <v>427</v>
      </c>
      <c r="I49" s="170" t="s">
        <v>5888</v>
      </c>
      <c r="J49" s="173">
        <v>0</v>
      </c>
      <c r="K49" s="173" t="str">
        <f t="shared" si="10"/>
        <v>0</v>
      </c>
      <c r="L49" s="173">
        <f t="shared" si="11"/>
        <v>0</v>
      </c>
      <c r="M49" s="166"/>
    </row>
    <row r="50" spans="2:13" ht="14.6">
      <c r="B50" s="167"/>
      <c r="C50" s="173">
        <v>7</v>
      </c>
      <c r="D50" s="173">
        <v>7</v>
      </c>
      <c r="E50" s="174">
        <f t="shared" si="8"/>
        <v>1</v>
      </c>
      <c r="F50" s="174" t="str">
        <f t="shared" si="9"/>
        <v>1'h0</v>
      </c>
      <c r="G50" s="174" t="s">
        <v>423</v>
      </c>
      <c r="H50" s="169" t="s">
        <v>428</v>
      </c>
      <c r="I50" s="170" t="s">
        <v>429</v>
      </c>
      <c r="J50" s="173">
        <v>0</v>
      </c>
      <c r="K50" s="173" t="str">
        <f t="shared" si="10"/>
        <v>0</v>
      </c>
      <c r="L50" s="173">
        <f t="shared" si="11"/>
        <v>0</v>
      </c>
      <c r="M50" s="166"/>
    </row>
    <row r="51" spans="2:13" ht="14.6">
      <c r="B51" s="167"/>
      <c r="C51" s="173">
        <v>6</v>
      </c>
      <c r="D51" s="173">
        <v>6</v>
      </c>
      <c r="E51" s="174">
        <f t="shared" si="8"/>
        <v>1</v>
      </c>
      <c r="F51" s="174" t="str">
        <f t="shared" si="9"/>
        <v>1'h0</v>
      </c>
      <c r="G51" s="174" t="s">
        <v>423</v>
      </c>
      <c r="H51" s="169" t="s">
        <v>430</v>
      </c>
      <c r="I51" s="170" t="s">
        <v>431</v>
      </c>
      <c r="J51" s="173">
        <v>0</v>
      </c>
      <c r="K51" s="173" t="str">
        <f t="shared" si="10"/>
        <v>0</v>
      </c>
      <c r="L51" s="173">
        <f t="shared" si="11"/>
        <v>0</v>
      </c>
      <c r="M51" s="166"/>
    </row>
    <row r="52" spans="2:13" ht="14.6">
      <c r="B52" s="167"/>
      <c r="C52" s="173">
        <v>5</v>
      </c>
      <c r="D52" s="173">
        <v>5</v>
      </c>
      <c r="E52" s="174">
        <f t="shared" si="8"/>
        <v>1</v>
      </c>
      <c r="F52" s="174" t="str">
        <f t="shared" si="9"/>
        <v>1'h0</v>
      </c>
      <c r="G52" s="174" t="s">
        <v>423</v>
      </c>
      <c r="H52" s="169" t="s">
        <v>432</v>
      </c>
      <c r="I52" s="170" t="s">
        <v>433</v>
      </c>
      <c r="J52" s="173">
        <v>0</v>
      </c>
      <c r="K52" s="173" t="str">
        <f t="shared" si="10"/>
        <v>0</v>
      </c>
      <c r="L52" s="173">
        <f t="shared" si="11"/>
        <v>0</v>
      </c>
      <c r="M52" s="166"/>
    </row>
    <row r="53" spans="2:13" ht="14.6">
      <c r="B53" s="167"/>
      <c r="C53" s="173">
        <v>4</v>
      </c>
      <c r="D53" s="173">
        <v>4</v>
      </c>
      <c r="E53" s="174">
        <f t="shared" si="8"/>
        <v>1</v>
      </c>
      <c r="F53" s="174" t="str">
        <f t="shared" si="9"/>
        <v>1'h0</v>
      </c>
      <c r="G53" s="174" t="s">
        <v>423</v>
      </c>
      <c r="H53" s="169" t="s">
        <v>434</v>
      </c>
      <c r="I53" s="170" t="s">
        <v>435</v>
      </c>
      <c r="J53" s="173">
        <v>0</v>
      </c>
      <c r="K53" s="173" t="str">
        <f t="shared" si="10"/>
        <v>0</v>
      </c>
      <c r="L53" s="173">
        <f t="shared" si="11"/>
        <v>0</v>
      </c>
      <c r="M53" s="166"/>
    </row>
    <row r="54" spans="2:13" ht="14.6">
      <c r="B54" s="167"/>
      <c r="C54" s="173">
        <v>3</v>
      </c>
      <c r="D54" s="173">
        <v>3</v>
      </c>
      <c r="E54" s="174">
        <f t="shared" si="8"/>
        <v>1</v>
      </c>
      <c r="F54" s="174" t="str">
        <f t="shared" si="9"/>
        <v>1'h0</v>
      </c>
      <c r="G54" s="174" t="s">
        <v>423</v>
      </c>
      <c r="H54" s="169" t="s">
        <v>436</v>
      </c>
      <c r="I54" s="170" t="s">
        <v>437</v>
      </c>
      <c r="J54" s="173">
        <v>0</v>
      </c>
      <c r="K54" s="173" t="str">
        <f t="shared" si="10"/>
        <v>0</v>
      </c>
      <c r="L54" s="173">
        <f t="shared" si="11"/>
        <v>0</v>
      </c>
      <c r="M54" s="166"/>
    </row>
    <row r="55" spans="2:13" ht="14.6">
      <c r="B55" s="167"/>
      <c r="C55" s="173">
        <v>2</v>
      </c>
      <c r="D55" s="173">
        <v>2</v>
      </c>
      <c r="E55" s="174">
        <f t="shared" si="8"/>
        <v>1</v>
      </c>
      <c r="F55" s="174" t="str">
        <f t="shared" si="9"/>
        <v>1'h0</v>
      </c>
      <c r="G55" s="174" t="s">
        <v>423</v>
      </c>
      <c r="H55" s="169" t="s">
        <v>438</v>
      </c>
      <c r="I55" s="170" t="s">
        <v>439</v>
      </c>
      <c r="J55" s="173">
        <v>0</v>
      </c>
      <c r="K55" s="173" t="str">
        <f t="shared" si="10"/>
        <v>0</v>
      </c>
      <c r="L55" s="173">
        <f t="shared" si="11"/>
        <v>0</v>
      </c>
      <c r="M55" s="166"/>
    </row>
    <row r="56" spans="2:13" ht="14.6">
      <c r="B56" s="167"/>
      <c r="C56" s="173">
        <v>1</v>
      </c>
      <c r="D56" s="173">
        <v>1</v>
      </c>
      <c r="E56" s="174">
        <f t="shared" si="8"/>
        <v>1</v>
      </c>
      <c r="F56" s="174" t="str">
        <f t="shared" si="9"/>
        <v>1'h0</v>
      </c>
      <c r="G56" s="174" t="s">
        <v>423</v>
      </c>
      <c r="H56" s="169" t="s">
        <v>440</v>
      </c>
      <c r="I56" s="170" t="s">
        <v>441</v>
      </c>
      <c r="J56" s="173">
        <v>0</v>
      </c>
      <c r="K56" s="173" t="str">
        <f t="shared" si="10"/>
        <v>0</v>
      </c>
      <c r="L56" s="173">
        <f t="shared" si="11"/>
        <v>0</v>
      </c>
      <c r="M56" s="166"/>
    </row>
    <row r="57" spans="2:13" ht="14.6">
      <c r="B57" s="167"/>
      <c r="C57" s="173">
        <v>0</v>
      </c>
      <c r="D57" s="173">
        <v>0</v>
      </c>
      <c r="E57" s="174">
        <f t="shared" si="8"/>
        <v>1</v>
      </c>
      <c r="F57" s="174" t="str">
        <f t="shared" si="9"/>
        <v>1'h0</v>
      </c>
      <c r="G57" s="174" t="s">
        <v>423</v>
      </c>
      <c r="H57" s="169" t="s">
        <v>442</v>
      </c>
      <c r="I57" s="170" t="s">
        <v>443</v>
      </c>
      <c r="J57" s="173">
        <v>0</v>
      </c>
      <c r="K57" s="173" t="str">
        <f t="shared" si="10"/>
        <v>0</v>
      </c>
      <c r="L57" s="173">
        <f t="shared" si="11"/>
        <v>0</v>
      </c>
      <c r="M57" s="166"/>
    </row>
    <row r="58" spans="2:13" ht="14.6">
      <c r="B58" s="164" t="s">
        <v>5889</v>
      </c>
      <c r="C58" s="163"/>
      <c r="D58" s="163"/>
      <c r="E58" s="163">
        <f>SUM(E59:E70)</f>
        <v>32</v>
      </c>
      <c r="F58" s="79" t="str">
        <f>CONCATENATE("32'h",K58)</f>
        <v>32'h00370106</v>
      </c>
      <c r="G58" s="79"/>
      <c r="H58" s="165" t="s">
        <v>5890</v>
      </c>
      <c r="I58" s="165"/>
      <c r="J58" s="163"/>
      <c r="K58" s="163" t="str">
        <f>LOWER(DEC2HEX(L58,8))</f>
        <v>00370106</v>
      </c>
      <c r="L58" s="163">
        <f>SUM(L59:L70)</f>
        <v>3604742</v>
      </c>
      <c r="M58" s="166"/>
    </row>
    <row r="59" spans="2:13" ht="14.6">
      <c r="B59" s="172"/>
      <c r="C59" s="168">
        <v>27</v>
      </c>
      <c r="D59" s="168">
        <v>31</v>
      </c>
      <c r="E59" s="168">
        <f t="shared" ref="E59:E70" si="12">D59+1-C59</f>
        <v>5</v>
      </c>
      <c r="F59" s="168" t="str">
        <f t="shared" ref="F59:F70" si="13">CONCATENATE(E59,"'h",K59)</f>
        <v>5'h0</v>
      </c>
      <c r="G59" s="168" t="s">
        <v>5891</v>
      </c>
      <c r="H59" s="169" t="s">
        <v>19</v>
      </c>
      <c r="I59" s="170"/>
      <c r="J59" s="168">
        <v>0</v>
      </c>
      <c r="K59" s="168" t="str">
        <f t="shared" ref="K59:K70" si="14">LOWER(DEC2HEX((J59)))</f>
        <v>0</v>
      </c>
      <c r="L59" s="168">
        <f t="shared" ref="L59:L70" si="15">J59*(2^C59)</f>
        <v>0</v>
      </c>
      <c r="M59" s="166"/>
    </row>
    <row r="60" spans="2:13" ht="14.6">
      <c r="B60" s="172"/>
      <c r="C60" s="168">
        <v>26</v>
      </c>
      <c r="D60" s="168">
        <v>26</v>
      </c>
      <c r="E60" s="168">
        <f t="shared" si="12"/>
        <v>1</v>
      </c>
      <c r="F60" s="168" t="str">
        <f t="shared" si="13"/>
        <v>1'h0</v>
      </c>
      <c r="G60" s="168" t="s">
        <v>423</v>
      </c>
      <c r="H60" s="174" t="s">
        <v>449</v>
      </c>
      <c r="I60" s="175" t="s">
        <v>448</v>
      </c>
      <c r="J60" s="168">
        <v>0</v>
      </c>
      <c r="K60" s="168" t="str">
        <f t="shared" si="14"/>
        <v>0</v>
      </c>
      <c r="L60" s="168">
        <f t="shared" si="15"/>
        <v>0</v>
      </c>
      <c r="M60" s="166"/>
    </row>
    <row r="61" spans="2:13" ht="14.6">
      <c r="B61" s="172"/>
      <c r="C61" s="168">
        <v>21</v>
      </c>
      <c r="D61" s="168">
        <v>25</v>
      </c>
      <c r="E61" s="168">
        <f t="shared" si="12"/>
        <v>5</v>
      </c>
      <c r="F61" s="168" t="str">
        <f t="shared" si="13"/>
        <v>5'h1</v>
      </c>
      <c r="G61" s="168" t="s">
        <v>62</v>
      </c>
      <c r="H61" s="174" t="s">
        <v>5892</v>
      </c>
      <c r="I61" s="175" t="s">
        <v>454</v>
      </c>
      <c r="J61" s="168">
        <v>1</v>
      </c>
      <c r="K61" s="168" t="str">
        <f t="shared" si="14"/>
        <v>1</v>
      </c>
      <c r="L61" s="168">
        <f t="shared" si="15"/>
        <v>2097152</v>
      </c>
      <c r="M61" s="166"/>
    </row>
    <row r="62" spans="2:13" ht="14.6">
      <c r="B62" s="172"/>
      <c r="C62" s="168">
        <v>20</v>
      </c>
      <c r="D62" s="168">
        <v>20</v>
      </c>
      <c r="E62" s="168">
        <f t="shared" si="12"/>
        <v>1</v>
      </c>
      <c r="F62" s="168" t="str">
        <f t="shared" si="13"/>
        <v>1'h1</v>
      </c>
      <c r="G62" s="168" t="s">
        <v>5893</v>
      </c>
      <c r="H62" s="174" t="s">
        <v>450</v>
      </c>
      <c r="I62" s="175" t="s">
        <v>5894</v>
      </c>
      <c r="J62" s="168">
        <v>1</v>
      </c>
      <c r="K62" s="168" t="str">
        <f t="shared" si="14"/>
        <v>1</v>
      </c>
      <c r="L62" s="168">
        <f t="shared" si="15"/>
        <v>1048576</v>
      </c>
      <c r="M62" s="166"/>
    </row>
    <row r="63" spans="2:13" ht="14.6">
      <c r="B63" s="172"/>
      <c r="C63" s="168">
        <v>19</v>
      </c>
      <c r="D63" s="168">
        <v>19</v>
      </c>
      <c r="E63" s="168">
        <f t="shared" si="12"/>
        <v>1</v>
      </c>
      <c r="F63" s="168" t="str">
        <f t="shared" si="13"/>
        <v>1'h0</v>
      </c>
      <c r="G63" s="168" t="s">
        <v>5848</v>
      </c>
      <c r="H63" s="214" t="s">
        <v>5895</v>
      </c>
      <c r="I63" s="170" t="s">
        <v>5896</v>
      </c>
      <c r="J63" s="168">
        <v>0</v>
      </c>
      <c r="K63" s="168" t="str">
        <f t="shared" si="14"/>
        <v>0</v>
      </c>
      <c r="L63" s="168">
        <f t="shared" si="15"/>
        <v>0</v>
      </c>
      <c r="M63" s="166"/>
    </row>
    <row r="64" spans="2:13" ht="14.6">
      <c r="B64" s="172"/>
      <c r="C64" s="168">
        <v>18</v>
      </c>
      <c r="D64" s="168">
        <v>18</v>
      </c>
      <c r="E64" s="168">
        <f t="shared" si="12"/>
        <v>1</v>
      </c>
      <c r="F64" s="168" t="str">
        <f t="shared" si="13"/>
        <v>1'h1</v>
      </c>
      <c r="G64" s="168" t="s">
        <v>5897</v>
      </c>
      <c r="H64" s="214" t="s">
        <v>5898</v>
      </c>
      <c r="I64" s="175" t="s">
        <v>448</v>
      </c>
      <c r="J64" s="168">
        <v>1</v>
      </c>
      <c r="K64" s="168" t="str">
        <f t="shared" si="14"/>
        <v>1</v>
      </c>
      <c r="L64" s="168">
        <f t="shared" si="15"/>
        <v>262144</v>
      </c>
      <c r="M64" s="166"/>
    </row>
    <row r="65" spans="2:13" ht="14.6">
      <c r="B65" s="172"/>
      <c r="C65" s="168">
        <v>12</v>
      </c>
      <c r="D65" s="168">
        <v>17</v>
      </c>
      <c r="E65" s="168">
        <f t="shared" si="12"/>
        <v>6</v>
      </c>
      <c r="F65" s="168" t="str">
        <f t="shared" si="13"/>
        <v>6'h30</v>
      </c>
      <c r="G65" s="168" t="s">
        <v>5848</v>
      </c>
      <c r="H65" s="214" t="s">
        <v>5899</v>
      </c>
      <c r="I65" s="170" t="s">
        <v>5900</v>
      </c>
      <c r="J65" s="168">
        <v>48</v>
      </c>
      <c r="K65" s="168" t="str">
        <f t="shared" si="14"/>
        <v>30</v>
      </c>
      <c r="L65" s="168">
        <f t="shared" si="15"/>
        <v>196608</v>
      </c>
      <c r="M65" s="166"/>
    </row>
    <row r="66" spans="2:13" ht="14.6">
      <c r="B66" s="172"/>
      <c r="C66" s="168">
        <v>8</v>
      </c>
      <c r="D66" s="168">
        <v>11</v>
      </c>
      <c r="E66" s="168">
        <f t="shared" si="12"/>
        <v>4</v>
      </c>
      <c r="F66" s="168" t="str">
        <f t="shared" si="13"/>
        <v>4'h1</v>
      </c>
      <c r="G66" s="168" t="s">
        <v>5891</v>
      </c>
      <c r="H66" s="169" t="s">
        <v>19</v>
      </c>
      <c r="I66" s="170"/>
      <c r="J66" s="168">
        <v>1</v>
      </c>
      <c r="K66" s="168" t="str">
        <f t="shared" si="14"/>
        <v>1</v>
      </c>
      <c r="L66" s="168">
        <f t="shared" si="15"/>
        <v>256</v>
      </c>
      <c r="M66" s="166"/>
    </row>
    <row r="67" spans="2:13" ht="14.6">
      <c r="B67" s="172"/>
      <c r="C67" s="168">
        <v>7</v>
      </c>
      <c r="D67" s="168">
        <v>7</v>
      </c>
      <c r="E67" s="168">
        <f t="shared" si="12"/>
        <v>1</v>
      </c>
      <c r="F67" s="168" t="str">
        <f t="shared" si="13"/>
        <v>1'h0</v>
      </c>
      <c r="G67" s="168" t="s">
        <v>423</v>
      </c>
      <c r="H67" s="174" t="s">
        <v>5901</v>
      </c>
      <c r="I67" s="175" t="s">
        <v>448</v>
      </c>
      <c r="J67" s="168">
        <v>0</v>
      </c>
      <c r="K67" s="168" t="str">
        <f t="shared" si="14"/>
        <v>0</v>
      </c>
      <c r="L67" s="168">
        <f t="shared" si="15"/>
        <v>0</v>
      </c>
      <c r="M67" s="166"/>
    </row>
    <row r="68" spans="2:13" ht="87.45">
      <c r="B68" s="172"/>
      <c r="C68" s="168">
        <v>2</v>
      </c>
      <c r="D68" s="168">
        <v>6</v>
      </c>
      <c r="E68" s="168">
        <f t="shared" si="12"/>
        <v>5</v>
      </c>
      <c r="F68" s="168" t="str">
        <f t="shared" si="13"/>
        <v>5'h1</v>
      </c>
      <c r="G68" s="168" t="s">
        <v>62</v>
      </c>
      <c r="H68" s="174" t="s">
        <v>5902</v>
      </c>
      <c r="I68" s="175" t="s">
        <v>5903</v>
      </c>
      <c r="J68" s="168">
        <v>1</v>
      </c>
      <c r="K68" s="168" t="str">
        <f t="shared" si="14"/>
        <v>1</v>
      </c>
      <c r="L68" s="168">
        <f t="shared" si="15"/>
        <v>4</v>
      </c>
      <c r="M68" s="166"/>
    </row>
    <row r="69" spans="2:13" ht="29.15">
      <c r="B69" s="172"/>
      <c r="C69" s="168">
        <v>1</v>
      </c>
      <c r="D69" s="168">
        <v>1</v>
      </c>
      <c r="E69" s="168">
        <f t="shared" si="12"/>
        <v>1</v>
      </c>
      <c r="F69" s="168" t="str">
        <f t="shared" si="13"/>
        <v>1'h1</v>
      </c>
      <c r="G69" s="168" t="s">
        <v>62</v>
      </c>
      <c r="H69" s="174" t="s">
        <v>5904</v>
      </c>
      <c r="I69" s="175" t="s">
        <v>451</v>
      </c>
      <c r="J69" s="168">
        <v>1</v>
      </c>
      <c r="K69" s="168" t="str">
        <f t="shared" si="14"/>
        <v>1</v>
      </c>
      <c r="L69" s="168">
        <f t="shared" si="15"/>
        <v>2</v>
      </c>
      <c r="M69" s="166"/>
    </row>
    <row r="70" spans="2:13" ht="44.15">
      <c r="B70" s="172"/>
      <c r="C70" s="168">
        <v>0</v>
      </c>
      <c r="D70" s="168">
        <v>0</v>
      </c>
      <c r="E70" s="168">
        <f t="shared" si="12"/>
        <v>1</v>
      </c>
      <c r="F70" s="168" t="str">
        <f t="shared" si="13"/>
        <v>1'h0</v>
      </c>
      <c r="G70" s="168" t="s">
        <v>62</v>
      </c>
      <c r="H70" s="174" t="s">
        <v>5905</v>
      </c>
      <c r="I70" s="175" t="s">
        <v>5906</v>
      </c>
      <c r="J70" s="168">
        <v>0</v>
      </c>
      <c r="K70" s="168" t="str">
        <f t="shared" si="14"/>
        <v>0</v>
      </c>
      <c r="L70" s="168">
        <f t="shared" si="15"/>
        <v>0</v>
      </c>
      <c r="M70" s="166"/>
    </row>
    <row r="71" spans="2:13" ht="14.6">
      <c r="B71" s="164" t="s">
        <v>5907</v>
      </c>
      <c r="C71" s="163"/>
      <c r="D71" s="163"/>
      <c r="E71" s="163">
        <f>SUM(E72:E81)</f>
        <v>32</v>
      </c>
      <c r="F71" s="79" t="str">
        <f>CONCATENATE("32'h",K71)</f>
        <v>32'h12001008</v>
      </c>
      <c r="G71" s="79"/>
      <c r="H71" s="165" t="s">
        <v>5908</v>
      </c>
      <c r="I71" s="165"/>
      <c r="J71" s="163"/>
      <c r="K71" s="163" t="str">
        <f>LOWER(DEC2HEX(L71,8))</f>
        <v>12001008</v>
      </c>
      <c r="L71" s="163">
        <f>SUM(L72:L81)</f>
        <v>301993992</v>
      </c>
      <c r="M71" s="166"/>
    </row>
    <row r="72" spans="2:13" ht="14.6">
      <c r="B72" s="172"/>
      <c r="C72" s="168">
        <v>31</v>
      </c>
      <c r="D72" s="168">
        <v>31</v>
      </c>
      <c r="E72" s="168">
        <f t="shared" ref="E72:E81" si="16">D72+1-C72</f>
        <v>1</v>
      </c>
      <c r="F72" s="168" t="str">
        <f t="shared" ref="F72:F81" si="17">CONCATENATE(E72,"'h",K72)</f>
        <v>1'h0</v>
      </c>
      <c r="G72" s="168" t="s">
        <v>423</v>
      </c>
      <c r="H72" s="174" t="s">
        <v>458</v>
      </c>
      <c r="I72" s="175" t="s">
        <v>448</v>
      </c>
      <c r="J72" s="168">
        <v>0</v>
      </c>
      <c r="K72" s="168" t="str">
        <f t="shared" ref="K72:K81" si="18">LOWER(DEC2HEX((J72)))</f>
        <v>0</v>
      </c>
      <c r="L72" s="168">
        <f t="shared" ref="L72:L81" si="19">J72*(2^C72)</f>
        <v>0</v>
      </c>
      <c r="M72" s="166"/>
    </row>
    <row r="73" spans="2:13" ht="14.6">
      <c r="B73" s="172"/>
      <c r="C73" s="168">
        <v>28</v>
      </c>
      <c r="D73" s="168">
        <v>30</v>
      </c>
      <c r="E73" s="168">
        <f t="shared" si="16"/>
        <v>3</v>
      </c>
      <c r="F73" s="168" t="str">
        <f t="shared" si="17"/>
        <v>3'h1</v>
      </c>
      <c r="G73" s="168" t="s">
        <v>62</v>
      </c>
      <c r="H73" s="174" t="s">
        <v>459</v>
      </c>
      <c r="I73" s="175" t="s">
        <v>454</v>
      </c>
      <c r="J73" s="168">
        <v>1</v>
      </c>
      <c r="K73" s="168" t="str">
        <f t="shared" si="18"/>
        <v>1</v>
      </c>
      <c r="L73" s="168">
        <f t="shared" si="19"/>
        <v>268435456</v>
      </c>
      <c r="M73" s="166"/>
    </row>
    <row r="74" spans="2:13" ht="14.6">
      <c r="B74" s="172"/>
      <c r="C74" s="168">
        <v>24</v>
      </c>
      <c r="D74" s="168">
        <v>27</v>
      </c>
      <c r="E74" s="168">
        <f t="shared" si="16"/>
        <v>4</v>
      </c>
      <c r="F74" s="168" t="str">
        <f t="shared" si="17"/>
        <v>4'h2</v>
      </c>
      <c r="G74" s="168" t="s">
        <v>62</v>
      </c>
      <c r="H74" s="174" t="s">
        <v>460</v>
      </c>
      <c r="I74" s="175" t="s">
        <v>5894</v>
      </c>
      <c r="J74" s="168">
        <v>2</v>
      </c>
      <c r="K74" s="168" t="str">
        <f t="shared" si="18"/>
        <v>2</v>
      </c>
      <c r="L74" s="168">
        <f t="shared" si="19"/>
        <v>33554432</v>
      </c>
      <c r="M74" s="166"/>
    </row>
    <row r="75" spans="2:13" ht="14.6">
      <c r="B75" s="172"/>
      <c r="C75" s="168">
        <v>23</v>
      </c>
      <c r="D75" s="168">
        <v>23</v>
      </c>
      <c r="E75" s="168">
        <f t="shared" si="16"/>
        <v>1</v>
      </c>
      <c r="F75" s="168" t="str">
        <f t="shared" si="17"/>
        <v>1'h0</v>
      </c>
      <c r="G75" s="168" t="s">
        <v>62</v>
      </c>
      <c r="H75" s="174" t="s">
        <v>461</v>
      </c>
      <c r="I75" s="170" t="s">
        <v>462</v>
      </c>
      <c r="J75" s="168">
        <v>0</v>
      </c>
      <c r="K75" s="168" t="str">
        <f t="shared" si="18"/>
        <v>0</v>
      </c>
      <c r="L75" s="168">
        <f t="shared" si="19"/>
        <v>0</v>
      </c>
      <c r="M75" s="166"/>
    </row>
    <row r="76" spans="2:13" ht="58.3">
      <c r="B76" s="172"/>
      <c r="C76" s="168">
        <v>22</v>
      </c>
      <c r="D76" s="168">
        <v>22</v>
      </c>
      <c r="E76" s="168">
        <f t="shared" si="16"/>
        <v>1</v>
      </c>
      <c r="F76" s="168" t="str">
        <f t="shared" si="17"/>
        <v>1'h0</v>
      </c>
      <c r="G76" s="168" t="s">
        <v>62</v>
      </c>
      <c r="H76" s="174" t="s">
        <v>463</v>
      </c>
      <c r="I76" s="175" t="s">
        <v>5909</v>
      </c>
      <c r="J76" s="168">
        <v>0</v>
      </c>
      <c r="K76" s="168" t="str">
        <f t="shared" si="18"/>
        <v>0</v>
      </c>
      <c r="L76" s="168">
        <f t="shared" si="19"/>
        <v>0</v>
      </c>
      <c r="M76" s="166"/>
    </row>
    <row r="77" spans="2:13" ht="14.6">
      <c r="B77" s="172"/>
      <c r="C77" s="168">
        <v>21</v>
      </c>
      <c r="D77" s="168">
        <v>21</v>
      </c>
      <c r="E77" s="168">
        <f t="shared" si="16"/>
        <v>1</v>
      </c>
      <c r="F77" s="168" t="str">
        <f t="shared" si="17"/>
        <v>1'h0</v>
      </c>
      <c r="G77" s="168" t="s">
        <v>423</v>
      </c>
      <c r="H77" s="174" t="s">
        <v>452</v>
      </c>
      <c r="I77" s="175" t="s">
        <v>448</v>
      </c>
      <c r="J77" s="168">
        <v>0</v>
      </c>
      <c r="K77" s="168" t="str">
        <f t="shared" si="18"/>
        <v>0</v>
      </c>
      <c r="L77" s="168">
        <f t="shared" si="19"/>
        <v>0</v>
      </c>
      <c r="M77" s="166"/>
    </row>
    <row r="78" spans="2:13" ht="14.6">
      <c r="B78" s="172"/>
      <c r="C78" s="168">
        <v>12</v>
      </c>
      <c r="D78" s="168">
        <v>20</v>
      </c>
      <c r="E78" s="168">
        <f t="shared" si="16"/>
        <v>9</v>
      </c>
      <c r="F78" s="168" t="str">
        <f t="shared" si="17"/>
        <v>9'h1</v>
      </c>
      <c r="G78" s="168" t="s">
        <v>62</v>
      </c>
      <c r="H78" s="174" t="s">
        <v>453</v>
      </c>
      <c r="I78" s="175" t="s">
        <v>454</v>
      </c>
      <c r="J78" s="168">
        <v>1</v>
      </c>
      <c r="K78" s="168" t="str">
        <f t="shared" si="18"/>
        <v>1</v>
      </c>
      <c r="L78" s="168">
        <f t="shared" si="19"/>
        <v>4096</v>
      </c>
      <c r="M78" s="166"/>
    </row>
    <row r="79" spans="2:13" ht="14.6">
      <c r="B79" s="172"/>
      <c r="C79" s="168">
        <v>2</v>
      </c>
      <c r="D79" s="168">
        <v>11</v>
      </c>
      <c r="E79" s="168">
        <f t="shared" si="16"/>
        <v>10</v>
      </c>
      <c r="F79" s="168" t="str">
        <f t="shared" si="17"/>
        <v>10'h2</v>
      </c>
      <c r="G79" s="168" t="s">
        <v>62</v>
      </c>
      <c r="H79" s="174" t="s">
        <v>455</v>
      </c>
      <c r="I79" s="175" t="s">
        <v>5894</v>
      </c>
      <c r="J79" s="168">
        <v>2</v>
      </c>
      <c r="K79" s="168" t="str">
        <f t="shared" si="18"/>
        <v>2</v>
      </c>
      <c r="L79" s="168">
        <f t="shared" si="19"/>
        <v>8</v>
      </c>
      <c r="M79" s="166"/>
    </row>
    <row r="80" spans="2:13" ht="14.6">
      <c r="B80" s="172"/>
      <c r="C80" s="168">
        <v>1</v>
      </c>
      <c r="D80" s="168">
        <v>1</v>
      </c>
      <c r="E80" s="168">
        <f t="shared" si="16"/>
        <v>1</v>
      </c>
      <c r="F80" s="168" t="str">
        <f t="shared" si="17"/>
        <v>1'h0</v>
      </c>
      <c r="G80" s="168" t="s">
        <v>62</v>
      </c>
      <c r="H80" s="174" t="s">
        <v>456</v>
      </c>
      <c r="I80" s="170" t="s">
        <v>5910</v>
      </c>
      <c r="J80" s="168">
        <v>0</v>
      </c>
      <c r="K80" s="168" t="str">
        <f t="shared" si="18"/>
        <v>0</v>
      </c>
      <c r="L80" s="168">
        <f t="shared" si="19"/>
        <v>0</v>
      </c>
      <c r="M80" s="166"/>
    </row>
    <row r="81" spans="2:13" ht="58.3">
      <c r="B81" s="172"/>
      <c r="C81" s="168">
        <v>0</v>
      </c>
      <c r="D81" s="168">
        <v>0</v>
      </c>
      <c r="E81" s="168">
        <f t="shared" si="16"/>
        <v>1</v>
      </c>
      <c r="F81" s="168" t="str">
        <f t="shared" si="17"/>
        <v>1'h0</v>
      </c>
      <c r="G81" s="168" t="s">
        <v>62</v>
      </c>
      <c r="H81" s="174" t="s">
        <v>457</v>
      </c>
      <c r="I81" s="175" t="s">
        <v>5911</v>
      </c>
      <c r="J81" s="168">
        <v>0</v>
      </c>
      <c r="K81" s="168" t="str">
        <f t="shared" si="18"/>
        <v>0</v>
      </c>
      <c r="L81" s="168">
        <f t="shared" si="19"/>
        <v>0</v>
      </c>
      <c r="M81" s="166"/>
    </row>
    <row r="82" spans="2:13" ht="14.6">
      <c r="B82" s="164" t="s">
        <v>5912</v>
      </c>
      <c r="C82" s="163"/>
      <c r="D82" s="163"/>
      <c r="E82" s="163">
        <f>SUM(E83:E92)</f>
        <v>32</v>
      </c>
      <c r="F82" s="79" t="str">
        <f>CONCATENATE("32'h",K82)</f>
        <v>32'h12001008</v>
      </c>
      <c r="G82" s="79"/>
      <c r="H82" s="165" t="s">
        <v>5913</v>
      </c>
      <c r="I82" s="165"/>
      <c r="J82" s="163"/>
      <c r="K82" s="163" t="str">
        <f>LOWER(DEC2HEX(L82,8))</f>
        <v>12001008</v>
      </c>
      <c r="L82" s="163">
        <f>SUM(L83:L92)</f>
        <v>301993992</v>
      </c>
      <c r="M82" s="166"/>
    </row>
    <row r="83" spans="2:13" ht="14.6">
      <c r="B83" s="172"/>
      <c r="C83" s="168">
        <v>31</v>
      </c>
      <c r="D83" s="168">
        <v>31</v>
      </c>
      <c r="E83" s="168">
        <f t="shared" ref="E83:E92" si="20">D83+1-C83</f>
        <v>1</v>
      </c>
      <c r="F83" s="168" t="str">
        <f t="shared" ref="F83:F92" si="21">CONCATENATE(E83,"'h",K83)</f>
        <v>1'h0</v>
      </c>
      <c r="G83" s="168" t="s">
        <v>423</v>
      </c>
      <c r="H83" s="174" t="s">
        <v>5914</v>
      </c>
      <c r="I83" s="175" t="s">
        <v>448</v>
      </c>
      <c r="J83" s="168">
        <v>0</v>
      </c>
      <c r="K83" s="168" t="str">
        <f t="shared" ref="K83:K92" si="22">LOWER(DEC2HEX((J83)))</f>
        <v>0</v>
      </c>
      <c r="L83" s="168">
        <f t="shared" ref="L83:L92" si="23">J83*(2^C83)</f>
        <v>0</v>
      </c>
      <c r="M83" s="166"/>
    </row>
    <row r="84" spans="2:13" ht="14.6">
      <c r="B84" s="172"/>
      <c r="C84" s="168">
        <v>28</v>
      </c>
      <c r="D84" s="168">
        <v>30</v>
      </c>
      <c r="E84" s="168">
        <f t="shared" si="20"/>
        <v>3</v>
      </c>
      <c r="F84" s="168" t="str">
        <f t="shared" si="21"/>
        <v>3'h1</v>
      </c>
      <c r="G84" s="168" t="s">
        <v>62</v>
      </c>
      <c r="H84" s="174" t="s">
        <v>5915</v>
      </c>
      <c r="I84" s="175" t="s">
        <v>454</v>
      </c>
      <c r="J84" s="168">
        <v>1</v>
      </c>
      <c r="K84" s="168" t="str">
        <f t="shared" si="22"/>
        <v>1</v>
      </c>
      <c r="L84" s="168">
        <f t="shared" si="23"/>
        <v>268435456</v>
      </c>
      <c r="M84" s="166"/>
    </row>
    <row r="85" spans="2:13" ht="14.6">
      <c r="B85" s="172"/>
      <c r="C85" s="168">
        <v>24</v>
      </c>
      <c r="D85" s="168">
        <v>27</v>
      </c>
      <c r="E85" s="168">
        <f t="shared" si="20"/>
        <v>4</v>
      </c>
      <c r="F85" s="168" t="str">
        <f t="shared" si="21"/>
        <v>4'h2</v>
      </c>
      <c r="G85" s="168" t="s">
        <v>62</v>
      </c>
      <c r="H85" s="174" t="s">
        <v>5916</v>
      </c>
      <c r="I85" s="175" t="s">
        <v>5917</v>
      </c>
      <c r="J85" s="168">
        <v>2</v>
      </c>
      <c r="K85" s="168" t="str">
        <f t="shared" si="22"/>
        <v>2</v>
      </c>
      <c r="L85" s="168">
        <f t="shared" si="23"/>
        <v>33554432</v>
      </c>
      <c r="M85" s="166"/>
    </row>
    <row r="86" spans="2:13" ht="14.6">
      <c r="B86" s="172"/>
      <c r="C86" s="168">
        <v>23</v>
      </c>
      <c r="D86" s="168">
        <v>23</v>
      </c>
      <c r="E86" s="168">
        <f t="shared" si="20"/>
        <v>1</v>
      </c>
      <c r="F86" s="168" t="str">
        <f t="shared" si="21"/>
        <v>1'h0</v>
      </c>
      <c r="G86" s="168" t="s">
        <v>62</v>
      </c>
      <c r="H86" s="174" t="s">
        <v>5918</v>
      </c>
      <c r="I86" s="170" t="s">
        <v>462</v>
      </c>
      <c r="J86" s="168">
        <v>0</v>
      </c>
      <c r="K86" s="168" t="str">
        <f t="shared" si="22"/>
        <v>0</v>
      </c>
      <c r="L86" s="168">
        <f t="shared" si="23"/>
        <v>0</v>
      </c>
      <c r="M86" s="166"/>
    </row>
    <row r="87" spans="2:13" ht="58.3">
      <c r="B87" s="172"/>
      <c r="C87" s="168">
        <v>22</v>
      </c>
      <c r="D87" s="168">
        <v>22</v>
      </c>
      <c r="E87" s="168">
        <f t="shared" si="20"/>
        <v>1</v>
      </c>
      <c r="F87" s="168" t="str">
        <f t="shared" si="21"/>
        <v>1'h0</v>
      </c>
      <c r="G87" s="168" t="s">
        <v>62</v>
      </c>
      <c r="H87" s="174" t="s">
        <v>5919</v>
      </c>
      <c r="I87" s="175" t="s">
        <v>5920</v>
      </c>
      <c r="J87" s="168">
        <v>0</v>
      </c>
      <c r="K87" s="168" t="str">
        <f t="shared" si="22"/>
        <v>0</v>
      </c>
      <c r="L87" s="168">
        <f t="shared" si="23"/>
        <v>0</v>
      </c>
      <c r="M87" s="166"/>
    </row>
    <row r="88" spans="2:13" ht="14.6">
      <c r="B88" s="172"/>
      <c r="C88" s="168">
        <v>21</v>
      </c>
      <c r="D88" s="168">
        <v>21</v>
      </c>
      <c r="E88" s="168">
        <f t="shared" si="20"/>
        <v>1</v>
      </c>
      <c r="F88" s="168" t="str">
        <f t="shared" si="21"/>
        <v>1'h0</v>
      </c>
      <c r="G88" s="168" t="s">
        <v>423</v>
      </c>
      <c r="H88" s="174" t="s">
        <v>5921</v>
      </c>
      <c r="I88" s="175" t="s">
        <v>448</v>
      </c>
      <c r="J88" s="168">
        <v>0</v>
      </c>
      <c r="K88" s="168" t="str">
        <f t="shared" si="22"/>
        <v>0</v>
      </c>
      <c r="L88" s="168">
        <f t="shared" si="23"/>
        <v>0</v>
      </c>
      <c r="M88" s="166"/>
    </row>
    <row r="89" spans="2:13" ht="14.6">
      <c r="B89" s="172"/>
      <c r="C89" s="168">
        <v>12</v>
      </c>
      <c r="D89" s="168">
        <v>20</v>
      </c>
      <c r="E89" s="168">
        <f t="shared" si="20"/>
        <v>9</v>
      </c>
      <c r="F89" s="168" t="str">
        <f t="shared" si="21"/>
        <v>9'h1</v>
      </c>
      <c r="G89" s="168" t="s">
        <v>62</v>
      </c>
      <c r="H89" s="174" t="s">
        <v>5922</v>
      </c>
      <c r="I89" s="175" t="s">
        <v>454</v>
      </c>
      <c r="J89" s="168">
        <v>1</v>
      </c>
      <c r="K89" s="168" t="str">
        <f t="shared" si="22"/>
        <v>1</v>
      </c>
      <c r="L89" s="168">
        <f t="shared" si="23"/>
        <v>4096</v>
      </c>
      <c r="M89" s="166"/>
    </row>
    <row r="90" spans="2:13" ht="14.6">
      <c r="B90" s="172"/>
      <c r="C90" s="168">
        <v>2</v>
      </c>
      <c r="D90" s="168">
        <v>11</v>
      </c>
      <c r="E90" s="168">
        <f t="shared" si="20"/>
        <v>10</v>
      </c>
      <c r="F90" s="168" t="str">
        <f t="shared" si="21"/>
        <v>10'h2</v>
      </c>
      <c r="G90" s="168" t="s">
        <v>62</v>
      </c>
      <c r="H90" s="174" t="s">
        <v>5923</v>
      </c>
      <c r="I90" s="175" t="s">
        <v>5917</v>
      </c>
      <c r="J90" s="168">
        <v>2</v>
      </c>
      <c r="K90" s="168" t="str">
        <f t="shared" si="22"/>
        <v>2</v>
      </c>
      <c r="L90" s="168">
        <f t="shared" si="23"/>
        <v>8</v>
      </c>
      <c r="M90" s="166"/>
    </row>
    <row r="91" spans="2:13" ht="14.6">
      <c r="B91" s="172"/>
      <c r="C91" s="168">
        <v>1</v>
      </c>
      <c r="D91" s="168">
        <v>1</v>
      </c>
      <c r="E91" s="168">
        <f t="shared" si="20"/>
        <v>1</v>
      </c>
      <c r="F91" s="168" t="str">
        <f t="shared" si="21"/>
        <v>1'h0</v>
      </c>
      <c r="G91" s="168" t="s">
        <v>62</v>
      </c>
      <c r="H91" s="174" t="s">
        <v>5924</v>
      </c>
      <c r="I91" s="170" t="s">
        <v>5925</v>
      </c>
      <c r="J91" s="168">
        <v>0</v>
      </c>
      <c r="K91" s="168" t="str">
        <f t="shared" si="22"/>
        <v>0</v>
      </c>
      <c r="L91" s="168">
        <f t="shared" si="23"/>
        <v>0</v>
      </c>
      <c r="M91" s="166"/>
    </row>
    <row r="92" spans="2:13" ht="58.3">
      <c r="B92" s="172"/>
      <c r="C92" s="168">
        <v>0</v>
      </c>
      <c r="D92" s="168">
        <v>0</v>
      </c>
      <c r="E92" s="168">
        <f t="shared" si="20"/>
        <v>1</v>
      </c>
      <c r="F92" s="168" t="str">
        <f t="shared" si="21"/>
        <v>1'h0</v>
      </c>
      <c r="G92" s="168" t="s">
        <v>62</v>
      </c>
      <c r="H92" s="174" t="s">
        <v>5926</v>
      </c>
      <c r="I92" s="175" t="s">
        <v>5927</v>
      </c>
      <c r="J92" s="168">
        <v>0</v>
      </c>
      <c r="K92" s="168" t="str">
        <f t="shared" si="22"/>
        <v>0</v>
      </c>
      <c r="L92" s="168">
        <f t="shared" si="23"/>
        <v>0</v>
      </c>
      <c r="M92" s="166"/>
    </row>
    <row r="93" spans="2:13" ht="14.6">
      <c r="B93" s="164" t="s">
        <v>5928</v>
      </c>
      <c r="C93" s="163"/>
      <c r="D93" s="163"/>
      <c r="E93" s="163">
        <f>SUM(E94:E103)</f>
        <v>32</v>
      </c>
      <c r="F93" s="79" t="str">
        <f>CONCATENATE("32'h",K93)</f>
        <v>32'h11001008</v>
      </c>
      <c r="G93" s="79"/>
      <c r="H93" s="165" t="s">
        <v>5929</v>
      </c>
      <c r="I93" s="165"/>
      <c r="J93" s="163"/>
      <c r="K93" s="163" t="str">
        <f>LOWER(DEC2HEX(L93,8))</f>
        <v>11001008</v>
      </c>
      <c r="L93" s="163">
        <f>SUM(L94:L103)</f>
        <v>285216776</v>
      </c>
      <c r="M93" s="166"/>
    </row>
    <row r="94" spans="2:13" ht="14.6">
      <c r="B94" s="172"/>
      <c r="C94" s="168">
        <v>31</v>
      </c>
      <c r="D94" s="168">
        <v>31</v>
      </c>
      <c r="E94" s="168">
        <f t="shared" ref="E94:E103" si="24">D94+1-C94</f>
        <v>1</v>
      </c>
      <c r="F94" s="168" t="str">
        <f t="shared" ref="F94:F103" si="25">CONCATENATE(E94,"'h",K94)</f>
        <v>1'h0</v>
      </c>
      <c r="G94" s="168" t="s">
        <v>423</v>
      </c>
      <c r="H94" s="174" t="s">
        <v>5930</v>
      </c>
      <c r="I94" s="175" t="s">
        <v>448</v>
      </c>
      <c r="J94" s="168">
        <v>0</v>
      </c>
      <c r="K94" s="168" t="str">
        <f t="shared" ref="K94:K103" si="26">LOWER(DEC2HEX((J94)))</f>
        <v>0</v>
      </c>
      <c r="L94" s="168">
        <f t="shared" ref="L94:L103" si="27">J94*(2^C94)</f>
        <v>0</v>
      </c>
      <c r="M94" s="166"/>
    </row>
    <row r="95" spans="2:13" ht="14.6">
      <c r="B95" s="172"/>
      <c r="C95" s="168">
        <v>28</v>
      </c>
      <c r="D95" s="168">
        <v>30</v>
      </c>
      <c r="E95" s="168">
        <f t="shared" si="24"/>
        <v>3</v>
      </c>
      <c r="F95" s="168" t="str">
        <f t="shared" si="25"/>
        <v>3'h1</v>
      </c>
      <c r="G95" s="168" t="s">
        <v>62</v>
      </c>
      <c r="H95" s="174" t="s">
        <v>5931</v>
      </c>
      <c r="I95" s="175" t="s">
        <v>454</v>
      </c>
      <c r="J95" s="168">
        <v>1</v>
      </c>
      <c r="K95" s="168" t="str">
        <f t="shared" si="26"/>
        <v>1</v>
      </c>
      <c r="L95" s="168">
        <f t="shared" si="27"/>
        <v>268435456</v>
      </c>
      <c r="M95" s="166"/>
    </row>
    <row r="96" spans="2:13" ht="14.6">
      <c r="B96" s="172"/>
      <c r="C96" s="168">
        <v>24</v>
      </c>
      <c r="D96" s="168">
        <v>27</v>
      </c>
      <c r="E96" s="168">
        <f t="shared" si="24"/>
        <v>4</v>
      </c>
      <c r="F96" s="168" t="str">
        <f t="shared" si="25"/>
        <v>4'h1</v>
      </c>
      <c r="G96" s="168" t="s">
        <v>62</v>
      </c>
      <c r="H96" s="174" t="s">
        <v>5932</v>
      </c>
      <c r="I96" s="175" t="s">
        <v>5917</v>
      </c>
      <c r="J96" s="168">
        <v>1</v>
      </c>
      <c r="K96" s="168" t="str">
        <f t="shared" si="26"/>
        <v>1</v>
      </c>
      <c r="L96" s="168">
        <f t="shared" si="27"/>
        <v>16777216</v>
      </c>
      <c r="M96" s="166"/>
    </row>
    <row r="97" spans="2:13" ht="14.6">
      <c r="B97" s="172"/>
      <c r="C97" s="168">
        <v>23</v>
      </c>
      <c r="D97" s="168">
        <v>23</v>
      </c>
      <c r="E97" s="168">
        <f t="shared" si="24"/>
        <v>1</v>
      </c>
      <c r="F97" s="168" t="str">
        <f t="shared" si="25"/>
        <v>1'h0</v>
      </c>
      <c r="G97" s="168" t="s">
        <v>62</v>
      </c>
      <c r="H97" s="174" t="s">
        <v>5933</v>
      </c>
      <c r="I97" s="170" t="s">
        <v>462</v>
      </c>
      <c r="J97" s="168">
        <v>0</v>
      </c>
      <c r="K97" s="168" t="str">
        <f t="shared" si="26"/>
        <v>0</v>
      </c>
      <c r="L97" s="168">
        <f t="shared" si="27"/>
        <v>0</v>
      </c>
      <c r="M97" s="166"/>
    </row>
    <row r="98" spans="2:13" ht="58.3">
      <c r="B98" s="172"/>
      <c r="C98" s="168">
        <v>22</v>
      </c>
      <c r="D98" s="168">
        <v>22</v>
      </c>
      <c r="E98" s="168">
        <f t="shared" si="24"/>
        <v>1</v>
      </c>
      <c r="F98" s="168" t="str">
        <f t="shared" si="25"/>
        <v>1'h0</v>
      </c>
      <c r="G98" s="168" t="s">
        <v>62</v>
      </c>
      <c r="H98" s="174" t="s">
        <v>5934</v>
      </c>
      <c r="I98" s="175" t="s">
        <v>5935</v>
      </c>
      <c r="J98" s="168">
        <v>0</v>
      </c>
      <c r="K98" s="168" t="str">
        <f t="shared" si="26"/>
        <v>0</v>
      </c>
      <c r="L98" s="168">
        <f t="shared" si="27"/>
        <v>0</v>
      </c>
      <c r="M98" s="166"/>
    </row>
    <row r="99" spans="2:13" ht="14.6">
      <c r="B99" s="172"/>
      <c r="C99" s="168">
        <v>21</v>
      </c>
      <c r="D99" s="168">
        <v>21</v>
      </c>
      <c r="E99" s="168">
        <f t="shared" si="24"/>
        <v>1</v>
      </c>
      <c r="F99" s="168" t="str">
        <f t="shared" si="25"/>
        <v>1'h0</v>
      </c>
      <c r="G99" s="168" t="s">
        <v>423</v>
      </c>
      <c r="H99" s="174" t="s">
        <v>5936</v>
      </c>
      <c r="I99" s="175" t="s">
        <v>448</v>
      </c>
      <c r="J99" s="168">
        <v>0</v>
      </c>
      <c r="K99" s="168" t="str">
        <f t="shared" si="26"/>
        <v>0</v>
      </c>
      <c r="L99" s="168">
        <f t="shared" si="27"/>
        <v>0</v>
      </c>
      <c r="M99" s="166"/>
    </row>
    <row r="100" spans="2:13" ht="14.6">
      <c r="B100" s="172"/>
      <c r="C100" s="168">
        <v>12</v>
      </c>
      <c r="D100" s="168">
        <v>20</v>
      </c>
      <c r="E100" s="168">
        <f t="shared" si="24"/>
        <v>9</v>
      </c>
      <c r="F100" s="168" t="str">
        <f t="shared" si="25"/>
        <v>9'h1</v>
      </c>
      <c r="G100" s="168" t="str">
        <f>$G$68</f>
        <v>RW</v>
      </c>
      <c r="H100" s="174" t="s">
        <v>5937</v>
      </c>
      <c r="I100" s="175" t="s">
        <v>454</v>
      </c>
      <c r="J100" s="168">
        <v>1</v>
      </c>
      <c r="K100" s="168" t="str">
        <f t="shared" si="26"/>
        <v>1</v>
      </c>
      <c r="L100" s="168">
        <f t="shared" si="27"/>
        <v>4096</v>
      </c>
      <c r="M100" s="166"/>
    </row>
    <row r="101" spans="2:13" ht="14.6">
      <c r="B101" s="172"/>
      <c r="C101" s="168">
        <v>2</v>
      </c>
      <c r="D101" s="168">
        <v>11</v>
      </c>
      <c r="E101" s="168">
        <f t="shared" si="24"/>
        <v>10</v>
      </c>
      <c r="F101" s="168" t="str">
        <f t="shared" si="25"/>
        <v>10'h2</v>
      </c>
      <c r="G101" s="168" t="s">
        <v>62</v>
      </c>
      <c r="H101" s="174" t="s">
        <v>5938</v>
      </c>
      <c r="I101" s="175" t="s">
        <v>5917</v>
      </c>
      <c r="J101" s="168">
        <v>2</v>
      </c>
      <c r="K101" s="168" t="str">
        <f t="shared" si="26"/>
        <v>2</v>
      </c>
      <c r="L101" s="168">
        <f t="shared" si="27"/>
        <v>8</v>
      </c>
      <c r="M101" s="166"/>
    </row>
    <row r="102" spans="2:13" ht="14.6">
      <c r="B102" s="172"/>
      <c r="C102" s="168">
        <v>1</v>
      </c>
      <c r="D102" s="168">
        <v>1</v>
      </c>
      <c r="E102" s="168">
        <f t="shared" si="24"/>
        <v>1</v>
      </c>
      <c r="F102" s="168" t="str">
        <f t="shared" si="25"/>
        <v>1'h0</v>
      </c>
      <c r="G102" s="168" t="s">
        <v>62</v>
      </c>
      <c r="H102" s="174" t="s">
        <v>5939</v>
      </c>
      <c r="I102" s="170" t="s">
        <v>5940</v>
      </c>
      <c r="J102" s="168">
        <v>0</v>
      </c>
      <c r="K102" s="168" t="str">
        <f t="shared" si="26"/>
        <v>0</v>
      </c>
      <c r="L102" s="168">
        <f t="shared" si="27"/>
        <v>0</v>
      </c>
      <c r="M102" s="166"/>
    </row>
    <row r="103" spans="2:13" ht="58.3">
      <c r="B103" s="172"/>
      <c r="C103" s="168">
        <v>0</v>
      </c>
      <c r="D103" s="168">
        <v>0</v>
      </c>
      <c r="E103" s="168">
        <f t="shared" si="24"/>
        <v>1</v>
      </c>
      <c r="F103" s="168" t="str">
        <f t="shared" si="25"/>
        <v>1'h0</v>
      </c>
      <c r="G103" s="168" t="s">
        <v>62</v>
      </c>
      <c r="H103" s="174" t="s">
        <v>5941</v>
      </c>
      <c r="I103" s="175" t="s">
        <v>5927</v>
      </c>
      <c r="J103" s="168">
        <v>0</v>
      </c>
      <c r="K103" s="168" t="str">
        <f t="shared" si="26"/>
        <v>0</v>
      </c>
      <c r="L103" s="168">
        <f t="shared" si="27"/>
        <v>0</v>
      </c>
      <c r="M103" s="166"/>
    </row>
    <row r="104" spans="2:13" ht="14.6">
      <c r="B104" s="164" t="s">
        <v>5942</v>
      </c>
      <c r="C104" s="163"/>
      <c r="D104" s="163"/>
      <c r="E104" s="163">
        <f>SUM(E105:E111)</f>
        <v>32</v>
      </c>
      <c r="F104" s="79" t="str">
        <f>CONCATENATE("32'h",K104)</f>
        <v>32'h00000801</v>
      </c>
      <c r="G104" s="79"/>
      <c r="H104" s="165" t="s">
        <v>5943</v>
      </c>
      <c r="I104" s="165"/>
      <c r="J104" s="163"/>
      <c r="K104" s="163" t="str">
        <f>LOWER(DEC2HEX(L104,8))</f>
        <v>00000801</v>
      </c>
      <c r="L104" s="163">
        <f>SUM(L105:L111)</f>
        <v>2049</v>
      </c>
      <c r="M104" s="166"/>
    </row>
    <row r="105" spans="2:13" ht="14.6">
      <c r="B105" s="172"/>
      <c r="C105" s="168">
        <v>18</v>
      </c>
      <c r="D105" s="168">
        <v>31</v>
      </c>
      <c r="E105" s="168">
        <f t="shared" ref="E105:E111" si="28">D105+1-C105</f>
        <v>14</v>
      </c>
      <c r="F105" s="168" t="str">
        <f t="shared" ref="F105:F111" si="29">CONCATENATE(E105,"'h",K105)</f>
        <v>14'h0</v>
      </c>
      <c r="G105" s="168" t="s">
        <v>5944</v>
      </c>
      <c r="H105" s="174" t="s">
        <v>5945</v>
      </c>
      <c r="I105" s="175"/>
      <c r="J105" s="168">
        <v>0</v>
      </c>
      <c r="K105" s="168" t="str">
        <f t="shared" ref="K105:K111" si="30">LOWER(DEC2HEX((J105)))</f>
        <v>0</v>
      </c>
      <c r="L105" s="168">
        <f t="shared" ref="L105:L111" si="31">J105*(2^C105)</f>
        <v>0</v>
      </c>
      <c r="M105" s="166"/>
    </row>
    <row r="106" spans="2:13" ht="14.6">
      <c r="B106" s="172"/>
      <c r="C106" s="168">
        <v>17</v>
      </c>
      <c r="D106" s="168">
        <v>17</v>
      </c>
      <c r="E106" s="168">
        <f t="shared" si="28"/>
        <v>1</v>
      </c>
      <c r="F106" s="168" t="str">
        <f t="shared" si="29"/>
        <v>1'h0</v>
      </c>
      <c r="G106" s="168" t="s">
        <v>62</v>
      </c>
      <c r="H106" s="174" t="s">
        <v>5946</v>
      </c>
      <c r="I106" s="175" t="s">
        <v>5947</v>
      </c>
      <c r="J106" s="168">
        <v>0</v>
      </c>
      <c r="K106" s="168" t="str">
        <f t="shared" si="30"/>
        <v>0</v>
      </c>
      <c r="L106" s="168">
        <f t="shared" si="31"/>
        <v>0</v>
      </c>
      <c r="M106" s="185"/>
    </row>
    <row r="107" spans="2:13" ht="14.6">
      <c r="B107" s="172"/>
      <c r="C107" s="168">
        <v>16</v>
      </c>
      <c r="D107" s="168">
        <v>16</v>
      </c>
      <c r="E107" s="168">
        <f t="shared" si="28"/>
        <v>1</v>
      </c>
      <c r="F107" s="168" t="str">
        <f t="shared" si="29"/>
        <v>1'h0</v>
      </c>
      <c r="G107" s="168" t="s">
        <v>5948</v>
      </c>
      <c r="H107" s="174" t="s">
        <v>5949</v>
      </c>
      <c r="I107" s="175" t="s">
        <v>448</v>
      </c>
      <c r="J107" s="168">
        <v>0</v>
      </c>
      <c r="K107" s="168" t="str">
        <f t="shared" si="30"/>
        <v>0</v>
      </c>
      <c r="L107" s="168">
        <f t="shared" si="31"/>
        <v>0</v>
      </c>
      <c r="M107" s="185"/>
    </row>
    <row r="108" spans="2:13" ht="14.6">
      <c r="B108" s="172"/>
      <c r="C108" s="168">
        <v>7</v>
      </c>
      <c r="D108" s="168">
        <v>15</v>
      </c>
      <c r="E108" s="168">
        <f t="shared" si="28"/>
        <v>9</v>
      </c>
      <c r="F108" s="168" t="str">
        <f t="shared" si="29"/>
        <v>9'h10</v>
      </c>
      <c r="G108" s="168" t="s">
        <v>62</v>
      </c>
      <c r="H108" s="174" t="s">
        <v>5950</v>
      </c>
      <c r="I108" s="175" t="s">
        <v>5951</v>
      </c>
      <c r="J108" s="168">
        <v>16</v>
      </c>
      <c r="K108" s="168" t="str">
        <f t="shared" si="30"/>
        <v>10</v>
      </c>
      <c r="L108" s="168">
        <f t="shared" si="31"/>
        <v>2048</v>
      </c>
      <c r="M108" s="185"/>
    </row>
    <row r="109" spans="2:13" ht="14.6">
      <c r="B109" s="172"/>
      <c r="C109" s="168">
        <v>6</v>
      </c>
      <c r="D109" s="168">
        <v>6</v>
      </c>
      <c r="E109" s="168">
        <f t="shared" si="28"/>
        <v>1</v>
      </c>
      <c r="F109" s="168" t="str">
        <f t="shared" si="29"/>
        <v>1'h0</v>
      </c>
      <c r="G109" s="168" t="s">
        <v>62</v>
      </c>
      <c r="H109" s="174" t="s">
        <v>5952</v>
      </c>
      <c r="I109" s="175" t="s">
        <v>5953</v>
      </c>
      <c r="J109" s="168">
        <v>0</v>
      </c>
      <c r="K109" s="168" t="str">
        <f t="shared" si="30"/>
        <v>0</v>
      </c>
      <c r="L109" s="168">
        <f t="shared" si="31"/>
        <v>0</v>
      </c>
    </row>
    <row r="110" spans="2:13" ht="14.6">
      <c r="B110" s="172"/>
      <c r="C110" s="168">
        <v>5</v>
      </c>
      <c r="D110" s="168">
        <v>5</v>
      </c>
      <c r="E110" s="168">
        <f t="shared" si="28"/>
        <v>1</v>
      </c>
      <c r="F110" s="168" t="str">
        <f t="shared" si="29"/>
        <v>1'h0</v>
      </c>
      <c r="G110" s="168" t="s">
        <v>5948</v>
      </c>
      <c r="H110" s="174" t="s">
        <v>5954</v>
      </c>
      <c r="I110" s="175" t="s">
        <v>448</v>
      </c>
      <c r="J110" s="168">
        <v>0</v>
      </c>
      <c r="K110" s="168" t="str">
        <f t="shared" si="30"/>
        <v>0</v>
      </c>
      <c r="L110" s="168">
        <f t="shared" si="31"/>
        <v>0</v>
      </c>
    </row>
    <row r="111" spans="2:13" ht="14.6">
      <c r="B111" s="172"/>
      <c r="C111" s="168">
        <v>0</v>
      </c>
      <c r="D111" s="168">
        <v>4</v>
      </c>
      <c r="E111" s="168">
        <f t="shared" si="28"/>
        <v>5</v>
      </c>
      <c r="F111" s="168" t="str">
        <f t="shared" si="29"/>
        <v>5'h1</v>
      </c>
      <c r="G111" s="168" t="s">
        <v>62</v>
      </c>
      <c r="H111" s="174" t="s">
        <v>5955</v>
      </c>
      <c r="I111" s="175" t="s">
        <v>5956</v>
      </c>
      <c r="J111" s="168">
        <v>1</v>
      </c>
      <c r="K111" s="168" t="str">
        <f t="shared" si="30"/>
        <v>1</v>
      </c>
      <c r="L111" s="168">
        <f t="shared" si="31"/>
        <v>1</v>
      </c>
    </row>
    <row r="112" spans="2:13" ht="14.6">
      <c r="B112" s="164" t="s">
        <v>5957</v>
      </c>
      <c r="C112" s="163"/>
      <c r="D112" s="163"/>
      <c r="E112" s="163">
        <f>SUM(E113:E123)</f>
        <v>32</v>
      </c>
      <c r="F112" s="79" t="str">
        <f>CONCATENATE("32'h",K112)</f>
        <v>32'h00208019</v>
      </c>
      <c r="G112" s="79"/>
      <c r="H112" s="165" t="s">
        <v>5958</v>
      </c>
      <c r="I112" s="165"/>
      <c r="J112" s="163"/>
      <c r="K112" s="163" t="str">
        <f>LOWER(DEC2HEX(L112,8))</f>
        <v>00208019</v>
      </c>
      <c r="L112" s="163">
        <f>SUM(L113:L123)</f>
        <v>2129945</v>
      </c>
    </row>
    <row r="113" spans="1:12" ht="14.6">
      <c r="B113" s="172"/>
      <c r="C113" s="168">
        <v>27</v>
      </c>
      <c r="D113" s="168">
        <v>31</v>
      </c>
      <c r="E113" s="168">
        <f t="shared" ref="E113:E123" si="32">D113+1-C113</f>
        <v>5</v>
      </c>
      <c r="F113" s="168" t="str">
        <f t="shared" ref="F113:F123" si="33">CONCATENATE(E113,"'h",K113)</f>
        <v>5'h0</v>
      </c>
      <c r="G113" s="168" t="s">
        <v>5959</v>
      </c>
      <c r="H113" s="174" t="s">
        <v>5960</v>
      </c>
      <c r="I113" s="175"/>
      <c r="J113" s="168">
        <v>0</v>
      </c>
      <c r="K113" s="168" t="str">
        <f t="shared" ref="K113:K123" si="34">LOWER(DEC2HEX((J113)))</f>
        <v>0</v>
      </c>
      <c r="L113" s="168">
        <f t="shared" ref="L113:L123" si="35">J113*(2^C113)</f>
        <v>0</v>
      </c>
    </row>
    <row r="114" spans="1:12" ht="43.75">
      <c r="B114" s="172"/>
      <c r="C114" s="168">
        <v>26</v>
      </c>
      <c r="D114" s="168">
        <v>26</v>
      </c>
      <c r="E114" s="168">
        <f t="shared" si="32"/>
        <v>1</v>
      </c>
      <c r="F114" s="168" t="str">
        <f t="shared" si="33"/>
        <v>1'h0</v>
      </c>
      <c r="G114" s="168" t="s">
        <v>62</v>
      </c>
      <c r="H114" s="175" t="s">
        <v>5961</v>
      </c>
      <c r="I114" s="175" t="s">
        <v>5962</v>
      </c>
      <c r="J114" s="168">
        <v>0</v>
      </c>
      <c r="K114" s="168" t="str">
        <f t="shared" si="34"/>
        <v>0</v>
      </c>
      <c r="L114" s="168">
        <f t="shared" si="35"/>
        <v>0</v>
      </c>
    </row>
    <row r="115" spans="1:12" ht="14.6">
      <c r="B115" s="172"/>
      <c r="C115" s="31">
        <v>25</v>
      </c>
      <c r="D115" s="31">
        <v>25</v>
      </c>
      <c r="E115" s="31">
        <f t="shared" si="32"/>
        <v>1</v>
      </c>
      <c r="F115" s="31" t="str">
        <f t="shared" si="33"/>
        <v>1'h0</v>
      </c>
      <c r="G115" s="168" t="s">
        <v>5963</v>
      </c>
      <c r="H115" s="34" t="s">
        <v>5964</v>
      </c>
      <c r="I115" s="34" t="s">
        <v>448</v>
      </c>
      <c r="J115" s="31">
        <v>0</v>
      </c>
      <c r="K115" s="31" t="str">
        <f t="shared" si="34"/>
        <v>0</v>
      </c>
      <c r="L115" s="31">
        <f t="shared" si="35"/>
        <v>0</v>
      </c>
    </row>
    <row r="116" spans="1:12" ht="14.6">
      <c r="B116" s="172"/>
      <c r="C116" s="31">
        <v>21</v>
      </c>
      <c r="D116" s="31">
        <v>24</v>
      </c>
      <c r="E116" s="31">
        <f t="shared" si="32"/>
        <v>4</v>
      </c>
      <c r="F116" s="31" t="str">
        <f t="shared" si="33"/>
        <v>4'h1</v>
      </c>
      <c r="G116" s="31" t="s">
        <v>62</v>
      </c>
      <c r="H116" s="34" t="s">
        <v>5965</v>
      </c>
      <c r="I116" s="175" t="s">
        <v>5966</v>
      </c>
      <c r="J116" s="31">
        <v>1</v>
      </c>
      <c r="K116" s="31" t="str">
        <f t="shared" si="34"/>
        <v>1</v>
      </c>
      <c r="L116" s="31">
        <f t="shared" si="35"/>
        <v>2097152</v>
      </c>
    </row>
    <row r="117" spans="1:12" ht="43.75">
      <c r="B117" s="172"/>
      <c r="C117" s="31">
        <v>20</v>
      </c>
      <c r="D117" s="31">
        <v>20</v>
      </c>
      <c r="E117" s="31">
        <f t="shared" si="32"/>
        <v>1</v>
      </c>
      <c r="F117" s="31" t="str">
        <f t="shared" si="33"/>
        <v>1'h0</v>
      </c>
      <c r="G117" s="31" t="s">
        <v>62</v>
      </c>
      <c r="H117" s="34" t="s">
        <v>5967</v>
      </c>
      <c r="I117" s="34" t="s">
        <v>5968</v>
      </c>
      <c r="J117" s="31">
        <v>0</v>
      </c>
      <c r="K117" s="31" t="str">
        <f t="shared" si="34"/>
        <v>0</v>
      </c>
      <c r="L117" s="31">
        <f t="shared" si="35"/>
        <v>0</v>
      </c>
    </row>
    <row r="118" spans="1:12" ht="14.6">
      <c r="B118" s="172"/>
      <c r="C118" s="168">
        <v>19</v>
      </c>
      <c r="D118" s="168">
        <v>19</v>
      </c>
      <c r="E118" s="168">
        <f t="shared" si="32"/>
        <v>1</v>
      </c>
      <c r="F118" s="168" t="str">
        <f t="shared" si="33"/>
        <v>1'h0</v>
      </c>
      <c r="G118" s="168" t="s">
        <v>5969</v>
      </c>
      <c r="H118" s="174" t="s">
        <v>5970</v>
      </c>
      <c r="I118" s="175" t="s">
        <v>448</v>
      </c>
      <c r="J118" s="168">
        <v>0</v>
      </c>
      <c r="K118" s="168" t="str">
        <f t="shared" si="34"/>
        <v>0</v>
      </c>
      <c r="L118" s="168">
        <f t="shared" si="35"/>
        <v>0</v>
      </c>
    </row>
    <row r="119" spans="1:12" ht="14.6">
      <c r="B119" s="172"/>
      <c r="C119" s="168">
        <v>13</v>
      </c>
      <c r="D119" s="168">
        <v>18</v>
      </c>
      <c r="E119" s="168">
        <f t="shared" si="32"/>
        <v>6</v>
      </c>
      <c r="F119" s="168" t="str">
        <f t="shared" si="33"/>
        <v>6'h4</v>
      </c>
      <c r="G119" s="168" t="s">
        <v>62</v>
      </c>
      <c r="H119" s="174" t="s">
        <v>5971</v>
      </c>
      <c r="I119" s="175" t="s">
        <v>5956</v>
      </c>
      <c r="J119" s="168">
        <v>4</v>
      </c>
      <c r="K119" s="168" t="str">
        <f t="shared" si="34"/>
        <v>4</v>
      </c>
      <c r="L119" s="168">
        <f t="shared" si="35"/>
        <v>32768</v>
      </c>
    </row>
    <row r="120" spans="1:12" ht="14.6">
      <c r="B120" s="172"/>
      <c r="C120" s="168">
        <v>12</v>
      </c>
      <c r="D120" s="168">
        <v>12</v>
      </c>
      <c r="E120" s="168">
        <f t="shared" si="32"/>
        <v>1</v>
      </c>
      <c r="F120" s="168" t="str">
        <f t="shared" si="33"/>
        <v>1'h0</v>
      </c>
      <c r="G120" s="168" t="s">
        <v>62</v>
      </c>
      <c r="H120" s="174" t="s">
        <v>466</v>
      </c>
      <c r="I120" s="175" t="s">
        <v>5972</v>
      </c>
      <c r="J120" s="168">
        <v>0</v>
      </c>
      <c r="K120" s="168" t="str">
        <f t="shared" si="34"/>
        <v>0</v>
      </c>
      <c r="L120" s="168">
        <f t="shared" si="35"/>
        <v>0</v>
      </c>
    </row>
    <row r="121" spans="1:12" ht="14.6">
      <c r="B121" s="172"/>
      <c r="C121" s="168">
        <v>11</v>
      </c>
      <c r="D121" s="168">
        <v>11</v>
      </c>
      <c r="E121" s="168">
        <f t="shared" si="32"/>
        <v>1</v>
      </c>
      <c r="F121" s="168" t="str">
        <f t="shared" si="33"/>
        <v>1'h0</v>
      </c>
      <c r="G121" s="168" t="s">
        <v>5969</v>
      </c>
      <c r="H121" s="174" t="s">
        <v>5973</v>
      </c>
      <c r="I121" s="175" t="s">
        <v>448</v>
      </c>
      <c r="J121" s="168">
        <v>0</v>
      </c>
      <c r="K121" s="168" t="str">
        <f t="shared" si="34"/>
        <v>0</v>
      </c>
      <c r="L121" s="168">
        <f t="shared" si="35"/>
        <v>0</v>
      </c>
    </row>
    <row r="122" spans="1:12" ht="14.6">
      <c r="B122" s="172"/>
      <c r="C122" s="168">
        <v>1</v>
      </c>
      <c r="D122" s="168">
        <v>10</v>
      </c>
      <c r="E122" s="168">
        <f t="shared" si="32"/>
        <v>10</v>
      </c>
      <c r="F122" s="168" t="str">
        <f t="shared" si="33"/>
        <v>10'hc</v>
      </c>
      <c r="G122" s="168" t="s">
        <v>62</v>
      </c>
      <c r="H122" s="174" t="s">
        <v>5974</v>
      </c>
      <c r="I122" s="175" t="s">
        <v>5956</v>
      </c>
      <c r="J122" s="168">
        <v>12</v>
      </c>
      <c r="K122" s="168" t="str">
        <f t="shared" si="34"/>
        <v>c</v>
      </c>
      <c r="L122" s="168">
        <f t="shared" si="35"/>
        <v>24</v>
      </c>
    </row>
    <row r="123" spans="1:12" ht="14.6">
      <c r="B123" s="172"/>
      <c r="C123" s="168">
        <v>0</v>
      </c>
      <c r="D123" s="168">
        <v>0</v>
      </c>
      <c r="E123" s="168">
        <f t="shared" si="32"/>
        <v>1</v>
      </c>
      <c r="F123" s="168" t="str">
        <f t="shared" si="33"/>
        <v>1'h1</v>
      </c>
      <c r="G123" s="168" t="s">
        <v>62</v>
      </c>
      <c r="H123" s="174" t="s">
        <v>5975</v>
      </c>
      <c r="I123" s="175" t="s">
        <v>5976</v>
      </c>
      <c r="J123" s="168">
        <v>1</v>
      </c>
      <c r="K123" s="168" t="str">
        <f t="shared" si="34"/>
        <v>1</v>
      </c>
      <c r="L123" s="168">
        <f t="shared" si="35"/>
        <v>1</v>
      </c>
    </row>
    <row r="124" spans="1:12" ht="14.6">
      <c r="A124" s="23"/>
      <c r="B124" s="24" t="s">
        <v>5977</v>
      </c>
      <c r="C124" s="23"/>
      <c r="D124" s="23"/>
      <c r="E124" s="23">
        <f>SUM(E125:E142)</f>
        <v>32</v>
      </c>
      <c r="F124" s="79" t="str">
        <f>CONCATENATE("32'h",K124)</f>
        <v>32'h00411044</v>
      </c>
      <c r="G124" s="79"/>
      <c r="H124" s="165" t="s">
        <v>5978</v>
      </c>
      <c r="I124" s="26"/>
      <c r="J124" s="23"/>
      <c r="K124" s="23" t="str">
        <f>LOWER(DEC2HEX(L124,8))</f>
        <v>00411044</v>
      </c>
      <c r="L124" s="23">
        <f>SUM(L125:L142)</f>
        <v>4264004</v>
      </c>
    </row>
    <row r="125" spans="1:12" ht="14.6">
      <c r="A125" s="30"/>
      <c r="B125" s="30"/>
      <c r="C125" s="31">
        <v>30</v>
      </c>
      <c r="D125" s="31">
        <v>31</v>
      </c>
      <c r="E125" s="31">
        <f t="shared" ref="E125:E142" si="36">D125+1-C125</f>
        <v>2</v>
      </c>
      <c r="F125" s="31" t="str">
        <f t="shared" ref="F125:F142" si="37">CONCATENATE(E125,"'h",K125)</f>
        <v>2'h0</v>
      </c>
      <c r="G125" s="168" t="s">
        <v>5959</v>
      </c>
      <c r="H125" s="174" t="s">
        <v>5960</v>
      </c>
      <c r="I125" s="175"/>
      <c r="J125" s="31">
        <v>0</v>
      </c>
      <c r="K125" s="31" t="str">
        <f t="shared" ref="K125:K142" si="38">LOWER(DEC2HEX((J125)))</f>
        <v>0</v>
      </c>
      <c r="L125" s="31">
        <f t="shared" ref="L125:L142" si="39">J125*(2^C125)</f>
        <v>0</v>
      </c>
    </row>
    <row r="126" spans="1:12" ht="43.75">
      <c r="A126" s="30"/>
      <c r="B126" s="30"/>
      <c r="C126" s="31">
        <v>29</v>
      </c>
      <c r="D126" s="31">
        <v>29</v>
      </c>
      <c r="E126" s="168">
        <f t="shared" si="36"/>
        <v>1</v>
      </c>
      <c r="F126" s="168" t="str">
        <f t="shared" si="37"/>
        <v>1'h0</v>
      </c>
      <c r="G126" s="168" t="s">
        <v>62</v>
      </c>
      <c r="H126" s="34" t="s">
        <v>5979</v>
      </c>
      <c r="I126" s="34" t="s">
        <v>5980</v>
      </c>
      <c r="J126" s="168">
        <v>0</v>
      </c>
      <c r="K126" s="168" t="str">
        <f t="shared" si="38"/>
        <v>0</v>
      </c>
      <c r="L126" s="168">
        <f t="shared" si="39"/>
        <v>0</v>
      </c>
    </row>
    <row r="127" spans="1:12" ht="43.75">
      <c r="A127" s="172"/>
      <c r="B127" s="172"/>
      <c r="C127" s="168">
        <v>28</v>
      </c>
      <c r="D127" s="168">
        <v>28</v>
      </c>
      <c r="E127" s="168">
        <f t="shared" si="36"/>
        <v>1</v>
      </c>
      <c r="F127" s="168" t="str">
        <f t="shared" si="37"/>
        <v>1'h0</v>
      </c>
      <c r="G127" s="168" t="s">
        <v>62</v>
      </c>
      <c r="H127" s="34" t="s">
        <v>5981</v>
      </c>
      <c r="I127" s="34" t="s">
        <v>5982</v>
      </c>
      <c r="J127" s="168">
        <v>0</v>
      </c>
      <c r="K127" s="168" t="str">
        <f t="shared" si="38"/>
        <v>0</v>
      </c>
      <c r="L127" s="168">
        <f t="shared" si="39"/>
        <v>0</v>
      </c>
    </row>
    <row r="128" spans="1:12" ht="43.75">
      <c r="A128" s="172"/>
      <c r="B128" s="172"/>
      <c r="C128" s="168">
        <v>27</v>
      </c>
      <c r="D128" s="168">
        <v>27</v>
      </c>
      <c r="E128" s="168">
        <f t="shared" si="36"/>
        <v>1</v>
      </c>
      <c r="F128" s="168" t="str">
        <f t="shared" si="37"/>
        <v>1'h0</v>
      </c>
      <c r="G128" s="168" t="s">
        <v>62</v>
      </c>
      <c r="H128" s="175" t="s">
        <v>5983</v>
      </c>
      <c r="I128" s="175" t="s">
        <v>5984</v>
      </c>
      <c r="J128" s="168">
        <v>0</v>
      </c>
      <c r="K128" s="168" t="str">
        <f t="shared" si="38"/>
        <v>0</v>
      </c>
      <c r="L128" s="168">
        <f t="shared" si="39"/>
        <v>0</v>
      </c>
    </row>
    <row r="129" spans="1:12" ht="14.6">
      <c r="A129" s="30"/>
      <c r="B129" s="30"/>
      <c r="C129" s="31">
        <v>26</v>
      </c>
      <c r="D129" s="31">
        <v>26</v>
      </c>
      <c r="E129" s="31">
        <f t="shared" si="36"/>
        <v>1</v>
      </c>
      <c r="F129" s="31" t="str">
        <f t="shared" si="37"/>
        <v>1'h0</v>
      </c>
      <c r="G129" s="168" t="s">
        <v>5963</v>
      </c>
      <c r="H129" s="34" t="s">
        <v>5985</v>
      </c>
      <c r="I129" s="34" t="s">
        <v>448</v>
      </c>
      <c r="J129" s="31">
        <v>0</v>
      </c>
      <c r="K129" s="31" t="str">
        <f t="shared" si="38"/>
        <v>0</v>
      </c>
      <c r="L129" s="31">
        <f t="shared" si="39"/>
        <v>0</v>
      </c>
    </row>
    <row r="130" spans="1:12" ht="14.6">
      <c r="A130" s="30"/>
      <c r="B130" s="30"/>
      <c r="C130" s="31">
        <v>22</v>
      </c>
      <c r="D130" s="31">
        <v>25</v>
      </c>
      <c r="E130" s="31">
        <f t="shared" si="36"/>
        <v>4</v>
      </c>
      <c r="F130" s="31" t="str">
        <f t="shared" si="37"/>
        <v>4'h1</v>
      </c>
      <c r="G130" s="31" t="s">
        <v>62</v>
      </c>
      <c r="H130" s="34" t="s">
        <v>5986</v>
      </c>
      <c r="I130" s="175" t="s">
        <v>5956</v>
      </c>
      <c r="J130" s="31">
        <v>1</v>
      </c>
      <c r="K130" s="31" t="str">
        <f t="shared" si="38"/>
        <v>1</v>
      </c>
      <c r="L130" s="31">
        <f t="shared" si="39"/>
        <v>4194304</v>
      </c>
    </row>
    <row r="131" spans="1:12" ht="43.75">
      <c r="A131" s="30"/>
      <c r="B131" s="30"/>
      <c r="C131" s="31">
        <v>21</v>
      </c>
      <c r="D131" s="31">
        <v>21</v>
      </c>
      <c r="E131" s="31">
        <f t="shared" si="36"/>
        <v>1</v>
      </c>
      <c r="F131" s="31" t="str">
        <f t="shared" si="37"/>
        <v>1'h0</v>
      </c>
      <c r="G131" s="31" t="s">
        <v>62</v>
      </c>
      <c r="H131" s="34" t="s">
        <v>5987</v>
      </c>
      <c r="I131" s="34" t="s">
        <v>5988</v>
      </c>
      <c r="J131" s="31">
        <v>0</v>
      </c>
      <c r="K131" s="31" t="str">
        <f t="shared" si="38"/>
        <v>0</v>
      </c>
      <c r="L131" s="31">
        <f t="shared" si="39"/>
        <v>0</v>
      </c>
    </row>
    <row r="132" spans="1:12" ht="43.75">
      <c r="A132" s="30"/>
      <c r="B132" s="30"/>
      <c r="C132" s="168">
        <v>20</v>
      </c>
      <c r="D132" s="168">
        <v>20</v>
      </c>
      <c r="E132" s="31">
        <f t="shared" si="36"/>
        <v>1</v>
      </c>
      <c r="F132" s="31" t="str">
        <f t="shared" si="37"/>
        <v>1'h0</v>
      </c>
      <c r="G132" s="31" t="s">
        <v>62</v>
      </c>
      <c r="H132" s="34" t="s">
        <v>5989</v>
      </c>
      <c r="I132" s="34" t="s">
        <v>5990</v>
      </c>
      <c r="J132" s="31">
        <v>0</v>
      </c>
      <c r="K132" s="31" t="str">
        <f t="shared" si="38"/>
        <v>0</v>
      </c>
      <c r="L132" s="31">
        <f t="shared" si="39"/>
        <v>0</v>
      </c>
    </row>
    <row r="133" spans="1:12" ht="43.75">
      <c r="A133" s="30"/>
      <c r="B133" s="30"/>
      <c r="C133" s="168">
        <v>19</v>
      </c>
      <c r="D133" s="168">
        <v>19</v>
      </c>
      <c r="E133" s="168">
        <f t="shared" si="36"/>
        <v>1</v>
      </c>
      <c r="F133" s="168" t="str">
        <f t="shared" si="37"/>
        <v>1'h0</v>
      </c>
      <c r="G133" s="168" t="s">
        <v>62</v>
      </c>
      <c r="H133" s="175" t="s">
        <v>5991</v>
      </c>
      <c r="I133" s="175" t="s">
        <v>5984</v>
      </c>
      <c r="J133" s="168">
        <v>0</v>
      </c>
      <c r="K133" s="168" t="str">
        <f t="shared" si="38"/>
        <v>0</v>
      </c>
      <c r="L133" s="168">
        <f t="shared" si="39"/>
        <v>0</v>
      </c>
    </row>
    <row r="134" spans="1:12" ht="14.6">
      <c r="A134" s="30"/>
      <c r="B134" s="30"/>
      <c r="C134" s="168">
        <v>16</v>
      </c>
      <c r="D134" s="168">
        <v>18</v>
      </c>
      <c r="E134" s="31">
        <f t="shared" si="36"/>
        <v>3</v>
      </c>
      <c r="F134" s="31" t="str">
        <f t="shared" si="37"/>
        <v>3'h1</v>
      </c>
      <c r="G134" s="31" t="s">
        <v>62</v>
      </c>
      <c r="H134" s="28" t="s">
        <v>5992</v>
      </c>
      <c r="I134" s="34" t="s">
        <v>454</v>
      </c>
      <c r="J134" s="31">
        <v>1</v>
      </c>
      <c r="K134" s="31" t="str">
        <f t="shared" si="38"/>
        <v>1</v>
      </c>
      <c r="L134" s="31">
        <f t="shared" si="39"/>
        <v>65536</v>
      </c>
    </row>
    <row r="135" spans="1:12" ht="14.6">
      <c r="A135" s="30"/>
      <c r="B135" s="30"/>
      <c r="C135" s="31">
        <v>12</v>
      </c>
      <c r="D135" s="31">
        <v>15</v>
      </c>
      <c r="E135" s="31">
        <f t="shared" si="36"/>
        <v>4</v>
      </c>
      <c r="F135" s="31" t="str">
        <f t="shared" si="37"/>
        <v>4'h1</v>
      </c>
      <c r="G135" s="31" t="s">
        <v>62</v>
      </c>
      <c r="H135" s="28" t="s">
        <v>5993</v>
      </c>
      <c r="I135" s="175" t="s">
        <v>5994</v>
      </c>
      <c r="J135" s="31">
        <v>1</v>
      </c>
      <c r="K135" s="31" t="str">
        <f t="shared" si="38"/>
        <v>1</v>
      </c>
      <c r="L135" s="31">
        <f t="shared" si="39"/>
        <v>4096</v>
      </c>
    </row>
    <row r="136" spans="1:12" ht="14.6">
      <c r="A136" s="30"/>
      <c r="B136" s="30"/>
      <c r="C136" s="168">
        <v>11</v>
      </c>
      <c r="D136" s="168">
        <v>11</v>
      </c>
      <c r="E136" s="31">
        <f t="shared" si="36"/>
        <v>1</v>
      </c>
      <c r="F136" s="31" t="str">
        <f t="shared" si="37"/>
        <v>1'h0</v>
      </c>
      <c r="G136" s="168" t="s">
        <v>5963</v>
      </c>
      <c r="H136" s="28" t="s">
        <v>5995</v>
      </c>
      <c r="I136" s="34" t="s">
        <v>448</v>
      </c>
      <c r="J136" s="31">
        <v>0</v>
      </c>
      <c r="K136" s="31" t="str">
        <f t="shared" si="38"/>
        <v>0</v>
      </c>
      <c r="L136" s="31">
        <f t="shared" si="39"/>
        <v>0</v>
      </c>
    </row>
    <row r="137" spans="1:12" ht="58.3">
      <c r="A137" s="30"/>
      <c r="B137" s="30"/>
      <c r="C137" s="31">
        <v>10</v>
      </c>
      <c r="D137" s="31">
        <v>10</v>
      </c>
      <c r="E137" s="31">
        <f t="shared" si="36"/>
        <v>1</v>
      </c>
      <c r="F137" s="31" t="str">
        <f t="shared" si="37"/>
        <v>1'h0</v>
      </c>
      <c r="G137" s="31" t="s">
        <v>62</v>
      </c>
      <c r="H137" s="28" t="s">
        <v>5996</v>
      </c>
      <c r="I137" s="34" t="s">
        <v>5997</v>
      </c>
      <c r="J137" s="31">
        <v>0</v>
      </c>
      <c r="K137" s="31" t="str">
        <f t="shared" si="38"/>
        <v>0</v>
      </c>
      <c r="L137" s="31">
        <f t="shared" si="39"/>
        <v>0</v>
      </c>
    </row>
    <row r="138" spans="1:12" ht="43.75">
      <c r="A138" s="30"/>
      <c r="B138" s="30"/>
      <c r="C138" s="168">
        <v>9</v>
      </c>
      <c r="D138" s="168">
        <v>9</v>
      </c>
      <c r="E138" s="168">
        <f t="shared" si="36"/>
        <v>1</v>
      </c>
      <c r="F138" s="168" t="str">
        <f t="shared" si="37"/>
        <v>1'h0</v>
      </c>
      <c r="G138" s="168" t="s">
        <v>62</v>
      </c>
      <c r="H138" s="175" t="s">
        <v>5998</v>
      </c>
      <c r="I138" s="175" t="s">
        <v>5984</v>
      </c>
      <c r="J138" s="168">
        <v>0</v>
      </c>
      <c r="K138" s="168" t="str">
        <f t="shared" si="38"/>
        <v>0</v>
      </c>
      <c r="L138" s="168">
        <f t="shared" si="39"/>
        <v>0</v>
      </c>
    </row>
    <row r="139" spans="1:12" ht="14.6">
      <c r="A139" s="30"/>
      <c r="B139" s="30"/>
      <c r="C139" s="168">
        <v>6</v>
      </c>
      <c r="D139" s="168">
        <v>8</v>
      </c>
      <c r="E139" s="31">
        <f t="shared" si="36"/>
        <v>3</v>
      </c>
      <c r="F139" s="31" t="str">
        <f t="shared" si="37"/>
        <v>3'h1</v>
      </c>
      <c r="G139" s="31" t="s">
        <v>62</v>
      </c>
      <c r="H139" s="28" t="s">
        <v>5999</v>
      </c>
      <c r="I139" s="34" t="s">
        <v>454</v>
      </c>
      <c r="J139" s="31">
        <v>1</v>
      </c>
      <c r="K139" s="31" t="str">
        <f t="shared" si="38"/>
        <v>1</v>
      </c>
      <c r="L139" s="31">
        <f t="shared" si="39"/>
        <v>64</v>
      </c>
    </row>
    <row r="140" spans="1:12" ht="14.6">
      <c r="A140" s="30"/>
      <c r="B140" s="30"/>
      <c r="C140" s="31">
        <v>2</v>
      </c>
      <c r="D140" s="31">
        <v>5</v>
      </c>
      <c r="E140" s="31">
        <f t="shared" si="36"/>
        <v>4</v>
      </c>
      <c r="F140" s="31" t="str">
        <f t="shared" si="37"/>
        <v>4'h1</v>
      </c>
      <c r="G140" s="31" t="s">
        <v>62</v>
      </c>
      <c r="H140" s="28" t="s">
        <v>6000</v>
      </c>
      <c r="I140" s="175" t="s">
        <v>5994</v>
      </c>
      <c r="J140" s="31">
        <v>1</v>
      </c>
      <c r="K140" s="31" t="str">
        <f t="shared" si="38"/>
        <v>1</v>
      </c>
      <c r="L140" s="31">
        <f t="shared" si="39"/>
        <v>4</v>
      </c>
    </row>
    <row r="141" spans="1:12" ht="14.6">
      <c r="A141" s="172"/>
      <c r="B141" s="172"/>
      <c r="C141" s="168">
        <v>1</v>
      </c>
      <c r="D141" s="168">
        <v>1</v>
      </c>
      <c r="E141" s="168">
        <f t="shared" si="36"/>
        <v>1</v>
      </c>
      <c r="F141" s="168" t="str">
        <f t="shared" si="37"/>
        <v>1'h0</v>
      </c>
      <c r="G141" s="168" t="s">
        <v>5963</v>
      </c>
      <c r="H141" s="28" t="s">
        <v>6001</v>
      </c>
      <c r="I141" s="34" t="s">
        <v>448</v>
      </c>
      <c r="J141" s="168">
        <v>0</v>
      </c>
      <c r="K141" s="168" t="str">
        <f t="shared" si="38"/>
        <v>0</v>
      </c>
      <c r="L141" s="168">
        <f t="shared" si="39"/>
        <v>0</v>
      </c>
    </row>
    <row r="142" spans="1:12" ht="58.3">
      <c r="A142" s="172"/>
      <c r="B142" s="172"/>
      <c r="C142" s="168">
        <v>0</v>
      </c>
      <c r="D142" s="168">
        <v>0</v>
      </c>
      <c r="E142" s="168">
        <f t="shared" si="36"/>
        <v>1</v>
      </c>
      <c r="F142" s="168" t="str">
        <f t="shared" si="37"/>
        <v>1'h0</v>
      </c>
      <c r="G142" s="168" t="s">
        <v>6002</v>
      </c>
      <c r="H142" s="28" t="s">
        <v>6003</v>
      </c>
      <c r="I142" s="34" t="s">
        <v>6004</v>
      </c>
      <c r="J142" s="168">
        <v>0</v>
      </c>
      <c r="K142" s="168" t="str">
        <f t="shared" si="38"/>
        <v>0</v>
      </c>
      <c r="L142" s="168">
        <f t="shared" si="39"/>
        <v>0</v>
      </c>
    </row>
    <row r="143" spans="1:12" ht="14.6">
      <c r="B143" s="164" t="s">
        <v>3093</v>
      </c>
      <c r="C143" s="163"/>
      <c r="D143" s="163"/>
      <c r="E143" s="163">
        <f>SUM(E144:E164)</f>
        <v>32</v>
      </c>
      <c r="F143" s="79" t="str">
        <f>CONCATENATE("32'h",K143)</f>
        <v>32'h000030a0</v>
      </c>
      <c r="G143" s="79"/>
      <c r="H143" s="165" t="s">
        <v>6005</v>
      </c>
      <c r="I143" s="165"/>
      <c r="J143" s="163"/>
      <c r="K143" s="163" t="str">
        <f>LOWER(DEC2HEX(L143,8))</f>
        <v>000030a0</v>
      </c>
      <c r="L143" s="163">
        <f>SUM(L144:L164)</f>
        <v>12448</v>
      </c>
    </row>
    <row r="144" spans="1:12" ht="43.75">
      <c r="B144" s="172"/>
      <c r="C144" s="168">
        <v>24</v>
      </c>
      <c r="D144" s="168">
        <v>31</v>
      </c>
      <c r="E144" s="168">
        <f t="shared" ref="E144:E164" si="40">D144+1-C144</f>
        <v>8</v>
      </c>
      <c r="F144" s="168" t="str">
        <f t="shared" ref="F144:F164" si="41">CONCATENATE(E144,"'h",K144)</f>
        <v>8'h0</v>
      </c>
      <c r="G144" s="168" t="s">
        <v>62</v>
      </c>
      <c r="H144" s="169" t="s">
        <v>6006</v>
      </c>
      <c r="I144" s="171" t="s">
        <v>6007</v>
      </c>
      <c r="J144" s="168">
        <v>0</v>
      </c>
      <c r="K144" s="168" t="str">
        <f t="shared" ref="K144:K164" si="42">LOWER(DEC2HEX((J144)))</f>
        <v>0</v>
      </c>
      <c r="L144" s="168">
        <f t="shared" ref="L144:L164" si="43">J144*(2^C144)</f>
        <v>0</v>
      </c>
    </row>
    <row r="145" spans="1:12" ht="14.6">
      <c r="B145" s="172"/>
      <c r="C145" s="168">
        <v>19</v>
      </c>
      <c r="D145" s="168">
        <v>23</v>
      </c>
      <c r="E145" s="168">
        <f t="shared" si="40"/>
        <v>5</v>
      </c>
      <c r="F145" s="168" t="str">
        <f t="shared" si="41"/>
        <v>5'h0</v>
      </c>
      <c r="G145" s="168" t="s">
        <v>5959</v>
      </c>
      <c r="H145" s="174" t="s">
        <v>5960</v>
      </c>
      <c r="I145" s="175"/>
      <c r="J145" s="168">
        <v>0</v>
      </c>
      <c r="K145" s="168" t="str">
        <f t="shared" si="42"/>
        <v>0</v>
      </c>
      <c r="L145" s="168">
        <f t="shared" si="43"/>
        <v>0</v>
      </c>
    </row>
    <row r="146" spans="1:12" ht="43.75">
      <c r="B146" s="172"/>
      <c r="C146" s="168">
        <v>18</v>
      </c>
      <c r="D146" s="168">
        <v>18</v>
      </c>
      <c r="E146" s="168">
        <f t="shared" si="40"/>
        <v>1</v>
      </c>
      <c r="F146" s="168" t="str">
        <f t="shared" si="41"/>
        <v>1'h0</v>
      </c>
      <c r="G146" s="168" t="s">
        <v>62</v>
      </c>
      <c r="H146" s="175" t="s">
        <v>6008</v>
      </c>
      <c r="I146" s="175" t="s">
        <v>5962</v>
      </c>
      <c r="J146" s="168">
        <v>0</v>
      </c>
      <c r="K146" s="168" t="str">
        <f t="shared" si="42"/>
        <v>0</v>
      </c>
      <c r="L146" s="168">
        <f t="shared" si="43"/>
        <v>0</v>
      </c>
    </row>
    <row r="147" spans="1:12" ht="43.75">
      <c r="B147" s="172"/>
      <c r="C147" s="168">
        <v>17</v>
      </c>
      <c r="D147" s="168">
        <v>17</v>
      </c>
      <c r="E147" s="168">
        <f t="shared" si="40"/>
        <v>1</v>
      </c>
      <c r="F147" s="168" t="str">
        <f t="shared" si="41"/>
        <v>1'h0</v>
      </c>
      <c r="G147" s="168" t="s">
        <v>62</v>
      </c>
      <c r="H147" s="175" t="s">
        <v>6009</v>
      </c>
      <c r="I147" s="175" t="s">
        <v>5984</v>
      </c>
      <c r="J147" s="168">
        <v>0</v>
      </c>
      <c r="K147" s="168" t="str">
        <f t="shared" si="42"/>
        <v>0</v>
      </c>
      <c r="L147" s="168">
        <f t="shared" si="43"/>
        <v>0</v>
      </c>
    </row>
    <row r="148" spans="1:12" ht="43.75">
      <c r="A148" s="162" t="s">
        <v>6010</v>
      </c>
      <c r="B148" s="172"/>
      <c r="C148" s="168">
        <v>16</v>
      </c>
      <c r="D148" s="168">
        <v>16</v>
      </c>
      <c r="E148" s="168">
        <f t="shared" si="40"/>
        <v>1</v>
      </c>
      <c r="F148" s="168" t="str">
        <f t="shared" si="41"/>
        <v>1'h0</v>
      </c>
      <c r="G148" s="168" t="s">
        <v>62</v>
      </c>
      <c r="H148" s="175" t="s">
        <v>6011</v>
      </c>
      <c r="I148" s="34" t="s">
        <v>6012</v>
      </c>
      <c r="J148" s="168">
        <v>0</v>
      </c>
      <c r="K148" s="168" t="str">
        <f t="shared" si="42"/>
        <v>0</v>
      </c>
      <c r="L148" s="168">
        <f t="shared" si="43"/>
        <v>0</v>
      </c>
    </row>
    <row r="149" spans="1:12" ht="43.75">
      <c r="B149" s="172"/>
      <c r="C149" s="168">
        <v>15</v>
      </c>
      <c r="D149" s="168">
        <v>15</v>
      </c>
      <c r="E149" s="168">
        <f t="shared" si="40"/>
        <v>1</v>
      </c>
      <c r="F149" s="168" t="str">
        <f t="shared" si="41"/>
        <v>1'h0</v>
      </c>
      <c r="G149" s="168" t="s">
        <v>62</v>
      </c>
      <c r="H149" s="175" t="s">
        <v>6013</v>
      </c>
      <c r="I149" s="34" t="s">
        <v>6014</v>
      </c>
      <c r="J149" s="168">
        <v>0</v>
      </c>
      <c r="K149" s="168" t="str">
        <f t="shared" si="42"/>
        <v>0</v>
      </c>
      <c r="L149" s="168">
        <f t="shared" si="43"/>
        <v>0</v>
      </c>
    </row>
    <row r="150" spans="1:12" ht="43.75">
      <c r="B150" s="172"/>
      <c r="C150" s="168">
        <v>14</v>
      </c>
      <c r="D150" s="168">
        <v>14</v>
      </c>
      <c r="E150" s="168">
        <f t="shared" si="40"/>
        <v>1</v>
      </c>
      <c r="F150" s="168" t="str">
        <f t="shared" si="41"/>
        <v>1'h0</v>
      </c>
      <c r="G150" s="168" t="s">
        <v>62</v>
      </c>
      <c r="H150" s="175" t="s">
        <v>6015</v>
      </c>
      <c r="I150" s="175" t="s">
        <v>5984</v>
      </c>
      <c r="J150" s="168">
        <v>0</v>
      </c>
      <c r="K150" s="168" t="str">
        <f t="shared" si="42"/>
        <v>0</v>
      </c>
      <c r="L150" s="168">
        <f t="shared" si="43"/>
        <v>0</v>
      </c>
    </row>
    <row r="151" spans="1:12" ht="43.75">
      <c r="B151" s="172"/>
      <c r="C151" s="168">
        <v>13</v>
      </c>
      <c r="D151" s="168">
        <v>13</v>
      </c>
      <c r="E151" s="168">
        <f t="shared" si="40"/>
        <v>1</v>
      </c>
      <c r="F151" s="168" t="str">
        <f t="shared" si="41"/>
        <v>1'h1</v>
      </c>
      <c r="G151" s="168" t="s">
        <v>62</v>
      </c>
      <c r="H151" s="175" t="s">
        <v>6016</v>
      </c>
      <c r="I151" s="175" t="s">
        <v>5984</v>
      </c>
      <c r="J151" s="168">
        <v>1</v>
      </c>
      <c r="K151" s="168" t="str">
        <f t="shared" si="42"/>
        <v>1</v>
      </c>
      <c r="L151" s="168">
        <f t="shared" si="43"/>
        <v>8192</v>
      </c>
    </row>
    <row r="152" spans="1:12" ht="43.75">
      <c r="B152" s="172"/>
      <c r="C152" s="168">
        <v>12</v>
      </c>
      <c r="D152" s="168">
        <v>12</v>
      </c>
      <c r="E152" s="168">
        <f t="shared" si="40"/>
        <v>1</v>
      </c>
      <c r="F152" s="168" t="str">
        <f t="shared" si="41"/>
        <v>1'h1</v>
      </c>
      <c r="G152" s="168" t="s">
        <v>62</v>
      </c>
      <c r="H152" s="175" t="s">
        <v>6017</v>
      </c>
      <c r="I152" s="175" t="s">
        <v>5984</v>
      </c>
      <c r="J152" s="168">
        <v>1</v>
      </c>
      <c r="K152" s="168" t="str">
        <f t="shared" si="42"/>
        <v>1</v>
      </c>
      <c r="L152" s="168">
        <f t="shared" si="43"/>
        <v>4096</v>
      </c>
    </row>
    <row r="153" spans="1:12" ht="43.75">
      <c r="B153" s="172"/>
      <c r="C153" s="168">
        <v>11</v>
      </c>
      <c r="D153" s="168">
        <v>11</v>
      </c>
      <c r="E153" s="168">
        <f t="shared" si="40"/>
        <v>1</v>
      </c>
      <c r="F153" s="168" t="str">
        <f t="shared" si="41"/>
        <v>1'h0</v>
      </c>
      <c r="G153" s="168" t="s">
        <v>62</v>
      </c>
      <c r="H153" s="175" t="s">
        <v>6018</v>
      </c>
      <c r="I153" s="175" t="s">
        <v>5984</v>
      </c>
      <c r="J153" s="168">
        <v>0</v>
      </c>
      <c r="K153" s="168" t="str">
        <f t="shared" si="42"/>
        <v>0</v>
      </c>
      <c r="L153" s="168">
        <f t="shared" si="43"/>
        <v>0</v>
      </c>
    </row>
    <row r="154" spans="1:12" ht="43.75">
      <c r="B154" s="172"/>
      <c r="C154" s="168">
        <v>10</v>
      </c>
      <c r="D154" s="168">
        <v>10</v>
      </c>
      <c r="E154" s="168">
        <f t="shared" si="40"/>
        <v>1</v>
      </c>
      <c r="F154" s="168" t="str">
        <f t="shared" si="41"/>
        <v>1'h0</v>
      </c>
      <c r="G154" s="168" t="s">
        <v>62</v>
      </c>
      <c r="H154" s="175" t="s">
        <v>6019</v>
      </c>
      <c r="I154" s="175" t="s">
        <v>5984</v>
      </c>
      <c r="J154" s="168">
        <v>0</v>
      </c>
      <c r="K154" s="168" t="str">
        <f t="shared" si="42"/>
        <v>0</v>
      </c>
      <c r="L154" s="168">
        <f t="shared" si="43"/>
        <v>0</v>
      </c>
    </row>
    <row r="155" spans="1:12" ht="43.75">
      <c r="B155" s="172"/>
      <c r="C155" s="168">
        <v>9</v>
      </c>
      <c r="D155" s="168">
        <v>9</v>
      </c>
      <c r="E155" s="168">
        <f t="shared" si="40"/>
        <v>1</v>
      </c>
      <c r="F155" s="168" t="str">
        <f t="shared" si="41"/>
        <v>1'h0</v>
      </c>
      <c r="G155" s="168" t="s">
        <v>62</v>
      </c>
      <c r="H155" s="175" t="s">
        <v>6020</v>
      </c>
      <c r="I155" s="175" t="s">
        <v>5984</v>
      </c>
      <c r="J155" s="168">
        <v>0</v>
      </c>
      <c r="K155" s="168" t="str">
        <f t="shared" si="42"/>
        <v>0</v>
      </c>
      <c r="L155" s="168">
        <f t="shared" si="43"/>
        <v>0</v>
      </c>
    </row>
    <row r="156" spans="1:12" ht="43.75">
      <c r="B156" s="172"/>
      <c r="C156" s="168">
        <v>8</v>
      </c>
      <c r="D156" s="168">
        <v>8</v>
      </c>
      <c r="E156" s="168">
        <f t="shared" si="40"/>
        <v>1</v>
      </c>
      <c r="F156" s="168" t="str">
        <f t="shared" si="41"/>
        <v>1'h0</v>
      </c>
      <c r="G156" s="168" t="s">
        <v>62</v>
      </c>
      <c r="H156" s="175" t="s">
        <v>6021</v>
      </c>
      <c r="I156" s="175" t="s">
        <v>6022</v>
      </c>
      <c r="J156" s="168">
        <v>0</v>
      </c>
      <c r="K156" s="168" t="str">
        <f t="shared" si="42"/>
        <v>0</v>
      </c>
      <c r="L156" s="168">
        <f t="shared" si="43"/>
        <v>0</v>
      </c>
    </row>
    <row r="157" spans="1:12" ht="43.75">
      <c r="B157" s="172"/>
      <c r="C157" s="168">
        <v>7</v>
      </c>
      <c r="D157" s="168">
        <v>7</v>
      </c>
      <c r="E157" s="168">
        <f t="shared" si="40"/>
        <v>1</v>
      </c>
      <c r="F157" s="168" t="str">
        <f t="shared" si="41"/>
        <v>1'h1</v>
      </c>
      <c r="G157" s="168" t="s">
        <v>62</v>
      </c>
      <c r="H157" s="175" t="s">
        <v>6023</v>
      </c>
      <c r="I157" s="175" t="s">
        <v>5984</v>
      </c>
      <c r="J157" s="168">
        <v>1</v>
      </c>
      <c r="K157" s="168" t="str">
        <f t="shared" si="42"/>
        <v>1</v>
      </c>
      <c r="L157" s="168">
        <f t="shared" si="43"/>
        <v>128</v>
      </c>
    </row>
    <row r="158" spans="1:12" ht="43.75">
      <c r="B158" s="172"/>
      <c r="C158" s="168">
        <v>6</v>
      </c>
      <c r="D158" s="168">
        <v>6</v>
      </c>
      <c r="E158" s="168">
        <f t="shared" si="40"/>
        <v>1</v>
      </c>
      <c r="F158" s="168" t="str">
        <f t="shared" si="41"/>
        <v>1'h0</v>
      </c>
      <c r="G158" s="168" t="s">
        <v>62</v>
      </c>
      <c r="H158" s="175" t="s">
        <v>6024</v>
      </c>
      <c r="I158" s="175" t="s">
        <v>5984</v>
      </c>
      <c r="J158" s="168">
        <v>0</v>
      </c>
      <c r="K158" s="168" t="str">
        <f t="shared" si="42"/>
        <v>0</v>
      </c>
      <c r="L158" s="168">
        <f t="shared" si="43"/>
        <v>0</v>
      </c>
    </row>
    <row r="159" spans="1:12" ht="43.75">
      <c r="B159" s="172"/>
      <c r="C159" s="168">
        <v>5</v>
      </c>
      <c r="D159" s="168">
        <v>5</v>
      </c>
      <c r="E159" s="168">
        <f t="shared" si="40"/>
        <v>1</v>
      </c>
      <c r="F159" s="168" t="str">
        <f t="shared" si="41"/>
        <v>1'h1</v>
      </c>
      <c r="G159" s="168" t="s">
        <v>62</v>
      </c>
      <c r="H159" s="175" t="s">
        <v>3315</v>
      </c>
      <c r="I159" s="175" t="s">
        <v>5984</v>
      </c>
      <c r="J159" s="168">
        <v>1</v>
      </c>
      <c r="K159" s="168" t="str">
        <f t="shared" si="42"/>
        <v>1</v>
      </c>
      <c r="L159" s="168">
        <f t="shared" si="43"/>
        <v>32</v>
      </c>
    </row>
    <row r="160" spans="1:12" ht="43.75">
      <c r="B160" s="172"/>
      <c r="C160" s="168">
        <v>4</v>
      </c>
      <c r="D160" s="168">
        <v>4</v>
      </c>
      <c r="E160" s="168">
        <f t="shared" si="40"/>
        <v>1</v>
      </c>
      <c r="F160" s="168" t="str">
        <f t="shared" si="41"/>
        <v>1'h0</v>
      </c>
      <c r="G160" s="168" t="s">
        <v>62</v>
      </c>
      <c r="H160" s="174" t="s">
        <v>6025</v>
      </c>
      <c r="I160" s="175" t="s">
        <v>5984</v>
      </c>
      <c r="J160" s="168">
        <v>0</v>
      </c>
      <c r="K160" s="168" t="str">
        <f t="shared" si="42"/>
        <v>0</v>
      </c>
      <c r="L160" s="168">
        <f t="shared" si="43"/>
        <v>0</v>
      </c>
    </row>
    <row r="161" spans="2:14" ht="43.75">
      <c r="B161" s="172"/>
      <c r="C161" s="168">
        <v>3</v>
      </c>
      <c r="D161" s="168">
        <v>3</v>
      </c>
      <c r="E161" s="168">
        <f t="shared" si="40"/>
        <v>1</v>
      </c>
      <c r="F161" s="168" t="str">
        <f t="shared" si="41"/>
        <v>1'h0</v>
      </c>
      <c r="G161" s="168" t="s">
        <v>62</v>
      </c>
      <c r="H161" s="174" t="s">
        <v>6026</v>
      </c>
      <c r="I161" s="175" t="s">
        <v>5984</v>
      </c>
      <c r="J161" s="168">
        <v>0</v>
      </c>
      <c r="K161" s="168" t="str">
        <f t="shared" si="42"/>
        <v>0</v>
      </c>
      <c r="L161" s="168">
        <f t="shared" si="43"/>
        <v>0</v>
      </c>
    </row>
    <row r="162" spans="2:14" ht="43.75">
      <c r="B162" s="172"/>
      <c r="C162" s="168">
        <v>2</v>
      </c>
      <c r="D162" s="168">
        <v>2</v>
      </c>
      <c r="E162" s="168">
        <f t="shared" si="40"/>
        <v>1</v>
      </c>
      <c r="F162" s="168" t="str">
        <f t="shared" si="41"/>
        <v>1'h0</v>
      </c>
      <c r="G162" s="168" t="s">
        <v>62</v>
      </c>
      <c r="H162" s="175" t="s">
        <v>6027</v>
      </c>
      <c r="I162" s="175" t="s">
        <v>6022</v>
      </c>
      <c r="J162" s="168">
        <v>0</v>
      </c>
      <c r="K162" s="168" t="str">
        <f t="shared" si="42"/>
        <v>0</v>
      </c>
      <c r="L162" s="168">
        <f t="shared" si="43"/>
        <v>0</v>
      </c>
    </row>
    <row r="163" spans="2:14" ht="43.75">
      <c r="B163" s="172"/>
      <c r="C163" s="168">
        <v>1</v>
      </c>
      <c r="D163" s="168">
        <v>1</v>
      </c>
      <c r="E163" s="168">
        <f t="shared" si="40"/>
        <v>1</v>
      </c>
      <c r="F163" s="168" t="str">
        <f t="shared" si="41"/>
        <v>1'h0</v>
      </c>
      <c r="G163" s="174" t="s">
        <v>62</v>
      </c>
      <c r="H163" s="170" t="s">
        <v>464</v>
      </c>
      <c r="I163" s="175" t="s">
        <v>5962</v>
      </c>
      <c r="J163" s="168">
        <v>0</v>
      </c>
      <c r="K163" s="168" t="str">
        <f t="shared" si="42"/>
        <v>0</v>
      </c>
      <c r="L163" s="168">
        <f t="shared" si="43"/>
        <v>0</v>
      </c>
    </row>
    <row r="164" spans="2:14" ht="43.75">
      <c r="B164" s="172"/>
      <c r="C164" s="168">
        <v>0</v>
      </c>
      <c r="D164" s="168">
        <v>0</v>
      </c>
      <c r="E164" s="168">
        <f t="shared" si="40"/>
        <v>1</v>
      </c>
      <c r="F164" s="168" t="str">
        <f t="shared" si="41"/>
        <v>1'h0</v>
      </c>
      <c r="G164" s="168" t="s">
        <v>62</v>
      </c>
      <c r="H164" s="175" t="s">
        <v>465</v>
      </c>
      <c r="I164" s="175" t="s">
        <v>6028</v>
      </c>
      <c r="J164" s="168">
        <v>0</v>
      </c>
      <c r="K164" s="168" t="str">
        <f t="shared" si="42"/>
        <v>0</v>
      </c>
      <c r="L164" s="168">
        <f t="shared" si="43"/>
        <v>0</v>
      </c>
      <c r="N164" s="182"/>
    </row>
    <row r="165" spans="2:14" ht="14.6">
      <c r="B165" s="164" t="s">
        <v>3097</v>
      </c>
      <c r="C165" s="163"/>
      <c r="D165" s="163"/>
      <c r="E165" s="163">
        <f>SUM(E166:E187)</f>
        <v>32</v>
      </c>
      <c r="F165" s="79" t="str">
        <f>CONCATENATE("32'h",K165)</f>
        <v>32'h000581a0</v>
      </c>
      <c r="G165" s="79"/>
      <c r="H165" s="165" t="s">
        <v>6029</v>
      </c>
      <c r="I165" s="165"/>
      <c r="J165" s="163"/>
      <c r="K165" s="163" t="str">
        <f>LOWER(DEC2HEX(L165,8))</f>
        <v>000581a0</v>
      </c>
      <c r="L165" s="163">
        <f>SUM(L166:L187)</f>
        <v>360864</v>
      </c>
      <c r="N165" s="182"/>
    </row>
    <row r="166" spans="2:14" ht="14.6">
      <c r="B166" s="167"/>
      <c r="C166" s="173">
        <v>26</v>
      </c>
      <c r="D166" s="173">
        <v>31</v>
      </c>
      <c r="E166" s="174">
        <f t="shared" ref="E166:E187" si="44">D166+1-C166</f>
        <v>6</v>
      </c>
      <c r="F166" s="174" t="str">
        <f t="shared" ref="F166:F187" si="45">CONCATENATE(E166,"'h",K166)</f>
        <v>6'h0</v>
      </c>
      <c r="G166" s="174" t="s">
        <v>67</v>
      </c>
      <c r="H166" s="169" t="s">
        <v>19</v>
      </c>
      <c r="I166" s="170"/>
      <c r="J166" s="173">
        <v>0</v>
      </c>
      <c r="K166" s="173" t="str">
        <f t="shared" ref="K166:K187" si="46">LOWER(DEC2HEX((J166)))</f>
        <v>0</v>
      </c>
      <c r="L166" s="173">
        <f t="shared" ref="L166:L187" si="47">J166*(2^C166)</f>
        <v>0</v>
      </c>
      <c r="N166" s="182"/>
    </row>
    <row r="167" spans="2:14" ht="14.6">
      <c r="B167" s="172"/>
      <c r="C167" s="168">
        <v>25</v>
      </c>
      <c r="D167" s="168">
        <v>25</v>
      </c>
      <c r="E167" s="168">
        <f t="shared" si="44"/>
        <v>1</v>
      </c>
      <c r="F167" s="168" t="str">
        <f t="shared" si="45"/>
        <v>1'h0</v>
      </c>
      <c r="G167" s="168" t="s">
        <v>6030</v>
      </c>
      <c r="H167" s="169" t="s">
        <v>445</v>
      </c>
      <c r="I167" s="171"/>
      <c r="J167" s="168">
        <v>0</v>
      </c>
      <c r="K167" s="168" t="str">
        <f t="shared" si="46"/>
        <v>0</v>
      </c>
      <c r="L167" s="168">
        <f t="shared" si="47"/>
        <v>0</v>
      </c>
      <c r="N167" s="182"/>
    </row>
    <row r="168" spans="2:14" ht="14.6">
      <c r="B168" s="172"/>
      <c r="C168" s="168">
        <v>24</v>
      </c>
      <c r="D168" s="168">
        <v>24</v>
      </c>
      <c r="E168" s="168">
        <f t="shared" si="44"/>
        <v>1</v>
      </c>
      <c r="F168" s="168" t="str">
        <f t="shared" si="45"/>
        <v>1'h0</v>
      </c>
      <c r="G168" s="168" t="s">
        <v>6030</v>
      </c>
      <c r="H168" s="169" t="s">
        <v>446</v>
      </c>
      <c r="I168" s="171"/>
      <c r="J168" s="168">
        <v>0</v>
      </c>
      <c r="K168" s="168" t="str">
        <f t="shared" si="46"/>
        <v>0</v>
      </c>
      <c r="L168" s="168">
        <f t="shared" si="47"/>
        <v>0</v>
      </c>
      <c r="N168" s="182"/>
    </row>
    <row r="169" spans="2:14" ht="14.6">
      <c r="B169" s="172"/>
      <c r="C169" s="168">
        <v>23</v>
      </c>
      <c r="D169" s="168">
        <v>23</v>
      </c>
      <c r="E169" s="168">
        <f t="shared" si="44"/>
        <v>1</v>
      </c>
      <c r="F169" s="168" t="str">
        <f t="shared" si="45"/>
        <v>1'h0</v>
      </c>
      <c r="G169" s="168" t="s">
        <v>2651</v>
      </c>
      <c r="H169" s="169" t="s">
        <v>447</v>
      </c>
      <c r="I169" s="171"/>
      <c r="J169" s="168">
        <v>0</v>
      </c>
      <c r="K169" s="168" t="str">
        <f t="shared" si="46"/>
        <v>0</v>
      </c>
      <c r="L169" s="168">
        <f t="shared" si="47"/>
        <v>0</v>
      </c>
      <c r="N169" s="182"/>
    </row>
    <row r="170" spans="2:14" ht="14.6">
      <c r="B170" s="172"/>
      <c r="C170" s="168">
        <v>22</v>
      </c>
      <c r="D170" s="168">
        <v>22</v>
      </c>
      <c r="E170" s="168">
        <f t="shared" si="44"/>
        <v>1</v>
      </c>
      <c r="F170" s="168" t="str">
        <f t="shared" si="45"/>
        <v>1'h0</v>
      </c>
      <c r="G170" s="168" t="s">
        <v>2651</v>
      </c>
      <c r="H170" s="169" t="s">
        <v>6031</v>
      </c>
      <c r="I170" s="171"/>
      <c r="J170" s="168">
        <v>0</v>
      </c>
      <c r="K170" s="168" t="str">
        <f t="shared" si="46"/>
        <v>0</v>
      </c>
      <c r="L170" s="168">
        <f t="shared" si="47"/>
        <v>0</v>
      </c>
      <c r="N170" s="182"/>
    </row>
    <row r="171" spans="2:14" ht="14.6">
      <c r="B171" s="172"/>
      <c r="C171" s="168">
        <v>21</v>
      </c>
      <c r="D171" s="168">
        <v>21</v>
      </c>
      <c r="E171" s="168">
        <f t="shared" si="44"/>
        <v>1</v>
      </c>
      <c r="F171" s="168" t="str">
        <f t="shared" si="45"/>
        <v>1'h0</v>
      </c>
      <c r="G171" s="168" t="s">
        <v>6032</v>
      </c>
      <c r="H171" s="169" t="s">
        <v>6033</v>
      </c>
      <c r="I171" s="171" t="s">
        <v>6034</v>
      </c>
      <c r="J171" s="168">
        <v>0</v>
      </c>
      <c r="K171" s="168" t="str">
        <f t="shared" si="46"/>
        <v>0</v>
      </c>
      <c r="L171" s="168">
        <f t="shared" si="47"/>
        <v>0</v>
      </c>
    </row>
    <row r="172" spans="2:14" ht="29.15">
      <c r="B172" s="172"/>
      <c r="C172" s="168">
        <v>20</v>
      </c>
      <c r="D172" s="168">
        <v>20</v>
      </c>
      <c r="E172" s="168">
        <f t="shared" si="44"/>
        <v>1</v>
      </c>
      <c r="F172" s="168" t="str">
        <f t="shared" si="45"/>
        <v>1'h0</v>
      </c>
      <c r="G172" s="168" t="s">
        <v>6035</v>
      </c>
      <c r="H172" s="169" t="s">
        <v>6036</v>
      </c>
      <c r="I172" s="171" t="s">
        <v>6037</v>
      </c>
      <c r="J172" s="168">
        <v>0</v>
      </c>
      <c r="K172" s="168" t="str">
        <f t="shared" si="46"/>
        <v>0</v>
      </c>
      <c r="L172" s="168">
        <f t="shared" si="47"/>
        <v>0</v>
      </c>
    </row>
    <row r="173" spans="2:14" ht="14.6">
      <c r="B173" s="172"/>
      <c r="C173" s="168">
        <v>19</v>
      </c>
      <c r="D173" s="168">
        <v>19</v>
      </c>
      <c r="E173" s="168">
        <f t="shared" si="44"/>
        <v>1</v>
      </c>
      <c r="F173" s="168" t="str">
        <f t="shared" si="45"/>
        <v>1'h0</v>
      </c>
      <c r="G173" s="168" t="s">
        <v>6038</v>
      </c>
      <c r="H173" s="169" t="s">
        <v>6039</v>
      </c>
      <c r="I173" s="171"/>
      <c r="J173" s="168">
        <v>0</v>
      </c>
      <c r="K173" s="168" t="str">
        <f t="shared" si="46"/>
        <v>0</v>
      </c>
      <c r="L173" s="168">
        <f t="shared" si="47"/>
        <v>0</v>
      </c>
    </row>
    <row r="174" spans="2:14" ht="14.6">
      <c r="B174" s="172"/>
      <c r="C174" s="168">
        <v>18</v>
      </c>
      <c r="D174" s="168">
        <v>18</v>
      </c>
      <c r="E174" s="168">
        <f t="shared" si="44"/>
        <v>1</v>
      </c>
      <c r="F174" s="168" t="str">
        <f t="shared" si="45"/>
        <v>1'h1</v>
      </c>
      <c r="G174" s="168" t="s">
        <v>2700</v>
      </c>
      <c r="H174" s="169" t="s">
        <v>6040</v>
      </c>
      <c r="I174" s="171"/>
      <c r="J174" s="168">
        <v>1</v>
      </c>
      <c r="K174" s="168" t="str">
        <f t="shared" si="46"/>
        <v>1</v>
      </c>
      <c r="L174" s="168">
        <f t="shared" si="47"/>
        <v>262144</v>
      </c>
    </row>
    <row r="175" spans="2:14" ht="14.6">
      <c r="B175" s="172"/>
      <c r="C175" s="168">
        <v>17</v>
      </c>
      <c r="D175" s="168">
        <v>17</v>
      </c>
      <c r="E175" s="168">
        <f t="shared" si="44"/>
        <v>1</v>
      </c>
      <c r="F175" s="168" t="str">
        <f t="shared" si="45"/>
        <v>1'h0</v>
      </c>
      <c r="G175" s="168" t="s">
        <v>6035</v>
      </c>
      <c r="H175" s="169" t="s">
        <v>6041</v>
      </c>
      <c r="I175" s="171"/>
      <c r="J175" s="168">
        <v>0</v>
      </c>
      <c r="K175" s="168" t="str">
        <f t="shared" si="46"/>
        <v>0</v>
      </c>
      <c r="L175" s="168">
        <f t="shared" si="47"/>
        <v>0</v>
      </c>
    </row>
    <row r="176" spans="2:14" ht="14.6">
      <c r="B176" s="172"/>
      <c r="C176" s="168">
        <v>16</v>
      </c>
      <c r="D176" s="168">
        <v>16</v>
      </c>
      <c r="E176" s="168">
        <f t="shared" si="44"/>
        <v>1</v>
      </c>
      <c r="F176" s="168" t="str">
        <f t="shared" si="45"/>
        <v>1'h1</v>
      </c>
      <c r="G176" s="168" t="s">
        <v>6035</v>
      </c>
      <c r="H176" s="169" t="s">
        <v>6042</v>
      </c>
      <c r="I176" s="171"/>
      <c r="J176" s="168">
        <v>1</v>
      </c>
      <c r="K176" s="168" t="str">
        <f t="shared" si="46"/>
        <v>1</v>
      </c>
      <c r="L176" s="168">
        <f t="shared" si="47"/>
        <v>65536</v>
      </c>
    </row>
    <row r="177" spans="2:13" ht="14.6">
      <c r="B177" s="172"/>
      <c r="C177" s="168">
        <v>15</v>
      </c>
      <c r="D177" s="168">
        <v>15</v>
      </c>
      <c r="E177" s="168">
        <f t="shared" si="44"/>
        <v>1</v>
      </c>
      <c r="F177" s="168" t="str">
        <f t="shared" si="45"/>
        <v>1'h1</v>
      </c>
      <c r="G177" s="168" t="s">
        <v>6038</v>
      </c>
      <c r="H177" s="169" t="s">
        <v>3383</v>
      </c>
      <c r="I177" s="171"/>
      <c r="J177" s="168">
        <v>1</v>
      </c>
      <c r="K177" s="168" t="str">
        <f t="shared" si="46"/>
        <v>1</v>
      </c>
      <c r="L177" s="168">
        <f t="shared" si="47"/>
        <v>32768</v>
      </c>
    </row>
    <row r="178" spans="2:13" ht="102">
      <c r="B178" s="172"/>
      <c r="C178" s="168">
        <v>14</v>
      </c>
      <c r="D178" s="168">
        <v>14</v>
      </c>
      <c r="E178" s="168">
        <f t="shared" si="44"/>
        <v>1</v>
      </c>
      <c r="F178" s="168" t="str">
        <f t="shared" si="45"/>
        <v>1'h0</v>
      </c>
      <c r="G178" s="168" t="s">
        <v>2700</v>
      </c>
      <c r="H178" s="169" t="s">
        <v>6043</v>
      </c>
      <c r="I178" s="171" t="s">
        <v>6044</v>
      </c>
      <c r="J178" s="168">
        <v>0</v>
      </c>
      <c r="K178" s="168" t="str">
        <f t="shared" si="46"/>
        <v>0</v>
      </c>
      <c r="L178" s="168">
        <f t="shared" si="47"/>
        <v>0</v>
      </c>
    </row>
    <row r="179" spans="2:13" ht="87.45">
      <c r="B179" s="172"/>
      <c r="C179" s="168">
        <v>13</v>
      </c>
      <c r="D179" s="168">
        <v>13</v>
      </c>
      <c r="E179" s="168">
        <f t="shared" si="44"/>
        <v>1</v>
      </c>
      <c r="F179" s="168" t="str">
        <f t="shared" si="45"/>
        <v>1'h0</v>
      </c>
      <c r="G179" s="168" t="s">
        <v>6038</v>
      </c>
      <c r="H179" s="169" t="s">
        <v>6045</v>
      </c>
      <c r="I179" s="171" t="s">
        <v>6046</v>
      </c>
      <c r="J179" s="168">
        <v>0</v>
      </c>
      <c r="K179" s="168" t="str">
        <f t="shared" si="46"/>
        <v>0</v>
      </c>
      <c r="L179" s="168">
        <f t="shared" si="47"/>
        <v>0</v>
      </c>
    </row>
    <row r="180" spans="2:13" ht="58.3">
      <c r="B180" s="172"/>
      <c r="C180" s="168">
        <v>12</v>
      </c>
      <c r="D180" s="168">
        <v>12</v>
      </c>
      <c r="E180" s="168">
        <f t="shared" si="44"/>
        <v>1</v>
      </c>
      <c r="F180" s="168" t="str">
        <f t="shared" si="45"/>
        <v>1'h0</v>
      </c>
      <c r="G180" s="168" t="s">
        <v>6047</v>
      </c>
      <c r="H180" s="169" t="s">
        <v>6048</v>
      </c>
      <c r="I180" s="171" t="s">
        <v>6049</v>
      </c>
      <c r="J180" s="168">
        <v>0</v>
      </c>
      <c r="K180" s="168" t="str">
        <f t="shared" si="46"/>
        <v>0</v>
      </c>
      <c r="L180" s="168">
        <f t="shared" si="47"/>
        <v>0</v>
      </c>
    </row>
    <row r="181" spans="2:13" ht="29.15">
      <c r="B181" s="172"/>
      <c r="C181" s="168">
        <v>11</v>
      </c>
      <c r="D181" s="168">
        <v>11</v>
      </c>
      <c r="E181" s="168">
        <f t="shared" si="44"/>
        <v>1</v>
      </c>
      <c r="F181" s="168" t="str">
        <f t="shared" si="45"/>
        <v>1'h0</v>
      </c>
      <c r="G181" s="168" t="s">
        <v>2700</v>
      </c>
      <c r="H181" s="169" t="s">
        <v>6050</v>
      </c>
      <c r="I181" s="171" t="s">
        <v>6051</v>
      </c>
      <c r="J181" s="168">
        <v>0</v>
      </c>
      <c r="K181" s="168" t="str">
        <f t="shared" si="46"/>
        <v>0</v>
      </c>
      <c r="L181" s="168">
        <f t="shared" si="47"/>
        <v>0</v>
      </c>
    </row>
    <row r="182" spans="2:13" ht="102">
      <c r="B182" s="172"/>
      <c r="C182" s="168">
        <v>10</v>
      </c>
      <c r="D182" s="168">
        <v>10</v>
      </c>
      <c r="E182" s="168">
        <f t="shared" si="44"/>
        <v>1</v>
      </c>
      <c r="F182" s="168" t="str">
        <f t="shared" si="45"/>
        <v>1'h0</v>
      </c>
      <c r="G182" s="168" t="s">
        <v>2700</v>
      </c>
      <c r="H182" s="169" t="s">
        <v>6052</v>
      </c>
      <c r="I182" s="171" t="s">
        <v>6053</v>
      </c>
      <c r="J182" s="168">
        <v>0</v>
      </c>
      <c r="K182" s="168" t="str">
        <f t="shared" si="46"/>
        <v>0</v>
      </c>
      <c r="L182" s="168">
        <f t="shared" si="47"/>
        <v>0</v>
      </c>
    </row>
    <row r="183" spans="2:13" ht="43.75">
      <c r="B183" s="172"/>
      <c r="C183" s="168">
        <v>9</v>
      </c>
      <c r="D183" s="168">
        <v>9</v>
      </c>
      <c r="E183" s="168">
        <f t="shared" si="44"/>
        <v>1</v>
      </c>
      <c r="F183" s="168" t="str">
        <f t="shared" si="45"/>
        <v>1'h0</v>
      </c>
      <c r="G183" s="168" t="s">
        <v>6035</v>
      </c>
      <c r="H183" s="169" t="s">
        <v>6054</v>
      </c>
      <c r="I183" s="171" t="s">
        <v>6055</v>
      </c>
      <c r="J183" s="168">
        <v>0</v>
      </c>
      <c r="K183" s="168" t="str">
        <f t="shared" si="46"/>
        <v>0</v>
      </c>
      <c r="L183" s="168">
        <f t="shared" si="47"/>
        <v>0</v>
      </c>
    </row>
    <row r="184" spans="2:13" ht="43.75">
      <c r="B184" s="172"/>
      <c r="C184" s="168">
        <v>8</v>
      </c>
      <c r="D184" s="168">
        <v>8</v>
      </c>
      <c r="E184" s="168">
        <f t="shared" si="44"/>
        <v>1</v>
      </c>
      <c r="F184" s="168" t="str">
        <f t="shared" si="45"/>
        <v>1'h1</v>
      </c>
      <c r="G184" s="168" t="s">
        <v>6056</v>
      </c>
      <c r="H184" s="169" t="s">
        <v>6057</v>
      </c>
      <c r="I184" s="171" t="s">
        <v>6058</v>
      </c>
      <c r="J184" s="168">
        <v>1</v>
      </c>
      <c r="K184" s="168" t="str">
        <f t="shared" si="46"/>
        <v>1</v>
      </c>
      <c r="L184" s="168">
        <f t="shared" si="47"/>
        <v>256</v>
      </c>
    </row>
    <row r="185" spans="2:13" ht="131.15">
      <c r="B185" s="172"/>
      <c r="C185" s="168">
        <v>5</v>
      </c>
      <c r="D185" s="168">
        <v>7</v>
      </c>
      <c r="E185" s="168">
        <f t="shared" si="44"/>
        <v>3</v>
      </c>
      <c r="F185" s="168" t="str">
        <f t="shared" si="45"/>
        <v>3'h5</v>
      </c>
      <c r="G185" s="168" t="s">
        <v>6047</v>
      </c>
      <c r="H185" s="169" t="s">
        <v>6059</v>
      </c>
      <c r="I185" s="171" t="s">
        <v>6060</v>
      </c>
      <c r="J185" s="168">
        <v>5</v>
      </c>
      <c r="K185" s="168" t="str">
        <f t="shared" si="46"/>
        <v>5</v>
      </c>
      <c r="L185" s="168">
        <f t="shared" si="47"/>
        <v>160</v>
      </c>
    </row>
    <row r="186" spans="2:13" ht="14.6">
      <c r="B186" s="172"/>
      <c r="C186" s="168">
        <v>4</v>
      </c>
      <c r="D186" s="168">
        <v>4</v>
      </c>
      <c r="E186" s="168">
        <f t="shared" si="44"/>
        <v>1</v>
      </c>
      <c r="F186" s="168" t="str">
        <f t="shared" si="45"/>
        <v>1'h0</v>
      </c>
      <c r="G186" s="168" t="s">
        <v>6047</v>
      </c>
      <c r="H186" s="169" t="s">
        <v>6061</v>
      </c>
      <c r="I186" s="170"/>
      <c r="J186" s="168">
        <v>0</v>
      </c>
      <c r="K186" s="168" t="str">
        <f t="shared" si="46"/>
        <v>0</v>
      </c>
      <c r="L186" s="168">
        <f t="shared" si="47"/>
        <v>0</v>
      </c>
    </row>
    <row r="187" spans="2:13" ht="14.6">
      <c r="B187" s="172"/>
      <c r="C187" s="168">
        <v>0</v>
      </c>
      <c r="D187" s="168">
        <v>3</v>
      </c>
      <c r="E187" s="168">
        <f t="shared" si="44"/>
        <v>4</v>
      </c>
      <c r="F187" s="168" t="str">
        <f t="shared" si="45"/>
        <v>4'h0</v>
      </c>
      <c r="G187" s="168" t="s">
        <v>6062</v>
      </c>
      <c r="H187" s="169" t="s">
        <v>6063</v>
      </c>
      <c r="I187" s="170"/>
      <c r="J187" s="168">
        <v>0</v>
      </c>
      <c r="K187" s="168" t="str">
        <f t="shared" si="46"/>
        <v>0</v>
      </c>
      <c r="L187" s="168">
        <f t="shared" si="47"/>
        <v>0</v>
      </c>
    </row>
    <row r="188" spans="2:13" ht="14.6">
      <c r="B188" s="164" t="s">
        <v>6064</v>
      </c>
      <c r="C188" s="163"/>
      <c r="D188" s="163"/>
      <c r="E188" s="163">
        <f>SUM(E189:E189)</f>
        <v>32</v>
      </c>
      <c r="F188" s="79" t="str">
        <f>CONCATENATE("32'h",K188)</f>
        <v>32'h01280020</v>
      </c>
      <c r="G188" s="79"/>
      <c r="H188" s="165" t="s">
        <v>6065</v>
      </c>
      <c r="I188" s="165"/>
      <c r="J188" s="163"/>
      <c r="K188" s="163" t="str">
        <f>LOWER(DEC2HEX(L188,8))</f>
        <v>01280020</v>
      </c>
      <c r="L188" s="163">
        <f>SUM(L189:L189)</f>
        <v>19398688</v>
      </c>
    </row>
    <row r="189" spans="2:13" ht="29.15">
      <c r="B189" s="172"/>
      <c r="C189" s="168">
        <v>0</v>
      </c>
      <c r="D189" s="168">
        <v>31</v>
      </c>
      <c r="E189" s="168">
        <f>D189+1-C189</f>
        <v>32</v>
      </c>
      <c r="F189" s="168" t="str">
        <f>CONCATENATE(E189,"'h",K189)</f>
        <v>32'h1280020</v>
      </c>
      <c r="G189" s="168" t="s">
        <v>62</v>
      </c>
      <c r="H189" s="174" t="s">
        <v>6066</v>
      </c>
      <c r="I189" s="175" t="s">
        <v>6067</v>
      </c>
      <c r="J189" s="168">
        <v>19398688</v>
      </c>
      <c r="K189" s="168" t="str">
        <f>LOWER(DEC2HEX((J189)))</f>
        <v>1280020</v>
      </c>
      <c r="L189" s="168">
        <f>J189*(2^C189)</f>
        <v>19398688</v>
      </c>
      <c r="M189" s="166"/>
    </row>
    <row r="190" spans="2:13" ht="14.6">
      <c r="B190" s="164" t="s">
        <v>3099</v>
      </c>
      <c r="C190" s="163"/>
      <c r="D190" s="163"/>
      <c r="E190" s="163">
        <f>SUM(E191:E191)</f>
        <v>32</v>
      </c>
      <c r="F190" s="79" t="str">
        <f>CONCATENATE("32'h",K190)</f>
        <v>32'h00000030</v>
      </c>
      <c r="G190" s="79"/>
      <c r="H190" s="165" t="s">
        <v>6068</v>
      </c>
      <c r="I190" s="165"/>
      <c r="J190" s="163"/>
      <c r="K190" s="163" t="str">
        <f>LOWER(DEC2HEX(L190,8))</f>
        <v>00000030</v>
      </c>
      <c r="L190" s="163">
        <f>SUM(L191:L191)</f>
        <v>48</v>
      </c>
      <c r="M190" s="166"/>
    </row>
    <row r="191" spans="2:13" ht="29.15">
      <c r="B191" s="172"/>
      <c r="C191" s="168">
        <v>0</v>
      </c>
      <c r="D191" s="168">
        <v>31</v>
      </c>
      <c r="E191" s="168">
        <f>D191+1-C191</f>
        <v>32</v>
      </c>
      <c r="F191" s="168" t="str">
        <f>CONCATENATE(E191,"'h",K191)</f>
        <v>32'h30</v>
      </c>
      <c r="G191" s="168" t="s">
        <v>62</v>
      </c>
      <c r="H191" s="174" t="s">
        <v>6069</v>
      </c>
      <c r="I191" s="175" t="s">
        <v>6070</v>
      </c>
      <c r="J191" s="168">
        <v>48</v>
      </c>
      <c r="K191" s="168" t="str">
        <f>LOWER(DEC2HEX((J191)))</f>
        <v>30</v>
      </c>
      <c r="L191" s="168">
        <f>J191*(2^C191)</f>
        <v>48</v>
      </c>
      <c r="M191" s="166"/>
    </row>
    <row r="192" spans="2:13" ht="14.6">
      <c r="B192" s="164" t="s">
        <v>6071</v>
      </c>
      <c r="C192" s="163"/>
      <c r="D192" s="163"/>
      <c r="E192" s="163">
        <f>SUM(E193:E193)</f>
        <v>32</v>
      </c>
      <c r="F192" s="79" t="str">
        <f>CONCATENATE("32'h",K192)</f>
        <v>32'h00000080</v>
      </c>
      <c r="G192" s="79"/>
      <c r="H192" s="165" t="s">
        <v>6072</v>
      </c>
      <c r="I192" s="165"/>
      <c r="J192" s="163"/>
      <c r="K192" s="163" t="str">
        <f>LOWER(DEC2HEX(L192,8))</f>
        <v>00000080</v>
      </c>
      <c r="L192" s="163">
        <f>SUM(L193:L193)</f>
        <v>128</v>
      </c>
      <c r="M192" s="166"/>
    </row>
    <row r="193" spans="2:13" ht="29.15">
      <c r="B193" s="172"/>
      <c r="C193" s="168">
        <v>0</v>
      </c>
      <c r="D193" s="168">
        <v>31</v>
      </c>
      <c r="E193" s="168">
        <f>D193+1-C193</f>
        <v>32</v>
      </c>
      <c r="F193" s="168" t="str">
        <f>CONCATENATE(E193,"'h",K193)</f>
        <v>32'h80</v>
      </c>
      <c r="G193" s="168" t="s">
        <v>62</v>
      </c>
      <c r="H193" s="174" t="s">
        <v>6073</v>
      </c>
      <c r="I193" s="175" t="s">
        <v>6074</v>
      </c>
      <c r="J193" s="168">
        <v>128</v>
      </c>
      <c r="K193" s="168" t="str">
        <f>LOWER(DEC2HEX((J193)))</f>
        <v>80</v>
      </c>
      <c r="L193" s="168">
        <f>J193*(2^C193)</f>
        <v>128</v>
      </c>
      <c r="M193" s="166"/>
    </row>
    <row r="194" spans="2:13" ht="14.6">
      <c r="B194" s="164" t="s">
        <v>6075</v>
      </c>
      <c r="C194" s="163"/>
      <c r="D194" s="163"/>
      <c r="E194" s="163">
        <f>SUM(E195:E199)</f>
        <v>32</v>
      </c>
      <c r="F194" s="79" t="str">
        <f>CONCATENATE("32'h",K194)</f>
        <v>32'h92400000</v>
      </c>
      <c r="G194" s="79"/>
      <c r="H194" s="165" t="s">
        <v>6076</v>
      </c>
      <c r="I194" s="165"/>
      <c r="J194" s="163"/>
      <c r="K194" s="163" t="str">
        <f>LOWER(DEC2HEX(L194,8))</f>
        <v>92400000</v>
      </c>
      <c r="L194" s="163">
        <f>SUM(L195:L199)</f>
        <v>2453667840</v>
      </c>
      <c r="M194" s="166"/>
    </row>
    <row r="195" spans="2:13" ht="14.6">
      <c r="B195" s="172"/>
      <c r="C195" s="168">
        <v>29</v>
      </c>
      <c r="D195" s="168">
        <v>31</v>
      </c>
      <c r="E195" s="168">
        <f>D195+1-C195</f>
        <v>3</v>
      </c>
      <c r="F195" s="168" t="str">
        <f>CONCATENATE(E195,"'h",K195)</f>
        <v>3'h4</v>
      </c>
      <c r="G195" s="168" t="s">
        <v>62</v>
      </c>
      <c r="H195" s="174" t="s">
        <v>6077</v>
      </c>
      <c r="I195" s="175" t="s">
        <v>6078</v>
      </c>
      <c r="J195" s="168">
        <v>4</v>
      </c>
      <c r="K195" s="168" t="str">
        <f>LOWER(DEC2HEX((J195)))</f>
        <v>4</v>
      </c>
      <c r="L195" s="168">
        <f>J195*(2^C195)</f>
        <v>2147483648</v>
      </c>
      <c r="M195" s="166"/>
    </row>
    <row r="196" spans="2:13" ht="14.6">
      <c r="B196" s="172"/>
      <c r="C196" s="168">
        <v>26</v>
      </c>
      <c r="D196" s="168">
        <v>28</v>
      </c>
      <c r="E196" s="168">
        <f>D196+1-C196</f>
        <v>3</v>
      </c>
      <c r="F196" s="168" t="str">
        <f>CONCATENATE(E196,"'h",K196)</f>
        <v>3'h4</v>
      </c>
      <c r="G196" s="168" t="s">
        <v>62</v>
      </c>
      <c r="H196" s="174" t="s">
        <v>6079</v>
      </c>
      <c r="I196" s="175" t="s">
        <v>6078</v>
      </c>
      <c r="J196" s="168">
        <v>4</v>
      </c>
      <c r="K196" s="168" t="str">
        <f>LOWER(DEC2HEX((J196)))</f>
        <v>4</v>
      </c>
      <c r="L196" s="168">
        <f>J196*(2^C196)</f>
        <v>268435456</v>
      </c>
      <c r="M196" s="166"/>
    </row>
    <row r="197" spans="2:13" ht="14.6">
      <c r="B197" s="172"/>
      <c r="C197" s="168">
        <v>23</v>
      </c>
      <c r="D197" s="168">
        <v>25</v>
      </c>
      <c r="E197" s="168">
        <f>D197+1-C197</f>
        <v>3</v>
      </c>
      <c r="F197" s="168" t="str">
        <f>CONCATENATE(E197,"'h",K197)</f>
        <v>3'h4</v>
      </c>
      <c r="G197" s="168" t="s">
        <v>62</v>
      </c>
      <c r="H197" s="174" t="s">
        <v>6080</v>
      </c>
      <c r="I197" s="175" t="s">
        <v>6078</v>
      </c>
      <c r="J197" s="168">
        <v>4</v>
      </c>
      <c r="K197" s="168" t="str">
        <f>LOWER(DEC2HEX((J197)))</f>
        <v>4</v>
      </c>
      <c r="L197" s="168">
        <f>J197*(2^C197)</f>
        <v>33554432</v>
      </c>
      <c r="M197" s="166"/>
    </row>
    <row r="198" spans="2:13" ht="14.6">
      <c r="B198" s="172"/>
      <c r="C198" s="168">
        <v>20</v>
      </c>
      <c r="D198" s="168">
        <v>22</v>
      </c>
      <c r="E198" s="168">
        <f>D198+1-C198</f>
        <v>3</v>
      </c>
      <c r="F198" s="168" t="str">
        <f>CONCATENATE(E198,"'h",K198)</f>
        <v>3'h4</v>
      </c>
      <c r="G198" s="168" t="s">
        <v>62</v>
      </c>
      <c r="H198" s="174" t="s">
        <v>6081</v>
      </c>
      <c r="I198" s="175" t="s">
        <v>6078</v>
      </c>
      <c r="J198" s="168">
        <v>4</v>
      </c>
      <c r="K198" s="168" t="str">
        <f>LOWER(DEC2HEX((J198)))</f>
        <v>4</v>
      </c>
      <c r="L198" s="168">
        <f>J198*(2^C198)</f>
        <v>4194304</v>
      </c>
      <c r="M198" s="166"/>
    </row>
    <row r="199" spans="2:13" ht="29.15">
      <c r="B199" s="172"/>
      <c r="C199" s="168">
        <v>0</v>
      </c>
      <c r="D199" s="168">
        <v>19</v>
      </c>
      <c r="E199" s="168">
        <f>D199+1-C199</f>
        <v>20</v>
      </c>
      <c r="F199" s="168" t="str">
        <f>CONCATENATE(E199,"'h",K199)</f>
        <v>20'h0</v>
      </c>
      <c r="G199" s="168" t="s">
        <v>62</v>
      </c>
      <c r="H199" s="174" t="s">
        <v>6082</v>
      </c>
      <c r="I199" s="175" t="s">
        <v>6083</v>
      </c>
      <c r="J199" s="168">
        <v>0</v>
      </c>
      <c r="K199" s="168" t="str">
        <f>LOWER(DEC2HEX((J199)))</f>
        <v>0</v>
      </c>
      <c r="L199" s="168">
        <f>J199*(2^C199)</f>
        <v>0</v>
      </c>
      <c r="M199" s="166"/>
    </row>
    <row r="200" spans="2:13" ht="14.6">
      <c r="B200" s="164" t="s">
        <v>6084</v>
      </c>
      <c r="C200" s="163"/>
      <c r="D200" s="163"/>
      <c r="E200" s="163">
        <f>SUM(E201:E204)</f>
        <v>32</v>
      </c>
      <c r="F200" s="79" t="str">
        <f>CONCATENATE("32'h",K200)</f>
        <v>32'h0041004e</v>
      </c>
      <c r="G200" s="79"/>
      <c r="H200" s="165" t="s">
        <v>6085</v>
      </c>
      <c r="I200" s="165"/>
      <c r="J200" s="163"/>
      <c r="K200" s="163" t="str">
        <f>LOWER(DEC2HEX(L200,8))</f>
        <v>0041004e</v>
      </c>
      <c r="L200" s="163">
        <f>SUM(L204:L204)</f>
        <v>4259918</v>
      </c>
      <c r="M200" s="166"/>
    </row>
    <row r="201" spans="2:13" ht="14.6">
      <c r="B201" s="172"/>
      <c r="C201" s="168">
        <v>25</v>
      </c>
      <c r="D201" s="168">
        <v>31</v>
      </c>
      <c r="E201" s="168">
        <f>D201+1-C201</f>
        <v>7</v>
      </c>
      <c r="F201" s="168" t="str">
        <f>CONCATENATE(E201,"'h",K201)</f>
        <v>7'h0</v>
      </c>
      <c r="G201" s="168" t="s">
        <v>5959</v>
      </c>
      <c r="H201" s="174" t="s">
        <v>5960</v>
      </c>
      <c r="I201" s="175"/>
      <c r="J201" s="168">
        <v>0</v>
      </c>
      <c r="K201" s="168" t="str">
        <f>LOWER(DEC2HEX((J201)))</f>
        <v>0</v>
      </c>
      <c r="L201" s="168">
        <f>J201*(2^C201)</f>
        <v>0</v>
      </c>
      <c r="M201" s="166"/>
    </row>
    <row r="202" spans="2:13" ht="29.15">
      <c r="B202" s="172"/>
      <c r="C202" s="168">
        <v>24</v>
      </c>
      <c r="D202" s="168">
        <v>24</v>
      </c>
      <c r="E202" s="168">
        <f>D202+1-C202</f>
        <v>1</v>
      </c>
      <c r="F202" s="168" t="str">
        <f>CONCATENATE(E202,"'h",K202)</f>
        <v>1'h0</v>
      </c>
      <c r="G202" s="168" t="s">
        <v>62</v>
      </c>
      <c r="H202" s="174" t="s">
        <v>6086</v>
      </c>
      <c r="I202" s="175" t="s">
        <v>1728</v>
      </c>
      <c r="J202" s="168">
        <v>0</v>
      </c>
      <c r="K202" s="168" t="str">
        <f>LOWER(DEC2HEX((J202)))</f>
        <v>0</v>
      </c>
      <c r="L202" s="168">
        <f>J202*(2^C202)</f>
        <v>0</v>
      </c>
      <c r="M202" s="166"/>
    </row>
    <row r="203" spans="2:13" ht="29.15">
      <c r="B203" s="172"/>
      <c r="C203" s="168">
        <v>23</v>
      </c>
      <c r="D203" s="168">
        <v>23</v>
      </c>
      <c r="E203" s="168">
        <f>D203+1-C203</f>
        <v>1</v>
      </c>
      <c r="F203" s="168" t="str">
        <f>CONCATENATE(E203,"'h",K203)</f>
        <v>1'h0</v>
      </c>
      <c r="G203" s="168" t="s">
        <v>62</v>
      </c>
      <c r="H203" s="174" t="s">
        <v>6087</v>
      </c>
      <c r="I203" s="175" t="s">
        <v>6088</v>
      </c>
      <c r="J203" s="168">
        <v>0</v>
      </c>
      <c r="K203" s="168" t="str">
        <f>LOWER(DEC2HEX((J203)))</f>
        <v>0</v>
      </c>
      <c r="L203" s="168">
        <f>J203*(2^C203)</f>
        <v>0</v>
      </c>
      <c r="M203" s="166"/>
    </row>
    <row r="204" spans="2:13" ht="14.6">
      <c r="B204" s="172"/>
      <c r="C204" s="168">
        <v>0</v>
      </c>
      <c r="D204" s="168">
        <v>22</v>
      </c>
      <c r="E204" s="168">
        <f>D204+1-C204</f>
        <v>23</v>
      </c>
      <c r="F204" s="168" t="str">
        <f>CONCATENATE(E204,"'h",K204)</f>
        <v>23'h41004e</v>
      </c>
      <c r="G204" s="168" t="s">
        <v>5959</v>
      </c>
      <c r="H204" s="174" t="s">
        <v>6089</v>
      </c>
      <c r="I204" s="175" t="s">
        <v>6090</v>
      </c>
      <c r="J204" s="168">
        <v>4259918</v>
      </c>
      <c r="K204" s="168" t="str">
        <f>LOWER(DEC2HEX((J204)))</f>
        <v>41004e</v>
      </c>
      <c r="L204" s="168">
        <f>J204*(2^C204)</f>
        <v>4259918</v>
      </c>
      <c r="M204" s="166"/>
    </row>
    <row r="205" spans="2:13" ht="14.6">
      <c r="B205" s="164" t="s">
        <v>6091</v>
      </c>
      <c r="C205" s="163"/>
      <c r="D205" s="163"/>
      <c r="E205" s="163">
        <f>SUM(E206:E211)</f>
        <v>32</v>
      </c>
      <c r="F205" s="79" t="str">
        <f>CONCATENATE("32'h",K205)</f>
        <v>32'h03e80000</v>
      </c>
      <c r="G205" s="79"/>
      <c r="H205" s="165" t="s">
        <v>6092</v>
      </c>
      <c r="I205" s="165"/>
      <c r="J205" s="163"/>
      <c r="K205" s="163" t="str">
        <f>LOWER(DEC2HEX(L205,8))</f>
        <v>03e80000</v>
      </c>
      <c r="L205" s="163">
        <f>SUM(L206:L211)</f>
        <v>65536000</v>
      </c>
    </row>
    <row r="206" spans="2:13" ht="58.3">
      <c r="B206" s="172"/>
      <c r="C206" s="168">
        <v>31</v>
      </c>
      <c r="D206" s="168">
        <v>31</v>
      </c>
      <c r="E206" s="168">
        <f t="shared" ref="E206:E211" si="48">D206+1-C206</f>
        <v>1</v>
      </c>
      <c r="F206" s="168" t="str">
        <f t="shared" ref="F206:F211" si="49">CONCATENATE(E206,"'h",K206)</f>
        <v>1'h0</v>
      </c>
      <c r="G206" s="168" t="s">
        <v>5959</v>
      </c>
      <c r="H206" s="174" t="s">
        <v>6093</v>
      </c>
      <c r="I206" s="175" t="s">
        <v>6094</v>
      </c>
      <c r="J206" s="168">
        <v>0</v>
      </c>
      <c r="K206" s="168" t="str">
        <f t="shared" ref="K206:K211" si="50">LOWER(DEC2HEX((J206)))</f>
        <v>0</v>
      </c>
      <c r="L206" s="168">
        <f t="shared" ref="L206:L211" si="51">J206*(2^C206)</f>
        <v>0</v>
      </c>
    </row>
    <row r="207" spans="2:13" ht="58.3">
      <c r="B207" s="172"/>
      <c r="C207" s="168">
        <v>30</v>
      </c>
      <c r="D207" s="168">
        <v>30</v>
      </c>
      <c r="E207" s="168">
        <f t="shared" si="48"/>
        <v>1</v>
      </c>
      <c r="F207" s="168" t="str">
        <f t="shared" si="49"/>
        <v>1'h0</v>
      </c>
      <c r="G207" s="168" t="s">
        <v>5959</v>
      </c>
      <c r="H207" s="174" t="s">
        <v>6095</v>
      </c>
      <c r="I207" s="175" t="s">
        <v>6096</v>
      </c>
      <c r="J207" s="168">
        <v>0</v>
      </c>
      <c r="K207" s="168" t="str">
        <f t="shared" si="50"/>
        <v>0</v>
      </c>
      <c r="L207" s="168">
        <f t="shared" si="51"/>
        <v>0</v>
      </c>
    </row>
    <row r="208" spans="2:13" ht="43.75">
      <c r="B208" s="172"/>
      <c r="C208" s="168">
        <v>16</v>
      </c>
      <c r="D208" s="168">
        <v>29</v>
      </c>
      <c r="E208" s="168">
        <f t="shared" si="48"/>
        <v>14</v>
      </c>
      <c r="F208" s="168" t="str">
        <f t="shared" si="49"/>
        <v>14'h3e8</v>
      </c>
      <c r="G208" s="168" t="s">
        <v>6097</v>
      </c>
      <c r="H208" s="174" t="s">
        <v>6098</v>
      </c>
      <c r="I208" s="175" t="s">
        <v>6099</v>
      </c>
      <c r="J208" s="168">
        <v>1000</v>
      </c>
      <c r="K208" s="168" t="str">
        <f t="shared" si="50"/>
        <v>3e8</v>
      </c>
      <c r="L208" s="168">
        <f t="shared" si="51"/>
        <v>65536000</v>
      </c>
    </row>
    <row r="209" spans="2:12" ht="14.6">
      <c r="B209" s="172"/>
      <c r="C209" s="168">
        <v>15</v>
      </c>
      <c r="D209" s="168">
        <v>15</v>
      </c>
      <c r="E209" s="168">
        <f t="shared" si="48"/>
        <v>1</v>
      </c>
      <c r="F209" s="168" t="str">
        <f t="shared" si="49"/>
        <v>1'h0</v>
      </c>
      <c r="G209" s="168" t="s">
        <v>6097</v>
      </c>
      <c r="H209" s="174" t="s">
        <v>6100</v>
      </c>
      <c r="I209" s="175" t="s">
        <v>6101</v>
      </c>
      <c r="J209" s="168">
        <v>0</v>
      </c>
      <c r="K209" s="168" t="str">
        <f t="shared" si="50"/>
        <v>0</v>
      </c>
      <c r="L209" s="168">
        <f t="shared" si="51"/>
        <v>0</v>
      </c>
    </row>
    <row r="210" spans="2:12" ht="14.6">
      <c r="B210" s="172"/>
      <c r="C210" s="168">
        <v>14</v>
      </c>
      <c r="D210" s="168">
        <v>14</v>
      </c>
      <c r="E210" s="168">
        <f t="shared" si="48"/>
        <v>1</v>
      </c>
      <c r="F210" s="168" t="str">
        <f t="shared" si="49"/>
        <v>1'h0</v>
      </c>
      <c r="G210" s="168" t="s">
        <v>6097</v>
      </c>
      <c r="H210" s="174" t="s">
        <v>6102</v>
      </c>
      <c r="I210" s="175" t="s">
        <v>6103</v>
      </c>
      <c r="J210" s="168">
        <v>0</v>
      </c>
      <c r="K210" s="168" t="str">
        <f t="shared" si="50"/>
        <v>0</v>
      </c>
      <c r="L210" s="168">
        <f t="shared" si="51"/>
        <v>0</v>
      </c>
    </row>
    <row r="211" spans="2:12" ht="14.6">
      <c r="B211" s="172"/>
      <c r="C211" s="168">
        <v>0</v>
      </c>
      <c r="D211" s="168">
        <v>13</v>
      </c>
      <c r="E211" s="168">
        <f t="shared" si="48"/>
        <v>14</v>
      </c>
      <c r="F211" s="168" t="str">
        <f t="shared" si="49"/>
        <v>14'h0</v>
      </c>
      <c r="G211" s="168" t="s">
        <v>6104</v>
      </c>
      <c r="H211" s="174" t="s">
        <v>6105</v>
      </c>
      <c r="I211" s="175" t="s">
        <v>6106</v>
      </c>
      <c r="J211" s="168">
        <v>0</v>
      </c>
      <c r="K211" s="168" t="str">
        <f t="shared" si="50"/>
        <v>0</v>
      </c>
      <c r="L211" s="168">
        <f t="shared" si="51"/>
        <v>0</v>
      </c>
    </row>
    <row r="212" spans="2:12" ht="14.6">
      <c r="B212" s="164" t="s">
        <v>6107</v>
      </c>
      <c r="C212" s="163"/>
      <c r="D212" s="163"/>
      <c r="E212" s="163">
        <f>SUM(E213:E214)</f>
        <v>32</v>
      </c>
      <c r="F212" s="79" t="str">
        <f>CONCATENATE("32'h",K212)</f>
        <v>32'h00000000</v>
      </c>
      <c r="G212" s="79"/>
      <c r="H212" s="165" t="s">
        <v>6108</v>
      </c>
      <c r="I212" s="165"/>
      <c r="J212" s="163"/>
      <c r="K212" s="163" t="str">
        <f>LOWER(DEC2HEX(L212,8))</f>
        <v>00000000</v>
      </c>
      <c r="L212" s="163">
        <f>SUM(L213:L214)</f>
        <v>0</v>
      </c>
    </row>
    <row r="213" spans="2:12" ht="14.6">
      <c r="B213" s="172"/>
      <c r="C213" s="168">
        <v>1</v>
      </c>
      <c r="D213" s="168">
        <v>31</v>
      </c>
      <c r="E213" s="168">
        <f>D213+1-C213</f>
        <v>31</v>
      </c>
      <c r="F213" s="168" t="str">
        <f>CONCATENATE(E213,"'h",K213)</f>
        <v>31'h0</v>
      </c>
      <c r="G213" s="168" t="s">
        <v>5959</v>
      </c>
      <c r="H213" s="174" t="s">
        <v>5960</v>
      </c>
      <c r="I213" s="175"/>
      <c r="J213" s="168">
        <v>0</v>
      </c>
      <c r="K213" s="168" t="str">
        <f>LOWER(DEC2HEX((J213)))</f>
        <v>0</v>
      </c>
      <c r="L213" s="168">
        <f>J213*(2^C213)</f>
        <v>0</v>
      </c>
    </row>
    <row r="214" spans="2:12" ht="29.15">
      <c r="B214" s="172"/>
      <c r="C214" s="168">
        <v>0</v>
      </c>
      <c r="D214" s="168">
        <v>0</v>
      </c>
      <c r="E214" s="168">
        <f>D214+1-C214</f>
        <v>1</v>
      </c>
      <c r="F214" s="168" t="str">
        <f>CONCATENATE(E214,"'h",K214)</f>
        <v>1'h0</v>
      </c>
      <c r="G214" s="168" t="s">
        <v>5969</v>
      </c>
      <c r="H214" s="174" t="s">
        <v>6109</v>
      </c>
      <c r="I214" s="175" t="s">
        <v>6110</v>
      </c>
      <c r="J214" s="168">
        <v>0</v>
      </c>
      <c r="K214" s="168" t="str">
        <f>LOWER(DEC2HEX((J214)))</f>
        <v>0</v>
      </c>
      <c r="L214" s="168">
        <f>J214*(2^C214)</f>
        <v>0</v>
      </c>
    </row>
    <row r="215" spans="2:12" ht="14.6">
      <c r="B215" s="164" t="s">
        <v>6111</v>
      </c>
      <c r="C215" s="163"/>
      <c r="D215" s="163"/>
      <c r="E215" s="163">
        <f>SUM(E216:E224)</f>
        <v>32</v>
      </c>
      <c r="F215" s="79" t="str">
        <f>CONCATENATE("32'h",K215)</f>
        <v>32'h00000000</v>
      </c>
      <c r="G215" s="79"/>
      <c r="H215" s="165" t="s">
        <v>6112</v>
      </c>
      <c r="I215" s="165"/>
      <c r="J215" s="163"/>
      <c r="K215" s="163" t="str">
        <f>LOWER(DEC2HEX(L215,8))</f>
        <v>00000000</v>
      </c>
      <c r="L215" s="163">
        <f>SUM(L224:L224)</f>
        <v>0</v>
      </c>
    </row>
    <row r="216" spans="2:12" ht="14.6">
      <c r="B216" s="172"/>
      <c r="C216" s="168">
        <v>24</v>
      </c>
      <c r="D216" s="168">
        <v>31</v>
      </c>
      <c r="E216" s="168">
        <f t="shared" ref="E216:E224" si="52">D216+1-C216</f>
        <v>8</v>
      </c>
      <c r="F216" s="168" t="str">
        <f t="shared" ref="F216:F224" si="53">CONCATENATE(E216,"'h",K216)</f>
        <v>8'h0</v>
      </c>
      <c r="G216" s="168" t="s">
        <v>5959</v>
      </c>
      <c r="H216" s="174" t="s">
        <v>5960</v>
      </c>
      <c r="I216" s="175"/>
      <c r="J216" s="168">
        <v>0</v>
      </c>
      <c r="K216" s="168" t="str">
        <f t="shared" ref="K216:K224" si="54">LOWER(DEC2HEX((J216)))</f>
        <v>0</v>
      </c>
      <c r="L216" s="168">
        <f t="shared" ref="L216:L224" si="55">J216*(2^C216)</f>
        <v>0</v>
      </c>
    </row>
    <row r="217" spans="2:12" ht="14.6">
      <c r="B217" s="172"/>
      <c r="C217" s="168">
        <v>21</v>
      </c>
      <c r="D217" s="168">
        <v>23</v>
      </c>
      <c r="E217" s="168">
        <f t="shared" si="52"/>
        <v>3</v>
      </c>
      <c r="F217" s="168" t="str">
        <f t="shared" si="53"/>
        <v>3'h0</v>
      </c>
      <c r="G217" s="168" t="s">
        <v>6097</v>
      </c>
      <c r="H217" s="174" t="s">
        <v>787</v>
      </c>
      <c r="I217" s="175"/>
      <c r="J217" s="168">
        <v>0</v>
      </c>
      <c r="K217" s="168" t="str">
        <f t="shared" si="54"/>
        <v>0</v>
      </c>
      <c r="L217" s="168">
        <f t="shared" si="55"/>
        <v>0</v>
      </c>
    </row>
    <row r="218" spans="2:12" ht="14.6">
      <c r="B218" s="172"/>
      <c r="C218" s="168">
        <v>18</v>
      </c>
      <c r="D218" s="168">
        <v>20</v>
      </c>
      <c r="E218" s="168">
        <f t="shared" si="52"/>
        <v>3</v>
      </c>
      <c r="F218" s="168" t="str">
        <f t="shared" si="53"/>
        <v>3'h0</v>
      </c>
      <c r="G218" s="168" t="s">
        <v>6097</v>
      </c>
      <c r="H218" s="174" t="s">
        <v>788</v>
      </c>
      <c r="I218" s="175"/>
      <c r="J218" s="168">
        <v>0</v>
      </c>
      <c r="K218" s="168" t="str">
        <f t="shared" si="54"/>
        <v>0</v>
      </c>
      <c r="L218" s="168">
        <f t="shared" si="55"/>
        <v>0</v>
      </c>
    </row>
    <row r="219" spans="2:12" ht="14.6">
      <c r="B219" s="172"/>
      <c r="C219" s="168">
        <v>15</v>
      </c>
      <c r="D219" s="168">
        <v>17</v>
      </c>
      <c r="E219" s="168">
        <f t="shared" si="52"/>
        <v>3</v>
      </c>
      <c r="F219" s="168" t="str">
        <f t="shared" si="53"/>
        <v>3'h0</v>
      </c>
      <c r="G219" s="168" t="s">
        <v>6097</v>
      </c>
      <c r="H219" s="174" t="s">
        <v>789</v>
      </c>
      <c r="I219" s="175"/>
      <c r="J219" s="168">
        <v>0</v>
      </c>
      <c r="K219" s="168" t="str">
        <f t="shared" si="54"/>
        <v>0</v>
      </c>
      <c r="L219" s="168">
        <f t="shared" si="55"/>
        <v>0</v>
      </c>
    </row>
    <row r="220" spans="2:12" ht="14.6">
      <c r="B220" s="172"/>
      <c r="C220" s="168">
        <v>12</v>
      </c>
      <c r="D220" s="168">
        <v>14</v>
      </c>
      <c r="E220" s="168">
        <f t="shared" si="52"/>
        <v>3</v>
      </c>
      <c r="F220" s="168" t="str">
        <f t="shared" si="53"/>
        <v>3'h0</v>
      </c>
      <c r="G220" s="168" t="s">
        <v>6097</v>
      </c>
      <c r="H220" s="174" t="s">
        <v>790</v>
      </c>
      <c r="I220" s="175"/>
      <c r="J220" s="168">
        <v>0</v>
      </c>
      <c r="K220" s="168" t="str">
        <f t="shared" si="54"/>
        <v>0</v>
      </c>
      <c r="L220" s="168">
        <f t="shared" si="55"/>
        <v>0</v>
      </c>
    </row>
    <row r="221" spans="2:12" ht="14.6">
      <c r="B221" s="172"/>
      <c r="C221" s="168">
        <v>9</v>
      </c>
      <c r="D221" s="168">
        <v>11</v>
      </c>
      <c r="E221" s="168">
        <f t="shared" si="52"/>
        <v>3</v>
      </c>
      <c r="F221" s="168" t="str">
        <f t="shared" si="53"/>
        <v>3'h0</v>
      </c>
      <c r="G221" s="168" t="s">
        <v>6097</v>
      </c>
      <c r="H221" s="174" t="s">
        <v>791</v>
      </c>
      <c r="I221" s="175"/>
      <c r="J221" s="168">
        <v>0</v>
      </c>
      <c r="K221" s="168" t="str">
        <f t="shared" si="54"/>
        <v>0</v>
      </c>
      <c r="L221" s="168">
        <f t="shared" si="55"/>
        <v>0</v>
      </c>
    </row>
    <row r="222" spans="2:12" ht="14.6">
      <c r="B222" s="172"/>
      <c r="C222" s="168">
        <v>6</v>
      </c>
      <c r="D222" s="168">
        <v>8</v>
      </c>
      <c r="E222" s="168">
        <f t="shared" si="52"/>
        <v>3</v>
      </c>
      <c r="F222" s="168" t="str">
        <f t="shared" si="53"/>
        <v>3'h0</v>
      </c>
      <c r="G222" s="168" t="s">
        <v>6097</v>
      </c>
      <c r="H222" s="174" t="s">
        <v>792</v>
      </c>
      <c r="I222" s="175"/>
      <c r="J222" s="168">
        <v>0</v>
      </c>
      <c r="K222" s="168" t="str">
        <f t="shared" si="54"/>
        <v>0</v>
      </c>
      <c r="L222" s="168">
        <f t="shared" si="55"/>
        <v>0</v>
      </c>
    </row>
    <row r="223" spans="2:12" ht="14.6">
      <c r="B223" s="172"/>
      <c r="C223" s="168">
        <v>3</v>
      </c>
      <c r="D223" s="168">
        <v>5</v>
      </c>
      <c r="E223" s="168">
        <f t="shared" si="52"/>
        <v>3</v>
      </c>
      <c r="F223" s="168" t="str">
        <f t="shared" si="53"/>
        <v>3'h0</v>
      </c>
      <c r="G223" s="168" t="s">
        <v>6097</v>
      </c>
      <c r="H223" s="174" t="s">
        <v>793</v>
      </c>
      <c r="I223" s="175"/>
      <c r="J223" s="168">
        <v>0</v>
      </c>
      <c r="K223" s="168" t="str">
        <f t="shared" si="54"/>
        <v>0</v>
      </c>
      <c r="L223" s="168">
        <f t="shared" si="55"/>
        <v>0</v>
      </c>
    </row>
    <row r="224" spans="2:12" ht="14.6">
      <c r="B224" s="172"/>
      <c r="C224" s="168">
        <v>0</v>
      </c>
      <c r="D224" s="168">
        <v>2</v>
      </c>
      <c r="E224" s="168">
        <f t="shared" si="52"/>
        <v>3</v>
      </c>
      <c r="F224" s="168" t="str">
        <f t="shared" si="53"/>
        <v>3'h0</v>
      </c>
      <c r="G224" s="168" t="s">
        <v>6097</v>
      </c>
      <c r="H224" s="174" t="s">
        <v>6113</v>
      </c>
      <c r="I224" s="175"/>
      <c r="J224" s="168">
        <v>0</v>
      </c>
      <c r="K224" s="168" t="str">
        <f t="shared" si="54"/>
        <v>0</v>
      </c>
      <c r="L224" s="168">
        <f t="shared" si="55"/>
        <v>0</v>
      </c>
    </row>
    <row r="225" spans="2:12" ht="14.6">
      <c r="B225" s="164" t="s">
        <v>6114</v>
      </c>
      <c r="C225" s="163"/>
      <c r="D225" s="163"/>
      <c r="E225" s="163">
        <f>SUM(E226:E232)</f>
        <v>32</v>
      </c>
      <c r="F225" s="79" t="str">
        <f>CONCATENATE("32'h",K225)</f>
        <v>32'h00000000</v>
      </c>
      <c r="G225" s="79"/>
      <c r="H225" s="165" t="s">
        <v>6115</v>
      </c>
      <c r="I225" s="165"/>
      <c r="J225" s="163"/>
      <c r="K225" s="163" t="str">
        <f>LOWER(DEC2HEX(L225,8))</f>
        <v>00000000</v>
      </c>
      <c r="L225" s="163">
        <f>SUM(L232:L232)</f>
        <v>0</v>
      </c>
    </row>
    <row r="226" spans="2:12" ht="14.6">
      <c r="B226" s="172"/>
      <c r="C226" s="168">
        <v>16</v>
      </c>
      <c r="D226" s="168">
        <v>31</v>
      </c>
      <c r="E226" s="168">
        <f t="shared" ref="E226:E232" si="56">D226+1-C226</f>
        <v>16</v>
      </c>
      <c r="F226" s="168" t="str">
        <f t="shared" ref="F226:F232" si="57">CONCATENATE(E226,"'h",K226)</f>
        <v>16'h0</v>
      </c>
      <c r="G226" s="168" t="s">
        <v>5959</v>
      </c>
      <c r="H226" s="174" t="s">
        <v>5960</v>
      </c>
      <c r="I226" s="175"/>
      <c r="J226" s="168">
        <v>0</v>
      </c>
      <c r="K226" s="168" t="str">
        <f t="shared" ref="K226:K232" si="58">LOWER(DEC2HEX((J226)))</f>
        <v>0</v>
      </c>
      <c r="L226" s="168">
        <f t="shared" ref="L226:L232" si="59">J226*(2^C226)</f>
        <v>0</v>
      </c>
    </row>
    <row r="227" spans="2:12" ht="43.75">
      <c r="B227" s="172"/>
      <c r="C227" s="168">
        <v>15</v>
      </c>
      <c r="D227" s="168">
        <v>15</v>
      </c>
      <c r="E227" s="168">
        <f t="shared" si="56"/>
        <v>1</v>
      </c>
      <c r="F227" s="168" t="str">
        <f t="shared" si="57"/>
        <v>1'h0</v>
      </c>
      <c r="G227" s="168" t="s">
        <v>6097</v>
      </c>
      <c r="H227" s="174" t="s">
        <v>6116</v>
      </c>
      <c r="I227" s="175" t="s">
        <v>6117</v>
      </c>
      <c r="J227" s="168">
        <v>0</v>
      </c>
      <c r="K227" s="168" t="str">
        <f t="shared" si="58"/>
        <v>0</v>
      </c>
      <c r="L227" s="168">
        <f t="shared" si="59"/>
        <v>0</v>
      </c>
    </row>
    <row r="228" spans="2:12" ht="14.6">
      <c r="B228" s="172"/>
      <c r="C228" s="168">
        <v>12</v>
      </c>
      <c r="D228" s="168">
        <v>14</v>
      </c>
      <c r="E228" s="168">
        <f t="shared" si="56"/>
        <v>3</v>
      </c>
      <c r="F228" s="168" t="str">
        <f t="shared" si="57"/>
        <v>3'h0</v>
      </c>
      <c r="G228" s="168" t="s">
        <v>5959</v>
      </c>
      <c r="H228" s="174" t="s">
        <v>5960</v>
      </c>
      <c r="I228" s="175"/>
      <c r="J228" s="168">
        <v>0</v>
      </c>
      <c r="K228" s="168" t="str">
        <f t="shared" si="58"/>
        <v>0</v>
      </c>
      <c r="L228" s="168">
        <f t="shared" si="59"/>
        <v>0</v>
      </c>
    </row>
    <row r="229" spans="2:12" ht="14.6">
      <c r="B229" s="172"/>
      <c r="C229" s="168">
        <v>9</v>
      </c>
      <c r="D229" s="168">
        <v>11</v>
      </c>
      <c r="E229" s="168">
        <f t="shared" si="56"/>
        <v>3</v>
      </c>
      <c r="F229" s="168" t="str">
        <f t="shared" si="57"/>
        <v>3'h0</v>
      </c>
      <c r="G229" s="168" t="s">
        <v>6097</v>
      </c>
      <c r="H229" s="174" t="s">
        <v>6118</v>
      </c>
      <c r="I229" s="175"/>
      <c r="J229" s="168">
        <v>0</v>
      </c>
      <c r="K229" s="168" t="str">
        <f t="shared" si="58"/>
        <v>0</v>
      </c>
      <c r="L229" s="168">
        <f t="shared" si="59"/>
        <v>0</v>
      </c>
    </row>
    <row r="230" spans="2:12" ht="14.6">
      <c r="B230" s="172"/>
      <c r="C230" s="168">
        <v>6</v>
      </c>
      <c r="D230" s="168">
        <v>8</v>
      </c>
      <c r="E230" s="168">
        <f t="shared" si="56"/>
        <v>3</v>
      </c>
      <c r="F230" s="168" t="str">
        <f t="shared" si="57"/>
        <v>3'h0</v>
      </c>
      <c r="G230" s="168" t="s">
        <v>6097</v>
      </c>
      <c r="H230" s="174" t="s">
        <v>6119</v>
      </c>
      <c r="I230" s="175"/>
      <c r="J230" s="168">
        <v>0</v>
      </c>
      <c r="K230" s="168" t="str">
        <f t="shared" si="58"/>
        <v>0</v>
      </c>
      <c r="L230" s="168">
        <f t="shared" si="59"/>
        <v>0</v>
      </c>
    </row>
    <row r="231" spans="2:12" ht="14.6">
      <c r="B231" s="172"/>
      <c r="C231" s="168">
        <v>3</v>
      </c>
      <c r="D231" s="168">
        <v>5</v>
      </c>
      <c r="E231" s="168">
        <f t="shared" si="56"/>
        <v>3</v>
      </c>
      <c r="F231" s="168" t="str">
        <f t="shared" si="57"/>
        <v>3'h0</v>
      </c>
      <c r="G231" s="168" t="s">
        <v>6097</v>
      </c>
      <c r="H231" s="174" t="s">
        <v>6120</v>
      </c>
      <c r="I231" s="175"/>
      <c r="J231" s="168">
        <v>0</v>
      </c>
      <c r="K231" s="168" t="str">
        <f t="shared" si="58"/>
        <v>0</v>
      </c>
      <c r="L231" s="168">
        <f t="shared" si="59"/>
        <v>0</v>
      </c>
    </row>
    <row r="232" spans="2:12" ht="14.6">
      <c r="B232" s="172"/>
      <c r="C232" s="168">
        <v>0</v>
      </c>
      <c r="D232" s="168">
        <v>2</v>
      </c>
      <c r="E232" s="168">
        <f t="shared" si="56"/>
        <v>3</v>
      </c>
      <c r="F232" s="168" t="str">
        <f t="shared" si="57"/>
        <v>3'h0</v>
      </c>
      <c r="G232" s="168" t="s">
        <v>6097</v>
      </c>
      <c r="H232" s="174" t="s">
        <v>5574</v>
      </c>
      <c r="I232" s="175"/>
      <c r="J232" s="168">
        <v>0</v>
      </c>
      <c r="K232" s="168" t="str">
        <f t="shared" si="58"/>
        <v>0</v>
      </c>
      <c r="L232" s="168">
        <f t="shared" si="59"/>
        <v>0</v>
      </c>
    </row>
    <row r="233" spans="2:12" ht="14.6">
      <c r="B233" s="164" t="s">
        <v>6121</v>
      </c>
      <c r="C233" s="163"/>
      <c r="D233" s="163"/>
      <c r="E233" s="163">
        <f>SUM(E234:E241)</f>
        <v>32</v>
      </c>
      <c r="F233" s="79" t="str">
        <f>CONCATENATE("32'h",K233)</f>
        <v>32'h00000000</v>
      </c>
      <c r="G233" s="79"/>
      <c r="H233" s="165" t="s">
        <v>6122</v>
      </c>
      <c r="I233" s="165"/>
      <c r="J233" s="163"/>
      <c r="K233" s="163" t="str">
        <f>LOWER(DEC2HEX(L233,8))</f>
        <v>00000000</v>
      </c>
      <c r="L233" s="163">
        <f>SUM(L234:L241)</f>
        <v>0</v>
      </c>
    </row>
    <row r="234" spans="2:12" ht="14.6">
      <c r="B234" s="172"/>
      <c r="C234" s="168">
        <v>28</v>
      </c>
      <c r="D234" s="168">
        <v>31</v>
      </c>
      <c r="E234" s="168">
        <f t="shared" ref="E234:E241" si="60">D234+1-C234</f>
        <v>4</v>
      </c>
      <c r="F234" s="168" t="str">
        <f t="shared" ref="F234:F241" si="61">CONCATENATE(E234,"'h",K234)</f>
        <v>4'h0</v>
      </c>
      <c r="G234" s="168" t="s">
        <v>62</v>
      </c>
      <c r="H234" s="169" t="s">
        <v>1696</v>
      </c>
      <c r="I234" s="171"/>
      <c r="J234" s="168">
        <v>0</v>
      </c>
      <c r="K234" s="168" t="str">
        <f t="shared" ref="K234:K241" si="62">LOWER(DEC2HEX((J234)))</f>
        <v>0</v>
      </c>
      <c r="L234" s="168">
        <f t="shared" ref="L234:L241" si="63">J234*(2^C234)</f>
        <v>0</v>
      </c>
    </row>
    <row r="235" spans="2:12" ht="14.6">
      <c r="B235" s="172"/>
      <c r="C235" s="168">
        <v>24</v>
      </c>
      <c r="D235" s="168">
        <v>27</v>
      </c>
      <c r="E235" s="168">
        <f t="shared" si="60"/>
        <v>4</v>
      </c>
      <c r="F235" s="168" t="str">
        <f t="shared" si="61"/>
        <v>4'h0</v>
      </c>
      <c r="G235" s="168" t="s">
        <v>62</v>
      </c>
      <c r="H235" s="169" t="s">
        <v>1697</v>
      </c>
      <c r="I235" s="171"/>
      <c r="J235" s="168">
        <v>0</v>
      </c>
      <c r="K235" s="168" t="str">
        <f t="shared" si="62"/>
        <v>0</v>
      </c>
      <c r="L235" s="168">
        <f t="shared" si="63"/>
        <v>0</v>
      </c>
    </row>
    <row r="236" spans="2:12" ht="14.6">
      <c r="B236" s="172"/>
      <c r="C236" s="168">
        <v>20</v>
      </c>
      <c r="D236" s="168">
        <v>23</v>
      </c>
      <c r="E236" s="168">
        <f t="shared" si="60"/>
        <v>4</v>
      </c>
      <c r="F236" s="168" t="str">
        <f t="shared" si="61"/>
        <v>4'h0</v>
      </c>
      <c r="G236" s="168" t="s">
        <v>62</v>
      </c>
      <c r="H236" s="169" t="s">
        <v>1698</v>
      </c>
      <c r="I236" s="171"/>
      <c r="J236" s="168">
        <v>0</v>
      </c>
      <c r="K236" s="168" t="str">
        <f t="shared" si="62"/>
        <v>0</v>
      </c>
      <c r="L236" s="168">
        <f t="shared" si="63"/>
        <v>0</v>
      </c>
    </row>
    <row r="237" spans="2:12" ht="14.6">
      <c r="B237" s="172"/>
      <c r="C237" s="168">
        <v>16</v>
      </c>
      <c r="D237" s="168">
        <v>19</v>
      </c>
      <c r="E237" s="168">
        <f t="shared" si="60"/>
        <v>4</v>
      </c>
      <c r="F237" s="168" t="str">
        <f t="shared" si="61"/>
        <v>4'h0</v>
      </c>
      <c r="G237" s="168" t="s">
        <v>62</v>
      </c>
      <c r="H237" s="169" t="s">
        <v>1699</v>
      </c>
      <c r="I237" s="171"/>
      <c r="J237" s="168">
        <v>0</v>
      </c>
      <c r="K237" s="168" t="str">
        <f t="shared" si="62"/>
        <v>0</v>
      </c>
      <c r="L237" s="168">
        <f t="shared" si="63"/>
        <v>0</v>
      </c>
    </row>
    <row r="238" spans="2:12" ht="14.6">
      <c r="B238" s="172"/>
      <c r="C238" s="168">
        <v>12</v>
      </c>
      <c r="D238" s="168">
        <v>15</v>
      </c>
      <c r="E238" s="168">
        <f t="shared" si="60"/>
        <v>4</v>
      </c>
      <c r="F238" s="168" t="str">
        <f t="shared" si="61"/>
        <v>4'h0</v>
      </c>
      <c r="G238" s="168" t="s">
        <v>62</v>
      </c>
      <c r="H238" s="169" t="s">
        <v>1700</v>
      </c>
      <c r="I238" s="171"/>
      <c r="J238" s="168">
        <v>0</v>
      </c>
      <c r="K238" s="168" t="str">
        <f t="shared" si="62"/>
        <v>0</v>
      </c>
      <c r="L238" s="168">
        <f t="shared" si="63"/>
        <v>0</v>
      </c>
    </row>
    <row r="239" spans="2:12" ht="14.6">
      <c r="B239" s="172"/>
      <c r="C239" s="168">
        <v>8</v>
      </c>
      <c r="D239" s="168">
        <v>11</v>
      </c>
      <c r="E239" s="168">
        <f t="shared" si="60"/>
        <v>4</v>
      </c>
      <c r="F239" s="168" t="str">
        <f t="shared" si="61"/>
        <v>4'h0</v>
      </c>
      <c r="G239" s="168" t="s">
        <v>62</v>
      </c>
      <c r="H239" s="169" t="s">
        <v>1701</v>
      </c>
      <c r="I239" s="171"/>
      <c r="J239" s="168">
        <v>0</v>
      </c>
      <c r="K239" s="168" t="str">
        <f t="shared" si="62"/>
        <v>0</v>
      </c>
      <c r="L239" s="168">
        <f t="shared" si="63"/>
        <v>0</v>
      </c>
    </row>
    <row r="240" spans="2:12" ht="14.6">
      <c r="B240" s="172"/>
      <c r="C240" s="168">
        <v>4</v>
      </c>
      <c r="D240" s="168">
        <v>7</v>
      </c>
      <c r="E240" s="168">
        <f t="shared" si="60"/>
        <v>4</v>
      </c>
      <c r="F240" s="168" t="str">
        <f t="shared" si="61"/>
        <v>4'h0</v>
      </c>
      <c r="G240" s="168" t="s">
        <v>62</v>
      </c>
      <c r="H240" s="169" t="s">
        <v>1702</v>
      </c>
      <c r="I240" s="171"/>
      <c r="J240" s="168">
        <v>0</v>
      </c>
      <c r="K240" s="168" t="str">
        <f t="shared" si="62"/>
        <v>0</v>
      </c>
      <c r="L240" s="168">
        <f t="shared" si="63"/>
        <v>0</v>
      </c>
    </row>
    <row r="241" spans="1:12" ht="14.6">
      <c r="B241" s="172"/>
      <c r="C241" s="168">
        <v>0</v>
      </c>
      <c r="D241" s="168">
        <v>3</v>
      </c>
      <c r="E241" s="168">
        <f t="shared" si="60"/>
        <v>4</v>
      </c>
      <c r="F241" s="168" t="str">
        <f t="shared" si="61"/>
        <v>4'h0</v>
      </c>
      <c r="G241" s="168" t="s">
        <v>62</v>
      </c>
      <c r="H241" s="169" t="s">
        <v>1703</v>
      </c>
      <c r="I241" s="171"/>
      <c r="J241" s="168">
        <v>0</v>
      </c>
      <c r="K241" s="168" t="str">
        <f t="shared" si="62"/>
        <v>0</v>
      </c>
      <c r="L241" s="168">
        <f t="shared" si="63"/>
        <v>0</v>
      </c>
    </row>
    <row r="242" spans="1:12" ht="14.6">
      <c r="B242" s="164" t="s">
        <v>6123</v>
      </c>
      <c r="C242" s="163"/>
      <c r="D242" s="163"/>
      <c r="E242" s="163">
        <f>SUM(E243:E253)</f>
        <v>32</v>
      </c>
      <c r="F242" s="79" t="str">
        <f>CONCATENATE("32'h",K242)</f>
        <v>32'h0007f000</v>
      </c>
      <c r="G242" s="79"/>
      <c r="H242" s="165" t="s">
        <v>6124</v>
      </c>
      <c r="I242" s="165"/>
      <c r="J242" s="163"/>
      <c r="K242" s="163" t="str">
        <f>LOWER(DEC2HEX(L242,8))</f>
        <v>0007f000</v>
      </c>
      <c r="L242" s="163">
        <f>SUM(L243:L253)</f>
        <v>520192</v>
      </c>
    </row>
    <row r="243" spans="1:12" ht="14.6">
      <c r="B243" s="172"/>
      <c r="C243" s="168">
        <v>19</v>
      </c>
      <c r="D243" s="168">
        <v>31</v>
      </c>
      <c r="E243" s="168">
        <f t="shared" ref="E243:E253" si="64">D243+1-C243</f>
        <v>13</v>
      </c>
      <c r="F243" s="168" t="str">
        <f t="shared" ref="F243:F253" si="65">CONCATENATE(E243,"'h",K243)</f>
        <v>13'h0</v>
      </c>
      <c r="G243" s="174" t="s">
        <v>5959</v>
      </c>
      <c r="H243" s="174" t="s">
        <v>5960</v>
      </c>
      <c r="I243" s="171"/>
      <c r="J243" s="168">
        <v>0</v>
      </c>
      <c r="K243" s="168" t="str">
        <f t="shared" ref="K243:K253" si="66">LOWER(DEC2HEX((J243)))</f>
        <v>0</v>
      </c>
      <c r="L243" s="168">
        <f t="shared" ref="L243:L253" si="67">J243*(2^C243)</f>
        <v>0</v>
      </c>
    </row>
    <row r="244" spans="1:12" ht="14.6">
      <c r="B244" s="172"/>
      <c r="C244" s="168">
        <v>18</v>
      </c>
      <c r="D244" s="168">
        <v>18</v>
      </c>
      <c r="E244" s="168">
        <f t="shared" si="64"/>
        <v>1</v>
      </c>
      <c r="F244" s="168" t="str">
        <f t="shared" si="65"/>
        <v>1'h1</v>
      </c>
      <c r="G244" s="168" t="s">
        <v>62</v>
      </c>
      <c r="H244" s="169" t="s">
        <v>6125</v>
      </c>
      <c r="I244" s="171"/>
      <c r="J244" s="168">
        <v>1</v>
      </c>
      <c r="K244" s="168" t="str">
        <f t="shared" si="66"/>
        <v>1</v>
      </c>
      <c r="L244" s="168">
        <f t="shared" si="67"/>
        <v>262144</v>
      </c>
    </row>
    <row r="245" spans="1:12" ht="14.6">
      <c r="B245" s="172"/>
      <c r="C245" s="168">
        <v>17</v>
      </c>
      <c r="D245" s="168">
        <v>17</v>
      </c>
      <c r="E245" s="168">
        <f t="shared" si="64"/>
        <v>1</v>
      </c>
      <c r="F245" s="168" t="str">
        <f t="shared" si="65"/>
        <v>1'h1</v>
      </c>
      <c r="G245" s="168" t="s">
        <v>62</v>
      </c>
      <c r="H245" s="169" t="s">
        <v>1704</v>
      </c>
      <c r="I245" s="171"/>
      <c r="J245" s="168">
        <v>1</v>
      </c>
      <c r="K245" s="168" t="str">
        <f t="shared" si="66"/>
        <v>1</v>
      </c>
      <c r="L245" s="168">
        <f t="shared" si="67"/>
        <v>131072</v>
      </c>
    </row>
    <row r="246" spans="1:12" ht="14.6">
      <c r="B246" s="172"/>
      <c r="C246" s="168">
        <v>16</v>
      </c>
      <c r="D246" s="168">
        <v>16</v>
      </c>
      <c r="E246" s="168">
        <f t="shared" si="64"/>
        <v>1</v>
      </c>
      <c r="F246" s="168" t="str">
        <f t="shared" si="65"/>
        <v>1'h1</v>
      </c>
      <c r="G246" s="168" t="s">
        <v>62</v>
      </c>
      <c r="H246" s="169" t="s">
        <v>1705</v>
      </c>
      <c r="I246" s="171"/>
      <c r="J246" s="168">
        <v>1</v>
      </c>
      <c r="K246" s="168" t="str">
        <f t="shared" si="66"/>
        <v>1</v>
      </c>
      <c r="L246" s="168">
        <f t="shared" si="67"/>
        <v>65536</v>
      </c>
    </row>
    <row r="247" spans="1:12" ht="14.6">
      <c r="B247" s="172"/>
      <c r="C247" s="168">
        <v>15</v>
      </c>
      <c r="D247" s="168">
        <v>15</v>
      </c>
      <c r="E247" s="168">
        <f t="shared" si="64"/>
        <v>1</v>
      </c>
      <c r="F247" s="168" t="str">
        <f t="shared" si="65"/>
        <v>1'h1</v>
      </c>
      <c r="G247" s="168" t="s">
        <v>62</v>
      </c>
      <c r="H247" s="169" t="s">
        <v>5577</v>
      </c>
      <c r="I247" s="171"/>
      <c r="J247" s="168">
        <v>1</v>
      </c>
      <c r="K247" s="168" t="str">
        <f t="shared" si="66"/>
        <v>1</v>
      </c>
      <c r="L247" s="168">
        <f t="shared" si="67"/>
        <v>32768</v>
      </c>
    </row>
    <row r="248" spans="1:12" ht="14.6">
      <c r="B248" s="172"/>
      <c r="C248" s="168">
        <v>14</v>
      </c>
      <c r="D248" s="168">
        <v>14</v>
      </c>
      <c r="E248" s="168">
        <f t="shared" si="64"/>
        <v>1</v>
      </c>
      <c r="F248" s="168" t="str">
        <f t="shared" si="65"/>
        <v>1'h1</v>
      </c>
      <c r="G248" s="168" t="s">
        <v>62</v>
      </c>
      <c r="H248" s="169" t="s">
        <v>1706</v>
      </c>
      <c r="I248" s="171"/>
      <c r="J248" s="168">
        <v>1</v>
      </c>
      <c r="K248" s="168" t="str">
        <f t="shared" si="66"/>
        <v>1</v>
      </c>
      <c r="L248" s="168">
        <f t="shared" si="67"/>
        <v>16384</v>
      </c>
    </row>
    <row r="249" spans="1:12" ht="14.6">
      <c r="B249" s="172"/>
      <c r="C249" s="168">
        <v>13</v>
      </c>
      <c r="D249" s="168">
        <v>13</v>
      </c>
      <c r="E249" s="168">
        <f t="shared" si="64"/>
        <v>1</v>
      </c>
      <c r="F249" s="168" t="str">
        <f t="shared" si="65"/>
        <v>1'h1</v>
      </c>
      <c r="G249" s="168" t="s">
        <v>62</v>
      </c>
      <c r="H249" s="169" t="s">
        <v>1707</v>
      </c>
      <c r="I249" s="171"/>
      <c r="J249" s="168">
        <v>1</v>
      </c>
      <c r="K249" s="168" t="str">
        <f t="shared" si="66"/>
        <v>1</v>
      </c>
      <c r="L249" s="168">
        <f t="shared" si="67"/>
        <v>8192</v>
      </c>
    </row>
    <row r="250" spans="1:12" ht="14.6">
      <c r="B250" s="172"/>
      <c r="C250" s="168">
        <v>12</v>
      </c>
      <c r="D250" s="168">
        <v>12</v>
      </c>
      <c r="E250" s="168">
        <f t="shared" si="64"/>
        <v>1</v>
      </c>
      <c r="F250" s="168" t="str">
        <f t="shared" si="65"/>
        <v>1'h1</v>
      </c>
      <c r="G250" s="168" t="s">
        <v>62</v>
      </c>
      <c r="H250" s="169" t="s">
        <v>5575</v>
      </c>
      <c r="I250" s="171"/>
      <c r="J250" s="168">
        <v>1</v>
      </c>
      <c r="K250" s="168" t="str">
        <f t="shared" si="66"/>
        <v>1</v>
      </c>
      <c r="L250" s="168">
        <f t="shared" si="67"/>
        <v>4096</v>
      </c>
    </row>
    <row r="251" spans="1:12" ht="14.6">
      <c r="B251" s="172"/>
      <c r="C251" s="168">
        <v>8</v>
      </c>
      <c r="D251" s="168">
        <v>11</v>
      </c>
      <c r="E251" s="168">
        <f t="shared" si="64"/>
        <v>4</v>
      </c>
      <c r="F251" s="168" t="str">
        <f t="shared" si="65"/>
        <v>4'h0</v>
      </c>
      <c r="G251" s="168" t="s">
        <v>62</v>
      </c>
      <c r="H251" s="169" t="s">
        <v>1708</v>
      </c>
      <c r="I251" s="171"/>
      <c r="J251" s="168">
        <v>0</v>
      </c>
      <c r="K251" s="168" t="str">
        <f t="shared" si="66"/>
        <v>0</v>
      </c>
      <c r="L251" s="168">
        <f t="shared" si="67"/>
        <v>0</v>
      </c>
    </row>
    <row r="252" spans="1:12" ht="14.6">
      <c r="B252" s="172"/>
      <c r="C252" s="168">
        <v>4</v>
      </c>
      <c r="D252" s="168">
        <v>7</v>
      </c>
      <c r="E252" s="168">
        <f t="shared" si="64"/>
        <v>4</v>
      </c>
      <c r="F252" s="168" t="str">
        <f t="shared" si="65"/>
        <v>4'h0</v>
      </c>
      <c r="G252" s="168" t="s">
        <v>62</v>
      </c>
      <c r="H252" s="169" t="s">
        <v>1709</v>
      </c>
      <c r="I252" s="171"/>
      <c r="J252" s="168">
        <v>0</v>
      </c>
      <c r="K252" s="168" t="str">
        <f t="shared" si="66"/>
        <v>0</v>
      </c>
      <c r="L252" s="168">
        <f t="shared" si="67"/>
        <v>0</v>
      </c>
    </row>
    <row r="253" spans="1:12" s="232" customFormat="1" ht="14.6">
      <c r="A253" s="162"/>
      <c r="B253" s="172"/>
      <c r="C253" s="168">
        <v>0</v>
      </c>
      <c r="D253" s="168">
        <v>3</v>
      </c>
      <c r="E253" s="168">
        <f t="shared" si="64"/>
        <v>4</v>
      </c>
      <c r="F253" s="168" t="str">
        <f t="shared" si="65"/>
        <v>4'h0</v>
      </c>
      <c r="G253" s="168" t="s">
        <v>62</v>
      </c>
      <c r="H253" s="169" t="s">
        <v>5576</v>
      </c>
      <c r="I253" s="171"/>
      <c r="J253" s="168">
        <v>0</v>
      </c>
      <c r="K253" s="168" t="str">
        <f t="shared" si="66"/>
        <v>0</v>
      </c>
      <c r="L253" s="168">
        <f t="shared" si="67"/>
        <v>0</v>
      </c>
    </row>
    <row r="254" spans="1:12" s="232" customFormat="1" ht="14.6">
      <c r="A254" s="162"/>
      <c r="B254" s="164" t="s">
        <v>6126</v>
      </c>
      <c r="C254" s="163"/>
      <c r="D254" s="163"/>
      <c r="E254" s="163">
        <f>SUM(E255:E271)</f>
        <v>32</v>
      </c>
      <c r="F254" s="79" t="str">
        <f>CONCATENATE("32'h",K254)</f>
        <v>32'h0000ffff</v>
      </c>
      <c r="G254" s="79"/>
      <c r="H254" s="165" t="s">
        <v>6127</v>
      </c>
      <c r="I254" s="165"/>
      <c r="J254" s="163"/>
      <c r="K254" s="163" t="str">
        <f>LOWER(DEC2HEX(L254,8))</f>
        <v>0000ffff</v>
      </c>
      <c r="L254" s="163">
        <f>SUM(L255:L271)</f>
        <v>65535</v>
      </c>
    </row>
    <row r="255" spans="1:12" s="232" customFormat="1" ht="14.6">
      <c r="A255" s="162"/>
      <c r="B255" s="172"/>
      <c r="C255" s="168">
        <v>16</v>
      </c>
      <c r="D255" s="168">
        <v>31</v>
      </c>
      <c r="E255" s="168">
        <f t="shared" ref="E255:E271" si="68">D255+1-C255</f>
        <v>16</v>
      </c>
      <c r="F255" s="168" t="str">
        <f t="shared" ref="F255:F271" si="69">CONCATENATE(E255,"'h",K255)</f>
        <v>16'h0</v>
      </c>
      <c r="G255" s="174" t="s">
        <v>5959</v>
      </c>
      <c r="H255" s="174" t="s">
        <v>5960</v>
      </c>
      <c r="I255" s="171"/>
      <c r="J255" s="168">
        <v>0</v>
      </c>
      <c r="K255" s="168" t="str">
        <f t="shared" ref="K255:K271" si="70">LOWER(DEC2HEX((J255)))</f>
        <v>0</v>
      </c>
      <c r="L255" s="168">
        <f t="shared" ref="L255:L271" si="71">J255*(2^C255)</f>
        <v>0</v>
      </c>
    </row>
    <row r="256" spans="1:12" s="232" customFormat="1" ht="14.6">
      <c r="A256" s="162"/>
      <c r="B256" s="172"/>
      <c r="C256" s="168">
        <v>15</v>
      </c>
      <c r="D256" s="168">
        <v>15</v>
      </c>
      <c r="E256" s="168">
        <f t="shared" si="68"/>
        <v>1</v>
      </c>
      <c r="F256" s="168" t="str">
        <f t="shared" si="69"/>
        <v>1'h1</v>
      </c>
      <c r="G256" s="168" t="s">
        <v>62</v>
      </c>
      <c r="H256" s="169" t="s">
        <v>1710</v>
      </c>
      <c r="I256" s="171"/>
      <c r="J256" s="168">
        <v>1</v>
      </c>
      <c r="K256" s="168" t="str">
        <f t="shared" si="70"/>
        <v>1</v>
      </c>
      <c r="L256" s="168">
        <f t="shared" si="71"/>
        <v>32768</v>
      </c>
    </row>
    <row r="257" spans="1:12" s="232" customFormat="1" ht="14.6">
      <c r="A257" s="162"/>
      <c r="B257" s="172"/>
      <c r="C257" s="168">
        <v>14</v>
      </c>
      <c r="D257" s="168">
        <v>14</v>
      </c>
      <c r="E257" s="168">
        <f t="shared" si="68"/>
        <v>1</v>
      </c>
      <c r="F257" s="168" t="str">
        <f t="shared" si="69"/>
        <v>1'h1</v>
      </c>
      <c r="G257" s="168" t="s">
        <v>62</v>
      </c>
      <c r="H257" s="169" t="s">
        <v>1711</v>
      </c>
      <c r="I257" s="171"/>
      <c r="J257" s="168">
        <v>1</v>
      </c>
      <c r="K257" s="168" t="str">
        <f t="shared" si="70"/>
        <v>1</v>
      </c>
      <c r="L257" s="168">
        <f t="shared" si="71"/>
        <v>16384</v>
      </c>
    </row>
    <row r="258" spans="1:12" s="232" customFormat="1" ht="14.6">
      <c r="A258" s="162"/>
      <c r="B258" s="172"/>
      <c r="C258" s="168">
        <v>13</v>
      </c>
      <c r="D258" s="168">
        <v>13</v>
      </c>
      <c r="E258" s="168">
        <f t="shared" si="68"/>
        <v>1</v>
      </c>
      <c r="F258" s="168" t="str">
        <f t="shared" si="69"/>
        <v>1'h1</v>
      </c>
      <c r="G258" s="168" t="s">
        <v>62</v>
      </c>
      <c r="H258" s="169" t="s">
        <v>1712</v>
      </c>
      <c r="I258" s="171"/>
      <c r="J258" s="168">
        <v>1</v>
      </c>
      <c r="K258" s="168" t="str">
        <f t="shared" si="70"/>
        <v>1</v>
      </c>
      <c r="L258" s="168">
        <f t="shared" si="71"/>
        <v>8192</v>
      </c>
    </row>
    <row r="259" spans="1:12" s="232" customFormat="1" ht="14.6">
      <c r="A259" s="162"/>
      <c r="B259" s="172"/>
      <c r="C259" s="168">
        <v>12</v>
      </c>
      <c r="D259" s="168">
        <v>12</v>
      </c>
      <c r="E259" s="168">
        <f t="shared" si="68"/>
        <v>1</v>
      </c>
      <c r="F259" s="168" t="str">
        <f t="shared" si="69"/>
        <v>1'h1</v>
      </c>
      <c r="G259" s="168" t="s">
        <v>62</v>
      </c>
      <c r="H259" s="169" t="s">
        <v>1713</v>
      </c>
      <c r="I259" s="171"/>
      <c r="J259" s="168">
        <v>1</v>
      </c>
      <c r="K259" s="168" t="str">
        <f t="shared" si="70"/>
        <v>1</v>
      </c>
      <c r="L259" s="168">
        <f t="shared" si="71"/>
        <v>4096</v>
      </c>
    </row>
    <row r="260" spans="1:12" s="232" customFormat="1" ht="14.6">
      <c r="A260" s="162"/>
      <c r="B260" s="172"/>
      <c r="C260" s="168">
        <v>11</v>
      </c>
      <c r="D260" s="168">
        <v>11</v>
      </c>
      <c r="E260" s="168">
        <f t="shared" si="68"/>
        <v>1</v>
      </c>
      <c r="F260" s="168" t="str">
        <f t="shared" si="69"/>
        <v>1'h1</v>
      </c>
      <c r="G260" s="168" t="s">
        <v>62</v>
      </c>
      <c r="H260" s="169" t="s">
        <v>1714</v>
      </c>
      <c r="I260" s="171"/>
      <c r="J260" s="168">
        <v>1</v>
      </c>
      <c r="K260" s="168" t="str">
        <f t="shared" si="70"/>
        <v>1</v>
      </c>
      <c r="L260" s="168">
        <f t="shared" si="71"/>
        <v>2048</v>
      </c>
    </row>
    <row r="261" spans="1:12" s="232" customFormat="1" ht="14.6">
      <c r="A261" s="162"/>
      <c r="B261" s="172"/>
      <c r="C261" s="168">
        <v>10</v>
      </c>
      <c r="D261" s="168">
        <v>10</v>
      </c>
      <c r="E261" s="168">
        <f t="shared" si="68"/>
        <v>1</v>
      </c>
      <c r="F261" s="168" t="str">
        <f t="shared" si="69"/>
        <v>1'h1</v>
      </c>
      <c r="G261" s="168" t="s">
        <v>62</v>
      </c>
      <c r="H261" s="169" t="s">
        <v>1715</v>
      </c>
      <c r="I261" s="171"/>
      <c r="J261" s="168">
        <v>1</v>
      </c>
      <c r="K261" s="168" t="str">
        <f t="shared" si="70"/>
        <v>1</v>
      </c>
      <c r="L261" s="168">
        <f t="shared" si="71"/>
        <v>1024</v>
      </c>
    </row>
    <row r="262" spans="1:12" s="232" customFormat="1" ht="14.6">
      <c r="A262" s="162"/>
      <c r="B262" s="172"/>
      <c r="C262" s="168">
        <v>9</v>
      </c>
      <c r="D262" s="168">
        <v>9</v>
      </c>
      <c r="E262" s="168">
        <f t="shared" si="68"/>
        <v>1</v>
      </c>
      <c r="F262" s="168" t="str">
        <f t="shared" si="69"/>
        <v>1'h1</v>
      </c>
      <c r="G262" s="168" t="s">
        <v>62</v>
      </c>
      <c r="H262" s="169" t="s">
        <v>1716</v>
      </c>
      <c r="I262" s="171"/>
      <c r="J262" s="168">
        <v>1</v>
      </c>
      <c r="K262" s="168" t="str">
        <f t="shared" si="70"/>
        <v>1</v>
      </c>
      <c r="L262" s="168">
        <f t="shared" si="71"/>
        <v>512</v>
      </c>
    </row>
    <row r="263" spans="1:12" s="232" customFormat="1" ht="14.6">
      <c r="A263" s="162"/>
      <c r="B263" s="172"/>
      <c r="C263" s="168">
        <v>8</v>
      </c>
      <c r="D263" s="168">
        <v>8</v>
      </c>
      <c r="E263" s="168">
        <f t="shared" si="68"/>
        <v>1</v>
      </c>
      <c r="F263" s="168" t="str">
        <f t="shared" si="69"/>
        <v>1'h1</v>
      </c>
      <c r="G263" s="168" t="s">
        <v>62</v>
      </c>
      <c r="H263" s="169" t="s">
        <v>1717</v>
      </c>
      <c r="I263" s="171"/>
      <c r="J263" s="168">
        <v>1</v>
      </c>
      <c r="K263" s="168" t="str">
        <f t="shared" si="70"/>
        <v>1</v>
      </c>
      <c r="L263" s="168">
        <f t="shared" si="71"/>
        <v>256</v>
      </c>
    </row>
    <row r="264" spans="1:12" s="232" customFormat="1" ht="14.6">
      <c r="A264" s="162"/>
      <c r="B264" s="172"/>
      <c r="C264" s="168">
        <v>7</v>
      </c>
      <c r="D264" s="168">
        <v>7</v>
      </c>
      <c r="E264" s="168">
        <f t="shared" si="68"/>
        <v>1</v>
      </c>
      <c r="F264" s="168" t="str">
        <f t="shared" si="69"/>
        <v>1'h1</v>
      </c>
      <c r="G264" s="168" t="s">
        <v>62</v>
      </c>
      <c r="H264" s="169" t="s">
        <v>1718</v>
      </c>
      <c r="I264" s="171"/>
      <c r="J264" s="168">
        <v>1</v>
      </c>
      <c r="K264" s="168" t="str">
        <f t="shared" si="70"/>
        <v>1</v>
      </c>
      <c r="L264" s="168">
        <f t="shared" si="71"/>
        <v>128</v>
      </c>
    </row>
    <row r="265" spans="1:12" s="232" customFormat="1" ht="14.6">
      <c r="A265" s="162"/>
      <c r="B265" s="172"/>
      <c r="C265" s="168">
        <v>6</v>
      </c>
      <c r="D265" s="168">
        <v>6</v>
      </c>
      <c r="E265" s="168">
        <f t="shared" si="68"/>
        <v>1</v>
      </c>
      <c r="F265" s="168" t="str">
        <f t="shared" si="69"/>
        <v>1'h1</v>
      </c>
      <c r="G265" s="168" t="s">
        <v>62</v>
      </c>
      <c r="H265" s="169" t="s">
        <v>1719</v>
      </c>
      <c r="I265" s="171"/>
      <c r="J265" s="168">
        <v>1</v>
      </c>
      <c r="K265" s="168" t="str">
        <f t="shared" si="70"/>
        <v>1</v>
      </c>
      <c r="L265" s="168">
        <f t="shared" si="71"/>
        <v>64</v>
      </c>
    </row>
    <row r="266" spans="1:12" s="232" customFormat="1" ht="14.6">
      <c r="A266" s="162"/>
      <c r="B266" s="172"/>
      <c r="C266" s="168">
        <v>5</v>
      </c>
      <c r="D266" s="168">
        <v>5</v>
      </c>
      <c r="E266" s="168">
        <f t="shared" si="68"/>
        <v>1</v>
      </c>
      <c r="F266" s="168" t="str">
        <f t="shared" si="69"/>
        <v>1'h1</v>
      </c>
      <c r="G266" s="168" t="s">
        <v>62</v>
      </c>
      <c r="H266" s="169" t="s">
        <v>1720</v>
      </c>
      <c r="I266" s="171"/>
      <c r="J266" s="168">
        <v>1</v>
      </c>
      <c r="K266" s="168" t="str">
        <f t="shared" si="70"/>
        <v>1</v>
      </c>
      <c r="L266" s="168">
        <f t="shared" si="71"/>
        <v>32</v>
      </c>
    </row>
    <row r="267" spans="1:12" s="232" customFormat="1" ht="14.6">
      <c r="A267" s="162"/>
      <c r="B267" s="172"/>
      <c r="C267" s="168">
        <v>4</v>
      </c>
      <c r="D267" s="168">
        <v>4</v>
      </c>
      <c r="E267" s="168">
        <f t="shared" si="68"/>
        <v>1</v>
      </c>
      <c r="F267" s="168" t="str">
        <f t="shared" si="69"/>
        <v>1'h1</v>
      </c>
      <c r="G267" s="168" t="s">
        <v>62</v>
      </c>
      <c r="H267" s="169" t="s">
        <v>1721</v>
      </c>
      <c r="I267" s="171"/>
      <c r="J267" s="168">
        <v>1</v>
      </c>
      <c r="K267" s="168" t="str">
        <f t="shared" si="70"/>
        <v>1</v>
      </c>
      <c r="L267" s="168">
        <f t="shared" si="71"/>
        <v>16</v>
      </c>
    </row>
    <row r="268" spans="1:12" s="232" customFormat="1" ht="14.6">
      <c r="A268" s="162"/>
      <c r="B268" s="172"/>
      <c r="C268" s="168">
        <v>3</v>
      </c>
      <c r="D268" s="168">
        <v>3</v>
      </c>
      <c r="E268" s="168">
        <f t="shared" si="68"/>
        <v>1</v>
      </c>
      <c r="F268" s="168" t="str">
        <f t="shared" si="69"/>
        <v>1'h1</v>
      </c>
      <c r="G268" s="168" t="s">
        <v>62</v>
      </c>
      <c r="H268" s="169" t="s">
        <v>1722</v>
      </c>
      <c r="I268" s="171"/>
      <c r="J268" s="168">
        <v>1</v>
      </c>
      <c r="K268" s="168" t="str">
        <f t="shared" si="70"/>
        <v>1</v>
      </c>
      <c r="L268" s="168">
        <f t="shared" si="71"/>
        <v>8</v>
      </c>
    </row>
    <row r="269" spans="1:12" ht="14.6">
      <c r="B269" s="172"/>
      <c r="C269" s="168">
        <v>2</v>
      </c>
      <c r="D269" s="168">
        <v>2</v>
      </c>
      <c r="E269" s="168">
        <f t="shared" si="68"/>
        <v>1</v>
      </c>
      <c r="F269" s="168" t="str">
        <f t="shared" si="69"/>
        <v>1'h1</v>
      </c>
      <c r="G269" s="168" t="s">
        <v>62</v>
      </c>
      <c r="H269" s="169" t="s">
        <v>1723</v>
      </c>
      <c r="I269" s="171"/>
      <c r="J269" s="168">
        <v>1</v>
      </c>
      <c r="K269" s="168" t="str">
        <f t="shared" si="70"/>
        <v>1</v>
      </c>
      <c r="L269" s="168">
        <f t="shared" si="71"/>
        <v>4</v>
      </c>
    </row>
    <row r="270" spans="1:12" ht="14.6">
      <c r="B270" s="172"/>
      <c r="C270" s="168">
        <v>1</v>
      </c>
      <c r="D270" s="168">
        <v>1</v>
      </c>
      <c r="E270" s="168">
        <f t="shared" si="68"/>
        <v>1</v>
      </c>
      <c r="F270" s="168" t="str">
        <f t="shared" si="69"/>
        <v>1'h1</v>
      </c>
      <c r="G270" s="168" t="s">
        <v>62</v>
      </c>
      <c r="H270" s="169" t="s">
        <v>1724</v>
      </c>
      <c r="I270" s="171"/>
      <c r="J270" s="168">
        <v>1</v>
      </c>
      <c r="K270" s="168" t="str">
        <f t="shared" si="70"/>
        <v>1</v>
      </c>
      <c r="L270" s="168">
        <f t="shared" si="71"/>
        <v>2</v>
      </c>
    </row>
    <row r="271" spans="1:12" ht="14.6">
      <c r="B271" s="172"/>
      <c r="C271" s="168">
        <v>0</v>
      </c>
      <c r="D271" s="168">
        <v>0</v>
      </c>
      <c r="E271" s="168">
        <f t="shared" si="68"/>
        <v>1</v>
      </c>
      <c r="F271" s="168" t="str">
        <f t="shared" si="69"/>
        <v>1'h1</v>
      </c>
      <c r="G271" s="168" t="s">
        <v>62</v>
      </c>
      <c r="H271" s="169" t="s">
        <v>1725</v>
      </c>
      <c r="I271" s="171"/>
      <c r="J271" s="168">
        <v>1</v>
      </c>
      <c r="K271" s="168" t="str">
        <f t="shared" si="70"/>
        <v>1</v>
      </c>
      <c r="L271" s="168">
        <f t="shared" si="71"/>
        <v>1</v>
      </c>
    </row>
    <row r="272" spans="1:12" ht="14.6">
      <c r="B272" s="164" t="s">
        <v>6128</v>
      </c>
      <c r="C272" s="163"/>
      <c r="D272" s="163"/>
      <c r="E272" s="163">
        <f>SUM(E273:E274)</f>
        <v>32</v>
      </c>
      <c r="F272" s="44" t="str">
        <f>CONCATENATE("32'h",K272)</f>
        <v>32'h00000000</v>
      </c>
      <c r="G272" s="44"/>
      <c r="H272" s="165" t="s">
        <v>6129</v>
      </c>
      <c r="I272" s="165"/>
      <c r="J272" s="163"/>
      <c r="K272" s="163" t="str">
        <f>LOWER(DEC2HEX(L272,8))</f>
        <v>00000000</v>
      </c>
      <c r="L272" s="163">
        <f>SUM(L273:L274)</f>
        <v>0</v>
      </c>
    </row>
    <row r="273" spans="2:12" ht="14.6">
      <c r="B273" s="172"/>
      <c r="C273" s="173">
        <v>1</v>
      </c>
      <c r="D273" s="173">
        <v>31</v>
      </c>
      <c r="E273" s="174">
        <f>D273+1-C273</f>
        <v>31</v>
      </c>
      <c r="F273" s="174" t="str">
        <f>CONCATENATE(E273,"'h",K273)</f>
        <v>31'h0</v>
      </c>
      <c r="G273" s="174" t="s">
        <v>67</v>
      </c>
      <c r="H273" s="174" t="s">
        <v>19</v>
      </c>
      <c r="I273" s="170"/>
      <c r="J273" s="173">
        <v>0</v>
      </c>
      <c r="K273" s="173" t="str">
        <f>LOWER(DEC2HEX((J273)))</f>
        <v>0</v>
      </c>
      <c r="L273" s="173">
        <f>J273*(2^C273)</f>
        <v>0</v>
      </c>
    </row>
    <row r="274" spans="2:12" ht="29.15">
      <c r="B274" s="172"/>
      <c r="C274" s="173">
        <v>0</v>
      </c>
      <c r="D274" s="173">
        <v>0</v>
      </c>
      <c r="E274" s="174">
        <f>D274+1-C274</f>
        <v>1</v>
      </c>
      <c r="F274" s="174" t="str">
        <f>CONCATENATE(E274,"'h",K274)</f>
        <v>1'h0</v>
      </c>
      <c r="G274" s="174" t="s">
        <v>5848</v>
      </c>
      <c r="H274" s="179" t="s">
        <v>6130</v>
      </c>
      <c r="I274" s="180" t="s">
        <v>6131</v>
      </c>
      <c r="J274" s="173">
        <v>0</v>
      </c>
      <c r="K274" s="173" t="str">
        <f>LOWER(DEC2HEX((J274)))</f>
        <v>0</v>
      </c>
      <c r="L274" s="173">
        <f>J274*(2^C274)</f>
        <v>0</v>
      </c>
    </row>
    <row r="275" spans="2:12" ht="14.6">
      <c r="B275" s="164" t="s">
        <v>6132</v>
      </c>
      <c r="C275" s="163"/>
      <c r="D275" s="163"/>
      <c r="E275" s="163">
        <f>SUM(E276:E276)</f>
        <v>32</v>
      </c>
      <c r="F275" s="44" t="str">
        <f>CONCATENATE("32'h",K275)</f>
        <v>32'h00200000</v>
      </c>
      <c r="G275" s="44"/>
      <c r="H275" s="165" t="s">
        <v>6133</v>
      </c>
      <c r="I275" s="165"/>
      <c r="J275" s="163"/>
      <c r="K275" s="163" t="str">
        <f>LOWER(DEC2HEX(L275,8))</f>
        <v>00200000</v>
      </c>
      <c r="L275" s="163">
        <f>SUM(L276:L276)</f>
        <v>2097152</v>
      </c>
    </row>
    <row r="276" spans="2:12" ht="14.6">
      <c r="B276" s="172"/>
      <c r="C276" s="173">
        <v>0</v>
      </c>
      <c r="D276" s="173">
        <v>31</v>
      </c>
      <c r="E276" s="174">
        <f>D276+1-C276</f>
        <v>32</v>
      </c>
      <c r="F276" s="174" t="str">
        <f>CONCATENATE(E276,"'h",K276)</f>
        <v>32'h200000</v>
      </c>
      <c r="G276" s="174" t="s">
        <v>2700</v>
      </c>
      <c r="H276" s="179" t="s">
        <v>6134</v>
      </c>
      <c r="I276" s="180" t="s">
        <v>6135</v>
      </c>
      <c r="J276" s="173">
        <v>2097152</v>
      </c>
      <c r="K276" s="173" t="str">
        <f>LOWER(DEC2HEX((J276)))</f>
        <v>200000</v>
      </c>
      <c r="L276" s="173">
        <f>J276*(2^C276)</f>
        <v>2097152</v>
      </c>
    </row>
    <row r="277" spans="2:12" ht="14.6">
      <c r="B277" s="164" t="s">
        <v>3113</v>
      </c>
      <c r="C277" s="163"/>
      <c r="D277" s="163"/>
      <c r="E277" s="163">
        <f>SUM(E278:E283)</f>
        <v>32</v>
      </c>
      <c r="F277" s="79" t="str">
        <f>CONCATENATE("32'h",K277)</f>
        <v>32'h00000001</v>
      </c>
      <c r="G277" s="79"/>
      <c r="H277" s="165" t="s">
        <v>6136</v>
      </c>
      <c r="I277" s="165"/>
      <c r="J277" s="163"/>
      <c r="K277" s="163" t="str">
        <f>LOWER(DEC2HEX(L277,8))</f>
        <v>00000001</v>
      </c>
      <c r="L277" s="163">
        <f>SUM(L278:L283)</f>
        <v>1</v>
      </c>
    </row>
    <row r="278" spans="2:12" ht="14.6">
      <c r="B278" s="172"/>
      <c r="C278" s="168">
        <v>5</v>
      </c>
      <c r="D278" s="168">
        <v>31</v>
      </c>
      <c r="E278" s="168">
        <f t="shared" ref="E278:E283" si="72">D278+1-C278</f>
        <v>27</v>
      </c>
      <c r="F278" s="168" t="str">
        <f t="shared" ref="F278:F283" si="73">CONCATENATE(E278,"'h",K278)</f>
        <v>27'h0</v>
      </c>
      <c r="G278" s="168" t="s">
        <v>6137</v>
      </c>
      <c r="H278" s="169" t="s">
        <v>6138</v>
      </c>
      <c r="I278" s="171"/>
      <c r="J278" s="168">
        <v>0</v>
      </c>
      <c r="K278" s="168" t="str">
        <f t="shared" ref="K278:K283" si="74">LOWER(DEC2HEX((J278)))</f>
        <v>0</v>
      </c>
      <c r="L278" s="168">
        <f t="shared" ref="L278:L283" si="75">J278*(2^C278)</f>
        <v>0</v>
      </c>
    </row>
    <row r="279" spans="2:12" ht="29.15">
      <c r="B279" s="172"/>
      <c r="C279" s="168">
        <v>4</v>
      </c>
      <c r="D279" s="168">
        <v>4</v>
      </c>
      <c r="E279" s="168">
        <f t="shared" si="72"/>
        <v>1</v>
      </c>
      <c r="F279" s="168" t="str">
        <f t="shared" si="73"/>
        <v>1'h0</v>
      </c>
      <c r="G279" s="168" t="s">
        <v>62</v>
      </c>
      <c r="H279" s="169" t="s">
        <v>6139</v>
      </c>
      <c r="I279" s="171" t="s">
        <v>6140</v>
      </c>
      <c r="J279" s="168">
        <v>0</v>
      </c>
      <c r="K279" s="168" t="str">
        <f t="shared" si="74"/>
        <v>0</v>
      </c>
      <c r="L279" s="168">
        <f t="shared" si="75"/>
        <v>0</v>
      </c>
    </row>
    <row r="280" spans="2:12" ht="43.75">
      <c r="B280" s="172"/>
      <c r="C280" s="168">
        <v>3</v>
      </c>
      <c r="D280" s="168">
        <v>3</v>
      </c>
      <c r="E280" s="168">
        <f t="shared" si="72"/>
        <v>1</v>
      </c>
      <c r="F280" s="168" t="str">
        <f t="shared" si="73"/>
        <v>1'h0</v>
      </c>
      <c r="G280" s="168" t="s">
        <v>62</v>
      </c>
      <c r="H280" s="169" t="s">
        <v>6141</v>
      </c>
      <c r="I280" s="171" t="s">
        <v>6142</v>
      </c>
      <c r="J280" s="168">
        <v>0</v>
      </c>
      <c r="K280" s="168" t="str">
        <f t="shared" si="74"/>
        <v>0</v>
      </c>
      <c r="L280" s="168">
        <f t="shared" si="75"/>
        <v>0</v>
      </c>
    </row>
    <row r="281" spans="2:12" ht="43.75">
      <c r="B281" s="172"/>
      <c r="C281" s="168">
        <v>2</v>
      </c>
      <c r="D281" s="168">
        <v>2</v>
      </c>
      <c r="E281" s="168">
        <f t="shared" si="72"/>
        <v>1</v>
      </c>
      <c r="F281" s="168" t="str">
        <f t="shared" si="73"/>
        <v>1'h0</v>
      </c>
      <c r="G281" s="168" t="s">
        <v>62</v>
      </c>
      <c r="H281" s="181" t="s">
        <v>6143</v>
      </c>
      <c r="I281" s="171" t="s">
        <v>6144</v>
      </c>
      <c r="J281" s="168">
        <v>0</v>
      </c>
      <c r="K281" s="168" t="str">
        <f t="shared" si="74"/>
        <v>0</v>
      </c>
      <c r="L281" s="168">
        <f t="shared" si="75"/>
        <v>0</v>
      </c>
    </row>
    <row r="282" spans="2:12" ht="43.75">
      <c r="B282" s="172"/>
      <c r="C282" s="168">
        <v>1</v>
      </c>
      <c r="D282" s="168">
        <v>1</v>
      </c>
      <c r="E282" s="168">
        <f t="shared" si="72"/>
        <v>1</v>
      </c>
      <c r="F282" s="168" t="str">
        <f t="shared" si="73"/>
        <v>1'h0</v>
      </c>
      <c r="G282" s="168" t="s">
        <v>62</v>
      </c>
      <c r="H282" s="169" t="s">
        <v>6145</v>
      </c>
      <c r="I282" s="171" t="s">
        <v>6146</v>
      </c>
      <c r="J282" s="168">
        <v>0</v>
      </c>
      <c r="K282" s="168" t="str">
        <f t="shared" si="74"/>
        <v>0</v>
      </c>
      <c r="L282" s="168">
        <f t="shared" si="75"/>
        <v>0</v>
      </c>
    </row>
    <row r="283" spans="2:12" ht="14.6">
      <c r="B283" s="172"/>
      <c r="C283" s="168">
        <v>0</v>
      </c>
      <c r="D283" s="168">
        <v>0</v>
      </c>
      <c r="E283" s="168">
        <f t="shared" si="72"/>
        <v>1</v>
      </c>
      <c r="F283" s="168" t="str">
        <f t="shared" si="73"/>
        <v>1'h1</v>
      </c>
      <c r="G283" s="168" t="s">
        <v>62</v>
      </c>
      <c r="H283" s="169" t="s">
        <v>6147</v>
      </c>
      <c r="I283" s="171" t="s">
        <v>6148</v>
      </c>
      <c r="J283" s="168">
        <v>1</v>
      </c>
      <c r="K283" s="168" t="str">
        <f t="shared" si="74"/>
        <v>1</v>
      </c>
      <c r="L283" s="168">
        <f t="shared" si="75"/>
        <v>1</v>
      </c>
    </row>
    <row r="284" spans="2:12" ht="14.6">
      <c r="B284" s="164" t="s">
        <v>6149</v>
      </c>
      <c r="C284" s="163"/>
      <c r="D284" s="163"/>
      <c r="E284" s="163">
        <f>SUM(E285:E285)</f>
        <v>32</v>
      </c>
      <c r="F284" s="44" t="str">
        <f>CONCATENATE("32'h",K284)</f>
        <v>32'h00000000</v>
      </c>
      <c r="G284" s="44"/>
      <c r="H284" s="165" t="s">
        <v>6150</v>
      </c>
      <c r="I284" s="165"/>
      <c r="J284" s="163"/>
      <c r="K284" s="163" t="str">
        <f>LOWER(DEC2HEX(L284,8))</f>
        <v>00000000</v>
      </c>
      <c r="L284" s="163">
        <f>SUM(L285:L285)</f>
        <v>0</v>
      </c>
    </row>
    <row r="285" spans="2:12" ht="14.6">
      <c r="B285" s="172"/>
      <c r="C285" s="173">
        <v>0</v>
      </c>
      <c r="D285" s="173">
        <v>31</v>
      </c>
      <c r="E285" s="174">
        <f>D285+1-C285</f>
        <v>32</v>
      </c>
      <c r="F285" s="174" t="str">
        <f>CONCATENATE(E285,"'h",K285)</f>
        <v>32'h0</v>
      </c>
      <c r="G285" s="174" t="s">
        <v>6097</v>
      </c>
      <c r="H285" s="179" t="s">
        <v>6151</v>
      </c>
      <c r="I285" s="180" t="s">
        <v>6152</v>
      </c>
      <c r="J285" s="173">
        <v>0</v>
      </c>
      <c r="K285" s="173" t="str">
        <f>LOWER(DEC2HEX((J285)))</f>
        <v>0</v>
      </c>
      <c r="L285" s="173">
        <f>J285*(2^C285)</f>
        <v>0</v>
      </c>
    </row>
    <row r="286" spans="2:12" ht="14.6">
      <c r="B286" s="164" t="s">
        <v>3115</v>
      </c>
      <c r="C286" s="163"/>
      <c r="D286" s="163"/>
      <c r="E286" s="163">
        <f>SUM(E287:E292)</f>
        <v>32</v>
      </c>
      <c r="F286" s="79" t="str">
        <f>CONCATENATE("32'h",K286)</f>
        <v>32'h00000001</v>
      </c>
      <c r="G286" s="79"/>
      <c r="H286" s="165" t="s">
        <v>6153</v>
      </c>
      <c r="I286" s="165"/>
      <c r="J286" s="163"/>
      <c r="K286" s="163" t="str">
        <f>LOWER(DEC2HEX(L286,8))</f>
        <v>00000001</v>
      </c>
      <c r="L286" s="163">
        <f>SUM(L287:L292)</f>
        <v>1</v>
      </c>
    </row>
    <row r="287" spans="2:12" ht="14.6">
      <c r="B287" s="172"/>
      <c r="C287" s="168">
        <v>5</v>
      </c>
      <c r="D287" s="168">
        <v>31</v>
      </c>
      <c r="E287" s="168">
        <f t="shared" ref="E287:E292" si="76">D287+1-C287</f>
        <v>27</v>
      </c>
      <c r="F287" s="168" t="str">
        <f t="shared" ref="F287:F292" si="77">CONCATENATE(E287,"'h",K287)</f>
        <v>27'h0</v>
      </c>
      <c r="G287" s="168" t="s">
        <v>5830</v>
      </c>
      <c r="H287" s="169" t="s">
        <v>6138</v>
      </c>
      <c r="I287" s="171"/>
      <c r="J287" s="168">
        <v>0</v>
      </c>
      <c r="K287" s="168" t="str">
        <f t="shared" ref="K287:K292" si="78">LOWER(DEC2HEX((J287)))</f>
        <v>0</v>
      </c>
      <c r="L287" s="168">
        <f t="shared" ref="L287:L292" si="79">J287*(2^C287)</f>
        <v>0</v>
      </c>
    </row>
    <row r="288" spans="2:12" ht="29.15">
      <c r="B288" s="172"/>
      <c r="C288" s="168">
        <v>4</v>
      </c>
      <c r="D288" s="168">
        <v>4</v>
      </c>
      <c r="E288" s="168">
        <f t="shared" si="76"/>
        <v>1</v>
      </c>
      <c r="F288" s="168" t="str">
        <f t="shared" si="77"/>
        <v>1'h0</v>
      </c>
      <c r="G288" s="168" t="s">
        <v>62</v>
      </c>
      <c r="H288" s="169" t="s">
        <v>6154</v>
      </c>
      <c r="I288" s="171" t="s">
        <v>6155</v>
      </c>
      <c r="J288" s="168">
        <v>0</v>
      </c>
      <c r="K288" s="168" t="str">
        <f t="shared" si="78"/>
        <v>0</v>
      </c>
      <c r="L288" s="168">
        <f t="shared" si="79"/>
        <v>0</v>
      </c>
    </row>
    <row r="289" spans="1:12" ht="43.75">
      <c r="B289" s="172"/>
      <c r="C289" s="168">
        <v>3</v>
      </c>
      <c r="D289" s="168">
        <v>3</v>
      </c>
      <c r="E289" s="168">
        <f t="shared" si="76"/>
        <v>1</v>
      </c>
      <c r="F289" s="168" t="str">
        <f t="shared" si="77"/>
        <v>1'h0</v>
      </c>
      <c r="G289" s="168" t="s">
        <v>62</v>
      </c>
      <c r="H289" s="169" t="s">
        <v>6156</v>
      </c>
      <c r="I289" s="171" t="s">
        <v>6157</v>
      </c>
      <c r="J289" s="168">
        <v>0</v>
      </c>
      <c r="K289" s="168" t="str">
        <f t="shared" si="78"/>
        <v>0</v>
      </c>
      <c r="L289" s="168">
        <f t="shared" si="79"/>
        <v>0</v>
      </c>
    </row>
    <row r="290" spans="1:12" ht="43.75">
      <c r="B290" s="172"/>
      <c r="C290" s="168">
        <v>2</v>
      </c>
      <c r="D290" s="168">
        <v>2</v>
      </c>
      <c r="E290" s="168">
        <f t="shared" si="76"/>
        <v>1</v>
      </c>
      <c r="F290" s="168" t="str">
        <f t="shared" si="77"/>
        <v>1'h0</v>
      </c>
      <c r="G290" s="168" t="s">
        <v>62</v>
      </c>
      <c r="H290" s="181" t="s">
        <v>6158</v>
      </c>
      <c r="I290" s="171" t="s">
        <v>6159</v>
      </c>
      <c r="J290" s="168">
        <v>0</v>
      </c>
      <c r="K290" s="168" t="str">
        <f t="shared" si="78"/>
        <v>0</v>
      </c>
      <c r="L290" s="168">
        <f t="shared" si="79"/>
        <v>0</v>
      </c>
    </row>
    <row r="291" spans="1:12" ht="43.75">
      <c r="B291" s="172"/>
      <c r="C291" s="168">
        <v>1</v>
      </c>
      <c r="D291" s="168">
        <v>1</v>
      </c>
      <c r="E291" s="168">
        <f t="shared" si="76"/>
        <v>1</v>
      </c>
      <c r="F291" s="168" t="str">
        <f t="shared" si="77"/>
        <v>1'h0</v>
      </c>
      <c r="G291" s="168" t="s">
        <v>62</v>
      </c>
      <c r="H291" s="169" t="s">
        <v>6160</v>
      </c>
      <c r="I291" s="171" t="s">
        <v>6161</v>
      </c>
      <c r="J291" s="168">
        <v>0</v>
      </c>
      <c r="K291" s="168" t="str">
        <f t="shared" si="78"/>
        <v>0</v>
      </c>
      <c r="L291" s="168">
        <f t="shared" si="79"/>
        <v>0</v>
      </c>
    </row>
    <row r="292" spans="1:12" ht="14.6">
      <c r="B292" s="172"/>
      <c r="C292" s="168">
        <v>0</v>
      </c>
      <c r="D292" s="168">
        <v>0</v>
      </c>
      <c r="E292" s="168">
        <f t="shared" si="76"/>
        <v>1</v>
      </c>
      <c r="F292" s="168" t="str">
        <f t="shared" si="77"/>
        <v>1'h1</v>
      </c>
      <c r="G292" s="168" t="s">
        <v>62</v>
      </c>
      <c r="H292" s="169" t="s">
        <v>6162</v>
      </c>
      <c r="I292" s="171" t="s">
        <v>6163</v>
      </c>
      <c r="J292" s="168">
        <v>1</v>
      </c>
      <c r="K292" s="168" t="str">
        <f t="shared" si="78"/>
        <v>1</v>
      </c>
      <c r="L292" s="168">
        <f t="shared" si="79"/>
        <v>1</v>
      </c>
    </row>
    <row r="293" spans="1:12" ht="14.6">
      <c r="B293" s="24" t="s">
        <v>6164</v>
      </c>
      <c r="C293" s="23"/>
      <c r="D293" s="23"/>
      <c r="E293" s="23">
        <f>SUM(E294:E295)</f>
        <v>32</v>
      </c>
      <c r="F293" s="79" t="str">
        <f>CONCATENATE("32'h",K293)</f>
        <v>32'h00000000</v>
      </c>
      <c r="G293" s="79"/>
      <c r="H293" s="26" t="s">
        <v>6165</v>
      </c>
      <c r="I293" s="26"/>
      <c r="J293" s="23"/>
      <c r="K293" s="23" t="str">
        <f>LOWER(DEC2HEX(L293,8))</f>
        <v>00000000</v>
      </c>
      <c r="L293" s="23">
        <f>SUM(L294:L295)</f>
        <v>0</v>
      </c>
    </row>
    <row r="294" spans="1:12" ht="14.6">
      <c r="A294" s="232"/>
      <c r="B294" s="30"/>
      <c r="C294" s="28">
        <v>16</v>
      </c>
      <c r="D294" s="28">
        <v>31</v>
      </c>
      <c r="E294" s="28">
        <f>D294+1-C294</f>
        <v>16</v>
      </c>
      <c r="F294" s="28" t="str">
        <f>CONCATENATE(E294,"'h",K294)</f>
        <v>16'h0</v>
      </c>
      <c r="G294" s="28" t="s">
        <v>67</v>
      </c>
      <c r="H294" s="28" t="s">
        <v>19</v>
      </c>
      <c r="I294" s="3"/>
      <c r="J294" s="28">
        <v>0</v>
      </c>
      <c r="K294" s="28" t="str">
        <f>LOWER(DEC2HEX((J294)))</f>
        <v>0</v>
      </c>
      <c r="L294" s="28">
        <f>J294*(2^C294)</f>
        <v>0</v>
      </c>
    </row>
    <row r="295" spans="1:12" ht="15">
      <c r="A295" s="232"/>
      <c r="B295" s="30"/>
      <c r="C295" s="28">
        <v>0</v>
      </c>
      <c r="D295" s="28">
        <v>15</v>
      </c>
      <c r="E295" s="28">
        <f>D295+1-C295</f>
        <v>16</v>
      </c>
      <c r="F295" s="28" t="str">
        <f>CONCATENATE(E295,"'h",K295)</f>
        <v>16'h0</v>
      </c>
      <c r="G295" s="28" t="s">
        <v>5848</v>
      </c>
      <c r="H295" s="32" t="s">
        <v>6166</v>
      </c>
      <c r="I295" s="33" t="s">
        <v>6167</v>
      </c>
      <c r="J295" s="28">
        <v>0</v>
      </c>
      <c r="K295" s="28" t="str">
        <f>LOWER(DEC2HEX((J295)))</f>
        <v>0</v>
      </c>
      <c r="L295" s="28">
        <f>J295*(2^C295)</f>
        <v>0</v>
      </c>
    </row>
    <row r="296" spans="1:12" ht="14.6">
      <c r="A296" s="232"/>
      <c r="B296" s="24" t="s">
        <v>6168</v>
      </c>
      <c r="C296" s="23"/>
      <c r="D296" s="23"/>
      <c r="E296" s="23">
        <f>SUM(E297:E298)</f>
        <v>32</v>
      </c>
      <c r="F296" s="79" t="str">
        <f>CONCATENATE("32'h",K296)</f>
        <v>32'h00000000</v>
      </c>
      <c r="G296" s="79"/>
      <c r="H296" s="26" t="s">
        <v>6169</v>
      </c>
      <c r="I296" s="26"/>
      <c r="J296" s="23"/>
      <c r="K296" s="23" t="str">
        <f>LOWER(DEC2HEX(L296,8))</f>
        <v>00000000</v>
      </c>
      <c r="L296" s="23">
        <f>SUM(L297:L298)</f>
        <v>0</v>
      </c>
    </row>
    <row r="297" spans="1:12" ht="14.6">
      <c r="A297" s="232"/>
      <c r="B297" s="30"/>
      <c r="C297" s="28">
        <v>16</v>
      </c>
      <c r="D297" s="28">
        <v>31</v>
      </c>
      <c r="E297" s="28">
        <f>D297+1-C297</f>
        <v>16</v>
      </c>
      <c r="F297" s="28" t="str">
        <f>CONCATENATE(E297,"'h",K297)</f>
        <v>16'h0</v>
      </c>
      <c r="G297" s="28" t="s">
        <v>67</v>
      </c>
      <c r="H297" s="28" t="s">
        <v>19</v>
      </c>
      <c r="I297" s="3"/>
      <c r="J297" s="28">
        <v>0</v>
      </c>
      <c r="K297" s="28" t="str">
        <f>LOWER(DEC2HEX((J297)))</f>
        <v>0</v>
      </c>
      <c r="L297" s="28">
        <f>J297*(2^C297)</f>
        <v>0</v>
      </c>
    </row>
    <row r="298" spans="1:12" ht="15">
      <c r="A298" s="232"/>
      <c r="B298" s="30"/>
      <c r="C298" s="28">
        <v>0</v>
      </c>
      <c r="D298" s="28">
        <v>15</v>
      </c>
      <c r="E298" s="28">
        <f>D298+1-C298</f>
        <v>16</v>
      </c>
      <c r="F298" s="28" t="str">
        <f>CONCATENATE(E298,"'h",K298)</f>
        <v>16'h0</v>
      </c>
      <c r="G298" s="28" t="s">
        <v>5848</v>
      </c>
      <c r="H298" s="32" t="s">
        <v>6170</v>
      </c>
      <c r="I298" s="33" t="s">
        <v>6171</v>
      </c>
      <c r="J298" s="28">
        <v>0</v>
      </c>
      <c r="K298" s="28" t="str">
        <f>LOWER(DEC2HEX((J298)))</f>
        <v>0</v>
      </c>
      <c r="L298" s="28">
        <f>J298*(2^C298)</f>
        <v>0</v>
      </c>
    </row>
    <row r="299" spans="1:12" ht="14.6">
      <c r="A299" s="232"/>
      <c r="B299" s="164" t="s">
        <v>6172</v>
      </c>
      <c r="C299" s="134"/>
      <c r="D299" s="134"/>
      <c r="E299" s="134">
        <f>SUM(E300:E302)</f>
        <v>32</v>
      </c>
      <c r="F299" s="134" t="str">
        <f>CONCATENATE("32'h",K299)</f>
        <v>32'h00000002</v>
      </c>
      <c r="G299" s="134"/>
      <c r="H299" s="134" t="s">
        <v>6173</v>
      </c>
      <c r="I299" s="134"/>
      <c r="J299" s="134"/>
      <c r="K299" s="134" t="str">
        <f>LOWER(DEC2HEX(L299,8))</f>
        <v>00000002</v>
      </c>
      <c r="L299" s="134">
        <f>SUM(L300:L302)</f>
        <v>2</v>
      </c>
    </row>
    <row r="300" spans="1:12" ht="14.6">
      <c r="A300" s="232"/>
      <c r="B300" s="135"/>
      <c r="C300" s="135">
        <v>2</v>
      </c>
      <c r="D300" s="135">
        <v>31</v>
      </c>
      <c r="E300" s="135">
        <v>30</v>
      </c>
      <c r="F300" s="135" t="str">
        <f>CONCATENATE(E300,"'h",K300)</f>
        <v>30'h0</v>
      </c>
      <c r="G300" s="135" t="s">
        <v>67</v>
      </c>
      <c r="H300" s="135" t="s">
        <v>19</v>
      </c>
      <c r="I300" s="135" t="s">
        <v>1900</v>
      </c>
      <c r="J300" s="135">
        <v>0</v>
      </c>
      <c r="K300" s="135" t="str">
        <f>LOWER(DEC2HEX(J300))</f>
        <v>0</v>
      </c>
      <c r="L300" s="135">
        <f>J300*(2^C300)</f>
        <v>0</v>
      </c>
    </row>
    <row r="301" spans="1:12" ht="14.6">
      <c r="A301" s="232"/>
      <c r="B301" s="135"/>
      <c r="C301" s="135">
        <v>1</v>
      </c>
      <c r="D301" s="135">
        <v>1</v>
      </c>
      <c r="E301" s="135">
        <v>1</v>
      </c>
      <c r="F301" s="135" t="str">
        <f>CONCATENATE(E301,"'h",K301)</f>
        <v>1'h1</v>
      </c>
      <c r="G301" s="135" t="s">
        <v>62</v>
      </c>
      <c r="H301" s="135" t="s">
        <v>6174</v>
      </c>
      <c r="I301" s="98" t="s">
        <v>6175</v>
      </c>
      <c r="J301" s="135">
        <v>1</v>
      </c>
      <c r="K301" s="135" t="str">
        <f>LOWER(DEC2HEX(J301))</f>
        <v>1</v>
      </c>
      <c r="L301" s="135">
        <f>J301*(2^C301)</f>
        <v>2</v>
      </c>
    </row>
    <row r="302" spans="1:12" ht="43.75">
      <c r="A302" s="232"/>
      <c r="B302" s="135"/>
      <c r="C302" s="135">
        <v>0</v>
      </c>
      <c r="D302" s="135">
        <v>0</v>
      </c>
      <c r="E302" s="135">
        <v>1</v>
      </c>
      <c r="F302" s="135" t="str">
        <f>CONCATENATE(E302,"'h",K302)</f>
        <v>1'h0</v>
      </c>
      <c r="G302" s="135" t="s">
        <v>62</v>
      </c>
      <c r="H302" s="135" t="s">
        <v>6176</v>
      </c>
      <c r="I302" s="98" t="s">
        <v>6177</v>
      </c>
      <c r="J302" s="135">
        <v>0</v>
      </c>
      <c r="K302" s="135" t="str">
        <f>LOWER(DEC2HEX(J302))</f>
        <v>0</v>
      </c>
      <c r="L302" s="135">
        <f>J302*(2^C302)</f>
        <v>0</v>
      </c>
    </row>
    <row r="303" spans="1:12" ht="14.6">
      <c r="A303" s="232"/>
      <c r="B303" s="164" t="s">
        <v>6178</v>
      </c>
      <c r="C303" s="163"/>
      <c r="D303" s="163"/>
      <c r="E303" s="163">
        <f>SUM(E320:E335)</f>
        <v>16</v>
      </c>
      <c r="F303" s="79" t="str">
        <f>CONCATENATE("32'h",K303)</f>
        <v>32'h00000000</v>
      </c>
      <c r="G303" s="79"/>
      <c r="H303" s="165" t="s">
        <v>6179</v>
      </c>
      <c r="I303" s="165"/>
      <c r="J303" s="163"/>
      <c r="K303" s="163" t="str">
        <f>LOWER(DEC2HEX(L303,8))</f>
        <v>00000000</v>
      </c>
      <c r="L303" s="163">
        <f>SUM(L320:L335)</f>
        <v>0</v>
      </c>
    </row>
    <row r="304" spans="1:12" ht="43.75">
      <c r="A304" s="232"/>
      <c r="B304" s="233"/>
      <c r="C304" s="168">
        <v>31</v>
      </c>
      <c r="D304" s="168">
        <v>31</v>
      </c>
      <c r="E304" s="168">
        <f t="shared" ref="E304:E335" si="80">D304+1-C304</f>
        <v>1</v>
      </c>
      <c r="F304" s="168" t="str">
        <f t="shared" ref="F304:F335" si="81">CONCATENATE(E304,"'h",K304)</f>
        <v>1'h0</v>
      </c>
      <c r="G304" s="168" t="s">
        <v>62</v>
      </c>
      <c r="H304" s="169" t="s">
        <v>4374</v>
      </c>
      <c r="I304" s="171" t="s">
        <v>6180</v>
      </c>
      <c r="J304" s="168">
        <v>0</v>
      </c>
      <c r="K304" s="168" t="str">
        <f t="shared" ref="K304:K335" si="82">LOWER(DEC2HEX((J304)))</f>
        <v>0</v>
      </c>
      <c r="L304" s="168">
        <f t="shared" ref="L304:L335" si="83">J304*(2^C304)</f>
        <v>0</v>
      </c>
    </row>
    <row r="305" spans="1:12" ht="43.75">
      <c r="A305" s="232"/>
      <c r="B305" s="233"/>
      <c r="C305" s="168">
        <v>30</v>
      </c>
      <c r="D305" s="168">
        <v>30</v>
      </c>
      <c r="E305" s="168">
        <f t="shared" si="80"/>
        <v>1</v>
      </c>
      <c r="F305" s="168" t="str">
        <f t="shared" si="81"/>
        <v>1'h0</v>
      </c>
      <c r="G305" s="168" t="s">
        <v>62</v>
      </c>
      <c r="H305" s="169" t="s">
        <v>4375</v>
      </c>
      <c r="I305" s="171" t="s">
        <v>6181</v>
      </c>
      <c r="J305" s="168">
        <v>0</v>
      </c>
      <c r="K305" s="168" t="str">
        <f t="shared" si="82"/>
        <v>0</v>
      </c>
      <c r="L305" s="168">
        <f t="shared" si="83"/>
        <v>0</v>
      </c>
    </row>
    <row r="306" spans="1:12" ht="43.75">
      <c r="A306" s="232"/>
      <c r="B306" s="233"/>
      <c r="C306" s="168">
        <v>29</v>
      </c>
      <c r="D306" s="168">
        <v>29</v>
      </c>
      <c r="E306" s="168">
        <f t="shared" si="80"/>
        <v>1</v>
      </c>
      <c r="F306" s="168" t="str">
        <f t="shared" si="81"/>
        <v>1'h0</v>
      </c>
      <c r="G306" s="168" t="s">
        <v>62</v>
      </c>
      <c r="H306" s="169" t="s">
        <v>4376</v>
      </c>
      <c r="I306" s="171" t="s">
        <v>6182</v>
      </c>
      <c r="J306" s="168">
        <v>0</v>
      </c>
      <c r="K306" s="168" t="str">
        <f t="shared" si="82"/>
        <v>0</v>
      </c>
      <c r="L306" s="168">
        <f t="shared" si="83"/>
        <v>0</v>
      </c>
    </row>
    <row r="307" spans="1:12" ht="43.75">
      <c r="A307" s="232"/>
      <c r="B307" s="233"/>
      <c r="C307" s="168">
        <v>28</v>
      </c>
      <c r="D307" s="168">
        <v>28</v>
      </c>
      <c r="E307" s="168">
        <f t="shared" si="80"/>
        <v>1</v>
      </c>
      <c r="F307" s="168" t="str">
        <f t="shared" si="81"/>
        <v>1'h0</v>
      </c>
      <c r="G307" s="168" t="s">
        <v>62</v>
      </c>
      <c r="H307" s="169" t="s">
        <v>4377</v>
      </c>
      <c r="I307" s="171" t="s">
        <v>6183</v>
      </c>
      <c r="J307" s="168">
        <v>0</v>
      </c>
      <c r="K307" s="168" t="str">
        <f t="shared" si="82"/>
        <v>0</v>
      </c>
      <c r="L307" s="168">
        <f t="shared" si="83"/>
        <v>0</v>
      </c>
    </row>
    <row r="308" spans="1:12" ht="43.75">
      <c r="A308" s="232"/>
      <c r="B308" s="233"/>
      <c r="C308" s="168">
        <v>27</v>
      </c>
      <c r="D308" s="168">
        <v>27</v>
      </c>
      <c r="E308" s="168">
        <f t="shared" si="80"/>
        <v>1</v>
      </c>
      <c r="F308" s="168" t="str">
        <f t="shared" si="81"/>
        <v>1'h0</v>
      </c>
      <c r="G308" s="168" t="s">
        <v>62</v>
      </c>
      <c r="H308" s="169" t="s">
        <v>4378</v>
      </c>
      <c r="I308" s="171" t="s">
        <v>6184</v>
      </c>
      <c r="J308" s="168">
        <v>0</v>
      </c>
      <c r="K308" s="168" t="str">
        <f t="shared" si="82"/>
        <v>0</v>
      </c>
      <c r="L308" s="168">
        <f t="shared" si="83"/>
        <v>0</v>
      </c>
    </row>
    <row r="309" spans="1:12" ht="43.75">
      <c r="A309" s="232"/>
      <c r="B309" s="233"/>
      <c r="C309" s="168">
        <v>26</v>
      </c>
      <c r="D309" s="168">
        <v>26</v>
      </c>
      <c r="E309" s="168">
        <f t="shared" si="80"/>
        <v>1</v>
      </c>
      <c r="F309" s="168" t="str">
        <f t="shared" si="81"/>
        <v>1'h0</v>
      </c>
      <c r="G309" s="168" t="s">
        <v>62</v>
      </c>
      <c r="H309" s="169" t="s">
        <v>4379</v>
      </c>
      <c r="I309" s="171" t="s">
        <v>6185</v>
      </c>
      <c r="J309" s="168">
        <v>0</v>
      </c>
      <c r="K309" s="168" t="str">
        <f t="shared" si="82"/>
        <v>0</v>
      </c>
      <c r="L309" s="168">
        <f t="shared" si="83"/>
        <v>0</v>
      </c>
    </row>
    <row r="310" spans="1:12" ht="43.75">
      <c r="B310" s="233"/>
      <c r="C310" s="168">
        <v>25</v>
      </c>
      <c r="D310" s="168">
        <v>25</v>
      </c>
      <c r="E310" s="168">
        <f t="shared" si="80"/>
        <v>1</v>
      </c>
      <c r="F310" s="168" t="str">
        <f t="shared" si="81"/>
        <v>1'h0</v>
      </c>
      <c r="G310" s="168" t="s">
        <v>62</v>
      </c>
      <c r="H310" s="169" t="s">
        <v>4380</v>
      </c>
      <c r="I310" s="171" t="s">
        <v>6186</v>
      </c>
      <c r="J310" s="168">
        <v>0</v>
      </c>
      <c r="K310" s="168" t="str">
        <f t="shared" si="82"/>
        <v>0</v>
      </c>
      <c r="L310" s="168">
        <f t="shared" si="83"/>
        <v>0</v>
      </c>
    </row>
    <row r="311" spans="1:12" ht="43.75">
      <c r="B311" s="233"/>
      <c r="C311" s="168">
        <v>24</v>
      </c>
      <c r="D311" s="168">
        <v>24</v>
      </c>
      <c r="E311" s="168">
        <f t="shared" si="80"/>
        <v>1</v>
      </c>
      <c r="F311" s="168" t="str">
        <f t="shared" si="81"/>
        <v>1'h0</v>
      </c>
      <c r="G311" s="168" t="s">
        <v>62</v>
      </c>
      <c r="H311" s="169" t="s">
        <v>4381</v>
      </c>
      <c r="I311" s="171" t="s">
        <v>6187</v>
      </c>
      <c r="J311" s="168">
        <v>0</v>
      </c>
      <c r="K311" s="168" t="str">
        <f t="shared" si="82"/>
        <v>0</v>
      </c>
      <c r="L311" s="168">
        <f t="shared" si="83"/>
        <v>0</v>
      </c>
    </row>
    <row r="312" spans="1:12" ht="43.75">
      <c r="B312" s="233"/>
      <c r="C312" s="168">
        <v>23</v>
      </c>
      <c r="D312" s="168">
        <v>23</v>
      </c>
      <c r="E312" s="168">
        <f t="shared" si="80"/>
        <v>1</v>
      </c>
      <c r="F312" s="168" t="str">
        <f t="shared" si="81"/>
        <v>1'h0</v>
      </c>
      <c r="G312" s="168" t="s">
        <v>62</v>
      </c>
      <c r="H312" s="169" t="s">
        <v>4382</v>
      </c>
      <c r="I312" s="171" t="s">
        <v>6188</v>
      </c>
      <c r="J312" s="168">
        <v>0</v>
      </c>
      <c r="K312" s="168" t="str">
        <f t="shared" si="82"/>
        <v>0</v>
      </c>
      <c r="L312" s="168">
        <f t="shared" si="83"/>
        <v>0</v>
      </c>
    </row>
    <row r="313" spans="1:12" ht="43.75">
      <c r="B313" s="233"/>
      <c r="C313" s="168">
        <v>22</v>
      </c>
      <c r="D313" s="168">
        <v>22</v>
      </c>
      <c r="E313" s="168">
        <f t="shared" si="80"/>
        <v>1</v>
      </c>
      <c r="F313" s="168" t="str">
        <f t="shared" si="81"/>
        <v>1'h0</v>
      </c>
      <c r="G313" s="168" t="s">
        <v>62</v>
      </c>
      <c r="H313" s="169" t="s">
        <v>4383</v>
      </c>
      <c r="I313" s="171" t="s">
        <v>6189</v>
      </c>
      <c r="J313" s="168">
        <v>0</v>
      </c>
      <c r="K313" s="168" t="str">
        <f t="shared" si="82"/>
        <v>0</v>
      </c>
      <c r="L313" s="168">
        <f t="shared" si="83"/>
        <v>0</v>
      </c>
    </row>
    <row r="314" spans="1:12" ht="43.75">
      <c r="B314" s="233"/>
      <c r="C314" s="168">
        <v>21</v>
      </c>
      <c r="D314" s="168">
        <v>21</v>
      </c>
      <c r="E314" s="168">
        <f t="shared" si="80"/>
        <v>1</v>
      </c>
      <c r="F314" s="168" t="str">
        <f t="shared" si="81"/>
        <v>1'h0</v>
      </c>
      <c r="G314" s="168" t="s">
        <v>62</v>
      </c>
      <c r="H314" s="169" t="s">
        <v>4384</v>
      </c>
      <c r="I314" s="171" t="s">
        <v>6190</v>
      </c>
      <c r="J314" s="168">
        <v>0</v>
      </c>
      <c r="K314" s="168" t="str">
        <f t="shared" si="82"/>
        <v>0</v>
      </c>
      <c r="L314" s="168">
        <f t="shared" si="83"/>
        <v>0</v>
      </c>
    </row>
    <row r="315" spans="1:12" ht="43.75">
      <c r="B315" s="233"/>
      <c r="C315" s="168">
        <v>20</v>
      </c>
      <c r="D315" s="168">
        <v>20</v>
      </c>
      <c r="E315" s="168">
        <f t="shared" si="80"/>
        <v>1</v>
      </c>
      <c r="F315" s="168" t="str">
        <f t="shared" si="81"/>
        <v>1'h0</v>
      </c>
      <c r="G315" s="168" t="s">
        <v>62</v>
      </c>
      <c r="H315" s="169" t="s">
        <v>4385</v>
      </c>
      <c r="I315" s="171" t="s">
        <v>6191</v>
      </c>
      <c r="J315" s="168">
        <v>0</v>
      </c>
      <c r="K315" s="168" t="str">
        <f t="shared" si="82"/>
        <v>0</v>
      </c>
      <c r="L315" s="168">
        <f t="shared" si="83"/>
        <v>0</v>
      </c>
    </row>
    <row r="316" spans="1:12" ht="43.75">
      <c r="B316" s="233"/>
      <c r="C316" s="168">
        <v>19</v>
      </c>
      <c r="D316" s="168">
        <v>19</v>
      </c>
      <c r="E316" s="168">
        <f t="shared" si="80"/>
        <v>1</v>
      </c>
      <c r="F316" s="168" t="str">
        <f t="shared" si="81"/>
        <v>1'h0</v>
      </c>
      <c r="G316" s="168" t="s">
        <v>62</v>
      </c>
      <c r="H316" s="169" t="s">
        <v>4386</v>
      </c>
      <c r="I316" s="171" t="s">
        <v>6192</v>
      </c>
      <c r="J316" s="168">
        <v>0</v>
      </c>
      <c r="K316" s="168" t="str">
        <f t="shared" si="82"/>
        <v>0</v>
      </c>
      <c r="L316" s="168">
        <f t="shared" si="83"/>
        <v>0</v>
      </c>
    </row>
    <row r="317" spans="1:12" ht="43.75">
      <c r="B317" s="233"/>
      <c r="C317" s="168">
        <v>18</v>
      </c>
      <c r="D317" s="168">
        <v>18</v>
      </c>
      <c r="E317" s="168">
        <f t="shared" si="80"/>
        <v>1</v>
      </c>
      <c r="F317" s="168" t="str">
        <f t="shared" si="81"/>
        <v>1'h0</v>
      </c>
      <c r="G317" s="168" t="s">
        <v>62</v>
      </c>
      <c r="H317" s="169" t="s">
        <v>4387</v>
      </c>
      <c r="I317" s="171" t="s">
        <v>6193</v>
      </c>
      <c r="J317" s="168">
        <v>0</v>
      </c>
      <c r="K317" s="168" t="str">
        <f t="shared" si="82"/>
        <v>0</v>
      </c>
      <c r="L317" s="168">
        <f t="shared" si="83"/>
        <v>0</v>
      </c>
    </row>
    <row r="318" spans="1:12" ht="43.75">
      <c r="B318" s="233"/>
      <c r="C318" s="168">
        <v>17</v>
      </c>
      <c r="D318" s="168">
        <v>17</v>
      </c>
      <c r="E318" s="168">
        <f t="shared" si="80"/>
        <v>1</v>
      </c>
      <c r="F318" s="168" t="str">
        <f t="shared" si="81"/>
        <v>1'h0</v>
      </c>
      <c r="G318" s="168" t="s">
        <v>62</v>
      </c>
      <c r="H318" s="169" t="s">
        <v>4388</v>
      </c>
      <c r="I318" s="171" t="s">
        <v>6194</v>
      </c>
      <c r="J318" s="168">
        <v>0</v>
      </c>
      <c r="K318" s="168" t="str">
        <f t="shared" si="82"/>
        <v>0</v>
      </c>
      <c r="L318" s="168">
        <f t="shared" si="83"/>
        <v>0</v>
      </c>
    </row>
    <row r="319" spans="1:12" ht="43.75">
      <c r="B319" s="233"/>
      <c r="C319" s="168">
        <v>16</v>
      </c>
      <c r="D319" s="168">
        <v>16</v>
      </c>
      <c r="E319" s="168">
        <f t="shared" si="80"/>
        <v>1</v>
      </c>
      <c r="F319" s="168" t="str">
        <f t="shared" si="81"/>
        <v>1'h0</v>
      </c>
      <c r="G319" s="168" t="s">
        <v>62</v>
      </c>
      <c r="H319" s="169" t="s">
        <v>4389</v>
      </c>
      <c r="I319" s="171" t="s">
        <v>6195</v>
      </c>
      <c r="J319" s="168">
        <v>0</v>
      </c>
      <c r="K319" s="168" t="str">
        <f t="shared" si="82"/>
        <v>0</v>
      </c>
      <c r="L319" s="168">
        <f t="shared" si="83"/>
        <v>0</v>
      </c>
    </row>
    <row r="320" spans="1:12" ht="43.75">
      <c r="B320" s="172"/>
      <c r="C320" s="168">
        <v>15</v>
      </c>
      <c r="D320" s="168">
        <v>15</v>
      </c>
      <c r="E320" s="168">
        <f t="shared" si="80"/>
        <v>1</v>
      </c>
      <c r="F320" s="168" t="str">
        <f t="shared" si="81"/>
        <v>1'h0</v>
      </c>
      <c r="G320" s="168" t="s">
        <v>62</v>
      </c>
      <c r="H320" s="169" t="s">
        <v>4390</v>
      </c>
      <c r="I320" s="171" t="s">
        <v>6196</v>
      </c>
      <c r="J320" s="168">
        <v>0</v>
      </c>
      <c r="K320" s="168" t="str">
        <f t="shared" si="82"/>
        <v>0</v>
      </c>
      <c r="L320" s="168">
        <f t="shared" si="83"/>
        <v>0</v>
      </c>
    </row>
    <row r="321" spans="2:12" ht="43.75">
      <c r="B321" s="172"/>
      <c r="C321" s="168">
        <v>14</v>
      </c>
      <c r="D321" s="168">
        <v>14</v>
      </c>
      <c r="E321" s="168">
        <f t="shared" si="80"/>
        <v>1</v>
      </c>
      <c r="F321" s="168" t="str">
        <f t="shared" si="81"/>
        <v>1'h0</v>
      </c>
      <c r="G321" s="168" t="s">
        <v>62</v>
      </c>
      <c r="H321" s="169" t="s">
        <v>4391</v>
      </c>
      <c r="I321" s="171" t="s">
        <v>6197</v>
      </c>
      <c r="J321" s="168">
        <v>0</v>
      </c>
      <c r="K321" s="168" t="str">
        <f t="shared" si="82"/>
        <v>0</v>
      </c>
      <c r="L321" s="168">
        <f t="shared" si="83"/>
        <v>0</v>
      </c>
    </row>
    <row r="322" spans="2:12" ht="43.75">
      <c r="B322" s="172"/>
      <c r="C322" s="168">
        <v>13</v>
      </c>
      <c r="D322" s="168">
        <v>13</v>
      </c>
      <c r="E322" s="168">
        <f t="shared" si="80"/>
        <v>1</v>
      </c>
      <c r="F322" s="168" t="str">
        <f t="shared" si="81"/>
        <v>1'h0</v>
      </c>
      <c r="G322" s="168" t="s">
        <v>62</v>
      </c>
      <c r="H322" s="169" t="s">
        <v>4392</v>
      </c>
      <c r="I322" s="171" t="s">
        <v>6198</v>
      </c>
      <c r="J322" s="168">
        <v>0</v>
      </c>
      <c r="K322" s="168" t="str">
        <f t="shared" si="82"/>
        <v>0</v>
      </c>
      <c r="L322" s="168">
        <f t="shared" si="83"/>
        <v>0</v>
      </c>
    </row>
    <row r="323" spans="2:12" ht="43.75">
      <c r="B323" s="172"/>
      <c r="C323" s="168">
        <v>12</v>
      </c>
      <c r="D323" s="168">
        <v>12</v>
      </c>
      <c r="E323" s="168">
        <f t="shared" si="80"/>
        <v>1</v>
      </c>
      <c r="F323" s="168" t="str">
        <f t="shared" si="81"/>
        <v>1'h0</v>
      </c>
      <c r="G323" s="168" t="s">
        <v>62</v>
      </c>
      <c r="H323" s="169" t="s">
        <v>4393</v>
      </c>
      <c r="I323" s="171" t="s">
        <v>6199</v>
      </c>
      <c r="J323" s="168">
        <v>0</v>
      </c>
      <c r="K323" s="168" t="str">
        <f t="shared" si="82"/>
        <v>0</v>
      </c>
      <c r="L323" s="168">
        <f t="shared" si="83"/>
        <v>0</v>
      </c>
    </row>
    <row r="324" spans="2:12" ht="43.75">
      <c r="B324" s="172"/>
      <c r="C324" s="168">
        <v>11</v>
      </c>
      <c r="D324" s="168">
        <v>11</v>
      </c>
      <c r="E324" s="168">
        <f t="shared" si="80"/>
        <v>1</v>
      </c>
      <c r="F324" s="168" t="str">
        <f t="shared" si="81"/>
        <v>1'h0</v>
      </c>
      <c r="G324" s="168" t="s">
        <v>62</v>
      </c>
      <c r="H324" s="169" t="s">
        <v>4394</v>
      </c>
      <c r="I324" s="171" t="s">
        <v>6200</v>
      </c>
      <c r="J324" s="168">
        <v>0</v>
      </c>
      <c r="K324" s="168" t="str">
        <f t="shared" si="82"/>
        <v>0</v>
      </c>
      <c r="L324" s="168">
        <f t="shared" si="83"/>
        <v>0</v>
      </c>
    </row>
    <row r="325" spans="2:12" ht="43.75">
      <c r="B325" s="172"/>
      <c r="C325" s="168">
        <v>10</v>
      </c>
      <c r="D325" s="168">
        <v>10</v>
      </c>
      <c r="E325" s="168">
        <f t="shared" si="80"/>
        <v>1</v>
      </c>
      <c r="F325" s="168" t="str">
        <f t="shared" si="81"/>
        <v>1'h0</v>
      </c>
      <c r="G325" s="168" t="s">
        <v>62</v>
      </c>
      <c r="H325" s="169" t="s">
        <v>4395</v>
      </c>
      <c r="I325" s="171" t="s">
        <v>6201</v>
      </c>
      <c r="J325" s="168">
        <v>0</v>
      </c>
      <c r="K325" s="168" t="str">
        <f t="shared" si="82"/>
        <v>0</v>
      </c>
      <c r="L325" s="168">
        <f t="shared" si="83"/>
        <v>0</v>
      </c>
    </row>
    <row r="326" spans="2:12" ht="43.75">
      <c r="B326" s="172"/>
      <c r="C326" s="168">
        <v>9</v>
      </c>
      <c r="D326" s="168">
        <v>9</v>
      </c>
      <c r="E326" s="168">
        <f t="shared" si="80"/>
        <v>1</v>
      </c>
      <c r="F326" s="168" t="str">
        <f t="shared" si="81"/>
        <v>1'h0</v>
      </c>
      <c r="G326" s="168" t="s">
        <v>62</v>
      </c>
      <c r="H326" s="169" t="s">
        <v>4396</v>
      </c>
      <c r="I326" s="171" t="s">
        <v>6202</v>
      </c>
      <c r="J326" s="168">
        <v>0</v>
      </c>
      <c r="K326" s="168" t="str">
        <f t="shared" si="82"/>
        <v>0</v>
      </c>
      <c r="L326" s="168">
        <f t="shared" si="83"/>
        <v>0</v>
      </c>
    </row>
    <row r="327" spans="2:12" ht="43.75">
      <c r="B327" s="172"/>
      <c r="C327" s="168">
        <v>8</v>
      </c>
      <c r="D327" s="168">
        <v>8</v>
      </c>
      <c r="E327" s="168">
        <f t="shared" si="80"/>
        <v>1</v>
      </c>
      <c r="F327" s="168" t="str">
        <f t="shared" si="81"/>
        <v>1'h0</v>
      </c>
      <c r="G327" s="168" t="s">
        <v>62</v>
      </c>
      <c r="H327" s="169" t="s">
        <v>4397</v>
      </c>
      <c r="I327" s="171" t="s">
        <v>6203</v>
      </c>
      <c r="J327" s="168">
        <v>0</v>
      </c>
      <c r="K327" s="168" t="str">
        <f t="shared" si="82"/>
        <v>0</v>
      </c>
      <c r="L327" s="168">
        <f t="shared" si="83"/>
        <v>0</v>
      </c>
    </row>
    <row r="328" spans="2:12" ht="43.75">
      <c r="B328" s="172"/>
      <c r="C328" s="168">
        <v>7</v>
      </c>
      <c r="D328" s="168">
        <v>7</v>
      </c>
      <c r="E328" s="168">
        <f t="shared" si="80"/>
        <v>1</v>
      </c>
      <c r="F328" s="168" t="str">
        <f t="shared" si="81"/>
        <v>1'h0</v>
      </c>
      <c r="G328" s="168" t="s">
        <v>62</v>
      </c>
      <c r="H328" s="169" t="s">
        <v>4398</v>
      </c>
      <c r="I328" s="171" t="s">
        <v>6204</v>
      </c>
      <c r="J328" s="168">
        <v>0</v>
      </c>
      <c r="K328" s="168" t="str">
        <f t="shared" si="82"/>
        <v>0</v>
      </c>
      <c r="L328" s="168">
        <f t="shared" si="83"/>
        <v>0</v>
      </c>
    </row>
    <row r="329" spans="2:12" ht="43.75">
      <c r="B329" s="172"/>
      <c r="C329" s="168">
        <v>6</v>
      </c>
      <c r="D329" s="168">
        <v>6</v>
      </c>
      <c r="E329" s="168">
        <f t="shared" si="80"/>
        <v>1</v>
      </c>
      <c r="F329" s="168" t="str">
        <f t="shared" si="81"/>
        <v>1'h0</v>
      </c>
      <c r="G329" s="168" t="s">
        <v>62</v>
      </c>
      <c r="H329" s="169" t="s">
        <v>4399</v>
      </c>
      <c r="I329" s="171" t="s">
        <v>6205</v>
      </c>
      <c r="J329" s="168">
        <v>0</v>
      </c>
      <c r="K329" s="168" t="str">
        <f t="shared" si="82"/>
        <v>0</v>
      </c>
      <c r="L329" s="168">
        <f t="shared" si="83"/>
        <v>0</v>
      </c>
    </row>
    <row r="330" spans="2:12" ht="43.75">
      <c r="B330" s="172"/>
      <c r="C330" s="168">
        <v>5</v>
      </c>
      <c r="D330" s="168">
        <v>5</v>
      </c>
      <c r="E330" s="168">
        <f t="shared" si="80"/>
        <v>1</v>
      </c>
      <c r="F330" s="168" t="str">
        <f t="shared" si="81"/>
        <v>1'h0</v>
      </c>
      <c r="G330" s="168" t="s">
        <v>62</v>
      </c>
      <c r="H330" s="169" t="s">
        <v>4400</v>
      </c>
      <c r="I330" s="171" t="s">
        <v>6206</v>
      </c>
      <c r="J330" s="168">
        <v>0</v>
      </c>
      <c r="K330" s="168" t="str">
        <f t="shared" si="82"/>
        <v>0</v>
      </c>
      <c r="L330" s="168">
        <f t="shared" si="83"/>
        <v>0</v>
      </c>
    </row>
    <row r="331" spans="2:12" ht="43.75">
      <c r="B331" s="172"/>
      <c r="C331" s="168">
        <v>4</v>
      </c>
      <c r="D331" s="168">
        <v>4</v>
      </c>
      <c r="E331" s="168">
        <f t="shared" si="80"/>
        <v>1</v>
      </c>
      <c r="F331" s="168" t="str">
        <f t="shared" si="81"/>
        <v>1'h0</v>
      </c>
      <c r="G331" s="168" t="s">
        <v>62</v>
      </c>
      <c r="H331" s="169" t="s">
        <v>4401</v>
      </c>
      <c r="I331" s="171" t="s">
        <v>6207</v>
      </c>
      <c r="J331" s="168">
        <v>0</v>
      </c>
      <c r="K331" s="168" t="str">
        <f t="shared" si="82"/>
        <v>0</v>
      </c>
      <c r="L331" s="168">
        <f t="shared" si="83"/>
        <v>0</v>
      </c>
    </row>
    <row r="332" spans="2:12" ht="43.75">
      <c r="B332" s="172"/>
      <c r="C332" s="168">
        <v>3</v>
      </c>
      <c r="D332" s="168">
        <v>3</v>
      </c>
      <c r="E332" s="168">
        <f t="shared" si="80"/>
        <v>1</v>
      </c>
      <c r="F332" s="168" t="str">
        <f t="shared" si="81"/>
        <v>1'h0</v>
      </c>
      <c r="G332" s="168" t="s">
        <v>62</v>
      </c>
      <c r="H332" s="169" t="s">
        <v>4402</v>
      </c>
      <c r="I332" s="171" t="s">
        <v>6208</v>
      </c>
      <c r="J332" s="168">
        <v>0</v>
      </c>
      <c r="K332" s="168" t="str">
        <f t="shared" si="82"/>
        <v>0</v>
      </c>
      <c r="L332" s="168">
        <f t="shared" si="83"/>
        <v>0</v>
      </c>
    </row>
    <row r="333" spans="2:12" ht="43.75">
      <c r="B333" s="172"/>
      <c r="C333" s="168">
        <v>2</v>
      </c>
      <c r="D333" s="168">
        <v>2</v>
      </c>
      <c r="E333" s="168">
        <f t="shared" si="80"/>
        <v>1</v>
      </c>
      <c r="F333" s="168" t="str">
        <f t="shared" si="81"/>
        <v>1'h0</v>
      </c>
      <c r="G333" s="168" t="s">
        <v>62</v>
      </c>
      <c r="H333" s="169" t="s">
        <v>4403</v>
      </c>
      <c r="I333" s="171" t="s">
        <v>6209</v>
      </c>
      <c r="J333" s="168">
        <v>0</v>
      </c>
      <c r="K333" s="168" t="str">
        <f t="shared" si="82"/>
        <v>0</v>
      </c>
      <c r="L333" s="168">
        <f t="shared" si="83"/>
        <v>0</v>
      </c>
    </row>
    <row r="334" spans="2:12" ht="43.75">
      <c r="B334" s="172"/>
      <c r="C334" s="168">
        <v>1</v>
      </c>
      <c r="D334" s="168">
        <v>1</v>
      </c>
      <c r="E334" s="168">
        <f t="shared" si="80"/>
        <v>1</v>
      </c>
      <c r="F334" s="168" t="str">
        <f t="shared" si="81"/>
        <v>1'h0</v>
      </c>
      <c r="G334" s="168" t="s">
        <v>62</v>
      </c>
      <c r="H334" s="169" t="s">
        <v>6210</v>
      </c>
      <c r="I334" s="171" t="s">
        <v>6211</v>
      </c>
      <c r="J334" s="168">
        <v>0</v>
      </c>
      <c r="K334" s="168" t="str">
        <f t="shared" si="82"/>
        <v>0</v>
      </c>
      <c r="L334" s="168">
        <f t="shared" si="83"/>
        <v>0</v>
      </c>
    </row>
    <row r="335" spans="2:12" ht="43.75">
      <c r="B335" s="172"/>
      <c r="C335" s="168">
        <v>0</v>
      </c>
      <c r="D335" s="168">
        <v>0</v>
      </c>
      <c r="E335" s="168">
        <f t="shared" si="80"/>
        <v>1</v>
      </c>
      <c r="F335" s="168" t="str">
        <f t="shared" si="81"/>
        <v>1'h0</v>
      </c>
      <c r="G335" s="168" t="s">
        <v>62</v>
      </c>
      <c r="H335" s="169" t="s">
        <v>6212</v>
      </c>
      <c r="I335" s="171" t="s">
        <v>6213</v>
      </c>
      <c r="J335" s="168">
        <v>0</v>
      </c>
      <c r="K335" s="168" t="str">
        <f t="shared" si="82"/>
        <v>0</v>
      </c>
      <c r="L335" s="168">
        <f t="shared" si="83"/>
        <v>0</v>
      </c>
    </row>
    <row r="336" spans="2:12" ht="14.6">
      <c r="B336" s="24" t="s">
        <v>6214</v>
      </c>
      <c r="C336" s="23"/>
      <c r="D336" s="23"/>
      <c r="E336" s="23">
        <f>SUM(E337:E339)</f>
        <v>32</v>
      </c>
      <c r="F336" s="79" t="str">
        <f>CONCATENATE("32'h",K336)</f>
        <v>32'h00000000</v>
      </c>
      <c r="G336" s="79"/>
      <c r="H336" s="26" t="s">
        <v>6215</v>
      </c>
      <c r="I336" s="26"/>
      <c r="J336" s="23"/>
      <c r="K336" s="23" t="str">
        <f>LOWER(DEC2HEX(L336,8))</f>
        <v>00000000</v>
      </c>
      <c r="L336" s="23">
        <f>SUM(L337:L339)</f>
        <v>0</v>
      </c>
    </row>
    <row r="337" spans="2:12" ht="14.6">
      <c r="B337" s="30"/>
      <c r="C337" s="28">
        <v>2</v>
      </c>
      <c r="D337" s="28">
        <v>31</v>
      </c>
      <c r="E337" s="28">
        <f>D337+1-C337</f>
        <v>30</v>
      </c>
      <c r="F337" s="28" t="str">
        <f>CONCATENATE(E337,"'h",K337)</f>
        <v>30'h0</v>
      </c>
      <c r="G337" s="28" t="s">
        <v>67</v>
      </c>
      <c r="H337" s="28" t="s">
        <v>19</v>
      </c>
      <c r="I337" s="3"/>
      <c r="J337" s="28">
        <v>0</v>
      </c>
      <c r="K337" s="28" t="str">
        <f>LOWER(DEC2HEX((J337)))</f>
        <v>0</v>
      </c>
      <c r="L337" s="28">
        <f>J337*(2^C337)</f>
        <v>0</v>
      </c>
    </row>
    <row r="338" spans="2:12" ht="14.6">
      <c r="B338" s="30"/>
      <c r="C338" s="28">
        <v>1</v>
      </c>
      <c r="D338" s="28">
        <v>1</v>
      </c>
      <c r="E338" s="28">
        <f>D338+1-C338</f>
        <v>1</v>
      </c>
      <c r="F338" s="28" t="str">
        <f>CONCATENATE(E338,"'h",K338)</f>
        <v>1'h0</v>
      </c>
      <c r="G338" s="28" t="s">
        <v>5897</v>
      </c>
      <c r="H338" s="32" t="s">
        <v>6216</v>
      </c>
      <c r="I338" s="33"/>
      <c r="J338" s="28">
        <v>0</v>
      </c>
      <c r="K338" s="28" t="str">
        <f>LOWER(DEC2HEX((J338)))</f>
        <v>0</v>
      </c>
      <c r="L338" s="28">
        <f>J338*(2^C338)</f>
        <v>0</v>
      </c>
    </row>
    <row r="339" spans="2:12" ht="14.6">
      <c r="B339" s="30"/>
      <c r="C339" s="28">
        <v>0</v>
      </c>
      <c r="D339" s="28">
        <v>0</v>
      </c>
      <c r="E339" s="28">
        <f>D339+1-C339</f>
        <v>1</v>
      </c>
      <c r="F339" s="28" t="str">
        <f>CONCATENATE(E339,"'h",K339)</f>
        <v>1'h0</v>
      </c>
      <c r="G339" s="28" t="s">
        <v>6217</v>
      </c>
      <c r="H339" s="32" t="s">
        <v>6218</v>
      </c>
      <c r="I339" s="33"/>
      <c r="J339" s="28">
        <v>0</v>
      </c>
      <c r="K339" s="28" t="str">
        <f>LOWER(DEC2HEX((J339)))</f>
        <v>0</v>
      </c>
      <c r="L339" s="28">
        <f>J339*(2^C339)</f>
        <v>0</v>
      </c>
    </row>
    <row r="340" spans="2:12" ht="14.6">
      <c r="B340" s="24" t="s">
        <v>6219</v>
      </c>
      <c r="C340" s="23"/>
      <c r="D340" s="23"/>
      <c r="E340" s="23">
        <f>SUM(E341:E341)</f>
        <v>32</v>
      </c>
      <c r="F340" s="79" t="str">
        <f>CONCATENATE("32'h",K340)</f>
        <v>32'h00000000</v>
      </c>
      <c r="G340" s="79"/>
      <c r="H340" s="26" t="s">
        <v>6220</v>
      </c>
      <c r="I340" s="26"/>
      <c r="J340" s="23"/>
      <c r="K340" s="23" t="str">
        <f>LOWER(DEC2HEX(L340,8))</f>
        <v>00000000</v>
      </c>
      <c r="L340" s="23">
        <f>SUM(L341:L341)</f>
        <v>0</v>
      </c>
    </row>
    <row r="341" spans="2:12" ht="14.6">
      <c r="B341" s="30"/>
      <c r="C341" s="28">
        <v>0</v>
      </c>
      <c r="D341" s="28">
        <v>31</v>
      </c>
      <c r="E341" s="28">
        <f>D341+1-C341</f>
        <v>32</v>
      </c>
      <c r="F341" s="28" t="str">
        <f>CONCATENATE(E341,"'h",K341)</f>
        <v>32'h0</v>
      </c>
      <c r="G341" s="28" t="s">
        <v>5891</v>
      </c>
      <c r="H341" s="32" t="s">
        <v>6221</v>
      </c>
      <c r="I341" s="33"/>
      <c r="J341" s="28">
        <v>0</v>
      </c>
      <c r="K341" s="28" t="str">
        <f>LOWER(DEC2HEX((J341)))</f>
        <v>0</v>
      </c>
      <c r="L341" s="28">
        <f>J341*(2^C341)</f>
        <v>0</v>
      </c>
    </row>
    <row r="342" spans="2:12" ht="14.6">
      <c r="B342" s="24" t="s">
        <v>6222</v>
      </c>
      <c r="C342" s="23"/>
      <c r="D342" s="23"/>
      <c r="E342" s="23">
        <f>SUM(E343:E343)</f>
        <v>32</v>
      </c>
      <c r="F342" s="79" t="str">
        <f>CONCATENATE("32'h",K342)</f>
        <v>32'h00000000</v>
      </c>
      <c r="G342" s="79"/>
      <c r="H342" s="26" t="s">
        <v>6223</v>
      </c>
      <c r="I342" s="26"/>
      <c r="J342" s="23"/>
      <c r="K342" s="23" t="str">
        <f>LOWER(DEC2HEX(L342,8))</f>
        <v>00000000</v>
      </c>
      <c r="L342" s="23">
        <f>SUM(L343:L343)</f>
        <v>0</v>
      </c>
    </row>
    <row r="343" spans="2:12" ht="14.6">
      <c r="B343" s="30"/>
      <c r="C343" s="28">
        <v>0</v>
      </c>
      <c r="D343" s="28">
        <v>31</v>
      </c>
      <c r="E343" s="28">
        <f>D343+1-C343</f>
        <v>32</v>
      </c>
      <c r="F343" s="28" t="str">
        <f>CONCATENATE(E343,"'h",K343)</f>
        <v>32'h0</v>
      </c>
      <c r="G343" s="28" t="s">
        <v>5891</v>
      </c>
      <c r="H343" s="32" t="s">
        <v>6224</v>
      </c>
      <c r="I343" s="33"/>
      <c r="J343" s="28">
        <v>0</v>
      </c>
      <c r="K343" s="28" t="str">
        <f>LOWER(DEC2HEX((J343)))</f>
        <v>0</v>
      </c>
      <c r="L343" s="28">
        <f>J343*(2^C343)</f>
        <v>0</v>
      </c>
    </row>
    <row r="344" spans="2:12" ht="14.6">
      <c r="B344" s="24" t="s">
        <v>6225</v>
      </c>
      <c r="C344" s="23"/>
      <c r="D344" s="23"/>
      <c r="E344" s="23">
        <f>SUM(E345:E345)</f>
        <v>32</v>
      </c>
      <c r="F344" s="79" t="str">
        <f>CONCATENATE("32'h",K344)</f>
        <v>32'h00000000</v>
      </c>
      <c r="G344" s="79"/>
      <c r="H344" s="26" t="s">
        <v>6226</v>
      </c>
      <c r="I344" s="26"/>
      <c r="J344" s="23"/>
      <c r="K344" s="23" t="str">
        <f>LOWER(DEC2HEX(L344,8))</f>
        <v>00000000</v>
      </c>
      <c r="L344" s="23">
        <f>SUM(L345:L345)</f>
        <v>0</v>
      </c>
    </row>
    <row r="345" spans="2:12" ht="14.6">
      <c r="B345" s="30"/>
      <c r="C345" s="28">
        <v>0</v>
      </c>
      <c r="D345" s="28">
        <v>31</v>
      </c>
      <c r="E345" s="28">
        <f>D345+1-C345</f>
        <v>32</v>
      </c>
      <c r="F345" s="28" t="str">
        <f>CONCATENATE(E345,"'h",K345)</f>
        <v>32'h0</v>
      </c>
      <c r="G345" s="28" t="s">
        <v>5891</v>
      </c>
      <c r="H345" s="32" t="s">
        <v>6227</v>
      </c>
      <c r="I345" s="33"/>
      <c r="J345" s="28">
        <v>0</v>
      </c>
      <c r="K345" s="28" t="str">
        <f>LOWER(DEC2HEX((J345)))</f>
        <v>0</v>
      </c>
      <c r="L345" s="28">
        <f>J345*(2^C345)</f>
        <v>0</v>
      </c>
    </row>
    <row r="346" spans="2:12" ht="14.6">
      <c r="B346" s="24" t="s">
        <v>6228</v>
      </c>
      <c r="C346" s="23"/>
      <c r="D346" s="23"/>
      <c r="E346" s="23">
        <f>SUM(E347:E347)</f>
        <v>32</v>
      </c>
      <c r="F346" s="79" t="str">
        <f>CONCATENATE("32'h",K346)</f>
        <v>32'h00000000</v>
      </c>
      <c r="G346" s="79"/>
      <c r="H346" s="26" t="s">
        <v>6229</v>
      </c>
      <c r="I346" s="26"/>
      <c r="J346" s="23"/>
      <c r="K346" s="23" t="str">
        <f>LOWER(DEC2HEX(L346,8))</f>
        <v>00000000</v>
      </c>
      <c r="L346" s="23">
        <f>SUM(L347:L347)</f>
        <v>0</v>
      </c>
    </row>
    <row r="347" spans="2:12" ht="14.6">
      <c r="B347" s="30"/>
      <c r="C347" s="28">
        <v>0</v>
      </c>
      <c r="D347" s="28">
        <v>31</v>
      </c>
      <c r="E347" s="28">
        <f>D347+1-C347</f>
        <v>32</v>
      </c>
      <c r="F347" s="28" t="str">
        <f>CONCATENATE(E347,"'h",K347)</f>
        <v>32'h0</v>
      </c>
      <c r="G347" s="28" t="s">
        <v>5891</v>
      </c>
      <c r="H347" s="32" t="s">
        <v>6230</v>
      </c>
      <c r="I347" s="33"/>
      <c r="J347" s="28">
        <v>0</v>
      </c>
      <c r="K347" s="28" t="str">
        <f>LOWER(DEC2HEX((J347)))</f>
        <v>0</v>
      </c>
      <c r="L347" s="28">
        <f>J347*(2^C347)</f>
        <v>0</v>
      </c>
    </row>
    <row r="348" spans="2:12" ht="14.6">
      <c r="B348" s="24" t="s">
        <v>6231</v>
      </c>
      <c r="C348" s="23"/>
      <c r="D348" s="23"/>
      <c r="E348" s="23">
        <f>SUM(E349:E351)</f>
        <v>32</v>
      </c>
      <c r="F348" s="79" t="str">
        <f>CONCATENATE("32'h",K348)</f>
        <v>32'h00000000</v>
      </c>
      <c r="G348" s="79"/>
      <c r="H348" s="26" t="s">
        <v>6232</v>
      </c>
      <c r="I348" s="26"/>
      <c r="J348" s="23"/>
      <c r="K348" s="23" t="str">
        <f>LOWER(DEC2HEX(L348,8))</f>
        <v>00000000</v>
      </c>
      <c r="L348" s="23">
        <f>SUM(L349:L351)</f>
        <v>0</v>
      </c>
    </row>
    <row r="349" spans="2:12" ht="14.6">
      <c r="B349" s="30"/>
      <c r="C349" s="28">
        <v>2</v>
      </c>
      <c r="D349" s="28">
        <v>31</v>
      </c>
      <c r="E349" s="28">
        <f>D349+1-C349</f>
        <v>30</v>
      </c>
      <c r="F349" s="28" t="str">
        <f>CONCATENATE(E349,"'h",K349)</f>
        <v>30'h0</v>
      </c>
      <c r="G349" s="28" t="s">
        <v>67</v>
      </c>
      <c r="H349" s="28" t="s">
        <v>19</v>
      </c>
      <c r="I349" s="3"/>
      <c r="J349" s="28">
        <v>0</v>
      </c>
      <c r="K349" s="28" t="str">
        <f>LOWER(DEC2HEX((J349)))</f>
        <v>0</v>
      </c>
      <c r="L349" s="28">
        <f>J349*(2^C349)</f>
        <v>0</v>
      </c>
    </row>
    <row r="350" spans="2:12" ht="14.6">
      <c r="B350" s="30"/>
      <c r="C350" s="28">
        <v>1</v>
      </c>
      <c r="D350" s="28">
        <v>1</v>
      </c>
      <c r="E350" s="28">
        <f>D350+1-C350</f>
        <v>1</v>
      </c>
      <c r="F350" s="28" t="str">
        <f>CONCATENATE(E350,"'h",K350)</f>
        <v>1'h0</v>
      </c>
      <c r="G350" s="28" t="s">
        <v>5897</v>
      </c>
      <c r="H350" s="32" t="s">
        <v>6233</v>
      </c>
      <c r="I350" s="33"/>
      <c r="J350" s="28">
        <v>0</v>
      </c>
      <c r="K350" s="28" t="str">
        <f>LOWER(DEC2HEX((J350)))</f>
        <v>0</v>
      </c>
      <c r="L350" s="28">
        <f>J350*(2^C350)</f>
        <v>0</v>
      </c>
    </row>
    <row r="351" spans="2:12" ht="14.6">
      <c r="B351" s="30"/>
      <c r="C351" s="28">
        <v>0</v>
      </c>
      <c r="D351" s="28">
        <v>0</v>
      </c>
      <c r="E351" s="28">
        <f>D351+1-C351</f>
        <v>1</v>
      </c>
      <c r="F351" s="28" t="str">
        <f>CONCATENATE(E351,"'h",K351)</f>
        <v>1'h0</v>
      </c>
      <c r="G351" s="28" t="s">
        <v>5897</v>
      </c>
      <c r="H351" s="32" t="s">
        <v>6234</v>
      </c>
      <c r="I351" s="33"/>
      <c r="J351" s="28">
        <v>0</v>
      </c>
      <c r="K351" s="28" t="str">
        <f>LOWER(DEC2HEX((J351)))</f>
        <v>0</v>
      </c>
      <c r="L351" s="28">
        <f>J351*(2^C351)</f>
        <v>0</v>
      </c>
    </row>
    <row r="352" spans="2:12" ht="14.6">
      <c r="B352" s="24" t="s">
        <v>6235</v>
      </c>
      <c r="C352" s="23"/>
      <c r="D352" s="23"/>
      <c r="E352" s="23">
        <f>SUM(E353:E353)</f>
        <v>32</v>
      </c>
      <c r="F352" s="79" t="str">
        <f>CONCATENATE("32'h",K352)</f>
        <v>32'h00000000</v>
      </c>
      <c r="G352" s="79"/>
      <c r="H352" s="26" t="s">
        <v>6236</v>
      </c>
      <c r="I352" s="26"/>
      <c r="J352" s="23"/>
      <c r="K352" s="23" t="str">
        <f>LOWER(DEC2HEX(L352,8))</f>
        <v>00000000</v>
      </c>
      <c r="L352" s="23">
        <f>SUM(L353:L353)</f>
        <v>0</v>
      </c>
    </row>
    <row r="353" spans="2:12" ht="14.6">
      <c r="B353" s="30"/>
      <c r="C353" s="28">
        <v>0</v>
      </c>
      <c r="D353" s="28">
        <v>31</v>
      </c>
      <c r="E353" s="28">
        <f>D353+1-C353</f>
        <v>32</v>
      </c>
      <c r="F353" s="28" t="str">
        <f>CONCATENATE(E353,"'h",K353)</f>
        <v>32'h0</v>
      </c>
      <c r="G353" s="28" t="s">
        <v>5891</v>
      </c>
      <c r="H353" s="32" t="s">
        <v>6237</v>
      </c>
      <c r="I353" s="33"/>
      <c r="J353" s="28">
        <v>0</v>
      </c>
      <c r="K353" s="28" t="str">
        <f>LOWER(DEC2HEX((J353)))</f>
        <v>0</v>
      </c>
      <c r="L353" s="28">
        <f>J353*(2^C353)</f>
        <v>0</v>
      </c>
    </row>
    <row r="354" spans="2:12" ht="14.6">
      <c r="B354" s="24" t="s">
        <v>6238</v>
      </c>
      <c r="C354" s="23"/>
      <c r="D354" s="23"/>
      <c r="E354" s="23">
        <f>SUM(E355:E355)</f>
        <v>32</v>
      </c>
      <c r="F354" s="79" t="str">
        <f>CONCATENATE("32'h",K354)</f>
        <v>32'h00000000</v>
      </c>
      <c r="G354" s="79"/>
      <c r="H354" s="26" t="s">
        <v>6239</v>
      </c>
      <c r="I354" s="26"/>
      <c r="J354" s="23"/>
      <c r="K354" s="23" t="str">
        <f>LOWER(DEC2HEX(L354,8))</f>
        <v>00000000</v>
      </c>
      <c r="L354" s="23">
        <f>SUM(L355:L355)</f>
        <v>0</v>
      </c>
    </row>
    <row r="355" spans="2:12" ht="14.6">
      <c r="B355" s="30"/>
      <c r="C355" s="28">
        <v>0</v>
      </c>
      <c r="D355" s="28">
        <v>31</v>
      </c>
      <c r="E355" s="28">
        <f>D355+1-C355</f>
        <v>32</v>
      </c>
      <c r="F355" s="28" t="str">
        <f>CONCATENATE(E355,"'h",K355)</f>
        <v>32'h0</v>
      </c>
      <c r="G355" s="28" t="s">
        <v>5891</v>
      </c>
      <c r="H355" s="32" t="s">
        <v>6240</v>
      </c>
      <c r="I355" s="33"/>
      <c r="J355" s="28">
        <v>0</v>
      </c>
      <c r="K355" s="28" t="str">
        <f>LOWER(DEC2HEX((J355)))</f>
        <v>0</v>
      </c>
      <c r="L355" s="28">
        <f>J355*(2^C355)</f>
        <v>0</v>
      </c>
    </row>
    <row r="356" spans="2:12" ht="14.6">
      <c r="B356" s="24" t="s">
        <v>6241</v>
      </c>
      <c r="C356" s="23"/>
      <c r="D356" s="23"/>
      <c r="E356" s="23">
        <f>SUM(E357:E357)</f>
        <v>32</v>
      </c>
      <c r="F356" s="79" t="str">
        <f>CONCATENATE("32'h",K356)</f>
        <v>32'h00000000</v>
      </c>
      <c r="G356" s="79"/>
      <c r="H356" s="26" t="s">
        <v>6242</v>
      </c>
      <c r="I356" s="26"/>
      <c r="J356" s="23"/>
      <c r="K356" s="23" t="str">
        <f>LOWER(DEC2HEX(L356,8))</f>
        <v>00000000</v>
      </c>
      <c r="L356" s="23">
        <f>SUM(L357:L357)</f>
        <v>0</v>
      </c>
    </row>
    <row r="357" spans="2:12" ht="14.6">
      <c r="B357" s="30"/>
      <c r="C357" s="28">
        <v>0</v>
      </c>
      <c r="D357" s="28">
        <v>31</v>
      </c>
      <c r="E357" s="28">
        <f>D357+1-C357</f>
        <v>32</v>
      </c>
      <c r="F357" s="28" t="str">
        <f>CONCATENATE(E357,"'h",K357)</f>
        <v>32'h0</v>
      </c>
      <c r="G357" s="28" t="s">
        <v>6243</v>
      </c>
      <c r="H357" s="32" t="s">
        <v>6244</v>
      </c>
      <c r="I357" s="33"/>
      <c r="J357" s="28">
        <v>0</v>
      </c>
      <c r="K357" s="28" t="str">
        <f>LOWER(DEC2HEX((J357)))</f>
        <v>0</v>
      </c>
      <c r="L357" s="28">
        <f>J357*(2^C357)</f>
        <v>0</v>
      </c>
    </row>
    <row r="358" spans="2:12" ht="14.6">
      <c r="B358" s="24" t="s">
        <v>6245</v>
      </c>
      <c r="C358" s="23"/>
      <c r="D358" s="23"/>
      <c r="E358" s="23">
        <f>SUM(E359:E359)</f>
        <v>32</v>
      </c>
      <c r="F358" s="79" t="str">
        <f>CONCATENATE("32'h",K358)</f>
        <v>32'h00000000</v>
      </c>
      <c r="G358" s="79"/>
      <c r="H358" s="26" t="s">
        <v>6246</v>
      </c>
      <c r="I358" s="26"/>
      <c r="J358" s="23"/>
      <c r="K358" s="23" t="str">
        <f>LOWER(DEC2HEX(L358,8))</f>
        <v>00000000</v>
      </c>
      <c r="L358" s="23">
        <f>SUM(L359:L359)</f>
        <v>0</v>
      </c>
    </row>
    <row r="359" spans="2:12" ht="14.6">
      <c r="B359" s="30"/>
      <c r="C359" s="28">
        <v>0</v>
      </c>
      <c r="D359" s="28">
        <v>31</v>
      </c>
      <c r="E359" s="28">
        <f>D359+1-C359</f>
        <v>32</v>
      </c>
      <c r="F359" s="28" t="str">
        <f>CONCATENATE(E359,"'h",K359)</f>
        <v>32'h0</v>
      </c>
      <c r="G359" s="28" t="s">
        <v>6247</v>
      </c>
      <c r="H359" s="32" t="s">
        <v>6248</v>
      </c>
      <c r="I359" s="33"/>
      <c r="J359" s="28">
        <v>0</v>
      </c>
      <c r="K359" s="28" t="str">
        <f>LOWER(DEC2HEX((J359)))</f>
        <v>0</v>
      </c>
      <c r="L359" s="28">
        <f>J359*(2^C359)</f>
        <v>0</v>
      </c>
    </row>
    <row r="360" spans="2:12" ht="14.6">
      <c r="B360" s="24" t="s">
        <v>6249</v>
      </c>
      <c r="C360" s="23"/>
      <c r="D360" s="23"/>
      <c r="E360" s="23">
        <f>SUM(E361:E363)</f>
        <v>32</v>
      </c>
      <c r="F360" s="79" t="str">
        <f>CONCATENATE("32'h",K360)</f>
        <v>32'h00000000</v>
      </c>
      <c r="G360" s="79"/>
      <c r="H360" s="26" t="s">
        <v>6250</v>
      </c>
      <c r="I360" s="26"/>
      <c r="J360" s="23"/>
      <c r="K360" s="23" t="str">
        <f>LOWER(DEC2HEX(L360,8))</f>
        <v>00000000</v>
      </c>
      <c r="L360" s="23">
        <f>SUM(L361:L363)</f>
        <v>0</v>
      </c>
    </row>
    <row r="361" spans="2:12" ht="14.6">
      <c r="B361" s="30"/>
      <c r="C361" s="28">
        <v>24</v>
      </c>
      <c r="D361" s="28">
        <v>31</v>
      </c>
      <c r="E361" s="28">
        <f>D361+1-C361</f>
        <v>8</v>
      </c>
      <c r="F361" s="28" t="str">
        <f>CONCATENATE(E361,"'h",K361)</f>
        <v>8'h0</v>
      </c>
      <c r="G361" s="28" t="s">
        <v>67</v>
      </c>
      <c r="H361" s="28" t="s">
        <v>19</v>
      </c>
      <c r="I361" s="3"/>
      <c r="J361" s="28">
        <v>0</v>
      </c>
      <c r="K361" s="28" t="str">
        <f>LOWER(DEC2HEX((J361)))</f>
        <v>0</v>
      </c>
      <c r="L361" s="28">
        <f>J361*(2^C361)</f>
        <v>0</v>
      </c>
    </row>
    <row r="362" spans="2:12" ht="14.6">
      <c r="B362" s="30"/>
      <c r="C362" s="28">
        <v>16</v>
      </c>
      <c r="D362" s="28">
        <v>23</v>
      </c>
      <c r="E362" s="28">
        <f>D362+1-C362</f>
        <v>8</v>
      </c>
      <c r="F362" s="28" t="str">
        <f>CONCATENATE(E362,"'h",K362)</f>
        <v>8'h0</v>
      </c>
      <c r="G362" s="28" t="s">
        <v>5891</v>
      </c>
      <c r="H362" s="32" t="s">
        <v>6251</v>
      </c>
      <c r="I362" s="33" t="s">
        <v>6252</v>
      </c>
      <c r="J362" s="28">
        <v>0</v>
      </c>
      <c r="K362" s="28" t="str">
        <f>LOWER(DEC2HEX((J362)))</f>
        <v>0</v>
      </c>
      <c r="L362" s="28">
        <f>J362*(2^C362)</f>
        <v>0</v>
      </c>
    </row>
    <row r="363" spans="2:12" ht="14.6">
      <c r="B363" s="30"/>
      <c r="C363" s="28">
        <v>0</v>
      </c>
      <c r="D363" s="28">
        <v>15</v>
      </c>
      <c r="E363" s="28">
        <f>D363+1-C363</f>
        <v>16</v>
      </c>
      <c r="F363" s="28" t="str">
        <f>CONCATENATE(E363,"'h",K363)</f>
        <v>16'h0</v>
      </c>
      <c r="G363" s="28" t="s">
        <v>5848</v>
      </c>
      <c r="H363" s="32" t="s">
        <v>6253</v>
      </c>
      <c r="I363" s="33" t="s">
        <v>6254</v>
      </c>
      <c r="J363" s="28">
        <v>0</v>
      </c>
      <c r="K363" s="28" t="str">
        <f>LOWER(DEC2HEX((J363)))</f>
        <v>0</v>
      </c>
      <c r="L363" s="28">
        <f>J363*(2^C363)</f>
        <v>0</v>
      </c>
    </row>
    <row r="364" spans="2:12" ht="14.6">
      <c r="B364" s="24" t="s">
        <v>6255</v>
      </c>
      <c r="C364" s="23"/>
      <c r="D364" s="23"/>
      <c r="E364" s="23">
        <f>SUM(E365:E367)</f>
        <v>32</v>
      </c>
      <c r="F364" s="79" t="str">
        <f>CONCATENATE("32'h",K364)</f>
        <v>32'h00000000</v>
      </c>
      <c r="G364" s="79"/>
      <c r="H364" s="26" t="s">
        <v>6256</v>
      </c>
      <c r="I364" s="26"/>
      <c r="J364" s="23"/>
      <c r="K364" s="23" t="str">
        <f>LOWER(DEC2HEX(L364,8))</f>
        <v>00000000</v>
      </c>
      <c r="L364" s="23">
        <f>SUM(L365:L367)</f>
        <v>0</v>
      </c>
    </row>
    <row r="365" spans="2:12" ht="14.6">
      <c r="B365" s="30"/>
      <c r="C365" s="28">
        <v>24</v>
      </c>
      <c r="D365" s="28">
        <v>31</v>
      </c>
      <c r="E365" s="28">
        <f>D365+1-C365</f>
        <v>8</v>
      </c>
      <c r="F365" s="28" t="str">
        <f>CONCATENATE(E365,"'h",K365)</f>
        <v>8'h0</v>
      </c>
      <c r="G365" s="28" t="s">
        <v>67</v>
      </c>
      <c r="H365" s="28" t="s">
        <v>19</v>
      </c>
      <c r="I365" s="3"/>
      <c r="J365" s="28">
        <v>0</v>
      </c>
      <c r="K365" s="28" t="str">
        <f>LOWER(DEC2HEX((J365)))</f>
        <v>0</v>
      </c>
      <c r="L365" s="28">
        <f>J365*(2^C365)</f>
        <v>0</v>
      </c>
    </row>
    <row r="366" spans="2:12" ht="14.6">
      <c r="B366" s="30"/>
      <c r="C366" s="28">
        <v>16</v>
      </c>
      <c r="D366" s="28">
        <v>23</v>
      </c>
      <c r="E366" s="28">
        <f>D366+1-C366</f>
        <v>8</v>
      </c>
      <c r="F366" s="28" t="str">
        <f>CONCATENATE(E366,"'h",K366)</f>
        <v>8'h0</v>
      </c>
      <c r="G366" s="28" t="s">
        <v>5891</v>
      </c>
      <c r="H366" s="32" t="s">
        <v>794</v>
      </c>
      <c r="I366" s="33" t="s">
        <v>6257</v>
      </c>
      <c r="J366" s="28">
        <v>0</v>
      </c>
      <c r="K366" s="28" t="str">
        <f>LOWER(DEC2HEX((J366)))</f>
        <v>0</v>
      </c>
      <c r="L366" s="28">
        <f>J366*(2^C366)</f>
        <v>0</v>
      </c>
    </row>
    <row r="367" spans="2:12" ht="14.6">
      <c r="B367" s="30"/>
      <c r="C367" s="28">
        <v>0</v>
      </c>
      <c r="D367" s="28">
        <v>15</v>
      </c>
      <c r="E367" s="28">
        <f>D367+1-C367</f>
        <v>16</v>
      </c>
      <c r="F367" s="28" t="str">
        <f>CONCATENATE(E367,"'h",K367)</f>
        <v>16'h0</v>
      </c>
      <c r="G367" s="28" t="s">
        <v>6258</v>
      </c>
      <c r="H367" s="32" t="s">
        <v>6259</v>
      </c>
      <c r="I367" s="33" t="s">
        <v>6260</v>
      </c>
      <c r="J367" s="28">
        <v>0</v>
      </c>
      <c r="K367" s="28" t="str">
        <f>LOWER(DEC2HEX((J367)))</f>
        <v>0</v>
      </c>
      <c r="L367" s="28">
        <f>J367*(2^C367)</f>
        <v>0</v>
      </c>
    </row>
    <row r="368" spans="2:12" ht="14.6">
      <c r="B368" s="164" t="s">
        <v>6261</v>
      </c>
      <c r="C368" s="163"/>
      <c r="D368" s="163"/>
      <c r="E368" s="163">
        <f>SUM(E369:E369)</f>
        <v>32</v>
      </c>
      <c r="F368" s="79" t="str">
        <f>CONCATENATE("32'h",K368)</f>
        <v>32'h00000000</v>
      </c>
      <c r="G368" s="79"/>
      <c r="H368" s="165" t="s">
        <v>6262</v>
      </c>
      <c r="I368" s="165"/>
      <c r="J368" s="163"/>
      <c r="K368" s="163" t="str">
        <f>LOWER(DEC2HEX(L368,8))</f>
        <v>00000000</v>
      </c>
      <c r="L368" s="163">
        <f>SUM(L369:L369)</f>
        <v>0</v>
      </c>
    </row>
    <row r="369" spans="2:12" ht="14.6">
      <c r="B369" s="176"/>
      <c r="C369" s="177">
        <v>0</v>
      </c>
      <c r="D369" s="177">
        <v>31</v>
      </c>
      <c r="E369" s="177">
        <f>D369+1-C369</f>
        <v>32</v>
      </c>
      <c r="F369" s="177" t="str">
        <f>CONCATENATE(E369,"'h",K369)</f>
        <v>32'h0</v>
      </c>
      <c r="G369" s="177" t="s">
        <v>6263</v>
      </c>
      <c r="H369" s="178" t="s">
        <v>6264</v>
      </c>
      <c r="I369" s="178" t="s">
        <v>6265</v>
      </c>
      <c r="J369" s="177">
        <v>0</v>
      </c>
      <c r="K369" s="177" t="str">
        <f>LOWER(DEC2HEX((J369)))</f>
        <v>0</v>
      </c>
      <c r="L369" s="177">
        <f>J369*(2^C369)</f>
        <v>0</v>
      </c>
    </row>
  </sheetData>
  <phoneticPr fontId="3" type="noConversion"/>
  <pageMargins left="0.7" right="0.7" top="0.75" bottom="0.75" header="0.3" footer="0.3"/>
  <pageSetup paperSize="9"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9"/>
  <sheetViews>
    <sheetView topLeftCell="F10" zoomScale="115" zoomScaleNormal="115" workbookViewId="0">
      <selection activeCell="I38" sqref="I38"/>
    </sheetView>
  </sheetViews>
  <sheetFormatPr defaultColWidth="9" defaultRowHeight="12.45"/>
  <cols>
    <col min="1" max="1" width="8.765625" style="162" bestFit="1" customWidth="1"/>
    <col min="2" max="5" width="9" style="162"/>
    <col min="6" max="6" width="13.23046875" style="162" bestFit="1" customWidth="1"/>
    <col min="7" max="7" width="8.23046875" style="162" bestFit="1" customWidth="1"/>
    <col min="8" max="8" width="28" style="162" customWidth="1"/>
    <col min="9" max="9" width="75.61328125" style="183" bestFit="1" customWidth="1"/>
    <col min="10" max="10" width="10.4609375" style="162" bestFit="1" customWidth="1"/>
    <col min="11" max="11" width="10.61328125" style="162" bestFit="1" customWidth="1"/>
    <col min="12" max="12" width="11.23046875" style="162" bestFit="1" customWidth="1"/>
    <col min="13" max="13" width="11.3828125" style="162" bestFit="1" customWidth="1"/>
    <col min="14" max="14" width="7" style="162" bestFit="1" customWidth="1"/>
    <col min="15" max="17" width="3.4609375" style="162" bestFit="1" customWidth="1"/>
    <col min="18" max="32" width="4.4609375" style="162" bestFit="1" customWidth="1"/>
    <col min="33" max="33" width="7.4609375" style="162" bestFit="1" customWidth="1"/>
    <col min="34" max="34" width="4.4609375" style="162" bestFit="1" customWidth="1"/>
    <col min="35" max="35" width="8.4609375" style="162" bestFit="1" customWidth="1"/>
    <col min="36" max="37" width="4.4609375" style="162" bestFit="1" customWidth="1"/>
    <col min="38" max="38" width="9.4609375" style="162" bestFit="1" customWidth="1"/>
    <col min="39" max="45" width="4.4609375" style="162" bestFit="1" customWidth="1"/>
    <col min="46" max="16384" width="9" style="162"/>
  </cols>
  <sheetData>
    <row r="1" spans="1:14" ht="29.15">
      <c r="A1" s="160" t="s">
        <v>19</v>
      </c>
      <c r="B1" s="161" t="s">
        <v>47</v>
      </c>
      <c r="C1" s="160" t="s">
        <v>48</v>
      </c>
      <c r="D1" s="160" t="s">
        <v>2697</v>
      </c>
      <c r="E1" s="160" t="s">
        <v>50</v>
      </c>
      <c r="F1" s="160" t="s">
        <v>51</v>
      </c>
      <c r="G1" s="160" t="s">
        <v>52</v>
      </c>
      <c r="H1" s="160" t="s">
        <v>53</v>
      </c>
      <c r="I1" s="160" t="s">
        <v>54</v>
      </c>
      <c r="J1" s="160" t="s">
        <v>55</v>
      </c>
      <c r="K1" s="160" t="s">
        <v>56</v>
      </c>
      <c r="L1" s="160" t="s">
        <v>57</v>
      </c>
      <c r="M1" s="160" t="s">
        <v>58</v>
      </c>
      <c r="N1" s="160" t="s">
        <v>59</v>
      </c>
    </row>
    <row r="2" spans="1:14" ht="14.6">
      <c r="A2" s="163"/>
      <c r="B2" s="164" t="s">
        <v>2710</v>
      </c>
      <c r="C2" s="163"/>
      <c r="D2" s="163"/>
      <c r="E2" s="163">
        <f>SUM(E3:E9)</f>
        <v>32</v>
      </c>
      <c r="F2" s="79" t="str">
        <f>CONCATENATE("32'h",K2)</f>
        <v>32'h00210000</v>
      </c>
      <c r="G2" s="79"/>
      <c r="H2" s="70" t="s">
        <v>3346</v>
      </c>
      <c r="I2" s="165"/>
      <c r="J2" s="163"/>
      <c r="K2" s="163" t="str">
        <f>LOWER(DEC2HEX(L2,8))</f>
        <v>00210000</v>
      </c>
      <c r="L2" s="163">
        <f>SUM(L3:L9)</f>
        <v>2162688</v>
      </c>
      <c r="M2" s="166"/>
    </row>
    <row r="3" spans="1:14" ht="14.6">
      <c r="A3" s="172"/>
      <c r="B3" s="172"/>
      <c r="C3" s="168">
        <v>26</v>
      </c>
      <c r="D3" s="168">
        <v>31</v>
      </c>
      <c r="E3" s="168">
        <f t="shared" ref="E3:E9" si="0">D3+1-C3</f>
        <v>6</v>
      </c>
      <c r="F3" s="168" t="str">
        <f t="shared" ref="F3:F9" si="1">CONCATENATE(E3,"'h",K3)</f>
        <v>6'h0</v>
      </c>
      <c r="G3" s="174" t="s">
        <v>67</v>
      </c>
      <c r="H3" s="169" t="s">
        <v>19</v>
      </c>
      <c r="I3" s="170"/>
      <c r="J3" s="168">
        <v>0</v>
      </c>
      <c r="K3" s="168" t="str">
        <f t="shared" ref="K3:K9" si="2">LOWER(DEC2HEX((J3)))</f>
        <v>0</v>
      </c>
      <c r="L3" s="168">
        <f t="shared" ref="L3:L9" si="3">J3*(2^C3)</f>
        <v>0</v>
      </c>
      <c r="M3" s="166"/>
    </row>
    <row r="4" spans="1:14" ht="14.6">
      <c r="A4" s="172"/>
      <c r="B4" s="172"/>
      <c r="C4" s="168">
        <v>25</v>
      </c>
      <c r="D4" s="168">
        <v>25</v>
      </c>
      <c r="E4" s="168">
        <f t="shared" si="0"/>
        <v>1</v>
      </c>
      <c r="F4" s="168" t="str">
        <f t="shared" si="1"/>
        <v>1'h0</v>
      </c>
      <c r="G4" s="168" t="s">
        <v>1729</v>
      </c>
      <c r="H4" s="174" t="s">
        <v>3347</v>
      </c>
      <c r="I4" s="175" t="s">
        <v>448</v>
      </c>
      <c r="J4" s="168">
        <v>0</v>
      </c>
      <c r="K4" s="168" t="str">
        <f t="shared" si="2"/>
        <v>0</v>
      </c>
      <c r="L4" s="168">
        <f t="shared" si="3"/>
        <v>0</v>
      </c>
      <c r="M4" s="166"/>
    </row>
    <row r="5" spans="1:14" ht="14.6">
      <c r="A5" s="172"/>
      <c r="B5" s="172"/>
      <c r="C5" s="168">
        <v>21</v>
      </c>
      <c r="D5" s="168">
        <v>24</v>
      </c>
      <c r="E5" s="168">
        <f t="shared" si="0"/>
        <v>4</v>
      </c>
      <c r="F5" s="168" t="str">
        <f t="shared" si="1"/>
        <v>4'h1</v>
      </c>
      <c r="G5" s="168" t="s">
        <v>62</v>
      </c>
      <c r="H5" s="174" t="s">
        <v>2712</v>
      </c>
      <c r="I5" s="175" t="s">
        <v>454</v>
      </c>
      <c r="J5" s="168">
        <v>1</v>
      </c>
      <c r="K5" s="168" t="str">
        <f t="shared" si="2"/>
        <v>1</v>
      </c>
      <c r="L5" s="168">
        <f t="shared" si="3"/>
        <v>2097152</v>
      </c>
      <c r="M5" s="166"/>
    </row>
    <row r="6" spans="1:14" ht="14.6">
      <c r="A6" s="172"/>
      <c r="B6" s="172"/>
      <c r="C6" s="168">
        <v>16</v>
      </c>
      <c r="D6" s="168">
        <v>20</v>
      </c>
      <c r="E6" s="168">
        <f t="shared" si="0"/>
        <v>5</v>
      </c>
      <c r="F6" s="168" t="str">
        <f t="shared" si="1"/>
        <v>5'h1</v>
      </c>
      <c r="G6" s="168" t="s">
        <v>62</v>
      </c>
      <c r="H6" s="174" t="s">
        <v>3348</v>
      </c>
      <c r="I6" s="175" t="s">
        <v>5478</v>
      </c>
      <c r="J6" s="168">
        <v>1</v>
      </c>
      <c r="K6" s="168" t="str">
        <f t="shared" si="2"/>
        <v>1</v>
      </c>
      <c r="L6" s="168">
        <f t="shared" si="3"/>
        <v>65536</v>
      </c>
      <c r="M6" s="166"/>
    </row>
    <row r="7" spans="1:14" ht="14.6">
      <c r="A7" s="172"/>
      <c r="B7" s="172"/>
      <c r="C7" s="168">
        <v>2</v>
      </c>
      <c r="D7" s="168">
        <v>15</v>
      </c>
      <c r="E7" s="168">
        <f t="shared" si="0"/>
        <v>14</v>
      </c>
      <c r="F7" s="168" t="str">
        <f t="shared" si="1"/>
        <v>14'h0</v>
      </c>
      <c r="G7" s="168" t="s">
        <v>1490</v>
      </c>
      <c r="H7" s="169" t="s">
        <v>19</v>
      </c>
      <c r="I7" s="170"/>
      <c r="J7" s="168">
        <v>0</v>
      </c>
      <c r="K7" s="168" t="str">
        <f t="shared" si="2"/>
        <v>0</v>
      </c>
      <c r="L7" s="168">
        <f t="shared" si="3"/>
        <v>0</v>
      </c>
      <c r="M7" s="166"/>
    </row>
    <row r="8" spans="1:14" ht="43.75">
      <c r="A8" s="172"/>
      <c r="B8" s="172"/>
      <c r="C8" s="168">
        <v>1</v>
      </c>
      <c r="D8" s="168">
        <v>1</v>
      </c>
      <c r="E8" s="168">
        <f t="shared" si="0"/>
        <v>1</v>
      </c>
      <c r="F8" s="168" t="str">
        <f t="shared" si="1"/>
        <v>1'h0</v>
      </c>
      <c r="G8" s="168" t="s">
        <v>62</v>
      </c>
      <c r="H8" s="174" t="s">
        <v>3349</v>
      </c>
      <c r="I8" s="175" t="s">
        <v>3350</v>
      </c>
      <c r="J8" s="168">
        <v>0</v>
      </c>
      <c r="K8" s="168" t="str">
        <f t="shared" si="2"/>
        <v>0</v>
      </c>
      <c r="L8" s="168">
        <f t="shared" si="3"/>
        <v>0</v>
      </c>
      <c r="M8" s="166"/>
    </row>
    <row r="9" spans="1:14" ht="43.75">
      <c r="A9" s="172"/>
      <c r="B9" s="172"/>
      <c r="C9" s="168">
        <v>0</v>
      </c>
      <c r="D9" s="168">
        <v>0</v>
      </c>
      <c r="E9" s="168">
        <f t="shared" si="0"/>
        <v>1</v>
      </c>
      <c r="F9" s="168" t="str">
        <f t="shared" si="1"/>
        <v>1'h0</v>
      </c>
      <c r="G9" s="168" t="s">
        <v>62</v>
      </c>
      <c r="H9" s="174" t="s">
        <v>2713</v>
      </c>
      <c r="I9" s="175" t="s">
        <v>5594</v>
      </c>
      <c r="J9" s="168">
        <v>0</v>
      </c>
      <c r="K9" s="168" t="str">
        <f t="shared" si="2"/>
        <v>0</v>
      </c>
      <c r="L9" s="168">
        <f t="shared" si="3"/>
        <v>0</v>
      </c>
      <c r="M9" s="166"/>
    </row>
    <row r="10" spans="1:14" ht="14.6">
      <c r="A10" s="163"/>
      <c r="B10" s="164" t="s">
        <v>3351</v>
      </c>
      <c r="C10" s="163"/>
      <c r="D10" s="163"/>
      <c r="E10" s="163">
        <f>SUM(E11:E18)</f>
        <v>32</v>
      </c>
      <c r="F10" s="79" t="str">
        <f>CONCATENATE("32'h",K10)</f>
        <v>32'h00420021</v>
      </c>
      <c r="G10" s="79"/>
      <c r="H10" s="70" t="s">
        <v>3352</v>
      </c>
      <c r="I10" s="165"/>
      <c r="J10" s="163"/>
      <c r="K10" s="163" t="str">
        <f>LOWER(DEC2HEX(L10,8))</f>
        <v>00420021</v>
      </c>
      <c r="L10" s="163">
        <f>SUM(L11:L18)</f>
        <v>4325409</v>
      </c>
      <c r="M10" s="166"/>
    </row>
    <row r="11" spans="1:14" ht="14.6">
      <c r="A11" s="172"/>
      <c r="B11" s="172"/>
      <c r="C11" s="168">
        <v>28</v>
      </c>
      <c r="D11" s="168">
        <v>31</v>
      </c>
      <c r="E11" s="168">
        <f t="shared" ref="E11:E18" si="4">D11+1-C11</f>
        <v>4</v>
      </c>
      <c r="F11" s="168" t="str">
        <f t="shared" ref="F11:F18" si="5">CONCATENATE(E11,"'h",K11)</f>
        <v>4'h0</v>
      </c>
      <c r="G11" s="168" t="s">
        <v>1490</v>
      </c>
      <c r="H11" s="169" t="s">
        <v>19</v>
      </c>
      <c r="I11" s="170"/>
      <c r="J11" s="168">
        <v>0</v>
      </c>
      <c r="K11" s="168" t="str">
        <f t="shared" ref="K11:K18" si="6">LOWER(DEC2HEX((J11)))</f>
        <v>0</v>
      </c>
      <c r="L11" s="168">
        <f t="shared" ref="L11:L18" si="7">J11*(2^C11)</f>
        <v>0</v>
      </c>
      <c r="M11" s="166"/>
    </row>
    <row r="12" spans="1:14" ht="14.6">
      <c r="A12" s="172"/>
      <c r="B12" s="172"/>
      <c r="C12" s="168">
        <v>27</v>
      </c>
      <c r="D12" s="168">
        <v>27</v>
      </c>
      <c r="E12" s="168">
        <f t="shared" si="4"/>
        <v>1</v>
      </c>
      <c r="F12" s="168" t="str">
        <f t="shared" si="5"/>
        <v>1'h0</v>
      </c>
      <c r="G12" s="168" t="s">
        <v>1729</v>
      </c>
      <c r="H12" s="174" t="s">
        <v>3353</v>
      </c>
      <c r="I12" s="175" t="s">
        <v>448</v>
      </c>
      <c r="J12" s="168">
        <v>0</v>
      </c>
      <c r="K12" s="168" t="str">
        <f t="shared" si="6"/>
        <v>0</v>
      </c>
      <c r="L12" s="168">
        <f t="shared" si="7"/>
        <v>0</v>
      </c>
      <c r="M12" s="166"/>
    </row>
    <row r="13" spans="1:14" ht="14.6">
      <c r="A13" s="172"/>
      <c r="B13" s="172"/>
      <c r="C13" s="168">
        <v>22</v>
      </c>
      <c r="D13" s="168">
        <v>26</v>
      </c>
      <c r="E13" s="168">
        <f t="shared" si="4"/>
        <v>5</v>
      </c>
      <c r="F13" s="168" t="str">
        <f t="shared" si="5"/>
        <v>5'h1</v>
      </c>
      <c r="G13" s="168" t="s">
        <v>62</v>
      </c>
      <c r="H13" s="174" t="s">
        <v>2714</v>
      </c>
      <c r="I13" s="175" t="s">
        <v>454</v>
      </c>
      <c r="J13" s="168">
        <v>1</v>
      </c>
      <c r="K13" s="168" t="str">
        <f t="shared" si="6"/>
        <v>1</v>
      </c>
      <c r="L13" s="168">
        <f t="shared" si="7"/>
        <v>4194304</v>
      </c>
      <c r="M13" s="166"/>
    </row>
    <row r="14" spans="1:14" ht="14.6">
      <c r="A14" s="172"/>
      <c r="B14" s="172"/>
      <c r="C14" s="168">
        <v>16</v>
      </c>
      <c r="D14" s="168">
        <v>21</v>
      </c>
      <c r="E14" s="168">
        <f t="shared" si="4"/>
        <v>6</v>
      </c>
      <c r="F14" s="168" t="str">
        <f t="shared" si="5"/>
        <v>6'h2</v>
      </c>
      <c r="G14" s="168" t="s">
        <v>62</v>
      </c>
      <c r="H14" s="174" t="s">
        <v>3354</v>
      </c>
      <c r="I14" s="175" t="s">
        <v>5478</v>
      </c>
      <c r="J14" s="168">
        <v>2</v>
      </c>
      <c r="K14" s="168" t="str">
        <f t="shared" si="6"/>
        <v>2</v>
      </c>
      <c r="L14" s="168">
        <f t="shared" si="7"/>
        <v>131072</v>
      </c>
      <c r="M14" s="166"/>
    </row>
    <row r="15" spans="1:14" ht="14.6">
      <c r="A15" s="172"/>
      <c r="B15" s="172"/>
      <c r="C15" s="168">
        <v>10</v>
      </c>
      <c r="D15" s="168">
        <v>15</v>
      </c>
      <c r="E15" s="168">
        <f t="shared" si="4"/>
        <v>6</v>
      </c>
      <c r="F15" s="168" t="str">
        <f t="shared" si="5"/>
        <v>6'h0</v>
      </c>
      <c r="G15" s="168" t="s">
        <v>1490</v>
      </c>
      <c r="H15" s="169" t="s">
        <v>19</v>
      </c>
      <c r="I15" s="170"/>
      <c r="J15" s="168">
        <v>0</v>
      </c>
      <c r="K15" s="168" t="str">
        <f t="shared" si="6"/>
        <v>0</v>
      </c>
      <c r="L15" s="168">
        <f t="shared" si="7"/>
        <v>0</v>
      </c>
      <c r="M15" s="166"/>
    </row>
    <row r="16" spans="1:14" ht="14.6">
      <c r="A16" s="172"/>
      <c r="B16" s="172"/>
      <c r="C16" s="168">
        <v>9</v>
      </c>
      <c r="D16" s="168">
        <v>9</v>
      </c>
      <c r="E16" s="168">
        <f t="shared" si="4"/>
        <v>1</v>
      </c>
      <c r="F16" s="168" t="str">
        <f t="shared" si="5"/>
        <v>1'h0</v>
      </c>
      <c r="G16" s="168" t="s">
        <v>423</v>
      </c>
      <c r="H16" s="174" t="s">
        <v>3355</v>
      </c>
      <c r="I16" s="175" t="s">
        <v>448</v>
      </c>
      <c r="J16" s="168">
        <v>0</v>
      </c>
      <c r="K16" s="168" t="str">
        <f t="shared" si="6"/>
        <v>0</v>
      </c>
      <c r="L16" s="168">
        <f t="shared" si="7"/>
        <v>0</v>
      </c>
      <c r="M16" s="166"/>
    </row>
    <row r="17" spans="1:13" ht="14.6">
      <c r="A17" s="172"/>
      <c r="B17" s="172"/>
      <c r="C17" s="168">
        <v>5</v>
      </c>
      <c r="D17" s="168">
        <v>8</v>
      </c>
      <c r="E17" s="168">
        <f t="shared" si="4"/>
        <v>4</v>
      </c>
      <c r="F17" s="168" t="str">
        <f t="shared" si="5"/>
        <v>4'h1</v>
      </c>
      <c r="G17" s="168" t="s">
        <v>62</v>
      </c>
      <c r="H17" s="174" t="s">
        <v>2715</v>
      </c>
      <c r="I17" s="175" t="s">
        <v>454</v>
      </c>
      <c r="J17" s="168">
        <v>1</v>
      </c>
      <c r="K17" s="168" t="str">
        <f t="shared" si="6"/>
        <v>1</v>
      </c>
      <c r="L17" s="168">
        <f t="shared" si="7"/>
        <v>32</v>
      </c>
      <c r="M17" s="166"/>
    </row>
    <row r="18" spans="1:13" ht="14.6">
      <c r="A18" s="172"/>
      <c r="B18" s="172"/>
      <c r="C18" s="168">
        <v>0</v>
      </c>
      <c r="D18" s="168">
        <v>4</v>
      </c>
      <c r="E18" s="168">
        <f t="shared" si="4"/>
        <v>5</v>
      </c>
      <c r="F18" s="168" t="str">
        <f t="shared" si="5"/>
        <v>5'h1</v>
      </c>
      <c r="G18" s="168" t="s">
        <v>62</v>
      </c>
      <c r="H18" s="174" t="s">
        <v>3356</v>
      </c>
      <c r="I18" s="175" t="s">
        <v>5478</v>
      </c>
      <c r="J18" s="168">
        <v>1</v>
      </c>
      <c r="K18" s="168" t="str">
        <f t="shared" si="6"/>
        <v>1</v>
      </c>
      <c r="L18" s="168">
        <f t="shared" si="7"/>
        <v>1</v>
      </c>
      <c r="M18" s="166"/>
    </row>
    <row r="19" spans="1:13" ht="14.6">
      <c r="A19" s="184"/>
      <c r="B19" s="164" t="s">
        <v>3357</v>
      </c>
      <c r="C19" s="163"/>
      <c r="D19" s="163"/>
      <c r="E19" s="163">
        <f>SUM(E20:E31)</f>
        <v>32</v>
      </c>
      <c r="F19" s="79" t="str">
        <f>CONCATENATE("32'h",K19)</f>
        <v>32'h1fa5812c</v>
      </c>
      <c r="G19" s="79"/>
      <c r="H19" s="165" t="s">
        <v>3358</v>
      </c>
      <c r="I19" s="165"/>
      <c r="J19" s="163"/>
      <c r="K19" s="163" t="str">
        <f>LOWER(DEC2HEX(L19,8))</f>
        <v>1fa5812c</v>
      </c>
      <c r="L19" s="163">
        <f>SUM(L20:L31)</f>
        <v>530940204</v>
      </c>
      <c r="M19" s="185"/>
    </row>
    <row r="20" spans="1:13" ht="14.6">
      <c r="A20" s="184"/>
      <c r="B20" s="172"/>
      <c r="C20" s="168">
        <v>29</v>
      </c>
      <c r="D20" s="168">
        <v>31</v>
      </c>
      <c r="E20" s="168">
        <f t="shared" ref="E20:E31" si="8">D20+1-C20</f>
        <v>3</v>
      </c>
      <c r="F20" s="168" t="str">
        <f t="shared" ref="F20:F31" si="9">CONCATENATE(E20,"'h",K20)</f>
        <v>3'h0</v>
      </c>
      <c r="G20" s="168" t="s">
        <v>3359</v>
      </c>
      <c r="H20" s="174" t="s">
        <v>3360</v>
      </c>
      <c r="I20" s="175"/>
      <c r="J20" s="168">
        <v>0</v>
      </c>
      <c r="K20" s="168" t="str">
        <f t="shared" ref="K20:K31" si="10">LOWER(DEC2HEX((J20)))</f>
        <v>0</v>
      </c>
      <c r="L20" s="168">
        <f t="shared" ref="L20:L31" si="11">J20*(2^C20)</f>
        <v>0</v>
      </c>
      <c r="M20" s="185"/>
    </row>
    <row r="21" spans="1:13" ht="14.6">
      <c r="A21" s="184"/>
      <c r="B21" s="172"/>
      <c r="C21" s="168">
        <v>28</v>
      </c>
      <c r="D21" s="168">
        <v>28</v>
      </c>
      <c r="E21" s="168">
        <f t="shared" si="8"/>
        <v>1</v>
      </c>
      <c r="F21" s="168" t="str">
        <f t="shared" si="9"/>
        <v>1'h1</v>
      </c>
      <c r="G21" s="168" t="s">
        <v>3365</v>
      </c>
      <c r="H21" s="174" t="s">
        <v>5437</v>
      </c>
      <c r="I21" s="175" t="s">
        <v>5483</v>
      </c>
      <c r="J21" s="168">
        <v>1</v>
      </c>
      <c r="K21" s="168" t="str">
        <f t="shared" si="10"/>
        <v>1</v>
      </c>
      <c r="L21" s="168">
        <f t="shared" si="11"/>
        <v>268435456</v>
      </c>
      <c r="M21" s="185"/>
    </row>
    <row r="22" spans="1:13" ht="14.6">
      <c r="A22" s="184"/>
      <c r="B22" s="172"/>
      <c r="C22" s="168">
        <v>27</v>
      </c>
      <c r="D22" s="168">
        <v>27</v>
      </c>
      <c r="E22" s="168">
        <f t="shared" si="8"/>
        <v>1</v>
      </c>
      <c r="F22" s="168" t="str">
        <f t="shared" si="9"/>
        <v>1'h1</v>
      </c>
      <c r="G22" s="168" t="s">
        <v>3365</v>
      </c>
      <c r="H22" s="174" t="s">
        <v>5436</v>
      </c>
      <c r="I22" s="175" t="s">
        <v>5484</v>
      </c>
      <c r="J22" s="168">
        <v>1</v>
      </c>
      <c r="K22" s="168" t="str">
        <f t="shared" si="10"/>
        <v>1</v>
      </c>
      <c r="L22" s="168">
        <f t="shared" si="11"/>
        <v>134217728</v>
      </c>
      <c r="M22" s="185"/>
    </row>
    <row r="23" spans="1:13" ht="14.6">
      <c r="A23" s="184"/>
      <c r="B23" s="172"/>
      <c r="C23" s="168">
        <v>26</v>
      </c>
      <c r="D23" s="168">
        <v>26</v>
      </c>
      <c r="E23" s="168">
        <f t="shared" si="8"/>
        <v>1</v>
      </c>
      <c r="F23" s="168" t="str">
        <f t="shared" si="9"/>
        <v>1'h1</v>
      </c>
      <c r="G23" s="168" t="s">
        <v>3365</v>
      </c>
      <c r="H23" s="174" t="s">
        <v>5435</v>
      </c>
      <c r="I23" s="175" t="s">
        <v>5485</v>
      </c>
      <c r="J23" s="168">
        <v>1</v>
      </c>
      <c r="K23" s="168" t="str">
        <f t="shared" si="10"/>
        <v>1</v>
      </c>
      <c r="L23" s="168">
        <f t="shared" si="11"/>
        <v>67108864</v>
      </c>
      <c r="M23" s="185"/>
    </row>
    <row r="24" spans="1:13" ht="14.6">
      <c r="A24" s="184"/>
      <c r="B24" s="172"/>
      <c r="C24" s="168">
        <v>25</v>
      </c>
      <c r="D24" s="168">
        <v>25</v>
      </c>
      <c r="E24" s="168">
        <f t="shared" si="8"/>
        <v>1</v>
      </c>
      <c r="F24" s="168" t="str">
        <f t="shared" si="9"/>
        <v>1'h1</v>
      </c>
      <c r="G24" s="168" t="s">
        <v>3365</v>
      </c>
      <c r="H24" s="174" t="s">
        <v>5434</v>
      </c>
      <c r="I24" s="175" t="s">
        <v>5486</v>
      </c>
      <c r="J24" s="168">
        <v>1</v>
      </c>
      <c r="K24" s="168" t="str">
        <f t="shared" si="10"/>
        <v>1</v>
      </c>
      <c r="L24" s="168">
        <f t="shared" si="11"/>
        <v>33554432</v>
      </c>
      <c r="M24" s="185"/>
    </row>
    <row r="25" spans="1:13" ht="14.6">
      <c r="A25" s="184"/>
      <c r="B25" s="172"/>
      <c r="C25" s="168">
        <v>24</v>
      </c>
      <c r="D25" s="168">
        <v>24</v>
      </c>
      <c r="E25" s="168">
        <f t="shared" si="8"/>
        <v>1</v>
      </c>
      <c r="F25" s="168" t="str">
        <f t="shared" si="9"/>
        <v>1'h1</v>
      </c>
      <c r="G25" s="168" t="s">
        <v>3365</v>
      </c>
      <c r="H25" s="174" t="s">
        <v>5433</v>
      </c>
      <c r="I25" s="175" t="s">
        <v>5487</v>
      </c>
      <c r="J25" s="168">
        <v>1</v>
      </c>
      <c r="K25" s="168" t="str">
        <f t="shared" si="10"/>
        <v>1</v>
      </c>
      <c r="L25" s="168">
        <f t="shared" si="11"/>
        <v>16777216</v>
      </c>
      <c r="M25" s="185"/>
    </row>
    <row r="26" spans="1:13" ht="14.6">
      <c r="A26" s="184"/>
      <c r="B26" s="172"/>
      <c r="C26" s="168">
        <v>23</v>
      </c>
      <c r="D26" s="168">
        <v>23</v>
      </c>
      <c r="E26" s="168">
        <f t="shared" ref="E26" si="12">D26+1-C26</f>
        <v>1</v>
      </c>
      <c r="F26" s="168" t="str">
        <f t="shared" ref="F26" si="13">CONCATENATE(E26,"'h",K26)</f>
        <v>1'h1</v>
      </c>
      <c r="G26" s="168" t="s">
        <v>3365</v>
      </c>
      <c r="H26" s="174" t="s">
        <v>5432</v>
      </c>
      <c r="I26" s="175" t="s">
        <v>5488</v>
      </c>
      <c r="J26" s="168">
        <v>1</v>
      </c>
      <c r="K26" s="168" t="str">
        <f t="shared" ref="K26" si="14">LOWER(DEC2HEX((J26)))</f>
        <v>1</v>
      </c>
      <c r="L26" s="168">
        <f t="shared" ref="L26" si="15">J26*(2^C26)</f>
        <v>8388608</v>
      </c>
      <c r="M26" s="185"/>
    </row>
    <row r="27" spans="1:13" ht="14.6">
      <c r="A27" s="184"/>
      <c r="B27" s="172"/>
      <c r="C27" s="168">
        <v>22</v>
      </c>
      <c r="D27" s="168">
        <v>22</v>
      </c>
      <c r="E27" s="168">
        <f t="shared" si="8"/>
        <v>1</v>
      </c>
      <c r="F27" s="168" t="str">
        <f t="shared" si="9"/>
        <v>1'h0</v>
      </c>
      <c r="G27" s="168" t="s">
        <v>3359</v>
      </c>
      <c r="H27" s="174" t="s">
        <v>3361</v>
      </c>
      <c r="I27" s="175"/>
      <c r="J27" s="168">
        <v>0</v>
      </c>
      <c r="K27" s="168" t="str">
        <f t="shared" si="10"/>
        <v>0</v>
      </c>
      <c r="L27" s="168">
        <f t="shared" si="11"/>
        <v>0</v>
      </c>
      <c r="M27" s="185"/>
    </row>
    <row r="28" spans="1:13" ht="14.6">
      <c r="A28" s="184"/>
      <c r="B28" s="172"/>
      <c r="C28" s="168">
        <v>11</v>
      </c>
      <c r="D28" s="168">
        <v>21</v>
      </c>
      <c r="E28" s="168">
        <f t="shared" si="8"/>
        <v>11</v>
      </c>
      <c r="F28" s="168" t="str">
        <f t="shared" si="9"/>
        <v>11'h4b0</v>
      </c>
      <c r="G28" s="168" t="s">
        <v>62</v>
      </c>
      <c r="H28" s="174" t="s">
        <v>3362</v>
      </c>
      <c r="I28" s="175"/>
      <c r="J28" s="168">
        <v>1200</v>
      </c>
      <c r="K28" s="168" t="str">
        <f t="shared" si="10"/>
        <v>4b0</v>
      </c>
      <c r="L28" s="168">
        <f t="shared" si="11"/>
        <v>2457600</v>
      </c>
      <c r="M28" s="185"/>
    </row>
    <row r="29" spans="1:13" ht="14.6">
      <c r="A29" s="184"/>
      <c r="B29" s="172"/>
      <c r="C29" s="168">
        <v>10</v>
      </c>
      <c r="D29" s="168">
        <v>10</v>
      </c>
      <c r="E29" s="168">
        <f>D29+1-C29</f>
        <v>1</v>
      </c>
      <c r="F29" s="168" t="str">
        <f>CONCATENATE(E29,"'h",K29)</f>
        <v>1'h0</v>
      </c>
      <c r="G29" s="168" t="s">
        <v>62</v>
      </c>
      <c r="H29" s="174" t="s">
        <v>2716</v>
      </c>
      <c r="I29" s="175"/>
      <c r="J29" s="168">
        <v>0</v>
      </c>
      <c r="K29" s="168" t="str">
        <f>LOWER(DEC2HEX((J29)))</f>
        <v>0</v>
      </c>
      <c r="L29" s="168">
        <f>J29*(2^C29)</f>
        <v>0</v>
      </c>
      <c r="M29" s="185"/>
    </row>
    <row r="30" spans="1:13" ht="14.6">
      <c r="A30" s="184"/>
      <c r="B30" s="172"/>
      <c r="C30" s="168">
        <v>1</v>
      </c>
      <c r="D30" s="168">
        <v>9</v>
      </c>
      <c r="E30" s="168">
        <f t="shared" si="8"/>
        <v>9</v>
      </c>
      <c r="F30" s="168" t="str">
        <f t="shared" si="9"/>
        <v>9'h96</v>
      </c>
      <c r="G30" s="168" t="s">
        <v>62</v>
      </c>
      <c r="H30" s="174" t="s">
        <v>3363</v>
      </c>
      <c r="I30" s="175" t="s">
        <v>3364</v>
      </c>
      <c r="J30" s="168">
        <v>150</v>
      </c>
      <c r="K30" s="168" t="str">
        <f t="shared" si="10"/>
        <v>96</v>
      </c>
      <c r="L30" s="168">
        <f t="shared" si="11"/>
        <v>300</v>
      </c>
      <c r="M30" s="185"/>
    </row>
    <row r="31" spans="1:13" ht="14.6">
      <c r="A31" s="184"/>
      <c r="B31" s="172"/>
      <c r="C31" s="168">
        <v>0</v>
      </c>
      <c r="D31" s="168">
        <v>0</v>
      </c>
      <c r="E31" s="168">
        <f t="shared" si="8"/>
        <v>1</v>
      </c>
      <c r="F31" s="168" t="str">
        <f t="shared" si="9"/>
        <v>1'h0</v>
      </c>
      <c r="G31" s="168" t="s">
        <v>3365</v>
      </c>
      <c r="H31" s="174" t="s">
        <v>3366</v>
      </c>
      <c r="I31" s="175" t="s">
        <v>3367</v>
      </c>
      <c r="J31" s="168">
        <v>0</v>
      </c>
      <c r="K31" s="168" t="str">
        <f t="shared" si="10"/>
        <v>0</v>
      </c>
      <c r="L31" s="168">
        <f t="shared" si="11"/>
        <v>0</v>
      </c>
      <c r="M31" s="185"/>
    </row>
    <row r="32" spans="1:13" ht="14.6">
      <c r="B32" s="164" t="s">
        <v>3368</v>
      </c>
      <c r="C32" s="163"/>
      <c r="D32" s="163"/>
      <c r="E32" s="163">
        <f>SUM(E33:E43)</f>
        <v>32</v>
      </c>
      <c r="F32" s="79" t="str">
        <f>CONCATENATE("32'h",K32)</f>
        <v>32'h1bb6f802</v>
      </c>
      <c r="G32" s="79"/>
      <c r="H32" s="165" t="s">
        <v>3369</v>
      </c>
      <c r="I32" s="165"/>
      <c r="J32" s="163"/>
      <c r="K32" s="163" t="str">
        <f>LOWER(DEC2HEX(L32,8))</f>
        <v>1bb6f802</v>
      </c>
      <c r="L32" s="163">
        <f>SUM(L33:L43)</f>
        <v>464975874</v>
      </c>
    </row>
    <row r="33" spans="2:12" s="232" customFormat="1" ht="14.6">
      <c r="B33" s="233"/>
      <c r="C33" s="168">
        <v>29</v>
      </c>
      <c r="D33" s="168">
        <v>31</v>
      </c>
      <c r="E33" s="168">
        <f>D33+1-C33</f>
        <v>3</v>
      </c>
      <c r="F33" s="168" t="str">
        <f>CONCATENATE(E33,"'h",K33)</f>
        <v>3'h0</v>
      </c>
      <c r="G33" s="168" t="s">
        <v>470</v>
      </c>
      <c r="H33" s="174" t="s">
        <v>46</v>
      </c>
      <c r="I33" s="175"/>
      <c r="J33" s="168">
        <v>0</v>
      </c>
      <c r="K33" s="168" t="str">
        <f>LOWER(DEC2HEX((J33)))</f>
        <v>0</v>
      </c>
      <c r="L33" s="168">
        <f>J33*(2^C33)</f>
        <v>0</v>
      </c>
    </row>
    <row r="34" spans="2:12" s="232" customFormat="1" ht="72.900000000000006">
      <c r="B34" s="233"/>
      <c r="C34" s="168">
        <v>27</v>
      </c>
      <c r="D34" s="168">
        <v>28</v>
      </c>
      <c r="E34" s="168">
        <f t="shared" ref="E34" si="16">D34+1-C34</f>
        <v>2</v>
      </c>
      <c r="F34" s="168" t="str">
        <f t="shared" ref="F34" si="17">CONCATENATE(E34,"'h",K34)</f>
        <v>2'h3</v>
      </c>
      <c r="G34" s="168" t="s">
        <v>62</v>
      </c>
      <c r="H34" s="174" t="s">
        <v>5438</v>
      </c>
      <c r="I34" s="211" t="s">
        <v>5489</v>
      </c>
      <c r="J34" s="186">
        <v>3</v>
      </c>
      <c r="K34" s="168" t="str">
        <f t="shared" ref="K34" si="18">LOWER(DEC2HEX((J34)))</f>
        <v>3</v>
      </c>
      <c r="L34" s="168">
        <f t="shared" ref="L34" si="19">J34*(2^C34)</f>
        <v>402653184</v>
      </c>
    </row>
    <row r="35" spans="2:12" ht="14.6">
      <c r="B35" s="172"/>
      <c r="C35" s="168">
        <v>24</v>
      </c>
      <c r="D35" s="168">
        <v>26</v>
      </c>
      <c r="E35" s="168">
        <f t="shared" ref="E35:E43" si="20">D35+1-C35</f>
        <v>3</v>
      </c>
      <c r="F35" s="168" t="str">
        <f t="shared" ref="F35:F43" si="21">CONCATENATE(E35,"'h",K35)</f>
        <v>3'h3</v>
      </c>
      <c r="G35" s="168" t="s">
        <v>62</v>
      </c>
      <c r="H35" s="174" t="s">
        <v>3370</v>
      </c>
      <c r="I35" s="174" t="s">
        <v>708</v>
      </c>
      <c r="J35" s="186">
        <v>3</v>
      </c>
      <c r="K35" s="168" t="str">
        <f t="shared" ref="K35:K43" si="22">LOWER(DEC2HEX((J35)))</f>
        <v>3</v>
      </c>
      <c r="L35" s="168">
        <f t="shared" ref="L35:L43" si="23">J35*(2^C35)</f>
        <v>50331648</v>
      </c>
    </row>
    <row r="36" spans="2:12" ht="14.6">
      <c r="B36" s="172"/>
      <c r="C36" s="168">
        <v>21</v>
      </c>
      <c r="D36" s="168">
        <v>23</v>
      </c>
      <c r="E36" s="168">
        <f t="shared" si="20"/>
        <v>3</v>
      </c>
      <c r="F36" s="168" t="str">
        <f t="shared" si="21"/>
        <v>3'h5</v>
      </c>
      <c r="G36" s="168" t="s">
        <v>62</v>
      </c>
      <c r="H36" s="174" t="s">
        <v>3371</v>
      </c>
      <c r="I36" s="174" t="s">
        <v>709</v>
      </c>
      <c r="J36" s="186">
        <v>5</v>
      </c>
      <c r="K36" s="168" t="str">
        <f t="shared" si="22"/>
        <v>5</v>
      </c>
      <c r="L36" s="168">
        <f t="shared" si="23"/>
        <v>10485760</v>
      </c>
    </row>
    <row r="37" spans="2:12" ht="58.3">
      <c r="B37" s="172"/>
      <c r="C37" s="168">
        <v>18</v>
      </c>
      <c r="D37" s="168">
        <v>20</v>
      </c>
      <c r="E37" s="168">
        <f t="shared" si="20"/>
        <v>3</v>
      </c>
      <c r="F37" s="168" t="str">
        <f t="shared" si="21"/>
        <v>3'h5</v>
      </c>
      <c r="G37" s="168" t="s">
        <v>62</v>
      </c>
      <c r="H37" s="174" t="s">
        <v>3372</v>
      </c>
      <c r="I37" s="175" t="s">
        <v>710</v>
      </c>
      <c r="J37" s="186">
        <v>5</v>
      </c>
      <c r="K37" s="168" t="str">
        <f t="shared" si="22"/>
        <v>5</v>
      </c>
      <c r="L37" s="168">
        <f t="shared" si="23"/>
        <v>1310720</v>
      </c>
    </row>
    <row r="38" spans="2:12" ht="58.3">
      <c r="B38" s="172"/>
      <c r="C38" s="168">
        <v>15</v>
      </c>
      <c r="D38" s="168">
        <v>17</v>
      </c>
      <c r="E38" s="168">
        <f t="shared" si="20"/>
        <v>3</v>
      </c>
      <c r="F38" s="168" t="str">
        <f t="shared" si="21"/>
        <v>3'h5</v>
      </c>
      <c r="G38" s="168" t="s">
        <v>62</v>
      </c>
      <c r="H38" s="174" t="s">
        <v>3373</v>
      </c>
      <c r="I38" s="175" t="s">
        <v>711</v>
      </c>
      <c r="J38" s="186">
        <v>5</v>
      </c>
      <c r="K38" s="168" t="str">
        <f t="shared" si="22"/>
        <v>5</v>
      </c>
      <c r="L38" s="168">
        <f t="shared" si="23"/>
        <v>163840</v>
      </c>
    </row>
    <row r="39" spans="2:12" ht="102">
      <c r="B39" s="172"/>
      <c r="C39" s="168">
        <v>12</v>
      </c>
      <c r="D39" s="168">
        <v>14</v>
      </c>
      <c r="E39" s="168">
        <f t="shared" si="20"/>
        <v>3</v>
      </c>
      <c r="F39" s="168" t="str">
        <f t="shared" si="21"/>
        <v>3'h7</v>
      </c>
      <c r="G39" s="168" t="s">
        <v>62</v>
      </c>
      <c r="H39" s="174" t="s">
        <v>3374</v>
      </c>
      <c r="I39" s="211" t="s">
        <v>5490</v>
      </c>
      <c r="J39" s="186">
        <v>7</v>
      </c>
      <c r="K39" s="168" t="str">
        <f t="shared" si="22"/>
        <v>7</v>
      </c>
      <c r="L39" s="168">
        <f t="shared" si="23"/>
        <v>28672</v>
      </c>
    </row>
    <row r="40" spans="2:12" ht="102">
      <c r="B40" s="172"/>
      <c r="C40" s="168">
        <v>9</v>
      </c>
      <c r="D40" s="168">
        <v>11</v>
      </c>
      <c r="E40" s="168">
        <f t="shared" si="20"/>
        <v>3</v>
      </c>
      <c r="F40" s="168" t="str">
        <f t="shared" si="21"/>
        <v>3'h4</v>
      </c>
      <c r="G40" s="168" t="s">
        <v>62</v>
      </c>
      <c r="H40" s="174" t="s">
        <v>3375</v>
      </c>
      <c r="I40" s="211" t="s">
        <v>5491</v>
      </c>
      <c r="J40" s="186">
        <v>4</v>
      </c>
      <c r="K40" s="168" t="str">
        <f t="shared" si="22"/>
        <v>4</v>
      </c>
      <c r="L40" s="168">
        <f t="shared" si="23"/>
        <v>2048</v>
      </c>
    </row>
    <row r="41" spans="2:12" ht="14.6">
      <c r="B41" s="172"/>
      <c r="C41" s="168">
        <v>5</v>
      </c>
      <c r="D41" s="168">
        <v>8</v>
      </c>
      <c r="E41" s="168">
        <f t="shared" si="20"/>
        <v>4</v>
      </c>
      <c r="F41" s="168" t="str">
        <f t="shared" si="21"/>
        <v>4'h0</v>
      </c>
      <c r="G41" s="168" t="s">
        <v>3359</v>
      </c>
      <c r="H41" s="174" t="s">
        <v>1524</v>
      </c>
      <c r="I41" s="34" t="s">
        <v>882</v>
      </c>
      <c r="J41" s="186">
        <v>0</v>
      </c>
      <c r="K41" s="168" t="str">
        <f t="shared" si="22"/>
        <v>0</v>
      </c>
      <c r="L41" s="168">
        <f t="shared" si="23"/>
        <v>0</v>
      </c>
    </row>
    <row r="42" spans="2:12" ht="116.6">
      <c r="B42" s="172"/>
      <c r="C42" s="168">
        <v>1</v>
      </c>
      <c r="D42" s="168">
        <v>4</v>
      </c>
      <c r="E42" s="168">
        <f t="shared" si="20"/>
        <v>4</v>
      </c>
      <c r="F42" s="168" t="str">
        <f t="shared" si="21"/>
        <v>4'h1</v>
      </c>
      <c r="G42" s="168" t="s">
        <v>62</v>
      </c>
      <c r="H42" s="174" t="s">
        <v>2717</v>
      </c>
      <c r="I42" s="211" t="s">
        <v>5492</v>
      </c>
      <c r="J42" s="186">
        <v>1</v>
      </c>
      <c r="K42" s="168" t="str">
        <f t="shared" si="22"/>
        <v>1</v>
      </c>
      <c r="L42" s="168">
        <f t="shared" si="23"/>
        <v>2</v>
      </c>
    </row>
    <row r="43" spans="2:12" ht="14.6">
      <c r="B43" s="172"/>
      <c r="C43" s="168">
        <v>0</v>
      </c>
      <c r="D43" s="168">
        <v>0</v>
      </c>
      <c r="E43" s="168">
        <f t="shared" si="20"/>
        <v>1</v>
      </c>
      <c r="F43" s="168" t="str">
        <f t="shared" si="21"/>
        <v>1'h0</v>
      </c>
      <c r="G43" s="168" t="s">
        <v>470</v>
      </c>
      <c r="H43" s="174" t="s">
        <v>46</v>
      </c>
      <c r="I43" s="34"/>
      <c r="J43" s="168">
        <v>0</v>
      </c>
      <c r="K43" s="168" t="str">
        <f t="shared" si="22"/>
        <v>0</v>
      </c>
      <c r="L43" s="168">
        <f t="shared" si="23"/>
        <v>0</v>
      </c>
    </row>
    <row r="44" spans="2:12" ht="14.6">
      <c r="B44" s="164" t="s">
        <v>1512</v>
      </c>
      <c r="C44" s="163"/>
      <c r="D44" s="163"/>
      <c r="E44" s="163">
        <f>SUM(E45:E51)</f>
        <v>32</v>
      </c>
      <c r="F44" s="79" t="str">
        <f>CONCATENATE("32'h",K44)</f>
        <v>32'h0007001d</v>
      </c>
      <c r="G44" s="79"/>
      <c r="H44" s="165" t="s">
        <v>3376</v>
      </c>
      <c r="I44" s="165"/>
      <c r="J44" s="163"/>
      <c r="K44" s="163" t="str">
        <f>LOWER(DEC2HEX(L44,8))</f>
        <v>0007001d</v>
      </c>
      <c r="L44" s="163">
        <f>SUM(L45:L51)</f>
        <v>458781</v>
      </c>
    </row>
    <row r="45" spans="2:12" ht="14.6">
      <c r="B45" s="172"/>
      <c r="C45" s="168">
        <v>21</v>
      </c>
      <c r="D45" s="168">
        <v>31</v>
      </c>
      <c r="E45" s="168">
        <f t="shared" ref="E45:E51" si="24">D45+1-C45</f>
        <v>11</v>
      </c>
      <c r="F45" s="168" t="str">
        <f t="shared" ref="F45:F51" si="25">CONCATENATE(E45,"'h",K45)</f>
        <v>11'h0</v>
      </c>
      <c r="G45" s="168" t="s">
        <v>3359</v>
      </c>
      <c r="H45" s="174" t="s">
        <v>1524</v>
      </c>
      <c r="I45" s="34" t="s">
        <v>882</v>
      </c>
      <c r="J45" s="168">
        <v>0</v>
      </c>
      <c r="K45" s="168" t="str">
        <f t="shared" ref="K45:K51" si="26">LOWER(DEC2HEX((J45)))</f>
        <v>0</v>
      </c>
      <c r="L45" s="168">
        <f t="shared" ref="L45:L51" si="27">J45*(2^C45)</f>
        <v>0</v>
      </c>
    </row>
    <row r="46" spans="2:12" ht="116.6">
      <c r="B46" s="172"/>
      <c r="C46" s="168">
        <v>17</v>
      </c>
      <c r="D46" s="168">
        <v>20</v>
      </c>
      <c r="E46" s="168">
        <f t="shared" si="24"/>
        <v>4</v>
      </c>
      <c r="F46" s="168" t="str">
        <f t="shared" si="25"/>
        <v>4'h3</v>
      </c>
      <c r="G46" s="168" t="s">
        <v>62</v>
      </c>
      <c r="H46" s="174" t="s">
        <v>3377</v>
      </c>
      <c r="I46" s="211" t="s">
        <v>5439</v>
      </c>
      <c r="J46" s="186">
        <v>3</v>
      </c>
      <c r="K46" s="168" t="str">
        <f t="shared" si="26"/>
        <v>3</v>
      </c>
      <c r="L46" s="168">
        <f t="shared" si="27"/>
        <v>393216</v>
      </c>
    </row>
    <row r="47" spans="2:12" ht="58.3">
      <c r="B47" s="172"/>
      <c r="C47" s="168">
        <v>14</v>
      </c>
      <c r="D47" s="168">
        <v>16</v>
      </c>
      <c r="E47" s="168">
        <f t="shared" si="24"/>
        <v>3</v>
      </c>
      <c r="F47" s="168" t="str">
        <f t="shared" si="25"/>
        <v>3'h4</v>
      </c>
      <c r="G47" s="168" t="s">
        <v>62</v>
      </c>
      <c r="H47" s="174" t="s">
        <v>2718</v>
      </c>
      <c r="I47" s="175" t="s">
        <v>712</v>
      </c>
      <c r="J47" s="186">
        <v>4</v>
      </c>
      <c r="K47" s="168" t="str">
        <f t="shared" si="26"/>
        <v>4</v>
      </c>
      <c r="L47" s="168">
        <f t="shared" si="27"/>
        <v>65536</v>
      </c>
    </row>
    <row r="48" spans="2:12" ht="14.6">
      <c r="B48" s="172"/>
      <c r="C48" s="168">
        <v>10</v>
      </c>
      <c r="D48" s="168">
        <v>13</v>
      </c>
      <c r="E48" s="168">
        <f t="shared" si="24"/>
        <v>4</v>
      </c>
      <c r="F48" s="168" t="str">
        <f t="shared" si="25"/>
        <v>4'h0</v>
      </c>
      <c r="G48" s="168" t="s">
        <v>62</v>
      </c>
      <c r="H48" s="174" t="s">
        <v>3378</v>
      </c>
      <c r="I48" s="175" t="s">
        <v>713</v>
      </c>
      <c r="J48" s="186">
        <v>0</v>
      </c>
      <c r="K48" s="168" t="str">
        <f t="shared" si="26"/>
        <v>0</v>
      </c>
      <c r="L48" s="168">
        <f t="shared" si="27"/>
        <v>0</v>
      </c>
    </row>
    <row r="49" spans="1:14" ht="14.6">
      <c r="B49" s="172"/>
      <c r="C49" s="168">
        <v>6</v>
      </c>
      <c r="D49" s="168">
        <v>9</v>
      </c>
      <c r="E49" s="168">
        <f t="shared" si="24"/>
        <v>4</v>
      </c>
      <c r="F49" s="168" t="str">
        <f t="shared" si="25"/>
        <v>4'h0</v>
      </c>
      <c r="G49" s="168" t="s">
        <v>62</v>
      </c>
      <c r="H49" s="174" t="s">
        <v>3379</v>
      </c>
      <c r="I49" s="175" t="s">
        <v>714</v>
      </c>
      <c r="J49" s="186">
        <v>0</v>
      </c>
      <c r="K49" s="168" t="str">
        <f t="shared" si="26"/>
        <v>0</v>
      </c>
      <c r="L49" s="168">
        <f t="shared" si="27"/>
        <v>0</v>
      </c>
    </row>
    <row r="50" spans="1:14" ht="14.6">
      <c r="B50" s="172"/>
      <c r="C50" s="168">
        <v>3</v>
      </c>
      <c r="D50" s="168">
        <v>5</v>
      </c>
      <c r="E50" s="168">
        <f t="shared" si="24"/>
        <v>3</v>
      </c>
      <c r="F50" s="168" t="str">
        <f t="shared" si="25"/>
        <v>3'h3</v>
      </c>
      <c r="G50" s="168" t="s">
        <v>62</v>
      </c>
      <c r="H50" s="174" t="s">
        <v>715</v>
      </c>
      <c r="I50" s="174" t="s">
        <v>716</v>
      </c>
      <c r="J50" s="186">
        <v>3</v>
      </c>
      <c r="K50" s="168" t="str">
        <f t="shared" si="26"/>
        <v>3</v>
      </c>
      <c r="L50" s="168">
        <f t="shared" si="27"/>
        <v>24</v>
      </c>
    </row>
    <row r="51" spans="1:14" ht="14.6">
      <c r="B51" s="172"/>
      <c r="C51" s="168">
        <v>0</v>
      </c>
      <c r="D51" s="168">
        <v>2</v>
      </c>
      <c r="E51" s="168">
        <f t="shared" si="24"/>
        <v>3</v>
      </c>
      <c r="F51" s="168" t="str">
        <f t="shared" si="25"/>
        <v>3'h5</v>
      </c>
      <c r="G51" s="168" t="s">
        <v>62</v>
      </c>
      <c r="H51" s="174" t="s">
        <v>3380</v>
      </c>
      <c r="I51" s="174" t="s">
        <v>717</v>
      </c>
      <c r="J51" s="186">
        <v>5</v>
      </c>
      <c r="K51" s="168" t="str">
        <f t="shared" si="26"/>
        <v>5</v>
      </c>
      <c r="L51" s="168">
        <f t="shared" si="27"/>
        <v>5</v>
      </c>
    </row>
    <row r="52" spans="1:14" ht="14.6">
      <c r="A52" s="182"/>
      <c r="B52" s="24" t="s">
        <v>3445</v>
      </c>
      <c r="C52" s="23"/>
      <c r="D52" s="23"/>
      <c r="E52" s="23">
        <f>SUM(E53:E54)</f>
        <v>32</v>
      </c>
      <c r="F52" s="44" t="str">
        <f>CONCATENATE("32'h",K52)</f>
        <v>32'h00000032</v>
      </c>
      <c r="G52" s="44"/>
      <c r="H52" s="165" t="s">
        <v>3431</v>
      </c>
      <c r="I52" s="45"/>
      <c r="J52" s="23"/>
      <c r="K52" s="23" t="str">
        <f>LOWER(DEC2HEX(L52,8))</f>
        <v>00000032</v>
      </c>
      <c r="L52" s="23">
        <f>SUM(L54:L54)</f>
        <v>50</v>
      </c>
      <c r="M52" s="182"/>
    </row>
    <row r="53" spans="1:14" ht="14.6">
      <c r="A53" s="182"/>
      <c r="B53" s="28"/>
      <c r="C53" s="28">
        <v>27</v>
      </c>
      <c r="D53" s="28">
        <v>31</v>
      </c>
      <c r="E53" s="28">
        <f>D53+1-C53</f>
        <v>5</v>
      </c>
      <c r="F53" s="28" t="str">
        <f>CONCATENATE(E53,"'h",K53)</f>
        <v>5'h0</v>
      </c>
      <c r="G53" s="28" t="s">
        <v>444</v>
      </c>
      <c r="H53" s="28" t="s">
        <v>46</v>
      </c>
      <c r="I53" s="34" t="s">
        <v>1887</v>
      </c>
      <c r="J53" s="28">
        <v>0</v>
      </c>
      <c r="K53" s="28" t="str">
        <f>LOWER(DEC2HEX((J53)))</f>
        <v>0</v>
      </c>
      <c r="L53" s="28">
        <f>J53*(2^C53)</f>
        <v>0</v>
      </c>
      <c r="M53" s="182"/>
    </row>
    <row r="54" spans="1:14" ht="14.6">
      <c r="A54" s="182"/>
      <c r="B54" s="28"/>
      <c r="C54" s="28">
        <v>0</v>
      </c>
      <c r="D54" s="28">
        <v>26</v>
      </c>
      <c r="E54" s="28">
        <f>D54+1-C54</f>
        <v>27</v>
      </c>
      <c r="F54" s="28" t="str">
        <f>CONCATENATE(E54,"'h",K54)</f>
        <v>27'h32</v>
      </c>
      <c r="G54" s="28" t="s">
        <v>473</v>
      </c>
      <c r="H54" s="28" t="s">
        <v>3432</v>
      </c>
      <c r="I54" s="28" t="s">
        <v>3435</v>
      </c>
      <c r="J54" s="28">
        <v>50</v>
      </c>
      <c r="K54" s="28" t="str">
        <f>LOWER(DEC2HEX((J54)))</f>
        <v>32</v>
      </c>
      <c r="L54" s="28">
        <f>J54*(2^C54)</f>
        <v>50</v>
      </c>
      <c r="M54" s="182"/>
    </row>
    <row r="55" spans="1:14" ht="14.6">
      <c r="A55" s="182"/>
      <c r="B55" s="164" t="s">
        <v>3446</v>
      </c>
      <c r="C55" s="163"/>
      <c r="D55" s="163"/>
      <c r="E55" s="163">
        <f>SUM(E56:E61)</f>
        <v>32</v>
      </c>
      <c r="F55" s="79" t="str">
        <f>CONCATENATE("32'h",K55)</f>
        <v>32'h00001c00</v>
      </c>
      <c r="G55" s="79"/>
      <c r="H55" s="165" t="s">
        <v>3434</v>
      </c>
      <c r="I55" s="165"/>
      <c r="J55" s="163"/>
      <c r="K55" s="163" t="str">
        <f>LOWER(DEC2HEX(L55,8))</f>
        <v>00001c00</v>
      </c>
      <c r="L55" s="163">
        <f>SUM(L56:L61)</f>
        <v>7168</v>
      </c>
      <c r="M55" s="182"/>
    </row>
    <row r="56" spans="1:14" ht="14.6">
      <c r="A56" s="182"/>
      <c r="B56" s="172"/>
      <c r="C56" s="168">
        <v>14</v>
      </c>
      <c r="D56" s="168">
        <v>31</v>
      </c>
      <c r="E56" s="168">
        <f t="shared" ref="E56:E61" si="28">D56+1-C56</f>
        <v>18</v>
      </c>
      <c r="F56" s="168" t="str">
        <f t="shared" ref="F56:F61" si="29">CONCATENATE(E56,"'h",K56)</f>
        <v>18'h0</v>
      </c>
      <c r="G56" s="168" t="s">
        <v>444</v>
      </c>
      <c r="H56" s="174" t="s">
        <v>46</v>
      </c>
      <c r="I56" s="34" t="s">
        <v>1887</v>
      </c>
      <c r="J56" s="168">
        <v>0</v>
      </c>
      <c r="K56" s="168" t="str">
        <f t="shared" ref="K56:K61" si="30">LOWER(DEC2HEX((J56)))</f>
        <v>0</v>
      </c>
      <c r="L56" s="168">
        <f t="shared" ref="L56:L61" si="31">J56*(2^C56)</f>
        <v>0</v>
      </c>
      <c r="M56" s="182"/>
    </row>
    <row r="57" spans="1:14" ht="14.6">
      <c r="A57" s="182"/>
      <c r="B57" s="172"/>
      <c r="C57" s="168">
        <v>13</v>
      </c>
      <c r="D57" s="168">
        <v>13</v>
      </c>
      <c r="E57" s="168">
        <f t="shared" si="28"/>
        <v>1</v>
      </c>
      <c r="F57" s="168" t="str">
        <f t="shared" si="29"/>
        <v>1'h0</v>
      </c>
      <c r="G57" s="168" t="s">
        <v>62</v>
      </c>
      <c r="H57" s="174" t="s">
        <v>3444</v>
      </c>
      <c r="I57" s="28" t="s">
        <v>3442</v>
      </c>
      <c r="J57" s="186">
        <v>0</v>
      </c>
      <c r="K57" s="168" t="str">
        <f t="shared" si="30"/>
        <v>0</v>
      </c>
      <c r="L57" s="168">
        <f t="shared" si="31"/>
        <v>0</v>
      </c>
      <c r="M57" s="182"/>
    </row>
    <row r="58" spans="1:14" ht="14.6">
      <c r="A58" s="182"/>
      <c r="B58" s="172"/>
      <c r="C58" s="168">
        <v>12</v>
      </c>
      <c r="D58" s="168">
        <v>12</v>
      </c>
      <c r="E58" s="168">
        <f t="shared" si="28"/>
        <v>1</v>
      </c>
      <c r="F58" s="168" t="str">
        <f t="shared" si="29"/>
        <v>1'h1</v>
      </c>
      <c r="G58" s="168" t="s">
        <v>62</v>
      </c>
      <c r="H58" s="174" t="s">
        <v>3441</v>
      </c>
      <c r="I58" s="28" t="s">
        <v>3440</v>
      </c>
      <c r="J58" s="186">
        <v>1</v>
      </c>
      <c r="K58" s="168" t="str">
        <f t="shared" si="30"/>
        <v>1</v>
      </c>
      <c r="L58" s="168">
        <f t="shared" si="31"/>
        <v>4096</v>
      </c>
      <c r="M58" s="182"/>
    </row>
    <row r="59" spans="1:14" ht="14.6">
      <c r="B59" s="172"/>
      <c r="C59" s="168">
        <v>10</v>
      </c>
      <c r="D59" s="168">
        <v>11</v>
      </c>
      <c r="E59" s="168">
        <f t="shared" si="28"/>
        <v>2</v>
      </c>
      <c r="F59" s="168" t="str">
        <f t="shared" si="29"/>
        <v>2'h3</v>
      </c>
      <c r="G59" s="168" t="s">
        <v>62</v>
      </c>
      <c r="H59" s="174" t="s">
        <v>3439</v>
      </c>
      <c r="I59" s="28" t="s">
        <v>3438</v>
      </c>
      <c r="J59" s="186">
        <v>3</v>
      </c>
      <c r="K59" s="168" t="str">
        <f t="shared" si="30"/>
        <v>3</v>
      </c>
      <c r="L59" s="168">
        <f t="shared" si="31"/>
        <v>3072</v>
      </c>
    </row>
    <row r="60" spans="1:14" ht="14.6">
      <c r="B60" s="172"/>
      <c r="C60" s="168">
        <v>9</v>
      </c>
      <c r="D60" s="168">
        <v>9</v>
      </c>
      <c r="E60" s="168">
        <f t="shared" si="28"/>
        <v>1</v>
      </c>
      <c r="F60" s="168" t="str">
        <f t="shared" si="29"/>
        <v>1'h0</v>
      </c>
      <c r="G60" s="168" t="s">
        <v>62</v>
      </c>
      <c r="H60" s="174" t="s">
        <v>3437</v>
      </c>
      <c r="I60" s="28" t="s">
        <v>3436</v>
      </c>
      <c r="J60" s="186">
        <v>0</v>
      </c>
      <c r="K60" s="168" t="str">
        <f t="shared" si="30"/>
        <v>0</v>
      </c>
      <c r="L60" s="168">
        <f t="shared" si="31"/>
        <v>0</v>
      </c>
    </row>
    <row r="61" spans="1:14" ht="14.6">
      <c r="B61" s="172"/>
      <c r="C61" s="168">
        <v>0</v>
      </c>
      <c r="D61" s="168">
        <v>8</v>
      </c>
      <c r="E61" s="168">
        <f t="shared" si="28"/>
        <v>9</v>
      </c>
      <c r="F61" s="168" t="str">
        <f t="shared" si="29"/>
        <v>9'h0</v>
      </c>
      <c r="G61" s="168" t="s">
        <v>62</v>
      </c>
      <c r="H61" s="28" t="s">
        <v>3443</v>
      </c>
      <c r="I61" s="28" t="s">
        <v>3433</v>
      </c>
      <c r="J61" s="186">
        <v>0</v>
      </c>
      <c r="K61" s="168" t="str">
        <f t="shared" si="30"/>
        <v>0</v>
      </c>
      <c r="L61" s="168">
        <f t="shared" si="31"/>
        <v>0</v>
      </c>
    </row>
    <row r="62" spans="1:14" ht="14.6">
      <c r="B62" s="24" t="s">
        <v>3447</v>
      </c>
      <c r="C62" s="163"/>
      <c r="D62" s="163"/>
      <c r="E62" s="163">
        <f>SUM(E63:E77)</f>
        <v>32</v>
      </c>
      <c r="F62" s="79" t="str">
        <f>CONCATENATE("32'h",K62)</f>
        <v>32'h00000000</v>
      </c>
      <c r="G62" s="79"/>
      <c r="H62" s="165" t="s">
        <v>3381</v>
      </c>
      <c r="I62" s="165"/>
      <c r="J62" s="163"/>
      <c r="K62" s="163" t="str">
        <f>LOWER(DEC2HEX(L62,8))</f>
        <v>00000000</v>
      </c>
      <c r="L62" s="163">
        <f>SUM(L77:L77)</f>
        <v>0</v>
      </c>
    </row>
    <row r="63" spans="1:14" ht="14.6">
      <c r="B63" s="172"/>
      <c r="C63" s="168">
        <v>14</v>
      </c>
      <c r="D63" s="168">
        <v>31</v>
      </c>
      <c r="E63" s="168">
        <f t="shared" ref="E63:E77" si="32">D63+1-C63</f>
        <v>18</v>
      </c>
      <c r="F63" s="168" t="str">
        <f t="shared" ref="F63:F77" si="33">CONCATENATE(E63,"'h",K63)</f>
        <v>18'h0</v>
      </c>
      <c r="G63" s="174" t="s">
        <v>67</v>
      </c>
      <c r="H63" s="169" t="s">
        <v>19</v>
      </c>
      <c r="I63" s="175"/>
      <c r="J63" s="168">
        <v>0</v>
      </c>
      <c r="K63" s="168" t="str">
        <f t="shared" ref="K63:K77" si="34">LOWER(DEC2HEX((J63)))</f>
        <v>0</v>
      </c>
      <c r="L63" s="168">
        <f t="shared" ref="L63:L77" si="35">J63*(2^C63)</f>
        <v>0</v>
      </c>
    </row>
    <row r="64" spans="1:14" ht="14.6">
      <c r="B64" s="172"/>
      <c r="C64" s="168">
        <v>13</v>
      </c>
      <c r="D64" s="168">
        <v>13</v>
      </c>
      <c r="E64" s="168">
        <f t="shared" si="32"/>
        <v>1</v>
      </c>
      <c r="F64" s="168" t="str">
        <f t="shared" si="33"/>
        <v>1'h0</v>
      </c>
      <c r="G64" s="168" t="s">
        <v>62</v>
      </c>
      <c r="H64" s="174" t="s">
        <v>3977</v>
      </c>
      <c r="I64" s="175"/>
      <c r="J64" s="168">
        <v>0</v>
      </c>
      <c r="K64" s="168" t="str">
        <f t="shared" si="34"/>
        <v>0</v>
      </c>
      <c r="L64" s="168">
        <f t="shared" si="35"/>
        <v>0</v>
      </c>
      <c r="N64" s="182"/>
    </row>
    <row r="65" spans="2:14" ht="14.6">
      <c r="B65" s="172"/>
      <c r="C65" s="168">
        <v>12</v>
      </c>
      <c r="D65" s="168">
        <v>12</v>
      </c>
      <c r="E65" s="168">
        <f t="shared" si="32"/>
        <v>1</v>
      </c>
      <c r="F65" s="168" t="str">
        <f t="shared" si="33"/>
        <v>1'h0</v>
      </c>
      <c r="G65" s="168" t="s">
        <v>62</v>
      </c>
      <c r="H65" s="174" t="s">
        <v>3984</v>
      </c>
      <c r="I65" s="175"/>
      <c r="J65" s="168">
        <v>0</v>
      </c>
      <c r="K65" s="168" t="str">
        <f t="shared" si="34"/>
        <v>0</v>
      </c>
      <c r="L65" s="168">
        <f t="shared" si="35"/>
        <v>0</v>
      </c>
      <c r="N65" s="182"/>
    </row>
    <row r="66" spans="2:14" ht="14.6">
      <c r="B66" s="172"/>
      <c r="C66" s="168">
        <v>11</v>
      </c>
      <c r="D66" s="168">
        <v>11</v>
      </c>
      <c r="E66" s="168">
        <f t="shared" si="32"/>
        <v>1</v>
      </c>
      <c r="F66" s="168" t="str">
        <f t="shared" si="33"/>
        <v>1'h0</v>
      </c>
      <c r="G66" s="168" t="s">
        <v>62</v>
      </c>
      <c r="H66" s="174" t="s">
        <v>3978</v>
      </c>
      <c r="I66" s="175"/>
      <c r="J66" s="168">
        <v>0</v>
      </c>
      <c r="K66" s="168" t="str">
        <f t="shared" si="34"/>
        <v>0</v>
      </c>
      <c r="L66" s="168">
        <f t="shared" si="35"/>
        <v>0</v>
      </c>
      <c r="N66" s="182"/>
    </row>
    <row r="67" spans="2:14" ht="14.6">
      <c r="B67" s="172"/>
      <c r="C67" s="168">
        <v>10</v>
      </c>
      <c r="D67" s="168">
        <v>10</v>
      </c>
      <c r="E67" s="168">
        <f t="shared" si="32"/>
        <v>1</v>
      </c>
      <c r="F67" s="168" t="str">
        <f t="shared" si="33"/>
        <v>1'h0</v>
      </c>
      <c r="G67" s="168" t="s">
        <v>62</v>
      </c>
      <c r="H67" s="174" t="s">
        <v>3985</v>
      </c>
      <c r="I67" s="175"/>
      <c r="J67" s="168">
        <v>0</v>
      </c>
      <c r="K67" s="168" t="str">
        <f t="shared" si="34"/>
        <v>0</v>
      </c>
      <c r="L67" s="168">
        <f t="shared" si="35"/>
        <v>0</v>
      </c>
      <c r="N67" s="182"/>
    </row>
    <row r="68" spans="2:14" ht="14.6">
      <c r="B68" s="172"/>
      <c r="C68" s="168">
        <v>9</v>
      </c>
      <c r="D68" s="168">
        <v>9</v>
      </c>
      <c r="E68" s="168">
        <f t="shared" si="32"/>
        <v>1</v>
      </c>
      <c r="F68" s="168" t="str">
        <f t="shared" si="33"/>
        <v>1'h0</v>
      </c>
      <c r="G68" s="168" t="s">
        <v>62</v>
      </c>
      <c r="H68" s="174" t="s">
        <v>3979</v>
      </c>
      <c r="I68" s="175"/>
      <c r="J68" s="168">
        <v>0</v>
      </c>
      <c r="K68" s="168" t="str">
        <f t="shared" si="34"/>
        <v>0</v>
      </c>
      <c r="L68" s="168">
        <f t="shared" si="35"/>
        <v>0</v>
      </c>
      <c r="N68" s="182"/>
    </row>
    <row r="69" spans="2:14" ht="14.6">
      <c r="B69" s="172"/>
      <c r="C69" s="168">
        <v>8</v>
      </c>
      <c r="D69" s="168">
        <v>8</v>
      </c>
      <c r="E69" s="168">
        <f t="shared" si="32"/>
        <v>1</v>
      </c>
      <c r="F69" s="168" t="str">
        <f t="shared" si="33"/>
        <v>1'h0</v>
      </c>
      <c r="G69" s="168" t="s">
        <v>62</v>
      </c>
      <c r="H69" s="174" t="s">
        <v>3986</v>
      </c>
      <c r="I69" s="175"/>
      <c r="J69" s="168">
        <v>0</v>
      </c>
      <c r="K69" s="168" t="str">
        <f t="shared" si="34"/>
        <v>0</v>
      </c>
      <c r="L69" s="168">
        <f t="shared" si="35"/>
        <v>0</v>
      </c>
    </row>
    <row r="70" spans="2:14" ht="14.6">
      <c r="B70" s="172"/>
      <c r="C70" s="168">
        <v>7</v>
      </c>
      <c r="D70" s="168">
        <v>7</v>
      </c>
      <c r="E70" s="168">
        <f t="shared" si="32"/>
        <v>1</v>
      </c>
      <c r="F70" s="168" t="str">
        <f t="shared" si="33"/>
        <v>1'h0</v>
      </c>
      <c r="G70" s="168" t="s">
        <v>62</v>
      </c>
      <c r="H70" s="174" t="s">
        <v>3980</v>
      </c>
      <c r="I70" s="175"/>
      <c r="J70" s="168">
        <v>0</v>
      </c>
      <c r="K70" s="168" t="str">
        <f t="shared" si="34"/>
        <v>0</v>
      </c>
      <c r="L70" s="168">
        <f t="shared" si="35"/>
        <v>0</v>
      </c>
    </row>
    <row r="71" spans="2:14" ht="14.6">
      <c r="B71" s="172"/>
      <c r="C71" s="168">
        <v>6</v>
      </c>
      <c r="D71" s="168">
        <v>6</v>
      </c>
      <c r="E71" s="168">
        <f t="shared" si="32"/>
        <v>1</v>
      </c>
      <c r="F71" s="168" t="str">
        <f t="shared" si="33"/>
        <v>1'h0</v>
      </c>
      <c r="G71" s="168" t="s">
        <v>62</v>
      </c>
      <c r="H71" s="174" t="s">
        <v>3987</v>
      </c>
      <c r="I71" s="175"/>
      <c r="J71" s="168">
        <v>0</v>
      </c>
      <c r="K71" s="168" t="str">
        <f t="shared" si="34"/>
        <v>0</v>
      </c>
      <c r="L71" s="168">
        <f t="shared" si="35"/>
        <v>0</v>
      </c>
    </row>
    <row r="72" spans="2:14" ht="14.6">
      <c r="B72" s="172"/>
      <c r="C72" s="168">
        <v>5</v>
      </c>
      <c r="D72" s="168">
        <v>5</v>
      </c>
      <c r="E72" s="168">
        <f t="shared" si="32"/>
        <v>1</v>
      </c>
      <c r="F72" s="168" t="str">
        <f t="shared" si="33"/>
        <v>1'h0</v>
      </c>
      <c r="G72" s="168" t="s">
        <v>62</v>
      </c>
      <c r="H72" s="174" t="s">
        <v>3981</v>
      </c>
      <c r="I72" s="175"/>
      <c r="J72" s="168">
        <v>0</v>
      </c>
      <c r="K72" s="168" t="str">
        <f t="shared" si="34"/>
        <v>0</v>
      </c>
      <c r="L72" s="168">
        <f t="shared" si="35"/>
        <v>0</v>
      </c>
    </row>
    <row r="73" spans="2:14" ht="14.6">
      <c r="B73" s="172"/>
      <c r="C73" s="168">
        <v>4</v>
      </c>
      <c r="D73" s="168">
        <v>4</v>
      </c>
      <c r="E73" s="168">
        <f t="shared" si="32"/>
        <v>1</v>
      </c>
      <c r="F73" s="168" t="str">
        <f t="shared" si="33"/>
        <v>1'h0</v>
      </c>
      <c r="G73" s="168" t="s">
        <v>62</v>
      </c>
      <c r="H73" s="174" t="s">
        <v>3988</v>
      </c>
      <c r="I73" s="175"/>
      <c r="J73" s="168">
        <v>0</v>
      </c>
      <c r="K73" s="168" t="str">
        <f t="shared" si="34"/>
        <v>0</v>
      </c>
      <c r="L73" s="168">
        <f t="shared" si="35"/>
        <v>0</v>
      </c>
    </row>
    <row r="74" spans="2:14" ht="14.6">
      <c r="B74" s="172"/>
      <c r="C74" s="168">
        <v>3</v>
      </c>
      <c r="D74" s="168">
        <v>3</v>
      </c>
      <c r="E74" s="168">
        <f t="shared" si="32"/>
        <v>1</v>
      </c>
      <c r="F74" s="168" t="str">
        <f t="shared" si="33"/>
        <v>1'h0</v>
      </c>
      <c r="G74" s="168" t="s">
        <v>62</v>
      </c>
      <c r="H74" s="174" t="s">
        <v>3982</v>
      </c>
      <c r="I74" s="175"/>
      <c r="J74" s="168">
        <v>0</v>
      </c>
      <c r="K74" s="168" t="str">
        <f t="shared" si="34"/>
        <v>0</v>
      </c>
      <c r="L74" s="168">
        <f t="shared" si="35"/>
        <v>0</v>
      </c>
    </row>
    <row r="75" spans="2:14" ht="14.6">
      <c r="B75" s="172"/>
      <c r="C75" s="168">
        <v>2</v>
      </c>
      <c r="D75" s="168">
        <v>2</v>
      </c>
      <c r="E75" s="168">
        <f t="shared" si="32"/>
        <v>1</v>
      </c>
      <c r="F75" s="168" t="str">
        <f t="shared" si="33"/>
        <v>1'h0</v>
      </c>
      <c r="G75" s="168" t="s">
        <v>62</v>
      </c>
      <c r="H75" s="174" t="s">
        <v>3989</v>
      </c>
      <c r="I75" s="175"/>
      <c r="J75" s="168">
        <v>0</v>
      </c>
      <c r="K75" s="168" t="str">
        <f t="shared" si="34"/>
        <v>0</v>
      </c>
      <c r="L75" s="168">
        <f t="shared" si="35"/>
        <v>0</v>
      </c>
    </row>
    <row r="76" spans="2:14" ht="14.6">
      <c r="B76" s="172"/>
      <c r="C76" s="168">
        <v>1</v>
      </c>
      <c r="D76" s="168">
        <v>1</v>
      </c>
      <c r="E76" s="168">
        <f t="shared" si="32"/>
        <v>1</v>
      </c>
      <c r="F76" s="168" t="str">
        <f t="shared" si="33"/>
        <v>1'h0</v>
      </c>
      <c r="G76" s="168" t="s">
        <v>62</v>
      </c>
      <c r="H76" s="174" t="s">
        <v>3983</v>
      </c>
      <c r="I76" s="175"/>
      <c r="J76" s="168">
        <v>0</v>
      </c>
      <c r="K76" s="168" t="str">
        <f t="shared" si="34"/>
        <v>0</v>
      </c>
      <c r="L76" s="168">
        <f t="shared" si="35"/>
        <v>0</v>
      </c>
    </row>
    <row r="77" spans="2:14" ht="14.6">
      <c r="B77" s="172"/>
      <c r="C77" s="168">
        <v>0</v>
      </c>
      <c r="D77" s="168">
        <v>0</v>
      </c>
      <c r="E77" s="168">
        <f t="shared" si="32"/>
        <v>1</v>
      </c>
      <c r="F77" s="168" t="str">
        <f t="shared" si="33"/>
        <v>1'h0</v>
      </c>
      <c r="G77" s="168" t="s">
        <v>62</v>
      </c>
      <c r="H77" s="174" t="s">
        <v>3990</v>
      </c>
      <c r="I77" s="175"/>
      <c r="J77" s="168">
        <v>0</v>
      </c>
      <c r="K77" s="168" t="str">
        <f t="shared" si="34"/>
        <v>0</v>
      </c>
      <c r="L77" s="168">
        <f t="shared" si="35"/>
        <v>0</v>
      </c>
    </row>
    <row r="93" spans="1:14" s="182" customFormat="1">
      <c r="A93" s="162"/>
      <c r="B93" s="162"/>
      <c r="C93" s="162"/>
      <c r="D93" s="162"/>
      <c r="E93" s="162"/>
      <c r="F93" s="162"/>
      <c r="G93" s="162"/>
      <c r="H93" s="162"/>
      <c r="I93" s="183"/>
      <c r="J93" s="162"/>
      <c r="K93" s="162"/>
      <c r="L93" s="162"/>
      <c r="M93" s="162"/>
      <c r="N93" s="162"/>
    </row>
    <row r="94" spans="1:14" s="182" customFormat="1">
      <c r="A94" s="162"/>
      <c r="B94" s="162"/>
      <c r="C94" s="162"/>
      <c r="D94" s="162"/>
      <c r="E94" s="162"/>
      <c r="F94" s="162"/>
      <c r="G94" s="162"/>
      <c r="H94" s="162"/>
      <c r="I94" s="183"/>
      <c r="J94" s="162"/>
      <c r="K94" s="162"/>
      <c r="L94" s="162"/>
      <c r="M94" s="162"/>
      <c r="N94" s="162"/>
    </row>
    <row r="95" spans="1:14" s="182" customFormat="1">
      <c r="A95" s="162"/>
      <c r="B95" s="162"/>
      <c r="C95" s="162"/>
      <c r="D95" s="162"/>
      <c r="E95" s="162"/>
      <c r="F95" s="162"/>
      <c r="G95" s="162"/>
      <c r="H95" s="162"/>
      <c r="I95" s="183"/>
      <c r="J95" s="162"/>
      <c r="K95" s="162"/>
      <c r="L95" s="162"/>
      <c r="M95" s="162"/>
      <c r="N95" s="162"/>
    </row>
    <row r="96" spans="1:14" s="182" customFormat="1">
      <c r="A96" s="162"/>
      <c r="B96" s="162"/>
      <c r="C96" s="162"/>
      <c r="D96" s="162"/>
      <c r="E96" s="162"/>
      <c r="F96" s="162"/>
      <c r="G96" s="162"/>
      <c r="H96" s="162"/>
      <c r="I96" s="183"/>
      <c r="J96" s="162"/>
      <c r="K96" s="162"/>
      <c r="L96" s="162"/>
      <c r="M96" s="162"/>
      <c r="N96" s="162"/>
    </row>
    <row r="97" spans="1:14" s="182" customFormat="1">
      <c r="A97" s="162"/>
      <c r="B97" s="162"/>
      <c r="C97" s="162"/>
      <c r="D97" s="162"/>
      <c r="E97" s="162"/>
      <c r="F97" s="162"/>
      <c r="G97" s="162"/>
      <c r="H97" s="162"/>
      <c r="I97" s="183"/>
      <c r="J97" s="162"/>
      <c r="K97" s="162"/>
      <c r="L97" s="162"/>
      <c r="M97" s="162"/>
      <c r="N97" s="162"/>
    </row>
    <row r="98" spans="1:14" s="182" customFormat="1">
      <c r="A98" s="162"/>
      <c r="B98" s="162"/>
      <c r="C98" s="162"/>
      <c r="D98" s="162"/>
      <c r="E98" s="162"/>
      <c r="F98" s="162"/>
      <c r="G98" s="162"/>
      <c r="H98" s="162"/>
      <c r="I98" s="183"/>
      <c r="J98" s="162"/>
      <c r="K98" s="162"/>
      <c r="L98" s="162"/>
      <c r="M98" s="162"/>
      <c r="N98" s="162"/>
    </row>
    <row r="99" spans="1:14" s="182" customFormat="1">
      <c r="A99" s="162"/>
      <c r="B99" s="162"/>
      <c r="C99" s="162"/>
      <c r="D99" s="162"/>
      <c r="E99" s="162"/>
      <c r="F99" s="162"/>
      <c r="G99" s="162"/>
      <c r="H99" s="162"/>
      <c r="I99" s="183"/>
      <c r="J99" s="162"/>
      <c r="K99" s="162"/>
      <c r="L99" s="162"/>
      <c r="M99" s="162"/>
      <c r="N99" s="162"/>
    </row>
  </sheetData>
  <phoneticPr fontId="24" type="noConversion"/>
  <pageMargins left="0.7" right="0.7" top="0.75" bottom="0.75" header="0.3" footer="0.3"/>
  <pageSetup paperSize="9" orientation="portrait"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40</vt:i4>
      </vt:variant>
    </vt:vector>
  </HeadingPairs>
  <TitlesOfParts>
    <vt:vector size="40" baseType="lpstr">
      <vt:lpstr>Ver.</vt:lpstr>
      <vt:lpstr>SysAddrMapping</vt:lpstr>
      <vt:lpstr>video_wrap_peri</vt:lpstr>
      <vt:lpstr>cmn_aon_peri</vt:lpstr>
      <vt:lpstr> Busmatrix</vt:lpstr>
      <vt:lpstr>Dma_hs</vt:lpstr>
      <vt:lpstr>irq</vt:lpstr>
      <vt:lpstr>CMN_SYSCFG</vt:lpstr>
      <vt:lpstr>CMN_BUSCFG</vt:lpstr>
      <vt:lpstr>AON_CTRL</vt:lpstr>
      <vt:lpstr>SDIOH</vt:lpstr>
      <vt:lpstr>UART</vt:lpstr>
      <vt:lpstr>AON_IOMUX</vt:lpstr>
      <vt:lpstr>CORE_IOMUX</vt:lpstr>
      <vt:lpstr>WDT</vt:lpstr>
      <vt:lpstr>APC</vt:lpstr>
      <vt:lpstr>AUDIO_CODEC</vt:lpstr>
      <vt:lpstr>GPIO0</vt:lpstr>
      <vt:lpstr>GPIO1</vt:lpstr>
      <vt:lpstr>EFUSE_CTRL</vt:lpstr>
      <vt:lpstr>PSRAM_MC</vt:lpstr>
      <vt:lpstr>GPADC</vt:lpstr>
      <vt:lpstr>DUAL_TIMER</vt:lpstr>
      <vt:lpstr>GPT</vt:lpstr>
      <vt:lpstr>KEYSENSE</vt:lpstr>
      <vt:lpstr>CALENDAR</vt:lpstr>
      <vt:lpstr>AON_TIMER</vt:lpstr>
      <vt:lpstr>AON_WDT</vt:lpstr>
      <vt:lpstr>FLASHC</vt:lpstr>
      <vt:lpstr>IR</vt:lpstr>
      <vt:lpstr>FLASH_DL</vt:lpstr>
      <vt:lpstr>IMAGE_D2BLENDER</vt:lpstr>
      <vt:lpstr>IMAGE_VIC</vt:lpstr>
      <vt:lpstr>QSPI_SENSOR_IN</vt:lpstr>
      <vt:lpstr>QSPI_LCD</vt:lpstr>
      <vt:lpstr>RGB_INTERFACE</vt:lpstr>
      <vt:lpstr>I8080_OUT</vt:lpstr>
      <vt:lpstr>SPI</vt:lpstr>
      <vt:lpstr>i2C</vt:lpstr>
      <vt:lpstr>LUNA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2020-07-14T08:40:00Z</dcterms:created>
  <dcterms:modified xsi:type="dcterms:W3CDTF">2025-03-27T08:59:37Z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2052-11.1.0.11744</vt:lpwstr>
  </property>
  <property fmtid="{D5CDD505-2E9C-101B-9397-08002B2CF9AE}" pid="3" name="ICV">
    <vt:lpwstr>5EC53173E6304ADDA2ADBFC23958B39F</vt:lpwstr>
  </property>
</Properties>
</file>