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RF\Desktop\coding\20200529\"/>
    </mc:Choice>
  </mc:AlternateContent>
  <xr:revisionPtr revIDLastSave="0" documentId="13_ncr:1_{63B69B7A-57AA-4893-A62D-FB04C30A8393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0" hidden="1">Sheet1!$A$1:$U$1</definedName>
    <definedName name="_xlnm._FilterDatabase" localSheetId="1" hidden="1">Sheet2!$A$1:$K$1</definedName>
    <definedName name="_xlnm._FilterDatabase" localSheetId="2" hidden="1">Sheet3!$A$1:$M$1</definedName>
    <definedName name="_xlnm._FilterDatabase" localSheetId="3" hidden="1">Sheet4!$A$1:$E$1</definedName>
    <definedName name="_xlnm._FilterDatabase" localSheetId="4" hidden="1">Sheet5!$A$1:$E$1</definedName>
    <definedName name="_xlnm._FilterDatabase" localSheetId="5" hidden="1">Sheet6!$A$1:$C$1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5" l="1"/>
  <c r="H15" i="5"/>
  <c r="G21" i="4"/>
  <c r="H21" i="4"/>
  <c r="I21" i="4"/>
  <c r="J21" i="4"/>
  <c r="L21" i="4"/>
  <c r="M21" i="4"/>
  <c r="G13" i="3"/>
  <c r="L13" i="3" s="1"/>
  <c r="H13" i="3"/>
  <c r="I13" i="3"/>
  <c r="M13" i="3" s="1"/>
  <c r="J13" i="3"/>
  <c r="K30" i="1"/>
  <c r="L30" i="1"/>
  <c r="M30" i="1"/>
  <c r="N30" i="1" s="1"/>
  <c r="O30" i="1"/>
  <c r="P30" i="1" s="1"/>
  <c r="U30" i="1" s="1"/>
  <c r="Q30" i="1"/>
  <c r="R30" i="1"/>
  <c r="M35" i="2"/>
  <c r="N35" i="2"/>
  <c r="O35" i="2"/>
  <c r="P35" i="2"/>
  <c r="Q35" i="2" s="1"/>
  <c r="R35" i="2"/>
  <c r="S35" i="2" s="1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J20" i="4"/>
  <c r="I20" i="4"/>
  <c r="M20" i="4" s="1"/>
  <c r="H20" i="4"/>
  <c r="G20" i="4"/>
  <c r="L20" i="4" s="1"/>
  <c r="M19" i="4"/>
  <c r="J19" i="4"/>
  <c r="I19" i="4"/>
  <c r="H19" i="4"/>
  <c r="G19" i="4"/>
  <c r="L19" i="4" s="1"/>
  <c r="J18" i="4"/>
  <c r="I18" i="4"/>
  <c r="M18" i="4" s="1"/>
  <c r="H18" i="4"/>
  <c r="G18" i="4"/>
  <c r="L18" i="4" s="1"/>
  <c r="J17" i="4"/>
  <c r="I17" i="4"/>
  <c r="M17" i="4" s="1"/>
  <c r="H17" i="4"/>
  <c r="L17" i="4" s="1"/>
  <c r="G17" i="4"/>
  <c r="J16" i="4"/>
  <c r="I16" i="4"/>
  <c r="M16" i="4" s="1"/>
  <c r="H16" i="4"/>
  <c r="G16" i="4"/>
  <c r="L16" i="4" s="1"/>
  <c r="M15" i="4"/>
  <c r="J15" i="4"/>
  <c r="I15" i="4"/>
  <c r="H15" i="4"/>
  <c r="G15" i="4"/>
  <c r="L15" i="4" s="1"/>
  <c r="J14" i="4"/>
  <c r="M14" i="4" s="1"/>
  <c r="I14" i="4"/>
  <c r="H14" i="4"/>
  <c r="G14" i="4"/>
  <c r="L14" i="4" s="1"/>
  <c r="J13" i="4"/>
  <c r="I13" i="4"/>
  <c r="M13" i="4" s="1"/>
  <c r="H13" i="4"/>
  <c r="L13" i="4" s="1"/>
  <c r="G13" i="4"/>
  <c r="J12" i="4"/>
  <c r="I12" i="4"/>
  <c r="M12" i="4" s="1"/>
  <c r="H12" i="4"/>
  <c r="G12" i="4"/>
  <c r="L12" i="4" s="1"/>
  <c r="M11" i="4"/>
  <c r="J11" i="4"/>
  <c r="I11" i="4"/>
  <c r="H11" i="4"/>
  <c r="G11" i="4"/>
  <c r="L11" i="4" s="1"/>
  <c r="L10" i="4"/>
  <c r="J10" i="4"/>
  <c r="M10" i="4" s="1"/>
  <c r="I10" i="4"/>
  <c r="H10" i="4"/>
  <c r="G10" i="4"/>
  <c r="J9" i="4"/>
  <c r="I9" i="4"/>
  <c r="M9" i="4" s="1"/>
  <c r="H9" i="4"/>
  <c r="L9" i="4" s="1"/>
  <c r="G9" i="4"/>
  <c r="J8" i="4"/>
  <c r="I8" i="4"/>
  <c r="M8" i="4" s="1"/>
  <c r="H8" i="4"/>
  <c r="G8" i="4"/>
  <c r="L8" i="4" s="1"/>
  <c r="M7" i="4"/>
  <c r="J7" i="4"/>
  <c r="I7" i="4"/>
  <c r="H7" i="4"/>
  <c r="G7" i="4"/>
  <c r="L7" i="4" s="1"/>
  <c r="L6" i="4"/>
  <c r="J6" i="4"/>
  <c r="M6" i="4" s="1"/>
  <c r="I6" i="4"/>
  <c r="H6" i="4"/>
  <c r="G6" i="4"/>
  <c r="J5" i="4"/>
  <c r="I5" i="4"/>
  <c r="M5" i="4" s="1"/>
  <c r="H5" i="4"/>
  <c r="L5" i="4" s="1"/>
  <c r="G5" i="4"/>
  <c r="J4" i="4"/>
  <c r="I4" i="4"/>
  <c r="M4" i="4" s="1"/>
  <c r="H4" i="4"/>
  <c r="G4" i="4"/>
  <c r="L4" i="4" s="1"/>
  <c r="M3" i="4"/>
  <c r="J3" i="4"/>
  <c r="I3" i="4"/>
  <c r="H3" i="4"/>
  <c r="G3" i="4"/>
  <c r="L3" i="4" s="1"/>
  <c r="L12" i="3"/>
  <c r="J12" i="3"/>
  <c r="I12" i="3"/>
  <c r="M12" i="3" s="1"/>
  <c r="H12" i="3"/>
  <c r="G12" i="3"/>
  <c r="J11" i="3"/>
  <c r="I11" i="3"/>
  <c r="M11" i="3" s="1"/>
  <c r="H11" i="3"/>
  <c r="G11" i="3"/>
  <c r="L11" i="3" s="1"/>
  <c r="J10" i="3"/>
  <c r="I10" i="3"/>
  <c r="M10" i="3" s="1"/>
  <c r="H10" i="3"/>
  <c r="G10" i="3"/>
  <c r="L10" i="3" s="1"/>
  <c r="M9" i="3"/>
  <c r="J9" i="3"/>
  <c r="I9" i="3"/>
  <c r="H9" i="3"/>
  <c r="G9" i="3"/>
  <c r="L9" i="3" s="1"/>
  <c r="L8" i="3"/>
  <c r="J8" i="3"/>
  <c r="I8" i="3"/>
  <c r="M8" i="3" s="1"/>
  <c r="H8" i="3"/>
  <c r="G8" i="3"/>
  <c r="J7" i="3"/>
  <c r="I7" i="3"/>
  <c r="M7" i="3" s="1"/>
  <c r="H7" i="3"/>
  <c r="G7" i="3"/>
  <c r="L7" i="3" s="1"/>
  <c r="J6" i="3"/>
  <c r="I6" i="3"/>
  <c r="M6" i="3" s="1"/>
  <c r="H6" i="3"/>
  <c r="G6" i="3"/>
  <c r="L6" i="3" s="1"/>
  <c r="M5" i="3"/>
  <c r="J5" i="3"/>
  <c r="I5" i="3"/>
  <c r="H5" i="3"/>
  <c r="G5" i="3"/>
  <c r="L5" i="3" s="1"/>
  <c r="L4" i="3"/>
  <c r="J4" i="3"/>
  <c r="I4" i="3"/>
  <c r="M4" i="3" s="1"/>
  <c r="H4" i="3"/>
  <c r="G4" i="3"/>
  <c r="J3" i="3"/>
  <c r="I3" i="3"/>
  <c r="M3" i="3" s="1"/>
  <c r="H3" i="3"/>
  <c r="G3" i="3"/>
  <c r="L3" i="3" s="1"/>
  <c r="R34" i="2"/>
  <c r="S34" i="2" s="1"/>
  <c r="P34" i="2"/>
  <c r="Q34" i="2" s="1"/>
  <c r="M34" i="2"/>
  <c r="N34" i="2" s="1"/>
  <c r="R33" i="2"/>
  <c r="S33" i="2" s="1"/>
  <c r="P33" i="2"/>
  <c r="Q33" i="2" s="1"/>
  <c r="M33" i="2"/>
  <c r="N33" i="2" s="1"/>
  <c r="R32" i="2"/>
  <c r="P32" i="2"/>
  <c r="Q32" i="2" s="1"/>
  <c r="N32" i="2"/>
  <c r="M32" i="2"/>
  <c r="R31" i="2"/>
  <c r="S32" i="2" s="1"/>
  <c r="P31" i="2"/>
  <c r="Q31" i="2" s="1"/>
  <c r="M31" i="2"/>
  <c r="N31" i="2" s="1"/>
  <c r="R30" i="2"/>
  <c r="S30" i="2" s="1"/>
  <c r="P30" i="2"/>
  <c r="N30" i="2"/>
  <c r="O32" i="2" s="1"/>
  <c r="M30" i="2"/>
  <c r="R29" i="2"/>
  <c r="P29" i="2"/>
  <c r="Q30" i="2" s="1"/>
  <c r="M29" i="2"/>
  <c r="N29" i="2" s="1"/>
  <c r="O31" i="2" s="1"/>
  <c r="R28" i="2"/>
  <c r="S28" i="2" s="1"/>
  <c r="P28" i="2"/>
  <c r="Q28" i="2" s="1"/>
  <c r="M28" i="2"/>
  <c r="N28" i="2" s="1"/>
  <c r="R27" i="2"/>
  <c r="P27" i="2"/>
  <c r="N27" i="2"/>
  <c r="O29" i="2" s="1"/>
  <c r="M27" i="2"/>
  <c r="R26" i="2"/>
  <c r="S26" i="2" s="1"/>
  <c r="P26" i="2"/>
  <c r="Q26" i="2" s="1"/>
  <c r="M26" i="2"/>
  <c r="N26" i="2" s="1"/>
  <c r="O28" i="2" s="1"/>
  <c r="R25" i="2"/>
  <c r="S25" i="2" s="1"/>
  <c r="P25" i="2"/>
  <c r="M25" i="2"/>
  <c r="N25" i="2" s="1"/>
  <c r="R24" i="2"/>
  <c r="P24" i="2"/>
  <c r="Q24" i="2" s="1"/>
  <c r="N24" i="2"/>
  <c r="M24" i="2"/>
  <c r="R23" i="2"/>
  <c r="S24" i="2" s="1"/>
  <c r="P23" i="2"/>
  <c r="Q23" i="2" s="1"/>
  <c r="M23" i="2"/>
  <c r="N23" i="2" s="1"/>
  <c r="O25" i="2" s="1"/>
  <c r="R22" i="2"/>
  <c r="S22" i="2" s="1"/>
  <c r="P22" i="2"/>
  <c r="N22" i="2"/>
  <c r="M22" i="2"/>
  <c r="R21" i="2"/>
  <c r="P21" i="2"/>
  <c r="Q22" i="2" s="1"/>
  <c r="M21" i="2"/>
  <c r="N21" i="2" s="1"/>
  <c r="R20" i="2"/>
  <c r="S20" i="2" s="1"/>
  <c r="P20" i="2"/>
  <c r="Q20" i="2" s="1"/>
  <c r="M20" i="2"/>
  <c r="N20" i="2" s="1"/>
  <c r="R19" i="2"/>
  <c r="P19" i="2"/>
  <c r="N19" i="2"/>
  <c r="M19" i="2"/>
  <c r="R18" i="2"/>
  <c r="S18" i="2" s="1"/>
  <c r="P18" i="2"/>
  <c r="Q18" i="2" s="1"/>
  <c r="M18" i="2"/>
  <c r="N18" i="2" s="1"/>
  <c r="O20" i="2" s="1"/>
  <c r="R17" i="2"/>
  <c r="S17" i="2" s="1"/>
  <c r="P17" i="2"/>
  <c r="M17" i="2"/>
  <c r="N17" i="2" s="1"/>
  <c r="O19" i="2" s="1"/>
  <c r="R16" i="2"/>
  <c r="P16" i="2"/>
  <c r="Q16" i="2" s="1"/>
  <c r="N16" i="2"/>
  <c r="O18" i="2" s="1"/>
  <c r="M16" i="2"/>
  <c r="R15" i="2"/>
  <c r="S16" i="2" s="1"/>
  <c r="P15" i="2"/>
  <c r="Q15" i="2" s="1"/>
  <c r="M15" i="2"/>
  <c r="N15" i="2" s="1"/>
  <c r="R14" i="2"/>
  <c r="S14" i="2" s="1"/>
  <c r="P14" i="2"/>
  <c r="N14" i="2"/>
  <c r="O16" i="2" s="1"/>
  <c r="M14" i="2"/>
  <c r="R13" i="2"/>
  <c r="P13" i="2"/>
  <c r="Q14" i="2" s="1"/>
  <c r="M13" i="2"/>
  <c r="N13" i="2" s="1"/>
  <c r="O15" i="2" s="1"/>
  <c r="R12" i="2"/>
  <c r="S12" i="2" s="1"/>
  <c r="P12" i="2"/>
  <c r="Q12" i="2" s="1"/>
  <c r="M12" i="2"/>
  <c r="N12" i="2" s="1"/>
  <c r="R11" i="2"/>
  <c r="P11" i="2"/>
  <c r="N11" i="2"/>
  <c r="O13" i="2" s="1"/>
  <c r="M11" i="2"/>
  <c r="R10" i="2"/>
  <c r="S10" i="2" s="1"/>
  <c r="P10" i="2"/>
  <c r="Q10" i="2" s="1"/>
  <c r="M10" i="2"/>
  <c r="N10" i="2" s="1"/>
  <c r="O12" i="2" s="1"/>
  <c r="R9" i="2"/>
  <c r="S9" i="2" s="1"/>
  <c r="P9" i="2"/>
  <c r="M9" i="2"/>
  <c r="N9" i="2" s="1"/>
  <c r="R8" i="2"/>
  <c r="P8" i="2"/>
  <c r="Q8" i="2" s="1"/>
  <c r="N8" i="2"/>
  <c r="O10" i="2" s="1"/>
  <c r="M8" i="2"/>
  <c r="R7" i="2"/>
  <c r="S7" i="2" s="1"/>
  <c r="P7" i="2"/>
  <c r="Q7" i="2" s="1"/>
  <c r="M7" i="2"/>
  <c r="N7" i="2" s="1"/>
  <c r="O9" i="2" s="1"/>
  <c r="R6" i="2"/>
  <c r="S6" i="2" s="1"/>
  <c r="P6" i="2"/>
  <c r="N6" i="2"/>
  <c r="M6" i="2"/>
  <c r="R5" i="2"/>
  <c r="P5" i="2"/>
  <c r="Q6" i="2" s="1"/>
  <c r="M5" i="2"/>
  <c r="N5" i="2" s="1"/>
  <c r="R4" i="2"/>
  <c r="S4" i="2" s="1"/>
  <c r="P4" i="2"/>
  <c r="Q4" i="2" s="1"/>
  <c r="M4" i="2"/>
  <c r="N4" i="2" s="1"/>
  <c r="O6" i="2" s="1"/>
  <c r="S3" i="2"/>
  <c r="R3" i="2"/>
  <c r="P3" i="2"/>
  <c r="M3" i="2"/>
  <c r="N3" i="2" s="1"/>
  <c r="R2" i="2"/>
  <c r="P2" i="2"/>
  <c r="Q3" i="2" s="1"/>
  <c r="N2" i="2"/>
  <c r="M2" i="2"/>
  <c r="Q29" i="1"/>
  <c r="R29" i="1" s="1"/>
  <c r="O29" i="1"/>
  <c r="P29" i="1" s="1"/>
  <c r="U29" i="1" s="1"/>
  <c r="M29" i="1"/>
  <c r="K29" i="1"/>
  <c r="L29" i="1" s="1"/>
  <c r="T29" i="1" s="1"/>
  <c r="Q28" i="1"/>
  <c r="R28" i="1" s="1"/>
  <c r="O28" i="1"/>
  <c r="M28" i="1"/>
  <c r="N29" i="1" s="1"/>
  <c r="K28" i="1"/>
  <c r="L28" i="1" s="1"/>
  <c r="Q27" i="1"/>
  <c r="R27" i="1" s="1"/>
  <c r="O27" i="1"/>
  <c r="P28" i="1" s="1"/>
  <c r="U28" i="1" s="1"/>
  <c r="M27" i="1"/>
  <c r="N27" i="1" s="1"/>
  <c r="K27" i="1"/>
  <c r="L27" i="1" s="1"/>
  <c r="T27" i="1" s="1"/>
  <c r="Q26" i="1"/>
  <c r="R26" i="1" s="1"/>
  <c r="O26" i="1"/>
  <c r="P26" i="1" s="1"/>
  <c r="U26" i="1" s="1"/>
  <c r="M26" i="1"/>
  <c r="N26" i="1" s="1"/>
  <c r="K26" i="1"/>
  <c r="L26" i="1" s="1"/>
  <c r="T26" i="1" s="1"/>
  <c r="Q25" i="1"/>
  <c r="R25" i="1" s="1"/>
  <c r="O25" i="1"/>
  <c r="P25" i="1" s="1"/>
  <c r="U25" i="1" s="1"/>
  <c r="M25" i="1"/>
  <c r="N25" i="1" s="1"/>
  <c r="K25" i="1"/>
  <c r="L25" i="1" s="1"/>
  <c r="T25" i="1" s="1"/>
  <c r="Q24" i="1"/>
  <c r="R24" i="1" s="1"/>
  <c r="O24" i="1"/>
  <c r="P24" i="1" s="1"/>
  <c r="U24" i="1" s="1"/>
  <c r="M24" i="1"/>
  <c r="N24" i="1" s="1"/>
  <c r="K24" i="1"/>
  <c r="L24" i="1" s="1"/>
  <c r="T24" i="1" s="1"/>
  <c r="Q23" i="1"/>
  <c r="R23" i="1" s="1"/>
  <c r="O23" i="1"/>
  <c r="P23" i="1" s="1"/>
  <c r="U23" i="1" s="1"/>
  <c r="M23" i="1"/>
  <c r="N23" i="1" s="1"/>
  <c r="K23" i="1"/>
  <c r="L23" i="1" s="1"/>
  <c r="T23" i="1" s="1"/>
  <c r="Q22" i="1"/>
  <c r="R22" i="1" s="1"/>
  <c r="O22" i="1"/>
  <c r="P22" i="1" s="1"/>
  <c r="U22" i="1" s="1"/>
  <c r="M22" i="1"/>
  <c r="N22" i="1" s="1"/>
  <c r="K22" i="1"/>
  <c r="L22" i="1" s="1"/>
  <c r="T22" i="1" s="1"/>
  <c r="Q21" i="1"/>
  <c r="R21" i="1" s="1"/>
  <c r="O21" i="1"/>
  <c r="P21" i="1" s="1"/>
  <c r="U21" i="1" s="1"/>
  <c r="M21" i="1"/>
  <c r="N21" i="1" s="1"/>
  <c r="K21" i="1"/>
  <c r="L21" i="1" s="1"/>
  <c r="T21" i="1" s="1"/>
  <c r="Q20" i="1"/>
  <c r="R20" i="1" s="1"/>
  <c r="O20" i="1"/>
  <c r="P20" i="1" s="1"/>
  <c r="U20" i="1" s="1"/>
  <c r="M20" i="1"/>
  <c r="N20" i="1" s="1"/>
  <c r="K20" i="1"/>
  <c r="L20" i="1" s="1"/>
  <c r="T20" i="1" s="1"/>
  <c r="Q19" i="1"/>
  <c r="R19" i="1" s="1"/>
  <c r="O19" i="1"/>
  <c r="P19" i="1" s="1"/>
  <c r="U19" i="1" s="1"/>
  <c r="M19" i="1"/>
  <c r="N19" i="1" s="1"/>
  <c r="K19" i="1"/>
  <c r="L19" i="1" s="1"/>
  <c r="T19" i="1" s="1"/>
  <c r="Q18" i="1"/>
  <c r="R18" i="1" s="1"/>
  <c r="O18" i="1"/>
  <c r="P18" i="1" s="1"/>
  <c r="U18" i="1" s="1"/>
  <c r="M18" i="1"/>
  <c r="N18" i="1" s="1"/>
  <c r="K18" i="1"/>
  <c r="L18" i="1" s="1"/>
  <c r="T18" i="1" s="1"/>
  <c r="Q17" i="1"/>
  <c r="R17" i="1" s="1"/>
  <c r="O17" i="1"/>
  <c r="P17" i="1" s="1"/>
  <c r="U17" i="1" s="1"/>
  <c r="M17" i="1"/>
  <c r="N17" i="1" s="1"/>
  <c r="K17" i="1"/>
  <c r="L17" i="1" s="1"/>
  <c r="T17" i="1" s="1"/>
  <c r="Q16" i="1"/>
  <c r="R16" i="1" s="1"/>
  <c r="O16" i="1"/>
  <c r="P16" i="1" s="1"/>
  <c r="U16" i="1" s="1"/>
  <c r="M16" i="1"/>
  <c r="N16" i="1" s="1"/>
  <c r="K16" i="1"/>
  <c r="L16" i="1" s="1"/>
  <c r="T16" i="1" s="1"/>
  <c r="Q15" i="1"/>
  <c r="R15" i="1" s="1"/>
  <c r="O15" i="1"/>
  <c r="P15" i="1" s="1"/>
  <c r="U15" i="1" s="1"/>
  <c r="M15" i="1"/>
  <c r="N15" i="1" s="1"/>
  <c r="K15" i="1"/>
  <c r="L15" i="1" s="1"/>
  <c r="T15" i="1" s="1"/>
  <c r="Q14" i="1"/>
  <c r="R14" i="1" s="1"/>
  <c r="O14" i="1"/>
  <c r="P14" i="1" s="1"/>
  <c r="U14" i="1" s="1"/>
  <c r="M14" i="1"/>
  <c r="N14" i="1" s="1"/>
  <c r="K14" i="1"/>
  <c r="L14" i="1" s="1"/>
  <c r="T14" i="1" s="1"/>
  <c r="Q13" i="1"/>
  <c r="R13" i="1" s="1"/>
  <c r="O13" i="1"/>
  <c r="P13" i="1" s="1"/>
  <c r="U13" i="1" s="1"/>
  <c r="M13" i="1"/>
  <c r="N13" i="1" s="1"/>
  <c r="K13" i="1"/>
  <c r="L13" i="1" s="1"/>
  <c r="T13" i="1" s="1"/>
  <c r="Q12" i="1"/>
  <c r="R12" i="1" s="1"/>
  <c r="O12" i="1"/>
  <c r="P12" i="1" s="1"/>
  <c r="U12" i="1" s="1"/>
  <c r="M12" i="1"/>
  <c r="N12" i="1" s="1"/>
  <c r="K12" i="1"/>
  <c r="L12" i="1" s="1"/>
  <c r="T12" i="1" s="1"/>
  <c r="Q11" i="1"/>
  <c r="R11" i="1" s="1"/>
  <c r="O11" i="1"/>
  <c r="P11" i="1" s="1"/>
  <c r="U11" i="1" s="1"/>
  <c r="M11" i="1"/>
  <c r="N11" i="1" s="1"/>
  <c r="K11" i="1"/>
  <c r="L11" i="1" s="1"/>
  <c r="T11" i="1" s="1"/>
  <c r="Q10" i="1"/>
  <c r="R10" i="1" s="1"/>
  <c r="O10" i="1"/>
  <c r="P10" i="1" s="1"/>
  <c r="U10" i="1" s="1"/>
  <c r="M10" i="1"/>
  <c r="N10" i="1" s="1"/>
  <c r="K10" i="1"/>
  <c r="L10" i="1" s="1"/>
  <c r="T10" i="1" s="1"/>
  <c r="Q9" i="1"/>
  <c r="R9" i="1" s="1"/>
  <c r="O9" i="1"/>
  <c r="P9" i="1" s="1"/>
  <c r="U9" i="1" s="1"/>
  <c r="M9" i="1"/>
  <c r="N9" i="1" s="1"/>
  <c r="K9" i="1"/>
  <c r="L9" i="1" s="1"/>
  <c r="T9" i="1" s="1"/>
  <c r="Q8" i="1"/>
  <c r="R8" i="1" s="1"/>
  <c r="O8" i="1"/>
  <c r="P8" i="1" s="1"/>
  <c r="U8" i="1" s="1"/>
  <c r="M8" i="1"/>
  <c r="N8" i="1" s="1"/>
  <c r="K8" i="1"/>
  <c r="L8" i="1" s="1"/>
  <c r="T8" i="1" s="1"/>
  <c r="Q7" i="1"/>
  <c r="R7" i="1" s="1"/>
  <c r="O7" i="1"/>
  <c r="P7" i="1" s="1"/>
  <c r="U7" i="1" s="1"/>
  <c r="M7" i="1"/>
  <c r="N7" i="1" s="1"/>
  <c r="K7" i="1"/>
  <c r="L7" i="1" s="1"/>
  <c r="T7" i="1" s="1"/>
  <c r="Q6" i="1"/>
  <c r="R6" i="1" s="1"/>
  <c r="O6" i="1"/>
  <c r="P6" i="1" s="1"/>
  <c r="U6" i="1" s="1"/>
  <c r="M6" i="1"/>
  <c r="N6" i="1" s="1"/>
  <c r="K6" i="1"/>
  <c r="L6" i="1" s="1"/>
  <c r="T6" i="1" s="1"/>
  <c r="Q5" i="1"/>
  <c r="R5" i="1" s="1"/>
  <c r="O5" i="1"/>
  <c r="P5" i="1" s="1"/>
  <c r="U5" i="1" s="1"/>
  <c r="M5" i="1"/>
  <c r="N5" i="1" s="1"/>
  <c r="K5" i="1"/>
  <c r="L5" i="1" s="1"/>
  <c r="T5" i="1" s="1"/>
  <c r="Q4" i="1"/>
  <c r="R4" i="1" s="1"/>
  <c r="O4" i="1"/>
  <c r="P4" i="1" s="1"/>
  <c r="U4" i="1" s="1"/>
  <c r="M4" i="1"/>
  <c r="N4" i="1" s="1"/>
  <c r="K4" i="1"/>
  <c r="L4" i="1" s="1"/>
  <c r="T4" i="1" s="1"/>
  <c r="Q3" i="1"/>
  <c r="R3" i="1" s="1"/>
  <c r="O3" i="1"/>
  <c r="P3" i="1" s="1"/>
  <c r="U3" i="1" s="1"/>
  <c r="M3" i="1"/>
  <c r="N3" i="1" s="1"/>
  <c r="K3" i="1"/>
  <c r="L3" i="1" s="1"/>
  <c r="T3" i="1" s="1"/>
  <c r="Q2" i="1"/>
  <c r="O2" i="1"/>
  <c r="M2" i="1"/>
  <c r="K2" i="1"/>
  <c r="T30" i="1" l="1"/>
  <c r="O22" i="2"/>
  <c r="O8" i="2"/>
  <c r="O27" i="2"/>
  <c r="O34" i="2"/>
  <c r="O11" i="2"/>
  <c r="O23" i="2"/>
  <c r="O30" i="2"/>
  <c r="O7" i="2"/>
  <c r="O14" i="2"/>
  <c r="O21" i="2"/>
  <c r="O33" i="2"/>
  <c r="O5" i="2"/>
  <c r="O4" i="2"/>
  <c r="O26" i="2"/>
  <c r="O17" i="2"/>
  <c r="O24" i="2"/>
  <c r="S8" i="2"/>
  <c r="Q5" i="2"/>
  <c r="Q13" i="2"/>
  <c r="S15" i="2"/>
  <c r="Q21" i="2"/>
  <c r="S23" i="2"/>
  <c r="Q29" i="2"/>
  <c r="S31" i="2"/>
  <c r="P27" i="1"/>
  <c r="U27" i="1" s="1"/>
  <c r="N28" i="1"/>
  <c r="T28" i="1" s="1"/>
  <c r="S5" i="2"/>
  <c r="Q11" i="2"/>
  <c r="S13" i="2"/>
  <c r="Q19" i="2"/>
  <c r="S21" i="2"/>
  <c r="Q27" i="2"/>
  <c r="S29" i="2"/>
  <c r="Q9" i="2"/>
  <c r="S11" i="2"/>
  <c r="Q17" i="2"/>
  <c r="S19" i="2"/>
  <c r="Q25" i="2"/>
  <c r="S27" i="2"/>
</calcChain>
</file>

<file path=xl/sharedStrings.xml><?xml version="1.0" encoding="utf-8"?>
<sst xmlns="http://schemas.openxmlformats.org/spreadsheetml/2006/main" count="245" uniqueCount="152">
  <si>
    <t>日期</t>
  </si>
  <si>
    <t>自營bc</t>
  </si>
  <si>
    <t>自營bp</t>
  </si>
  <si>
    <t>自營sc</t>
  </si>
  <si>
    <t>自營sp</t>
  </si>
  <si>
    <t>外資bc</t>
  </si>
  <si>
    <t>外資bp</t>
  </si>
  <si>
    <t>外資sc</t>
  </si>
  <si>
    <t>外資sp</t>
  </si>
  <si>
    <t xml:space="preserve">散戶sc </t>
  </si>
  <si>
    <t>散戶sc 增減</t>
  </si>
  <si>
    <t>散戶bc</t>
  </si>
  <si>
    <t>散戶bc 增減</t>
  </si>
  <si>
    <t>散戶sp</t>
  </si>
  <si>
    <t>散戶sp 增減</t>
  </si>
  <si>
    <t>散戶bp</t>
  </si>
  <si>
    <t>散戶bp 增減</t>
  </si>
  <si>
    <t>sc-bc</t>
  </si>
  <si>
    <t>sp-bp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</si>
  <si>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</si>
  <si>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</si>
  <si>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</si>
  <si>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</si>
  <si>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</si>
  <si>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</si>
  <si>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</si>
  <si>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</si>
  <si>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</si>
  <si>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</si>
  <si>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</si>
  <si>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</si>
  <si>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</si>
  <si>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</si>
  <si>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</si>
  <si>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</si>
  <si>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</si>
  <si>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</si>
  <si>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</si>
  <si>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</si>
  <si>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2020/06/22</t>
  </si>
  <si>
    <t>2020/06/23</t>
  </si>
  <si>
    <t>2020/06/24</t>
  </si>
  <si>
    <t>2020/06/29</t>
  </si>
  <si>
    <t>2020/06/30</t>
  </si>
  <si>
    <t>2020/07/01</t>
  </si>
  <si>
    <t>2020/07/02</t>
  </si>
  <si>
    <t>2020/07/03</t>
  </si>
  <si>
    <t>2020/07/06</t>
  </si>
  <si>
    <t>自營大台多</t>
  </si>
  <si>
    <t>自營大台空</t>
  </si>
  <si>
    <t>外資大台多</t>
  </si>
  <si>
    <t>外資大台空</t>
  </si>
  <si>
    <t>自營小台多</t>
  </si>
  <si>
    <t>自營小台空</t>
  </si>
  <si>
    <t>外資小台多</t>
  </si>
  <si>
    <t>外資小台空</t>
  </si>
  <si>
    <t>外資多空淨額</t>
  </si>
  <si>
    <t>自營多空淨額</t>
  </si>
  <si>
    <t>外資未平倉口數淨額</t>
  </si>
  <si>
    <t>外資持倉成本</t>
  </si>
  <si>
    <t>近三天持倉成本</t>
  </si>
  <si>
    <t>散戶小台</t>
  </si>
  <si>
    <t>散戶小台增減</t>
  </si>
  <si>
    <t>散戶大台</t>
  </si>
  <si>
    <t>散戶大台增減</t>
  </si>
  <si>
    <t>2020/05/18</t>
  </si>
  <si>
    <t>2020/05/19</t>
  </si>
  <si>
    <t>2020/05/20</t>
  </si>
  <si>
    <t>2020/05/21</t>
  </si>
  <si>
    <t>2020/05/22</t>
  </si>
  <si>
    <t>週選bc</t>
  </si>
  <si>
    <t>週選bp</t>
  </si>
  <si>
    <t>週選sc</t>
  </si>
  <si>
    <t>週選sp</t>
  </si>
  <si>
    <t>sc增減</t>
  </si>
  <si>
    <t>bc增減</t>
  </si>
  <si>
    <t>sp增減</t>
  </si>
  <si>
    <t>bp增減</t>
  </si>
  <si>
    <t>月選bc</t>
  </si>
  <si>
    <t>月選bp</t>
  </si>
  <si>
    <t>月選sc</t>
  </si>
  <si>
    <t>月選sp</t>
  </si>
  <si>
    <t>十大期貨多單</t>
  </si>
  <si>
    <t>十大期貨空單</t>
  </si>
  <si>
    <t>五大期貨多單</t>
  </si>
  <si>
    <t>五大期貨空單</t>
  </si>
  <si>
    <t>十大差異</t>
  </si>
  <si>
    <t>五大差異</t>
  </si>
  <si>
    <t>53.7</t>
  </si>
  <si>
    <t>60.9</t>
  </si>
  <si>
    <t>34.1</t>
  </si>
  <si>
    <t>52.3</t>
  </si>
  <si>
    <t>53.2</t>
  </si>
  <si>
    <t>60.4</t>
  </si>
  <si>
    <t>34.2</t>
  </si>
  <si>
    <t>50.3</t>
  </si>
  <si>
    <t>59.2</t>
  </si>
  <si>
    <t>71.7</t>
  </si>
  <si>
    <t>38.7</t>
  </si>
  <si>
    <t>61.6</t>
  </si>
  <si>
    <t>56.9</t>
  </si>
  <si>
    <t>67.7</t>
  </si>
  <si>
    <t>37.3</t>
  </si>
  <si>
    <t>58.4</t>
  </si>
  <si>
    <t>56.7</t>
  </si>
  <si>
    <t>67.5</t>
  </si>
  <si>
    <t>55.9</t>
  </si>
  <si>
    <t>66.1</t>
  </si>
  <si>
    <t>36.2</t>
  </si>
  <si>
    <t>56.3</t>
  </si>
  <si>
    <t>66</t>
  </si>
  <si>
    <t>36.1</t>
  </si>
  <si>
    <t>57.2</t>
  </si>
  <si>
    <t>56.6</t>
  </si>
  <si>
    <t>65.1</t>
  </si>
  <si>
    <t>36.7</t>
  </si>
  <si>
    <t>55.5</t>
  </si>
  <si>
    <t>55.1</t>
  </si>
  <si>
    <t>66.2</t>
  </si>
  <si>
    <t>56</t>
  </si>
  <si>
    <t>54.6</t>
  </si>
  <si>
    <t>66.6</t>
  </si>
  <si>
    <t>36</t>
  </si>
  <si>
    <t>56.2</t>
  </si>
  <si>
    <t>53.9</t>
  </si>
  <si>
    <t>64.2</t>
  </si>
  <si>
    <t>36.4</t>
  </si>
  <si>
    <t>53.1</t>
  </si>
  <si>
    <t>52.8</t>
  </si>
  <si>
    <t>59.3</t>
  </si>
  <si>
    <t>35.3</t>
  </si>
  <si>
    <t>49.5</t>
  </si>
  <si>
    <t>55.7</t>
  </si>
  <si>
    <t>37.8</t>
  </si>
  <si>
    <t>49.6</t>
  </si>
  <si>
    <t>53.8</t>
  </si>
  <si>
    <t>61.9</t>
  </si>
  <si>
    <t>36.3</t>
  </si>
  <si>
    <t>50.4</t>
  </si>
  <si>
    <t>0050</t>
  </si>
  <si>
    <t>50反1</t>
  </si>
  <si>
    <t>20200618</t>
  </si>
  <si>
    <t>20200619</t>
  </si>
  <si>
    <t>20200622</t>
  </si>
  <si>
    <t>20200623</t>
  </si>
  <si>
    <t>20200624</t>
  </si>
  <si>
    <t>20200629</t>
  </si>
  <si>
    <t>20200630</t>
  </si>
  <si>
    <t>20200701</t>
  </si>
  <si>
    <t>20200702</t>
  </si>
  <si>
    <t>20200703</t>
  </si>
  <si>
    <t>20200706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</si>
</sst>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opLeftCell="B1" workbookViewId="0">
      <pane ySplit="1" topLeftCell="A14" activePane="bottomLeft" state="frozen"/>
      <selection activeCell="D1" sqref="D1"/>
      <selection pane="bottomLeft" activeCell="T32" sqref="T32"/>
    </sheetView>
  </sheetViews>
  <sheetFormatPr defaultRowHeight="14.5" x14ac:dyDescent="0.35"/>
  <cols>
    <col min="1" max="1" width="10.453125" bestFit="1" customWidth="1"/>
    <col min="11" max="11" width="8.54296875" customWidth="1"/>
    <col min="12" max="12" width="8.36328125" customWidth="1"/>
    <col min="13" max="13" width="6.81640625" bestFit="1" customWidth="1"/>
    <col min="14" max="14" width="8" customWidth="1"/>
    <col min="15" max="15" width="6.81640625" bestFit="1" customWidth="1"/>
    <col min="16" max="16" width="7.7265625" customWidth="1"/>
    <col min="17" max="17" width="7" bestFit="1" customWidth="1"/>
    <col min="18" max="18" width="7.08984375" customWidth="1"/>
    <col min="19" max="19" width="5.90625" customWidth="1"/>
    <col min="20" max="20" width="9.542968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T1" t="s">
        <v>17</v>
      </c>
      <c r="U1" t="s">
        <v>18</v>
      </c>
    </row>
    <row r="2" spans="1:21" x14ac:dyDescent="0.35">
      <c r="A2" t="s">
        <v>19</v>
      </c>
      <c r="B2">
        <v>65501</v>
      </c>
      <c r="C2">
        <v>170019</v>
      </c>
      <c r="D2">
        <v>87627</v>
      </c>
      <c r="E2">
        <v>193279</v>
      </c>
      <c r="F2">
        <v>60167</v>
      </c>
      <c r="G2">
        <v>91497</v>
      </c>
      <c r="H2">
        <v>42397</v>
      </c>
      <c r="I2">
        <v>59923</v>
      </c>
      <c r="K2">
        <f t="shared" ref="K2:K29" si="0">D2+H2</f>
        <v>130024</v>
      </c>
      <c r="M2">
        <f t="shared" ref="M2:M29" si="1">B2+F2</f>
        <v>125668</v>
      </c>
      <c r="O2">
        <f t="shared" ref="O2:O29" si="2">E2+I2</f>
        <v>253202</v>
      </c>
      <c r="Q2">
        <f t="shared" ref="Q2:Q29" si="3">C2+G2</f>
        <v>261516</v>
      </c>
    </row>
    <row r="3" spans="1:21" x14ac:dyDescent="0.35">
      <c r="A3" t="s">
        <v>20</v>
      </c>
      <c r="B3">
        <v>66783</v>
      </c>
      <c r="C3">
        <v>169782</v>
      </c>
      <c r="D3">
        <v>84929</v>
      </c>
      <c r="E3">
        <v>209867</v>
      </c>
      <c r="F3">
        <v>63534</v>
      </c>
      <c r="G3">
        <v>90699</v>
      </c>
      <c r="H3">
        <v>41953</v>
      </c>
      <c r="I3">
        <v>63662</v>
      </c>
      <c r="K3">
        <f t="shared" si="0"/>
        <v>126882</v>
      </c>
      <c r="L3">
        <f t="shared" ref="L3:L30" si="4">K3-K2</f>
        <v>-3142</v>
      </c>
      <c r="M3">
        <f t="shared" si="1"/>
        <v>130317</v>
      </c>
      <c r="N3">
        <f t="shared" ref="N3:N30" si="5">M3-M2</f>
        <v>4649</v>
      </c>
      <c r="O3">
        <f t="shared" si="2"/>
        <v>273529</v>
      </c>
      <c r="P3">
        <f t="shared" ref="P3:P30" si="6">O3-O2</f>
        <v>20327</v>
      </c>
      <c r="Q3">
        <f t="shared" si="3"/>
        <v>260481</v>
      </c>
      <c r="R3">
        <f t="shared" ref="R3:R30" si="7">Q3-Q2</f>
        <v>-1035</v>
      </c>
      <c r="T3">
        <f t="shared" ref="T3:T29" si="8">L3-N3</f>
        <v>-7791</v>
      </c>
      <c r="U3">
        <f t="shared" ref="U3:U29" si="9">P3-R3</f>
        <v>21362</v>
      </c>
    </row>
    <row r="4" spans="1:21" x14ac:dyDescent="0.35">
      <c r="A4" t="s">
        <v>21</v>
      </c>
      <c r="B4">
        <v>52306</v>
      </c>
      <c r="C4">
        <v>155948</v>
      </c>
      <c r="D4">
        <v>66988</v>
      </c>
      <c r="E4">
        <v>183611</v>
      </c>
      <c r="F4">
        <v>61884</v>
      </c>
      <c r="G4">
        <v>81219</v>
      </c>
      <c r="H4">
        <v>45968</v>
      </c>
      <c r="I4">
        <v>61201</v>
      </c>
      <c r="K4">
        <f t="shared" si="0"/>
        <v>112956</v>
      </c>
      <c r="L4">
        <f t="shared" si="4"/>
        <v>-13926</v>
      </c>
      <c r="M4">
        <f t="shared" si="1"/>
        <v>114190</v>
      </c>
      <c r="N4">
        <f t="shared" si="5"/>
        <v>-16127</v>
      </c>
      <c r="O4">
        <f t="shared" si="2"/>
        <v>244812</v>
      </c>
      <c r="P4">
        <f t="shared" si="6"/>
        <v>-28717</v>
      </c>
      <c r="Q4">
        <f t="shared" si="3"/>
        <v>237167</v>
      </c>
      <c r="R4">
        <f t="shared" si="7"/>
        <v>-23314</v>
      </c>
      <c r="T4">
        <f t="shared" si="8"/>
        <v>2201</v>
      </c>
      <c r="U4">
        <f t="shared" si="9"/>
        <v>-5403</v>
      </c>
    </row>
    <row r="5" spans="1:21" x14ac:dyDescent="0.35">
      <c r="A5" t="s">
        <v>22</v>
      </c>
      <c r="B5">
        <v>60389</v>
      </c>
      <c r="C5">
        <v>164011</v>
      </c>
      <c r="D5">
        <v>78400</v>
      </c>
      <c r="E5">
        <v>195185</v>
      </c>
      <c r="F5">
        <v>64974</v>
      </c>
      <c r="G5">
        <v>86060</v>
      </c>
      <c r="H5">
        <v>47528</v>
      </c>
      <c r="I5">
        <v>63656</v>
      </c>
      <c r="K5">
        <f t="shared" si="0"/>
        <v>125928</v>
      </c>
      <c r="L5">
        <f t="shared" si="4"/>
        <v>12972</v>
      </c>
      <c r="M5">
        <f t="shared" si="1"/>
        <v>125363</v>
      </c>
      <c r="N5">
        <f t="shared" si="5"/>
        <v>11173</v>
      </c>
      <c r="O5">
        <f t="shared" si="2"/>
        <v>258841</v>
      </c>
      <c r="P5">
        <f t="shared" si="6"/>
        <v>14029</v>
      </c>
      <c r="Q5">
        <f t="shared" si="3"/>
        <v>250071</v>
      </c>
      <c r="R5">
        <f t="shared" si="7"/>
        <v>12904</v>
      </c>
      <c r="T5">
        <f t="shared" si="8"/>
        <v>1799</v>
      </c>
      <c r="U5">
        <f t="shared" si="9"/>
        <v>1125</v>
      </c>
    </row>
    <row r="6" spans="1:21" x14ac:dyDescent="0.35">
      <c r="A6" t="s">
        <v>23</v>
      </c>
      <c r="B6">
        <v>65779</v>
      </c>
      <c r="C6">
        <v>172799</v>
      </c>
      <c r="D6">
        <v>84648</v>
      </c>
      <c r="E6">
        <v>201806</v>
      </c>
      <c r="F6">
        <v>70857</v>
      </c>
      <c r="G6">
        <v>85888</v>
      </c>
      <c r="H6">
        <v>48052</v>
      </c>
      <c r="I6">
        <v>64989</v>
      </c>
      <c r="K6">
        <f t="shared" si="0"/>
        <v>132700</v>
      </c>
      <c r="L6">
        <f t="shared" si="4"/>
        <v>6772</v>
      </c>
      <c r="M6">
        <f t="shared" si="1"/>
        <v>136636</v>
      </c>
      <c r="N6">
        <f t="shared" si="5"/>
        <v>11273</v>
      </c>
      <c r="O6">
        <f t="shared" si="2"/>
        <v>266795</v>
      </c>
      <c r="P6">
        <f t="shared" si="6"/>
        <v>7954</v>
      </c>
      <c r="Q6">
        <f t="shared" si="3"/>
        <v>258687</v>
      </c>
      <c r="R6">
        <f t="shared" si="7"/>
        <v>8616</v>
      </c>
      <c r="T6">
        <f t="shared" si="8"/>
        <v>-4501</v>
      </c>
      <c r="U6">
        <f t="shared" si="9"/>
        <v>-662</v>
      </c>
    </row>
    <row r="7" spans="1:21" x14ac:dyDescent="0.35">
      <c r="A7" t="s">
        <v>24</v>
      </c>
      <c r="B7">
        <v>66623</v>
      </c>
      <c r="C7">
        <v>173350</v>
      </c>
      <c r="D7">
        <v>81686</v>
      </c>
      <c r="E7">
        <v>214090</v>
      </c>
      <c r="F7">
        <v>77175</v>
      </c>
      <c r="G7">
        <v>92215</v>
      </c>
      <c r="H7">
        <v>52055</v>
      </c>
      <c r="I7">
        <v>68305</v>
      </c>
      <c r="K7">
        <f t="shared" si="0"/>
        <v>133741</v>
      </c>
      <c r="L7">
        <f t="shared" si="4"/>
        <v>1041</v>
      </c>
      <c r="M7">
        <f t="shared" si="1"/>
        <v>143798</v>
      </c>
      <c r="N7">
        <f t="shared" si="5"/>
        <v>7162</v>
      </c>
      <c r="O7">
        <f t="shared" si="2"/>
        <v>282395</v>
      </c>
      <c r="P7">
        <f t="shared" si="6"/>
        <v>15600</v>
      </c>
      <c r="Q7">
        <f t="shared" si="3"/>
        <v>265565</v>
      </c>
      <c r="R7">
        <f t="shared" si="7"/>
        <v>6878</v>
      </c>
      <c r="T7">
        <f t="shared" si="8"/>
        <v>-6121</v>
      </c>
      <c r="U7">
        <f t="shared" si="9"/>
        <v>8722</v>
      </c>
    </row>
    <row r="8" spans="1:21" x14ac:dyDescent="0.35">
      <c r="A8" t="s">
        <v>25</v>
      </c>
      <c r="B8">
        <v>75504</v>
      </c>
      <c r="C8">
        <v>177401</v>
      </c>
      <c r="D8">
        <v>92225</v>
      </c>
      <c r="E8">
        <v>222967</v>
      </c>
      <c r="F8">
        <v>78966</v>
      </c>
      <c r="G8">
        <v>96226</v>
      </c>
      <c r="H8">
        <v>51900</v>
      </c>
      <c r="I8">
        <v>68777</v>
      </c>
      <c r="K8">
        <f t="shared" si="0"/>
        <v>144125</v>
      </c>
      <c r="L8">
        <f t="shared" si="4"/>
        <v>10384</v>
      </c>
      <c r="M8">
        <f t="shared" si="1"/>
        <v>154470</v>
      </c>
      <c r="N8">
        <f t="shared" si="5"/>
        <v>10672</v>
      </c>
      <c r="O8">
        <f t="shared" si="2"/>
        <v>291744</v>
      </c>
      <c r="P8">
        <f t="shared" si="6"/>
        <v>9349</v>
      </c>
      <c r="Q8">
        <f t="shared" si="3"/>
        <v>273627</v>
      </c>
      <c r="R8">
        <f t="shared" si="7"/>
        <v>8062</v>
      </c>
      <c r="T8">
        <f t="shared" si="8"/>
        <v>-288</v>
      </c>
      <c r="U8">
        <f t="shared" si="9"/>
        <v>1287</v>
      </c>
    </row>
    <row r="9" spans="1:21" x14ac:dyDescent="0.35">
      <c r="A9" t="s">
        <v>26</v>
      </c>
      <c r="B9">
        <v>58247</v>
      </c>
      <c r="C9">
        <v>160516</v>
      </c>
      <c r="D9">
        <v>73733</v>
      </c>
      <c r="E9">
        <v>195849</v>
      </c>
      <c r="F9">
        <v>75238</v>
      </c>
      <c r="G9">
        <v>83414</v>
      </c>
      <c r="H9">
        <v>51220</v>
      </c>
      <c r="I9">
        <v>68517</v>
      </c>
      <c r="K9">
        <f t="shared" si="0"/>
        <v>124953</v>
      </c>
      <c r="L9">
        <f t="shared" si="4"/>
        <v>-19172</v>
      </c>
      <c r="M9">
        <f t="shared" si="1"/>
        <v>133485</v>
      </c>
      <c r="N9">
        <f t="shared" si="5"/>
        <v>-20985</v>
      </c>
      <c r="O9">
        <f t="shared" si="2"/>
        <v>264366</v>
      </c>
      <c r="P9">
        <f t="shared" si="6"/>
        <v>-27378</v>
      </c>
      <c r="Q9">
        <f t="shared" si="3"/>
        <v>243930</v>
      </c>
      <c r="R9">
        <f t="shared" si="7"/>
        <v>-29697</v>
      </c>
      <c r="T9">
        <f t="shared" si="8"/>
        <v>1813</v>
      </c>
      <c r="U9">
        <f t="shared" si="9"/>
        <v>2319</v>
      </c>
    </row>
    <row r="10" spans="1:21" x14ac:dyDescent="0.35">
      <c r="A10" t="s">
        <v>27</v>
      </c>
      <c r="B10">
        <v>65516</v>
      </c>
      <c r="C10">
        <v>169407</v>
      </c>
      <c r="D10">
        <v>81333</v>
      </c>
      <c r="E10">
        <v>201276</v>
      </c>
      <c r="F10">
        <v>78697</v>
      </c>
      <c r="G10">
        <v>85894</v>
      </c>
      <c r="H10">
        <v>54439</v>
      </c>
      <c r="I10">
        <v>74583</v>
      </c>
      <c r="K10">
        <f t="shared" si="0"/>
        <v>135772</v>
      </c>
      <c r="L10">
        <f t="shared" si="4"/>
        <v>10819</v>
      </c>
      <c r="M10">
        <f t="shared" si="1"/>
        <v>144213</v>
      </c>
      <c r="N10">
        <f t="shared" si="5"/>
        <v>10728</v>
      </c>
      <c r="O10">
        <f t="shared" si="2"/>
        <v>275859</v>
      </c>
      <c r="P10">
        <f t="shared" si="6"/>
        <v>11493</v>
      </c>
      <c r="Q10">
        <f t="shared" si="3"/>
        <v>255301</v>
      </c>
      <c r="R10">
        <f t="shared" si="7"/>
        <v>11371</v>
      </c>
      <c r="T10">
        <f t="shared" si="8"/>
        <v>91</v>
      </c>
      <c r="U10">
        <f t="shared" si="9"/>
        <v>122</v>
      </c>
    </row>
    <row r="11" spans="1:21" x14ac:dyDescent="0.35">
      <c r="A11" t="s">
        <v>28</v>
      </c>
      <c r="B11">
        <v>72505</v>
      </c>
      <c r="C11">
        <v>172621</v>
      </c>
      <c r="D11">
        <v>87256</v>
      </c>
      <c r="E11">
        <v>210292</v>
      </c>
      <c r="F11">
        <v>83408</v>
      </c>
      <c r="G11">
        <v>87335</v>
      </c>
      <c r="H11">
        <v>58193</v>
      </c>
      <c r="I11">
        <v>77118</v>
      </c>
      <c r="K11">
        <f t="shared" si="0"/>
        <v>145449</v>
      </c>
      <c r="L11">
        <f t="shared" si="4"/>
        <v>9677</v>
      </c>
      <c r="M11">
        <f t="shared" si="1"/>
        <v>155913</v>
      </c>
      <c r="N11">
        <f t="shared" si="5"/>
        <v>11700</v>
      </c>
      <c r="O11">
        <f t="shared" si="2"/>
        <v>287410</v>
      </c>
      <c r="P11">
        <f t="shared" si="6"/>
        <v>11551</v>
      </c>
      <c r="Q11">
        <f t="shared" si="3"/>
        <v>259956</v>
      </c>
      <c r="R11">
        <f t="shared" si="7"/>
        <v>4655</v>
      </c>
      <c r="T11">
        <f t="shared" si="8"/>
        <v>-2023</v>
      </c>
      <c r="U11">
        <f t="shared" si="9"/>
        <v>6896</v>
      </c>
    </row>
    <row r="12" spans="1:21" x14ac:dyDescent="0.35">
      <c r="A12" t="s">
        <v>29</v>
      </c>
      <c r="B12">
        <v>82052</v>
      </c>
      <c r="C12">
        <v>184171</v>
      </c>
      <c r="D12">
        <v>99114</v>
      </c>
      <c r="E12">
        <v>223992</v>
      </c>
      <c r="F12">
        <v>87747</v>
      </c>
      <c r="G12">
        <v>90213</v>
      </c>
      <c r="H12">
        <v>59645</v>
      </c>
      <c r="I12">
        <v>87137</v>
      </c>
      <c r="K12">
        <f t="shared" si="0"/>
        <v>158759</v>
      </c>
      <c r="L12">
        <f t="shared" si="4"/>
        <v>13310</v>
      </c>
      <c r="M12">
        <f t="shared" si="1"/>
        <v>169799</v>
      </c>
      <c r="N12">
        <f t="shared" si="5"/>
        <v>13886</v>
      </c>
      <c r="O12">
        <f t="shared" si="2"/>
        <v>311129</v>
      </c>
      <c r="P12">
        <f t="shared" si="6"/>
        <v>23719</v>
      </c>
      <c r="Q12">
        <f t="shared" si="3"/>
        <v>274384</v>
      </c>
      <c r="R12">
        <f t="shared" si="7"/>
        <v>14428</v>
      </c>
      <c r="T12">
        <f t="shared" si="8"/>
        <v>-576</v>
      </c>
      <c r="U12">
        <f t="shared" si="9"/>
        <v>9291</v>
      </c>
    </row>
    <row r="13" spans="1:21" x14ac:dyDescent="0.35">
      <c r="A13" t="s">
        <v>30</v>
      </c>
      <c r="B13">
        <v>86603</v>
      </c>
      <c r="C13">
        <v>188328</v>
      </c>
      <c r="D13">
        <v>106671</v>
      </c>
      <c r="E13">
        <v>227461</v>
      </c>
      <c r="F13">
        <v>88426</v>
      </c>
      <c r="G13">
        <v>90999</v>
      </c>
      <c r="H13">
        <v>60032</v>
      </c>
      <c r="I13">
        <v>90068</v>
      </c>
      <c r="K13">
        <f t="shared" si="0"/>
        <v>166703</v>
      </c>
      <c r="L13">
        <f t="shared" si="4"/>
        <v>7944</v>
      </c>
      <c r="M13">
        <f t="shared" si="1"/>
        <v>175029</v>
      </c>
      <c r="N13">
        <f t="shared" si="5"/>
        <v>5230</v>
      </c>
      <c r="O13">
        <f t="shared" si="2"/>
        <v>317529</v>
      </c>
      <c r="P13">
        <f t="shared" si="6"/>
        <v>6400</v>
      </c>
      <c r="Q13">
        <f t="shared" si="3"/>
        <v>279327</v>
      </c>
      <c r="R13">
        <f t="shared" si="7"/>
        <v>4943</v>
      </c>
      <c r="T13">
        <f t="shared" si="8"/>
        <v>2714</v>
      </c>
      <c r="U13">
        <f t="shared" si="9"/>
        <v>1457</v>
      </c>
    </row>
    <row r="14" spans="1:21" x14ac:dyDescent="0.35">
      <c r="A14" t="s">
        <v>31</v>
      </c>
      <c r="B14">
        <v>62735</v>
      </c>
      <c r="C14">
        <v>168266</v>
      </c>
      <c r="D14">
        <v>82637</v>
      </c>
      <c r="E14">
        <v>204794</v>
      </c>
      <c r="F14">
        <v>83969</v>
      </c>
      <c r="G14">
        <v>89269</v>
      </c>
      <c r="H14">
        <v>59396</v>
      </c>
      <c r="I14">
        <v>86775</v>
      </c>
      <c r="K14">
        <f t="shared" si="0"/>
        <v>142033</v>
      </c>
      <c r="L14">
        <f t="shared" si="4"/>
        <v>-24670</v>
      </c>
      <c r="M14">
        <f t="shared" si="1"/>
        <v>146704</v>
      </c>
      <c r="N14">
        <f t="shared" si="5"/>
        <v>-28325</v>
      </c>
      <c r="O14">
        <f t="shared" si="2"/>
        <v>291569</v>
      </c>
      <c r="P14">
        <f t="shared" si="6"/>
        <v>-25960</v>
      </c>
      <c r="Q14">
        <f t="shared" si="3"/>
        <v>257535</v>
      </c>
      <c r="R14">
        <f t="shared" si="7"/>
        <v>-21792</v>
      </c>
      <c r="T14">
        <f t="shared" si="8"/>
        <v>3655</v>
      </c>
      <c r="U14">
        <f t="shared" si="9"/>
        <v>-4168</v>
      </c>
    </row>
    <row r="15" spans="1:21" x14ac:dyDescent="0.35">
      <c r="A15" t="s">
        <v>32</v>
      </c>
      <c r="B15">
        <v>63725</v>
      </c>
      <c r="C15">
        <v>170429</v>
      </c>
      <c r="D15">
        <v>93111</v>
      </c>
      <c r="E15">
        <v>211123</v>
      </c>
      <c r="F15">
        <v>89707</v>
      </c>
      <c r="G15">
        <v>99882</v>
      </c>
      <c r="H15">
        <v>64706</v>
      </c>
      <c r="I15">
        <v>86364</v>
      </c>
      <c r="K15">
        <f t="shared" si="0"/>
        <v>157817</v>
      </c>
      <c r="L15">
        <f t="shared" si="4"/>
        <v>15784</v>
      </c>
      <c r="M15">
        <f t="shared" si="1"/>
        <v>153432</v>
      </c>
      <c r="N15">
        <f t="shared" si="5"/>
        <v>6728</v>
      </c>
      <c r="O15">
        <f t="shared" si="2"/>
        <v>297487</v>
      </c>
      <c r="P15">
        <f t="shared" si="6"/>
        <v>5918</v>
      </c>
      <c r="Q15">
        <f t="shared" si="3"/>
        <v>270311</v>
      </c>
      <c r="R15">
        <f t="shared" si="7"/>
        <v>12776</v>
      </c>
      <c r="T15">
        <f t="shared" si="8"/>
        <v>9056</v>
      </c>
      <c r="U15">
        <f t="shared" si="9"/>
        <v>-6858</v>
      </c>
    </row>
    <row r="16" spans="1:21" x14ac:dyDescent="0.35">
      <c r="A16" t="s">
        <v>33</v>
      </c>
      <c r="B16">
        <v>63595</v>
      </c>
      <c r="C16">
        <v>181708</v>
      </c>
      <c r="D16">
        <v>103501</v>
      </c>
      <c r="E16">
        <v>217917</v>
      </c>
      <c r="F16">
        <v>94676</v>
      </c>
      <c r="G16">
        <v>111175</v>
      </c>
      <c r="H16">
        <v>65519</v>
      </c>
      <c r="I16">
        <v>89754</v>
      </c>
      <c r="K16">
        <f t="shared" si="0"/>
        <v>169020</v>
      </c>
      <c r="L16">
        <f t="shared" si="4"/>
        <v>11203</v>
      </c>
      <c r="M16">
        <f t="shared" si="1"/>
        <v>158271</v>
      </c>
      <c r="N16">
        <f t="shared" si="5"/>
        <v>4839</v>
      </c>
      <c r="O16">
        <f t="shared" si="2"/>
        <v>307671</v>
      </c>
      <c r="P16">
        <f t="shared" si="6"/>
        <v>10184</v>
      </c>
      <c r="Q16">
        <f t="shared" si="3"/>
        <v>292883</v>
      </c>
      <c r="R16">
        <f t="shared" si="7"/>
        <v>22572</v>
      </c>
      <c r="T16">
        <f t="shared" si="8"/>
        <v>6364</v>
      </c>
      <c r="U16">
        <f t="shared" si="9"/>
        <v>-12388</v>
      </c>
    </row>
    <row r="17" spans="1:21" x14ac:dyDescent="0.35">
      <c r="A17" t="s">
        <v>34</v>
      </c>
      <c r="B17">
        <v>70105</v>
      </c>
      <c r="C17">
        <v>180904</v>
      </c>
      <c r="D17">
        <v>114312</v>
      </c>
      <c r="E17">
        <v>226337</v>
      </c>
      <c r="F17">
        <v>100556</v>
      </c>
      <c r="G17">
        <v>118152</v>
      </c>
      <c r="H17">
        <v>68059</v>
      </c>
      <c r="I17">
        <v>93664</v>
      </c>
      <c r="K17">
        <f t="shared" si="0"/>
        <v>182371</v>
      </c>
      <c r="L17">
        <f t="shared" si="4"/>
        <v>13351</v>
      </c>
      <c r="M17">
        <f t="shared" si="1"/>
        <v>170661</v>
      </c>
      <c r="N17">
        <f t="shared" si="5"/>
        <v>12390</v>
      </c>
      <c r="O17">
        <f t="shared" si="2"/>
        <v>320001</v>
      </c>
      <c r="P17">
        <f t="shared" si="6"/>
        <v>12330</v>
      </c>
      <c r="Q17">
        <f t="shared" si="3"/>
        <v>299056</v>
      </c>
      <c r="R17">
        <f t="shared" si="7"/>
        <v>6173</v>
      </c>
      <c r="T17">
        <f t="shared" si="8"/>
        <v>961</v>
      </c>
      <c r="U17">
        <f t="shared" si="9"/>
        <v>6157</v>
      </c>
    </row>
    <row r="18" spans="1:21" x14ac:dyDescent="0.35">
      <c r="A18" t="s">
        <v>35</v>
      </c>
      <c r="B18">
        <v>75465</v>
      </c>
      <c r="C18">
        <v>184559</v>
      </c>
      <c r="D18">
        <v>112289</v>
      </c>
      <c r="E18">
        <v>253186</v>
      </c>
      <c r="F18">
        <v>103886</v>
      </c>
      <c r="G18">
        <v>124994</v>
      </c>
      <c r="H18">
        <v>70913</v>
      </c>
      <c r="I18">
        <v>95095</v>
      </c>
      <c r="K18">
        <f t="shared" si="0"/>
        <v>183202</v>
      </c>
      <c r="L18">
        <f t="shared" si="4"/>
        <v>831</v>
      </c>
      <c r="M18">
        <f t="shared" si="1"/>
        <v>179351</v>
      </c>
      <c r="N18">
        <f t="shared" si="5"/>
        <v>8690</v>
      </c>
      <c r="O18">
        <f t="shared" si="2"/>
        <v>348281</v>
      </c>
      <c r="P18">
        <f t="shared" si="6"/>
        <v>28280</v>
      </c>
      <c r="Q18">
        <f t="shared" si="3"/>
        <v>309553</v>
      </c>
      <c r="R18">
        <f t="shared" si="7"/>
        <v>10497</v>
      </c>
      <c r="T18">
        <f t="shared" si="8"/>
        <v>-7859</v>
      </c>
      <c r="U18">
        <f t="shared" si="9"/>
        <v>17783</v>
      </c>
    </row>
    <row r="19" spans="1:21" x14ac:dyDescent="0.35">
      <c r="A19" t="s">
        <v>36</v>
      </c>
      <c r="B19">
        <v>37746</v>
      </c>
      <c r="C19">
        <v>25135</v>
      </c>
      <c r="D19">
        <v>46593</v>
      </c>
      <c r="E19">
        <v>41672</v>
      </c>
      <c r="F19">
        <v>32509</v>
      </c>
      <c r="G19">
        <v>28865</v>
      </c>
      <c r="H19">
        <v>21372</v>
      </c>
      <c r="I19">
        <v>23190</v>
      </c>
      <c r="K19">
        <f t="shared" si="0"/>
        <v>67965</v>
      </c>
      <c r="L19">
        <f t="shared" si="4"/>
        <v>-115237</v>
      </c>
      <c r="M19">
        <f t="shared" si="1"/>
        <v>70255</v>
      </c>
      <c r="N19">
        <f t="shared" si="5"/>
        <v>-109096</v>
      </c>
      <c r="O19">
        <f t="shared" si="2"/>
        <v>64862</v>
      </c>
      <c r="P19">
        <f t="shared" si="6"/>
        <v>-283419</v>
      </c>
      <c r="Q19">
        <f t="shared" si="3"/>
        <v>54000</v>
      </c>
      <c r="R19">
        <f t="shared" si="7"/>
        <v>-255553</v>
      </c>
      <c r="T19">
        <f t="shared" si="8"/>
        <v>-6141</v>
      </c>
      <c r="U19">
        <f t="shared" si="9"/>
        <v>-27866</v>
      </c>
    </row>
    <row r="20" spans="1:21" x14ac:dyDescent="0.35">
      <c r="A20" t="s">
        <v>37</v>
      </c>
      <c r="B20">
        <v>49756</v>
      </c>
      <c r="C20">
        <v>38006</v>
      </c>
      <c r="D20">
        <v>57182</v>
      </c>
      <c r="E20">
        <v>56044</v>
      </c>
      <c r="F20">
        <v>34928</v>
      </c>
      <c r="G20">
        <v>39000</v>
      </c>
      <c r="H20">
        <v>24718</v>
      </c>
      <c r="I20">
        <v>27402</v>
      </c>
      <c r="K20">
        <f t="shared" si="0"/>
        <v>81900</v>
      </c>
      <c r="L20">
        <f t="shared" si="4"/>
        <v>13935</v>
      </c>
      <c r="M20">
        <f t="shared" si="1"/>
        <v>84684</v>
      </c>
      <c r="N20">
        <f t="shared" si="5"/>
        <v>14429</v>
      </c>
      <c r="O20">
        <f t="shared" si="2"/>
        <v>83446</v>
      </c>
      <c r="P20">
        <f t="shared" si="6"/>
        <v>18584</v>
      </c>
      <c r="Q20">
        <f t="shared" si="3"/>
        <v>77006</v>
      </c>
      <c r="R20">
        <f t="shared" si="7"/>
        <v>23006</v>
      </c>
      <c r="T20">
        <f t="shared" si="8"/>
        <v>-494</v>
      </c>
      <c r="U20">
        <f t="shared" si="9"/>
        <v>-4422</v>
      </c>
    </row>
    <row r="21" spans="1:21" x14ac:dyDescent="0.35">
      <c r="A21" t="s">
        <v>38</v>
      </c>
      <c r="B21">
        <v>52644</v>
      </c>
      <c r="C21">
        <v>43881</v>
      </c>
      <c r="D21">
        <v>61749</v>
      </c>
      <c r="E21">
        <v>60741</v>
      </c>
      <c r="F21">
        <v>36562</v>
      </c>
      <c r="G21">
        <v>42290</v>
      </c>
      <c r="H21">
        <v>27156</v>
      </c>
      <c r="I21">
        <v>29307</v>
      </c>
      <c r="K21">
        <f t="shared" si="0"/>
        <v>88905</v>
      </c>
      <c r="L21">
        <f t="shared" si="4"/>
        <v>7005</v>
      </c>
      <c r="M21">
        <f t="shared" si="1"/>
        <v>89206</v>
      </c>
      <c r="N21">
        <f t="shared" si="5"/>
        <v>4522</v>
      </c>
      <c r="O21">
        <f t="shared" si="2"/>
        <v>90048</v>
      </c>
      <c r="P21">
        <f t="shared" si="6"/>
        <v>6602</v>
      </c>
      <c r="Q21">
        <f t="shared" si="3"/>
        <v>86171</v>
      </c>
      <c r="R21">
        <f t="shared" si="7"/>
        <v>9165</v>
      </c>
      <c r="T21">
        <f t="shared" si="8"/>
        <v>2483</v>
      </c>
      <c r="U21">
        <f t="shared" si="9"/>
        <v>-2563</v>
      </c>
    </row>
    <row r="22" spans="1:21" x14ac:dyDescent="0.35">
      <c r="A22" t="s">
        <v>39</v>
      </c>
      <c r="B22">
        <v>62587</v>
      </c>
      <c r="C22">
        <v>53818</v>
      </c>
      <c r="D22">
        <v>67484</v>
      </c>
      <c r="E22">
        <v>78683</v>
      </c>
      <c r="F22">
        <v>40009</v>
      </c>
      <c r="G22">
        <v>51613</v>
      </c>
      <c r="H22">
        <v>30994</v>
      </c>
      <c r="I22">
        <v>30647</v>
      </c>
      <c r="K22">
        <f t="shared" si="0"/>
        <v>98478</v>
      </c>
      <c r="L22">
        <f t="shared" si="4"/>
        <v>9573</v>
      </c>
      <c r="M22">
        <f t="shared" si="1"/>
        <v>102596</v>
      </c>
      <c r="N22">
        <f t="shared" si="5"/>
        <v>13390</v>
      </c>
      <c r="O22">
        <f t="shared" si="2"/>
        <v>109330</v>
      </c>
      <c r="P22">
        <f t="shared" si="6"/>
        <v>19282</v>
      </c>
      <c r="Q22">
        <f t="shared" si="3"/>
        <v>105431</v>
      </c>
      <c r="R22">
        <f t="shared" si="7"/>
        <v>19260</v>
      </c>
      <c r="T22">
        <f t="shared" si="8"/>
        <v>-3817</v>
      </c>
      <c r="U22">
        <f t="shared" si="9"/>
        <v>22</v>
      </c>
    </row>
    <row r="23" spans="1:21" x14ac:dyDescent="0.35">
      <c r="A23" t="s">
        <v>40</v>
      </c>
      <c r="B23">
        <v>68964</v>
      </c>
      <c r="C23">
        <v>58303</v>
      </c>
      <c r="D23">
        <v>75687</v>
      </c>
      <c r="E23">
        <v>83119</v>
      </c>
      <c r="F23">
        <v>42853</v>
      </c>
      <c r="G23">
        <v>53788</v>
      </c>
      <c r="H23">
        <v>31452</v>
      </c>
      <c r="I23">
        <v>31538</v>
      </c>
      <c r="K23">
        <f t="shared" si="0"/>
        <v>107139</v>
      </c>
      <c r="L23">
        <f t="shared" si="4"/>
        <v>8661</v>
      </c>
      <c r="M23">
        <f t="shared" si="1"/>
        <v>111817</v>
      </c>
      <c r="N23">
        <f t="shared" si="5"/>
        <v>9221</v>
      </c>
      <c r="O23">
        <f t="shared" si="2"/>
        <v>114657</v>
      </c>
      <c r="P23">
        <f t="shared" si="6"/>
        <v>5327</v>
      </c>
      <c r="Q23">
        <f t="shared" si="3"/>
        <v>112091</v>
      </c>
      <c r="R23">
        <f t="shared" si="7"/>
        <v>6660</v>
      </c>
      <c r="T23">
        <f t="shared" si="8"/>
        <v>-560</v>
      </c>
      <c r="U23">
        <f t="shared" si="9"/>
        <v>-1333</v>
      </c>
    </row>
    <row r="24" spans="1:21" x14ac:dyDescent="0.35">
      <c r="A24" t="s">
        <v>41</v>
      </c>
      <c r="B24">
        <v>47207</v>
      </c>
      <c r="C24">
        <v>38652</v>
      </c>
      <c r="D24">
        <v>53587</v>
      </c>
      <c r="E24">
        <v>62221</v>
      </c>
      <c r="F24">
        <v>37997</v>
      </c>
      <c r="G24">
        <v>46121</v>
      </c>
      <c r="H24">
        <v>31640</v>
      </c>
      <c r="I24">
        <v>28936</v>
      </c>
      <c r="K24">
        <f t="shared" si="0"/>
        <v>85227</v>
      </c>
      <c r="L24">
        <f t="shared" si="4"/>
        <v>-21912</v>
      </c>
      <c r="M24">
        <f t="shared" si="1"/>
        <v>85204</v>
      </c>
      <c r="N24">
        <f t="shared" si="5"/>
        <v>-26613</v>
      </c>
      <c r="O24">
        <f t="shared" si="2"/>
        <v>91157</v>
      </c>
      <c r="P24">
        <f t="shared" si="6"/>
        <v>-23500</v>
      </c>
      <c r="Q24">
        <f t="shared" si="3"/>
        <v>84773</v>
      </c>
      <c r="R24">
        <f t="shared" si="7"/>
        <v>-27318</v>
      </c>
      <c r="T24">
        <f t="shared" si="8"/>
        <v>4701</v>
      </c>
      <c r="U24">
        <f t="shared" si="9"/>
        <v>3818</v>
      </c>
    </row>
    <row r="25" spans="1:21" x14ac:dyDescent="0.35">
      <c r="A25" t="s">
        <v>42</v>
      </c>
      <c r="B25">
        <v>63032</v>
      </c>
      <c r="C25">
        <v>58408</v>
      </c>
      <c r="D25">
        <v>75678</v>
      </c>
      <c r="E25">
        <v>70857</v>
      </c>
      <c r="F25">
        <v>39427</v>
      </c>
      <c r="G25">
        <v>51320</v>
      </c>
      <c r="H25">
        <v>36809</v>
      </c>
      <c r="I25">
        <v>32697</v>
      </c>
      <c r="K25">
        <f t="shared" si="0"/>
        <v>112487</v>
      </c>
      <c r="L25">
        <f t="shared" si="4"/>
        <v>27260</v>
      </c>
      <c r="M25">
        <f t="shared" si="1"/>
        <v>102459</v>
      </c>
      <c r="N25">
        <f t="shared" si="5"/>
        <v>17255</v>
      </c>
      <c r="O25">
        <f t="shared" si="2"/>
        <v>103554</v>
      </c>
      <c r="P25">
        <f t="shared" si="6"/>
        <v>12397</v>
      </c>
      <c r="Q25">
        <f t="shared" si="3"/>
        <v>109728</v>
      </c>
      <c r="R25">
        <f t="shared" si="7"/>
        <v>24955</v>
      </c>
      <c r="T25">
        <f t="shared" si="8"/>
        <v>10005</v>
      </c>
      <c r="U25">
        <f t="shared" si="9"/>
        <v>-12558</v>
      </c>
    </row>
    <row r="26" spans="1:21" x14ac:dyDescent="0.35">
      <c r="A26" t="s">
        <v>43</v>
      </c>
      <c r="B26">
        <v>58734</v>
      </c>
      <c r="C26">
        <v>60758</v>
      </c>
      <c r="D26">
        <v>72248</v>
      </c>
      <c r="E26">
        <v>76145</v>
      </c>
      <c r="F26">
        <v>44838</v>
      </c>
      <c r="G26">
        <v>51949</v>
      </c>
      <c r="H26">
        <v>35696</v>
      </c>
      <c r="I26">
        <v>33104</v>
      </c>
      <c r="K26">
        <f t="shared" si="0"/>
        <v>107944</v>
      </c>
      <c r="L26">
        <f t="shared" si="4"/>
        <v>-4543</v>
      </c>
      <c r="M26">
        <f t="shared" si="1"/>
        <v>103572</v>
      </c>
      <c r="N26">
        <f t="shared" si="5"/>
        <v>1113</v>
      </c>
      <c r="O26">
        <f t="shared" si="2"/>
        <v>109249</v>
      </c>
      <c r="P26">
        <f t="shared" si="6"/>
        <v>5695</v>
      </c>
      <c r="Q26">
        <f t="shared" si="3"/>
        <v>112707</v>
      </c>
      <c r="R26">
        <f t="shared" si="7"/>
        <v>2979</v>
      </c>
      <c r="T26">
        <f t="shared" si="8"/>
        <v>-5656</v>
      </c>
      <c r="U26">
        <f t="shared" si="9"/>
        <v>2716</v>
      </c>
    </row>
    <row r="27" spans="1:21" x14ac:dyDescent="0.35">
      <c r="A27" t="s">
        <v>44</v>
      </c>
      <c r="B27">
        <v>50720</v>
      </c>
      <c r="C27">
        <v>37592</v>
      </c>
      <c r="D27">
        <v>58216</v>
      </c>
      <c r="E27">
        <v>66624</v>
      </c>
      <c r="F27">
        <v>43440</v>
      </c>
      <c r="G27">
        <v>49280</v>
      </c>
      <c r="H27">
        <v>31414</v>
      </c>
      <c r="I27">
        <v>31021</v>
      </c>
      <c r="K27">
        <f t="shared" si="0"/>
        <v>89630</v>
      </c>
      <c r="L27">
        <f t="shared" si="4"/>
        <v>-18314</v>
      </c>
      <c r="M27">
        <f t="shared" si="1"/>
        <v>94160</v>
      </c>
      <c r="N27">
        <f t="shared" si="5"/>
        <v>-9412</v>
      </c>
      <c r="O27">
        <f t="shared" si="2"/>
        <v>97645</v>
      </c>
      <c r="P27">
        <f t="shared" si="6"/>
        <v>-11604</v>
      </c>
      <c r="Q27">
        <f t="shared" si="3"/>
        <v>86872</v>
      </c>
      <c r="R27">
        <f t="shared" si="7"/>
        <v>-25835</v>
      </c>
      <c r="T27">
        <f t="shared" si="8"/>
        <v>-8902</v>
      </c>
      <c r="U27">
        <f t="shared" si="9"/>
        <v>14231</v>
      </c>
    </row>
    <row r="28" spans="1:21" x14ac:dyDescent="0.35">
      <c r="A28" t="s">
        <v>45</v>
      </c>
      <c r="B28">
        <v>63534</v>
      </c>
      <c r="C28">
        <v>50343</v>
      </c>
      <c r="D28">
        <v>68978</v>
      </c>
      <c r="E28">
        <v>82472</v>
      </c>
      <c r="F28">
        <v>52715</v>
      </c>
      <c r="G28">
        <v>53852</v>
      </c>
      <c r="H28">
        <v>41348</v>
      </c>
      <c r="I28">
        <v>32451</v>
      </c>
      <c r="K28">
        <f t="shared" si="0"/>
        <v>110326</v>
      </c>
      <c r="L28">
        <f t="shared" si="4"/>
        <v>20696</v>
      </c>
      <c r="M28">
        <f t="shared" si="1"/>
        <v>116249</v>
      </c>
      <c r="N28">
        <f t="shared" si="5"/>
        <v>22089</v>
      </c>
      <c r="O28">
        <f t="shared" si="2"/>
        <v>114923</v>
      </c>
      <c r="P28">
        <f t="shared" si="6"/>
        <v>17278</v>
      </c>
      <c r="Q28">
        <f t="shared" si="3"/>
        <v>104195</v>
      </c>
      <c r="R28">
        <f t="shared" si="7"/>
        <v>17323</v>
      </c>
      <c r="T28">
        <f t="shared" si="8"/>
        <v>-1393</v>
      </c>
      <c r="U28">
        <f t="shared" si="9"/>
        <v>-45</v>
      </c>
    </row>
    <row r="29" spans="1:21" x14ac:dyDescent="0.35">
      <c r="A29" t="s">
        <v>46</v>
      </c>
      <c r="B29">
        <v>71704</v>
      </c>
      <c r="C29">
        <v>57351</v>
      </c>
      <c r="D29">
        <v>71030</v>
      </c>
      <c r="E29">
        <v>96690</v>
      </c>
      <c r="F29">
        <v>56540</v>
      </c>
      <c r="G29">
        <v>54859</v>
      </c>
      <c r="H29">
        <v>46017</v>
      </c>
      <c r="I29">
        <v>33842</v>
      </c>
      <c r="K29">
        <f t="shared" si="0"/>
        <v>117047</v>
      </c>
      <c r="L29">
        <f t="shared" si="4"/>
        <v>6721</v>
      </c>
      <c r="M29">
        <f t="shared" si="1"/>
        <v>128244</v>
      </c>
      <c r="N29">
        <f t="shared" si="5"/>
        <v>11995</v>
      </c>
      <c r="O29">
        <f t="shared" si="2"/>
        <v>130532</v>
      </c>
      <c r="P29">
        <f t="shared" si="6"/>
        <v>15609</v>
      </c>
      <c r="Q29">
        <f t="shared" si="3"/>
        <v>112210</v>
      </c>
      <c r="R29">
        <f t="shared" si="7"/>
        <v>8015</v>
      </c>
      <c r="T29">
        <f t="shared" si="8"/>
        <v>-5274</v>
      </c>
      <c r="U29">
        <f t="shared" si="9"/>
        <v>7594</v>
      </c>
    </row>
    <row r="30" spans="1:21" x14ac:dyDescent="0.35">
      <c r="A30" t="s">
        <v>47</v>
      </c>
      <c r="B30">
        <v>77938</v>
      </c>
      <c r="C30">
        <v>69498</v>
      </c>
      <c r="D30">
        <v>83952</v>
      </c>
      <c r="E30">
        <v>117818</v>
      </c>
      <c r="F30">
        <v>59010</v>
      </c>
      <c r="G30">
        <v>58771</v>
      </c>
      <c r="H30">
        <v>47080</v>
      </c>
      <c r="I30">
        <v>37063</v>
      </c>
      <c r="K30">
        <f t="shared" ref="K30" si="10">D30+H30</f>
        <v>131032</v>
      </c>
      <c r="L30">
        <f t="shared" si="4"/>
        <v>13985</v>
      </c>
      <c r="M30">
        <f t="shared" ref="M30" si="11">B30+F30</f>
        <v>136948</v>
      </c>
      <c r="N30">
        <f t="shared" si="5"/>
        <v>8704</v>
      </c>
      <c r="O30">
        <f t="shared" ref="O30" si="12">E30+I30</f>
        <v>154881</v>
      </c>
      <c r="P30">
        <f t="shared" si="6"/>
        <v>24349</v>
      </c>
      <c r="Q30">
        <f t="shared" ref="Q30" si="13">C30+G30</f>
        <v>128269</v>
      </c>
      <c r="R30">
        <f t="shared" si="7"/>
        <v>16059</v>
      </c>
      <c r="T30">
        <f t="shared" ref="T30" si="14">L30-N30</f>
        <v>5281</v>
      </c>
      <c r="U30">
        <f t="shared" ref="U30" si="15">P30-R30</f>
        <v>8290</v>
      </c>
    </row>
  </sheetData>
  <autoFilter ref="A1:U1" xr:uid="{00000000-0009-0000-0000-000000000000}">
    <sortState xmlns:xlrd2="http://schemas.microsoft.com/office/spreadsheetml/2017/richdata2" ref="A2:U24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5"/>
  <sheetViews>
    <sheetView topLeftCell="H1" workbookViewId="0">
      <pane ySplit="1" topLeftCell="A23" activePane="bottomLeft" state="frozen"/>
      <selection activeCell="D1" sqref="D1"/>
      <selection pane="bottomLeft" activeCell="S39" sqref="S39"/>
    </sheetView>
  </sheetViews>
  <sheetFormatPr defaultRowHeight="14.5" x14ac:dyDescent="0.35"/>
  <cols>
    <col min="1" max="1" width="10.453125" bestFit="1" customWidth="1"/>
    <col min="2" max="2" width="14.1796875" customWidth="1"/>
    <col min="3" max="3" width="12.36328125" customWidth="1"/>
    <col min="4" max="9" width="13.08984375" bestFit="1" customWidth="1"/>
    <col min="10" max="11" width="15.1796875" bestFit="1" customWidth="1"/>
    <col min="13" max="13" width="9.6328125" customWidth="1"/>
    <col min="14" max="14" width="15.6328125" customWidth="1"/>
    <col min="16" max="16" width="8.81640625" bestFit="1" customWidth="1"/>
    <col min="17" max="17" width="12.90625" bestFit="1" customWidth="1"/>
    <col min="18" max="18" width="8.81640625" bestFit="1" customWidth="1"/>
  </cols>
  <sheetData>
    <row r="1" spans="1:19" x14ac:dyDescent="0.35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19" x14ac:dyDescent="0.35">
      <c r="A2" t="s">
        <v>65</v>
      </c>
      <c r="B2">
        <v>18719</v>
      </c>
      <c r="C2">
        <v>11077</v>
      </c>
      <c r="D2">
        <v>65514</v>
      </c>
      <c r="E2">
        <v>29557</v>
      </c>
      <c r="F2">
        <v>13702</v>
      </c>
      <c r="G2">
        <v>10974</v>
      </c>
      <c r="H2">
        <v>373</v>
      </c>
      <c r="I2">
        <v>5459</v>
      </c>
      <c r="J2">
        <v>77087365</v>
      </c>
      <c r="K2">
        <v>16375734</v>
      </c>
      <c r="M2">
        <f t="shared" ref="M2:M34" si="0">D2-E2</f>
        <v>35957</v>
      </c>
      <c r="N2">
        <f t="shared" ref="N2:N34" si="1">J2*1000/M2/200</f>
        <v>10719.382178713462</v>
      </c>
      <c r="P2">
        <f t="shared" ref="P2:P34" si="2">F2+H2-G2-I2</f>
        <v>-2358</v>
      </c>
      <c r="R2">
        <f t="shared" ref="R2:R34" si="3">B2+D2-C2-E2</f>
        <v>43599</v>
      </c>
    </row>
    <row r="3" spans="1:19" x14ac:dyDescent="0.35">
      <c r="A3" t="s">
        <v>66</v>
      </c>
      <c r="B3">
        <v>18115</v>
      </c>
      <c r="C3">
        <v>11616</v>
      </c>
      <c r="D3">
        <v>63349</v>
      </c>
      <c r="E3">
        <v>25919</v>
      </c>
      <c r="F3">
        <v>13036</v>
      </c>
      <c r="G3">
        <v>10328</v>
      </c>
      <c r="H3">
        <v>3295</v>
      </c>
      <c r="I3">
        <v>3750</v>
      </c>
      <c r="J3">
        <v>80971922</v>
      </c>
      <c r="K3">
        <v>14018123</v>
      </c>
      <c r="M3">
        <f t="shared" si="0"/>
        <v>37430</v>
      </c>
      <c r="N3">
        <f t="shared" si="1"/>
        <v>10816.44696767299</v>
      </c>
      <c r="P3">
        <f t="shared" si="2"/>
        <v>2253</v>
      </c>
      <c r="Q3">
        <f t="shared" ref="Q3:Q35" si="4">P3-P2</f>
        <v>4611</v>
      </c>
      <c r="R3">
        <f t="shared" si="3"/>
        <v>43929</v>
      </c>
      <c r="S3">
        <f t="shared" ref="S3:S35" si="5">R3-R2</f>
        <v>330</v>
      </c>
    </row>
    <row r="4" spans="1:19" x14ac:dyDescent="0.35">
      <c r="A4" t="s">
        <v>67</v>
      </c>
      <c r="B4">
        <v>17392</v>
      </c>
      <c r="C4">
        <v>8506</v>
      </c>
      <c r="D4">
        <v>51771</v>
      </c>
      <c r="E4">
        <v>15758</v>
      </c>
      <c r="F4">
        <v>4565</v>
      </c>
      <c r="G4">
        <v>5799</v>
      </c>
      <c r="H4">
        <v>2415</v>
      </c>
      <c r="I4">
        <v>417</v>
      </c>
      <c r="J4">
        <v>78186591</v>
      </c>
      <c r="K4">
        <v>19292559</v>
      </c>
      <c r="M4">
        <f t="shared" si="0"/>
        <v>36013</v>
      </c>
      <c r="N4">
        <f t="shared" si="1"/>
        <v>10855.328770166328</v>
      </c>
      <c r="O4">
        <f t="shared" ref="O4:O35" si="6">(N2+N3+N4)/3</f>
        <v>10797.052638850926</v>
      </c>
      <c r="P4">
        <f t="shared" si="2"/>
        <v>764</v>
      </c>
      <c r="Q4">
        <f t="shared" si="4"/>
        <v>-1489</v>
      </c>
      <c r="R4">
        <f t="shared" si="3"/>
        <v>44899</v>
      </c>
      <c r="S4">
        <f t="shared" si="5"/>
        <v>970</v>
      </c>
    </row>
    <row r="5" spans="1:19" x14ac:dyDescent="0.35">
      <c r="A5" t="s">
        <v>68</v>
      </c>
      <c r="B5">
        <v>18862</v>
      </c>
      <c r="C5">
        <v>8661</v>
      </c>
      <c r="D5">
        <v>52661</v>
      </c>
      <c r="E5">
        <v>18534</v>
      </c>
      <c r="F5">
        <v>5196</v>
      </c>
      <c r="G5">
        <v>6712</v>
      </c>
      <c r="H5">
        <v>6786</v>
      </c>
      <c r="I5">
        <v>353</v>
      </c>
      <c r="J5">
        <v>74829497</v>
      </c>
      <c r="K5">
        <v>22308529</v>
      </c>
      <c r="M5">
        <f t="shared" si="0"/>
        <v>34127</v>
      </c>
      <c r="N5">
        <f t="shared" si="1"/>
        <v>10963.38632168078</v>
      </c>
      <c r="O5">
        <f t="shared" si="6"/>
        <v>10878.387353173366</v>
      </c>
      <c r="P5">
        <f t="shared" si="2"/>
        <v>4917</v>
      </c>
      <c r="Q5">
        <f t="shared" si="4"/>
        <v>4153</v>
      </c>
      <c r="R5">
        <f t="shared" si="3"/>
        <v>44328</v>
      </c>
      <c r="S5">
        <f t="shared" si="5"/>
        <v>-571</v>
      </c>
    </row>
    <row r="6" spans="1:19" x14ac:dyDescent="0.35">
      <c r="A6" t="s">
        <v>69</v>
      </c>
      <c r="B6">
        <v>19691</v>
      </c>
      <c r="C6">
        <v>9582</v>
      </c>
      <c r="D6">
        <v>53263</v>
      </c>
      <c r="E6">
        <v>20010</v>
      </c>
      <c r="F6">
        <v>8257</v>
      </c>
      <c r="G6">
        <v>6976</v>
      </c>
      <c r="H6">
        <v>107</v>
      </c>
      <c r="I6">
        <v>6752</v>
      </c>
      <c r="J6">
        <v>71562613</v>
      </c>
      <c r="K6">
        <v>21665741</v>
      </c>
      <c r="M6">
        <f t="shared" si="0"/>
        <v>33253</v>
      </c>
      <c r="N6">
        <f t="shared" si="1"/>
        <v>10760.324331639251</v>
      </c>
      <c r="O6">
        <f t="shared" si="6"/>
        <v>10859.679807828787</v>
      </c>
      <c r="P6">
        <f t="shared" si="2"/>
        <v>-5364</v>
      </c>
      <c r="Q6">
        <f t="shared" si="4"/>
        <v>-10281</v>
      </c>
      <c r="R6">
        <f t="shared" si="3"/>
        <v>43362</v>
      </c>
      <c r="S6">
        <f t="shared" si="5"/>
        <v>-966</v>
      </c>
    </row>
    <row r="7" spans="1:19" x14ac:dyDescent="0.35">
      <c r="A7" t="s">
        <v>19</v>
      </c>
      <c r="B7">
        <v>18858</v>
      </c>
      <c r="C7">
        <v>9452</v>
      </c>
      <c r="D7">
        <v>51254</v>
      </c>
      <c r="E7">
        <v>18533</v>
      </c>
      <c r="F7">
        <v>6764</v>
      </c>
      <c r="G7">
        <v>6894</v>
      </c>
      <c r="H7">
        <v>1394</v>
      </c>
      <c r="I7">
        <v>2404</v>
      </c>
      <c r="J7">
        <v>70923060</v>
      </c>
      <c r="K7">
        <v>20290033</v>
      </c>
      <c r="M7">
        <f t="shared" si="0"/>
        <v>32721</v>
      </c>
      <c r="N7">
        <f t="shared" si="1"/>
        <v>10837.544696066745</v>
      </c>
      <c r="O7">
        <f t="shared" si="6"/>
        <v>10853.751783128924</v>
      </c>
      <c r="P7">
        <f t="shared" si="2"/>
        <v>-1140</v>
      </c>
      <c r="Q7">
        <f t="shared" si="4"/>
        <v>4224</v>
      </c>
      <c r="R7">
        <f t="shared" si="3"/>
        <v>42127</v>
      </c>
      <c r="S7">
        <f t="shared" si="5"/>
        <v>-1235</v>
      </c>
    </row>
    <row r="8" spans="1:19" x14ac:dyDescent="0.35">
      <c r="A8" t="s">
        <v>20</v>
      </c>
      <c r="B8">
        <v>19199</v>
      </c>
      <c r="C8">
        <v>10003</v>
      </c>
      <c r="D8">
        <v>53509</v>
      </c>
      <c r="E8">
        <v>19311</v>
      </c>
      <c r="F8">
        <v>5343</v>
      </c>
      <c r="G8">
        <v>7648</v>
      </c>
      <c r="H8">
        <v>7672</v>
      </c>
      <c r="I8">
        <v>2324</v>
      </c>
      <c r="J8">
        <v>75237790</v>
      </c>
      <c r="K8">
        <v>20118363</v>
      </c>
      <c r="M8">
        <f t="shared" si="0"/>
        <v>34198</v>
      </c>
      <c r="N8">
        <f t="shared" si="1"/>
        <v>11000.320194163402</v>
      </c>
      <c r="O8">
        <f t="shared" si="6"/>
        <v>10866.063073956466</v>
      </c>
      <c r="P8">
        <f t="shared" si="2"/>
        <v>3043</v>
      </c>
      <c r="Q8">
        <f t="shared" si="4"/>
        <v>4183</v>
      </c>
      <c r="R8">
        <f t="shared" si="3"/>
        <v>43394</v>
      </c>
      <c r="S8">
        <f t="shared" si="5"/>
        <v>1267</v>
      </c>
    </row>
    <row r="9" spans="1:19" x14ac:dyDescent="0.35">
      <c r="A9" t="s">
        <v>21</v>
      </c>
      <c r="B9">
        <v>19135</v>
      </c>
      <c r="C9">
        <v>9970</v>
      </c>
      <c r="D9">
        <v>52624</v>
      </c>
      <c r="E9">
        <v>18441</v>
      </c>
      <c r="F9">
        <v>5608</v>
      </c>
      <c r="G9">
        <v>7320</v>
      </c>
      <c r="H9">
        <v>6670</v>
      </c>
      <c r="I9">
        <v>2652</v>
      </c>
      <c r="J9">
        <v>75125382</v>
      </c>
      <c r="K9">
        <v>20047992</v>
      </c>
      <c r="M9">
        <f t="shared" si="0"/>
        <v>34183</v>
      </c>
      <c r="N9">
        <f t="shared" si="1"/>
        <v>10988.705204341339</v>
      </c>
      <c r="O9">
        <f t="shared" si="6"/>
        <v>10942.190031523829</v>
      </c>
      <c r="P9">
        <f t="shared" si="2"/>
        <v>2306</v>
      </c>
      <c r="Q9">
        <f t="shared" si="4"/>
        <v>-737</v>
      </c>
      <c r="R9">
        <f t="shared" si="3"/>
        <v>43348</v>
      </c>
      <c r="S9">
        <f t="shared" si="5"/>
        <v>-46</v>
      </c>
    </row>
    <row r="10" spans="1:19" x14ac:dyDescent="0.35">
      <c r="A10" t="s">
        <v>22</v>
      </c>
      <c r="B10">
        <v>18918</v>
      </c>
      <c r="C10">
        <v>9985</v>
      </c>
      <c r="D10">
        <v>53556</v>
      </c>
      <c r="E10">
        <v>18541</v>
      </c>
      <c r="F10">
        <v>6485</v>
      </c>
      <c r="G10">
        <v>7296</v>
      </c>
      <c r="H10">
        <v>5365</v>
      </c>
      <c r="I10">
        <v>4827</v>
      </c>
      <c r="J10">
        <v>76528043</v>
      </c>
      <c r="K10">
        <v>19412252</v>
      </c>
      <c r="M10">
        <f t="shared" si="0"/>
        <v>35015</v>
      </c>
      <c r="N10">
        <f t="shared" si="1"/>
        <v>10927.894188205055</v>
      </c>
      <c r="O10">
        <f t="shared" si="6"/>
        <v>10972.306528903266</v>
      </c>
      <c r="P10">
        <f t="shared" si="2"/>
        <v>-273</v>
      </c>
      <c r="Q10">
        <f t="shared" si="4"/>
        <v>-2579</v>
      </c>
      <c r="R10">
        <f t="shared" si="3"/>
        <v>43948</v>
      </c>
      <c r="S10">
        <f t="shared" si="5"/>
        <v>600</v>
      </c>
    </row>
    <row r="11" spans="1:19" x14ac:dyDescent="0.35">
      <c r="A11" t="s">
        <v>23</v>
      </c>
      <c r="B11">
        <v>19800</v>
      </c>
      <c r="C11">
        <v>10482</v>
      </c>
      <c r="D11">
        <v>54853</v>
      </c>
      <c r="E11">
        <v>18241</v>
      </c>
      <c r="F11">
        <v>6675</v>
      </c>
      <c r="G11">
        <v>7249</v>
      </c>
      <c r="H11">
        <v>8791</v>
      </c>
      <c r="I11">
        <v>4263</v>
      </c>
      <c r="J11">
        <v>80074772</v>
      </c>
      <c r="K11">
        <v>20246393</v>
      </c>
      <c r="M11">
        <f t="shared" si="0"/>
        <v>36612</v>
      </c>
      <c r="N11">
        <f t="shared" si="1"/>
        <v>10935.591063039441</v>
      </c>
      <c r="O11">
        <f t="shared" si="6"/>
        <v>10950.730151861944</v>
      </c>
      <c r="P11">
        <f t="shared" si="2"/>
        <v>3954</v>
      </c>
      <c r="Q11">
        <f t="shared" si="4"/>
        <v>4227</v>
      </c>
      <c r="R11">
        <f t="shared" si="3"/>
        <v>45930</v>
      </c>
      <c r="S11">
        <f t="shared" si="5"/>
        <v>1982</v>
      </c>
    </row>
    <row r="12" spans="1:19" x14ac:dyDescent="0.35">
      <c r="A12" t="s">
        <v>24</v>
      </c>
      <c r="B12">
        <v>19670</v>
      </c>
      <c r="C12">
        <v>11556</v>
      </c>
      <c r="D12">
        <v>58294</v>
      </c>
      <c r="E12">
        <v>19599</v>
      </c>
      <c r="F12">
        <v>7248</v>
      </c>
      <c r="G12">
        <v>8983</v>
      </c>
      <c r="H12">
        <v>4377</v>
      </c>
      <c r="I12">
        <v>3690</v>
      </c>
      <c r="J12">
        <v>85755505</v>
      </c>
      <c r="K12">
        <v>17753069</v>
      </c>
      <c r="M12">
        <f t="shared" si="0"/>
        <v>38695</v>
      </c>
      <c r="N12">
        <f t="shared" si="1"/>
        <v>11080.954257656029</v>
      </c>
      <c r="O12">
        <f t="shared" si="6"/>
        <v>10981.479836300176</v>
      </c>
      <c r="P12">
        <f t="shared" si="2"/>
        <v>-1048</v>
      </c>
      <c r="Q12">
        <f t="shared" si="4"/>
        <v>-5002</v>
      </c>
      <c r="R12">
        <f t="shared" si="3"/>
        <v>46809</v>
      </c>
      <c r="S12">
        <f t="shared" si="5"/>
        <v>879</v>
      </c>
    </row>
    <row r="13" spans="1:19" x14ac:dyDescent="0.35">
      <c r="A13" t="s">
        <v>25</v>
      </c>
      <c r="B13">
        <v>19828</v>
      </c>
      <c r="C13">
        <v>11327</v>
      </c>
      <c r="D13">
        <v>57432</v>
      </c>
      <c r="E13">
        <v>18038</v>
      </c>
      <c r="F13">
        <v>7487</v>
      </c>
      <c r="G13">
        <v>9148</v>
      </c>
      <c r="H13">
        <v>4073</v>
      </c>
      <c r="I13">
        <v>4081</v>
      </c>
      <c r="J13">
        <v>87720275</v>
      </c>
      <c r="K13">
        <v>18664322</v>
      </c>
      <c r="M13">
        <f t="shared" si="0"/>
        <v>39394</v>
      </c>
      <c r="N13">
        <f t="shared" si="1"/>
        <v>11133.71008275372</v>
      </c>
      <c r="O13">
        <f t="shared" si="6"/>
        <v>11050.085134483064</v>
      </c>
      <c r="P13">
        <f t="shared" si="2"/>
        <v>-1669</v>
      </c>
      <c r="Q13">
        <f t="shared" si="4"/>
        <v>-621</v>
      </c>
      <c r="R13">
        <f t="shared" si="3"/>
        <v>47895</v>
      </c>
      <c r="S13">
        <f t="shared" si="5"/>
        <v>1086</v>
      </c>
    </row>
    <row r="14" spans="1:19" x14ac:dyDescent="0.35">
      <c r="A14" t="s">
        <v>26</v>
      </c>
      <c r="B14">
        <v>20118</v>
      </c>
      <c r="C14">
        <v>11921</v>
      </c>
      <c r="D14">
        <v>59054</v>
      </c>
      <c r="E14">
        <v>18160</v>
      </c>
      <c r="F14">
        <v>7937</v>
      </c>
      <c r="G14">
        <v>11105</v>
      </c>
      <c r="H14">
        <v>10377</v>
      </c>
      <c r="I14">
        <v>3625</v>
      </c>
      <c r="J14">
        <v>92504973</v>
      </c>
      <c r="K14">
        <v>18253916</v>
      </c>
      <c r="M14">
        <f t="shared" si="0"/>
        <v>40894</v>
      </c>
      <c r="N14">
        <f t="shared" si="1"/>
        <v>11310.335623807892</v>
      </c>
      <c r="O14">
        <f t="shared" si="6"/>
        <v>11174.999988072546</v>
      </c>
      <c r="P14">
        <f t="shared" si="2"/>
        <v>3584</v>
      </c>
      <c r="Q14">
        <f t="shared" si="4"/>
        <v>5253</v>
      </c>
      <c r="R14">
        <f t="shared" si="3"/>
        <v>49091</v>
      </c>
      <c r="S14">
        <f t="shared" si="5"/>
        <v>1196</v>
      </c>
    </row>
    <row r="15" spans="1:19" x14ac:dyDescent="0.35">
      <c r="A15" t="s">
        <v>27</v>
      </c>
      <c r="B15">
        <v>19922</v>
      </c>
      <c r="C15">
        <v>11966</v>
      </c>
      <c r="D15">
        <v>56523</v>
      </c>
      <c r="E15">
        <v>17097</v>
      </c>
      <c r="F15">
        <v>7573</v>
      </c>
      <c r="G15">
        <v>11056</v>
      </c>
      <c r="H15">
        <v>6204</v>
      </c>
      <c r="I15">
        <v>3843</v>
      </c>
      <c r="J15">
        <v>89802081</v>
      </c>
      <c r="K15">
        <v>17812585</v>
      </c>
      <c r="M15">
        <f t="shared" si="0"/>
        <v>39426</v>
      </c>
      <c r="N15">
        <f t="shared" si="1"/>
        <v>11388.687794856187</v>
      </c>
      <c r="O15">
        <f t="shared" si="6"/>
        <v>11277.577833805934</v>
      </c>
      <c r="P15">
        <f t="shared" si="2"/>
        <v>-1122</v>
      </c>
      <c r="Q15">
        <f t="shared" si="4"/>
        <v>-4706</v>
      </c>
      <c r="R15">
        <f t="shared" si="3"/>
        <v>47382</v>
      </c>
      <c r="S15">
        <f t="shared" si="5"/>
        <v>-1709</v>
      </c>
    </row>
    <row r="16" spans="1:19" x14ac:dyDescent="0.35">
      <c r="A16" t="s">
        <v>28</v>
      </c>
      <c r="B16">
        <v>20244</v>
      </c>
      <c r="C16">
        <v>11847</v>
      </c>
      <c r="D16">
        <v>59383</v>
      </c>
      <c r="E16">
        <v>19348</v>
      </c>
      <c r="F16">
        <v>8157</v>
      </c>
      <c r="G16">
        <v>11455</v>
      </c>
      <c r="H16">
        <v>7153</v>
      </c>
      <c r="I16">
        <v>4135</v>
      </c>
      <c r="J16">
        <v>91991784</v>
      </c>
      <c r="K16">
        <v>18957868</v>
      </c>
      <c r="M16">
        <f t="shared" si="0"/>
        <v>40035</v>
      </c>
      <c r="N16">
        <f t="shared" si="1"/>
        <v>11488.920194829523</v>
      </c>
      <c r="O16">
        <f t="shared" si="6"/>
        <v>11395.981204497868</v>
      </c>
      <c r="P16">
        <f t="shared" si="2"/>
        <v>-280</v>
      </c>
      <c r="Q16">
        <f t="shared" si="4"/>
        <v>842</v>
      </c>
      <c r="R16">
        <f t="shared" si="3"/>
        <v>48432</v>
      </c>
      <c r="S16">
        <f t="shared" si="5"/>
        <v>1050</v>
      </c>
    </row>
    <row r="17" spans="1:19" x14ac:dyDescent="0.35">
      <c r="A17" t="s">
        <v>29</v>
      </c>
      <c r="B17">
        <v>19800</v>
      </c>
      <c r="C17">
        <v>12443</v>
      </c>
      <c r="D17">
        <v>58002</v>
      </c>
      <c r="E17">
        <v>20873</v>
      </c>
      <c r="F17">
        <v>8351</v>
      </c>
      <c r="G17">
        <v>11919</v>
      </c>
      <c r="H17">
        <v>5685</v>
      </c>
      <c r="I17">
        <v>4603</v>
      </c>
      <c r="J17">
        <v>86199936</v>
      </c>
      <c r="K17">
        <v>16723810</v>
      </c>
      <c r="M17">
        <f t="shared" si="0"/>
        <v>37129</v>
      </c>
      <c r="N17">
        <f t="shared" si="1"/>
        <v>11608.168278165314</v>
      </c>
      <c r="O17">
        <f t="shared" si="6"/>
        <v>11495.258755950343</v>
      </c>
      <c r="P17">
        <f t="shared" si="2"/>
        <v>-2486</v>
      </c>
      <c r="Q17">
        <f t="shared" si="4"/>
        <v>-2206</v>
      </c>
      <c r="R17">
        <f t="shared" si="3"/>
        <v>44486</v>
      </c>
      <c r="S17">
        <f t="shared" si="5"/>
        <v>-3946</v>
      </c>
    </row>
    <row r="18" spans="1:19" x14ac:dyDescent="0.35">
      <c r="A18" t="s">
        <v>30</v>
      </c>
      <c r="B18">
        <v>20525</v>
      </c>
      <c r="C18">
        <v>12736</v>
      </c>
      <c r="D18">
        <v>61433</v>
      </c>
      <c r="E18">
        <v>22390</v>
      </c>
      <c r="F18">
        <v>8340</v>
      </c>
      <c r="G18">
        <v>11357</v>
      </c>
      <c r="H18">
        <v>6709</v>
      </c>
      <c r="I18">
        <v>4135</v>
      </c>
      <c r="J18">
        <v>90950973</v>
      </c>
      <c r="K18">
        <v>17734721</v>
      </c>
      <c r="M18">
        <f t="shared" si="0"/>
        <v>39043</v>
      </c>
      <c r="N18">
        <f t="shared" si="1"/>
        <v>11647.538995466537</v>
      </c>
      <c r="O18">
        <f t="shared" si="6"/>
        <v>11581.542489487125</v>
      </c>
      <c r="P18">
        <f t="shared" si="2"/>
        <v>-443</v>
      </c>
      <c r="Q18">
        <f t="shared" si="4"/>
        <v>2043</v>
      </c>
      <c r="R18">
        <f t="shared" si="3"/>
        <v>46832</v>
      </c>
      <c r="S18">
        <f t="shared" si="5"/>
        <v>2346</v>
      </c>
    </row>
    <row r="19" spans="1:19" x14ac:dyDescent="0.35">
      <c r="A19" t="s">
        <v>31</v>
      </c>
      <c r="B19">
        <v>20678</v>
      </c>
      <c r="C19">
        <v>12047</v>
      </c>
      <c r="D19">
        <v>61176</v>
      </c>
      <c r="E19">
        <v>23975</v>
      </c>
      <c r="F19">
        <v>8926</v>
      </c>
      <c r="G19">
        <v>11031</v>
      </c>
      <c r="H19">
        <v>6021</v>
      </c>
      <c r="I19">
        <v>4541</v>
      </c>
      <c r="J19">
        <v>87413590</v>
      </c>
      <c r="K19">
        <v>19825961</v>
      </c>
      <c r="M19">
        <f t="shared" si="0"/>
        <v>37201</v>
      </c>
      <c r="N19">
        <f t="shared" si="1"/>
        <v>11748.822612295367</v>
      </c>
      <c r="O19">
        <f t="shared" si="6"/>
        <v>11668.176628642404</v>
      </c>
      <c r="P19">
        <f t="shared" si="2"/>
        <v>-625</v>
      </c>
      <c r="Q19">
        <f t="shared" si="4"/>
        <v>-182</v>
      </c>
      <c r="R19">
        <f t="shared" si="3"/>
        <v>45832</v>
      </c>
      <c r="S19">
        <f t="shared" si="5"/>
        <v>-1000</v>
      </c>
    </row>
    <row r="20" spans="1:19" x14ac:dyDescent="0.35">
      <c r="A20" t="s">
        <v>32</v>
      </c>
      <c r="B20">
        <v>19320</v>
      </c>
      <c r="C20">
        <v>10996</v>
      </c>
      <c r="D20">
        <v>64318</v>
      </c>
      <c r="E20">
        <v>23542</v>
      </c>
      <c r="F20">
        <v>6824</v>
      </c>
      <c r="G20">
        <v>8999</v>
      </c>
      <c r="H20">
        <v>3190</v>
      </c>
      <c r="I20">
        <v>6899</v>
      </c>
      <c r="J20">
        <v>94085323</v>
      </c>
      <c r="K20">
        <v>18736607</v>
      </c>
      <c r="M20">
        <f t="shared" si="0"/>
        <v>40776</v>
      </c>
      <c r="N20">
        <f t="shared" si="1"/>
        <v>11536.850475770061</v>
      </c>
      <c r="O20">
        <f t="shared" si="6"/>
        <v>11644.404027843988</v>
      </c>
      <c r="P20">
        <f t="shared" si="2"/>
        <v>-5884</v>
      </c>
      <c r="Q20">
        <f t="shared" si="4"/>
        <v>-5259</v>
      </c>
      <c r="R20">
        <f t="shared" si="3"/>
        <v>49100</v>
      </c>
      <c r="S20">
        <f t="shared" si="5"/>
        <v>3268</v>
      </c>
    </row>
    <row r="21" spans="1:19" x14ac:dyDescent="0.35">
      <c r="A21" t="s">
        <v>33</v>
      </c>
      <c r="B21">
        <v>19385</v>
      </c>
      <c r="C21">
        <v>9940</v>
      </c>
      <c r="D21">
        <v>63832</v>
      </c>
      <c r="E21">
        <v>28695</v>
      </c>
      <c r="F21">
        <v>5912</v>
      </c>
      <c r="G21">
        <v>9281</v>
      </c>
      <c r="H21">
        <v>704</v>
      </c>
      <c r="I21">
        <v>9431</v>
      </c>
      <c r="J21">
        <v>80128931</v>
      </c>
      <c r="K21">
        <v>21126373</v>
      </c>
      <c r="M21">
        <f t="shared" si="0"/>
        <v>35137</v>
      </c>
      <c r="N21">
        <f t="shared" si="1"/>
        <v>11402.358055610894</v>
      </c>
      <c r="O21">
        <f t="shared" si="6"/>
        <v>11562.677047892108</v>
      </c>
      <c r="P21">
        <f t="shared" si="2"/>
        <v>-12096</v>
      </c>
      <c r="Q21">
        <f t="shared" si="4"/>
        <v>-6212</v>
      </c>
      <c r="R21">
        <f t="shared" si="3"/>
        <v>44582</v>
      </c>
      <c r="S21">
        <f t="shared" si="5"/>
        <v>-4518</v>
      </c>
    </row>
    <row r="22" spans="1:19" x14ac:dyDescent="0.35">
      <c r="A22" t="s">
        <v>34</v>
      </c>
      <c r="B22">
        <v>19866</v>
      </c>
      <c r="C22">
        <v>10916</v>
      </c>
      <c r="D22">
        <v>63753</v>
      </c>
      <c r="E22">
        <v>26783</v>
      </c>
      <c r="F22">
        <v>7047</v>
      </c>
      <c r="G22">
        <v>9771</v>
      </c>
      <c r="H22">
        <v>3214</v>
      </c>
      <c r="I22">
        <v>6807</v>
      </c>
      <c r="J22">
        <v>82410717</v>
      </c>
      <c r="K22">
        <v>19664595</v>
      </c>
      <c r="M22">
        <f t="shared" si="0"/>
        <v>36970</v>
      </c>
      <c r="N22">
        <f t="shared" si="1"/>
        <v>11145.620367865837</v>
      </c>
      <c r="O22">
        <f t="shared" si="6"/>
        <v>11361.609633082264</v>
      </c>
      <c r="P22">
        <f t="shared" si="2"/>
        <v>-6317</v>
      </c>
      <c r="Q22">
        <f t="shared" si="4"/>
        <v>5779</v>
      </c>
      <c r="R22">
        <f t="shared" si="3"/>
        <v>45920</v>
      </c>
      <c r="S22">
        <f t="shared" si="5"/>
        <v>1338</v>
      </c>
    </row>
    <row r="23" spans="1:19" x14ac:dyDescent="0.35">
      <c r="A23" t="s">
        <v>35</v>
      </c>
      <c r="B23">
        <v>19956</v>
      </c>
      <c r="C23">
        <v>11969</v>
      </c>
      <c r="D23">
        <v>66214</v>
      </c>
      <c r="E23">
        <v>30635</v>
      </c>
      <c r="F23">
        <v>5486</v>
      </c>
      <c r="G23">
        <v>9778</v>
      </c>
      <c r="H23">
        <v>6255</v>
      </c>
      <c r="I23">
        <v>6747</v>
      </c>
      <c r="J23">
        <v>80952322</v>
      </c>
      <c r="K23">
        <v>18025152</v>
      </c>
      <c r="M23">
        <f t="shared" si="0"/>
        <v>35579</v>
      </c>
      <c r="N23">
        <f t="shared" si="1"/>
        <v>11376.418955001547</v>
      </c>
      <c r="O23">
        <f t="shared" si="6"/>
        <v>11308.132459492757</v>
      </c>
      <c r="P23">
        <f t="shared" si="2"/>
        <v>-4784</v>
      </c>
      <c r="Q23">
        <f t="shared" si="4"/>
        <v>1533</v>
      </c>
      <c r="R23">
        <f t="shared" si="3"/>
        <v>43566</v>
      </c>
      <c r="S23">
        <f t="shared" si="5"/>
        <v>-2354</v>
      </c>
    </row>
    <row r="24" spans="1:19" x14ac:dyDescent="0.35">
      <c r="A24" t="s">
        <v>36</v>
      </c>
      <c r="B24">
        <v>14979</v>
      </c>
      <c r="C24">
        <v>7385</v>
      </c>
      <c r="D24">
        <v>55668</v>
      </c>
      <c r="E24">
        <v>24154</v>
      </c>
      <c r="F24">
        <v>4903</v>
      </c>
      <c r="G24">
        <v>5944</v>
      </c>
      <c r="H24">
        <v>4939</v>
      </c>
      <c r="I24">
        <v>248</v>
      </c>
      <c r="J24">
        <v>71659138</v>
      </c>
      <c r="K24">
        <v>17185863</v>
      </c>
      <c r="M24">
        <f t="shared" si="0"/>
        <v>31514</v>
      </c>
      <c r="N24">
        <f t="shared" si="1"/>
        <v>11369.413276638954</v>
      </c>
      <c r="O24">
        <f t="shared" si="6"/>
        <v>11297.150866502112</v>
      </c>
      <c r="P24">
        <f t="shared" si="2"/>
        <v>3650</v>
      </c>
      <c r="Q24">
        <f t="shared" si="4"/>
        <v>8434</v>
      </c>
      <c r="R24">
        <f t="shared" si="3"/>
        <v>39108</v>
      </c>
      <c r="S24">
        <f t="shared" si="5"/>
        <v>-4458</v>
      </c>
    </row>
    <row r="25" spans="1:19" x14ac:dyDescent="0.35">
      <c r="A25" t="s">
        <v>37</v>
      </c>
      <c r="B25">
        <v>15679</v>
      </c>
      <c r="C25">
        <v>7733</v>
      </c>
      <c r="D25">
        <v>55977</v>
      </c>
      <c r="E25">
        <v>23062</v>
      </c>
      <c r="F25">
        <v>6104</v>
      </c>
      <c r="G25">
        <v>6983</v>
      </c>
      <c r="H25">
        <v>5701</v>
      </c>
      <c r="I25">
        <v>477</v>
      </c>
      <c r="J25">
        <v>75084432</v>
      </c>
      <c r="K25">
        <v>18041385</v>
      </c>
      <c r="M25">
        <f t="shared" si="0"/>
        <v>32915</v>
      </c>
      <c r="N25">
        <f t="shared" si="1"/>
        <v>11405.807686465138</v>
      </c>
      <c r="O25">
        <f t="shared" si="6"/>
        <v>11383.87997270188</v>
      </c>
      <c r="P25">
        <f t="shared" si="2"/>
        <v>4345</v>
      </c>
      <c r="Q25">
        <f t="shared" si="4"/>
        <v>695</v>
      </c>
      <c r="R25">
        <f t="shared" si="3"/>
        <v>40861</v>
      </c>
      <c r="S25">
        <f t="shared" si="5"/>
        <v>1753</v>
      </c>
    </row>
    <row r="26" spans="1:19" x14ac:dyDescent="0.35">
      <c r="A26" t="s">
        <v>38</v>
      </c>
      <c r="B26">
        <v>16291</v>
      </c>
      <c r="C26">
        <v>8519</v>
      </c>
      <c r="D26">
        <v>54928</v>
      </c>
      <c r="E26">
        <v>22973</v>
      </c>
      <c r="F26">
        <v>6574</v>
      </c>
      <c r="G26">
        <v>7289</v>
      </c>
      <c r="H26">
        <v>2999</v>
      </c>
      <c r="I26">
        <v>1379</v>
      </c>
      <c r="J26">
        <v>72993555</v>
      </c>
      <c r="K26">
        <v>17657797</v>
      </c>
      <c r="M26">
        <f t="shared" si="0"/>
        <v>31955</v>
      </c>
      <c r="N26">
        <f t="shared" si="1"/>
        <v>11421.30417774996</v>
      </c>
      <c r="O26">
        <f t="shared" si="6"/>
        <v>11398.841713618016</v>
      </c>
      <c r="P26">
        <f t="shared" si="2"/>
        <v>905</v>
      </c>
      <c r="Q26">
        <f t="shared" si="4"/>
        <v>-3440</v>
      </c>
      <c r="R26">
        <f t="shared" si="3"/>
        <v>39727</v>
      </c>
      <c r="S26">
        <f t="shared" si="5"/>
        <v>-1134</v>
      </c>
    </row>
    <row r="27" spans="1:19" x14ac:dyDescent="0.35">
      <c r="A27" t="s">
        <v>39</v>
      </c>
      <c r="B27">
        <v>17112</v>
      </c>
      <c r="C27">
        <v>9073</v>
      </c>
      <c r="D27">
        <v>59695</v>
      </c>
      <c r="E27">
        <v>27174</v>
      </c>
      <c r="F27">
        <v>7542</v>
      </c>
      <c r="G27">
        <v>7356</v>
      </c>
      <c r="H27">
        <v>2211</v>
      </c>
      <c r="I27">
        <v>3554</v>
      </c>
      <c r="J27">
        <v>74396627</v>
      </c>
      <c r="K27">
        <v>18248221</v>
      </c>
      <c r="M27">
        <f t="shared" si="0"/>
        <v>32521</v>
      </c>
      <c r="N27">
        <f t="shared" si="1"/>
        <v>11438.244057685803</v>
      </c>
      <c r="O27">
        <f t="shared" si="6"/>
        <v>11421.785307300301</v>
      </c>
      <c r="P27">
        <f t="shared" si="2"/>
        <v>-1157</v>
      </c>
      <c r="Q27">
        <f t="shared" si="4"/>
        <v>-2062</v>
      </c>
      <c r="R27">
        <f t="shared" si="3"/>
        <v>40560</v>
      </c>
      <c r="S27">
        <f t="shared" si="5"/>
        <v>833</v>
      </c>
    </row>
    <row r="28" spans="1:19" x14ac:dyDescent="0.35">
      <c r="A28" t="s">
        <v>40</v>
      </c>
      <c r="B28">
        <v>17754</v>
      </c>
      <c r="C28">
        <v>9775</v>
      </c>
      <c r="D28">
        <v>60736</v>
      </c>
      <c r="E28">
        <v>27627</v>
      </c>
      <c r="F28">
        <v>8137</v>
      </c>
      <c r="G28">
        <v>7101</v>
      </c>
      <c r="H28">
        <v>4972</v>
      </c>
      <c r="I28">
        <v>2650</v>
      </c>
      <c r="J28">
        <v>75999337</v>
      </c>
      <c r="K28">
        <v>18139709</v>
      </c>
      <c r="M28">
        <f t="shared" si="0"/>
        <v>33109</v>
      </c>
      <c r="N28">
        <f t="shared" si="1"/>
        <v>11477.141713733427</v>
      </c>
      <c r="O28">
        <f t="shared" si="6"/>
        <v>11445.563316389729</v>
      </c>
      <c r="P28">
        <f t="shared" si="2"/>
        <v>3358</v>
      </c>
      <c r="Q28">
        <f t="shared" si="4"/>
        <v>4515</v>
      </c>
      <c r="R28">
        <f t="shared" si="3"/>
        <v>41088</v>
      </c>
      <c r="S28">
        <f t="shared" si="5"/>
        <v>528</v>
      </c>
    </row>
    <row r="29" spans="1:19" x14ac:dyDescent="0.35">
      <c r="A29" t="s">
        <v>41</v>
      </c>
      <c r="B29">
        <v>15547</v>
      </c>
      <c r="C29">
        <v>8319</v>
      </c>
      <c r="D29">
        <v>61980</v>
      </c>
      <c r="E29">
        <v>28346</v>
      </c>
      <c r="F29">
        <v>7039</v>
      </c>
      <c r="G29">
        <v>6515</v>
      </c>
      <c r="H29">
        <v>5137</v>
      </c>
      <c r="I29">
        <v>3077</v>
      </c>
      <c r="J29">
        <v>77660885</v>
      </c>
      <c r="K29">
        <v>16504218</v>
      </c>
      <c r="M29">
        <f t="shared" si="0"/>
        <v>33634</v>
      </c>
      <c r="N29">
        <f t="shared" si="1"/>
        <v>11544.996878159007</v>
      </c>
      <c r="O29">
        <f t="shared" si="6"/>
        <v>11486.794216526077</v>
      </c>
      <c r="P29">
        <f t="shared" si="2"/>
        <v>2584</v>
      </c>
      <c r="Q29">
        <f t="shared" si="4"/>
        <v>-774</v>
      </c>
      <c r="R29">
        <f t="shared" si="3"/>
        <v>40862</v>
      </c>
      <c r="S29">
        <f t="shared" si="5"/>
        <v>-226</v>
      </c>
    </row>
    <row r="30" spans="1:19" x14ac:dyDescent="0.35">
      <c r="A30" t="s">
        <v>42</v>
      </c>
      <c r="B30">
        <v>15943</v>
      </c>
      <c r="C30">
        <v>7245</v>
      </c>
      <c r="D30">
        <v>59638</v>
      </c>
      <c r="E30">
        <v>27956</v>
      </c>
      <c r="F30">
        <v>9228</v>
      </c>
      <c r="G30">
        <v>6601</v>
      </c>
      <c r="H30">
        <v>2619</v>
      </c>
      <c r="I30">
        <v>5816</v>
      </c>
      <c r="J30">
        <v>72161729</v>
      </c>
      <c r="K30">
        <v>19610191</v>
      </c>
      <c r="M30">
        <f t="shared" si="0"/>
        <v>31682</v>
      </c>
      <c r="N30">
        <f t="shared" si="1"/>
        <v>11388.442806640995</v>
      </c>
      <c r="O30">
        <f t="shared" si="6"/>
        <v>11470.193799511144</v>
      </c>
      <c r="P30">
        <f t="shared" si="2"/>
        <v>-570</v>
      </c>
      <c r="Q30">
        <f t="shared" si="4"/>
        <v>-3154</v>
      </c>
      <c r="R30">
        <f t="shared" si="3"/>
        <v>40380</v>
      </c>
      <c r="S30">
        <f t="shared" si="5"/>
        <v>-482</v>
      </c>
    </row>
    <row r="31" spans="1:19" x14ac:dyDescent="0.35">
      <c r="A31" t="s">
        <v>43</v>
      </c>
      <c r="B31">
        <v>16909</v>
      </c>
      <c r="C31">
        <v>8004</v>
      </c>
      <c r="D31">
        <v>58662</v>
      </c>
      <c r="E31">
        <v>27824</v>
      </c>
      <c r="F31">
        <v>9919</v>
      </c>
      <c r="G31">
        <v>7297</v>
      </c>
      <c r="H31">
        <v>3924</v>
      </c>
      <c r="I31">
        <v>1849</v>
      </c>
      <c r="J31">
        <v>70936138</v>
      </c>
      <c r="K31">
        <v>20228746</v>
      </c>
      <c r="M31">
        <f t="shared" si="0"/>
        <v>30838</v>
      </c>
      <c r="N31">
        <f t="shared" si="1"/>
        <v>11501.416758544652</v>
      </c>
      <c r="O31">
        <f t="shared" si="6"/>
        <v>11478.285481114886</v>
      </c>
      <c r="P31">
        <f t="shared" si="2"/>
        <v>4697</v>
      </c>
      <c r="Q31">
        <f t="shared" si="4"/>
        <v>5267</v>
      </c>
      <c r="R31">
        <f t="shared" si="3"/>
        <v>39743</v>
      </c>
      <c r="S31">
        <f t="shared" si="5"/>
        <v>-637</v>
      </c>
    </row>
    <row r="32" spans="1:19" x14ac:dyDescent="0.35">
      <c r="A32" t="s">
        <v>44</v>
      </c>
      <c r="B32">
        <v>16400</v>
      </c>
      <c r="C32">
        <v>8536</v>
      </c>
      <c r="D32">
        <v>63447</v>
      </c>
      <c r="E32">
        <v>29952</v>
      </c>
      <c r="F32">
        <v>8684</v>
      </c>
      <c r="G32">
        <v>7066</v>
      </c>
      <c r="H32">
        <v>7822</v>
      </c>
      <c r="I32">
        <v>1648</v>
      </c>
      <c r="J32">
        <v>77525230</v>
      </c>
      <c r="K32">
        <v>17952386</v>
      </c>
      <c r="M32">
        <f t="shared" si="0"/>
        <v>33495</v>
      </c>
      <c r="N32">
        <f t="shared" si="1"/>
        <v>11572.65711300194</v>
      </c>
      <c r="O32">
        <f t="shared" si="6"/>
        <v>11487.505559395862</v>
      </c>
      <c r="P32">
        <f t="shared" si="2"/>
        <v>7792</v>
      </c>
      <c r="Q32">
        <f t="shared" si="4"/>
        <v>3095</v>
      </c>
      <c r="R32">
        <f t="shared" si="3"/>
        <v>41359</v>
      </c>
      <c r="S32">
        <f t="shared" si="5"/>
        <v>1616</v>
      </c>
    </row>
    <row r="33" spans="1:19" x14ac:dyDescent="0.35">
      <c r="A33" t="s">
        <v>45</v>
      </c>
      <c r="B33">
        <v>17576</v>
      </c>
      <c r="C33">
        <v>9219</v>
      </c>
      <c r="D33">
        <v>65020</v>
      </c>
      <c r="E33">
        <v>28560</v>
      </c>
      <c r="F33">
        <v>10832</v>
      </c>
      <c r="G33">
        <v>7982</v>
      </c>
      <c r="H33">
        <v>12821</v>
      </c>
      <c r="I33">
        <v>818</v>
      </c>
      <c r="J33">
        <v>85488355</v>
      </c>
      <c r="K33">
        <v>19313194</v>
      </c>
      <c r="M33">
        <f t="shared" si="0"/>
        <v>36460</v>
      </c>
      <c r="N33">
        <f t="shared" si="1"/>
        <v>11723.581321996709</v>
      </c>
      <c r="O33">
        <f t="shared" si="6"/>
        <v>11599.218397847768</v>
      </c>
      <c r="P33">
        <f t="shared" si="2"/>
        <v>14853</v>
      </c>
      <c r="Q33">
        <f t="shared" si="4"/>
        <v>7061</v>
      </c>
      <c r="R33">
        <f t="shared" si="3"/>
        <v>44817</v>
      </c>
      <c r="S33">
        <f t="shared" si="5"/>
        <v>3458</v>
      </c>
    </row>
    <row r="34" spans="1:19" x14ac:dyDescent="0.35">
      <c r="A34" t="s">
        <v>46</v>
      </c>
      <c r="B34">
        <v>16892</v>
      </c>
      <c r="C34">
        <v>9639</v>
      </c>
      <c r="D34">
        <v>67409</v>
      </c>
      <c r="E34">
        <v>25763</v>
      </c>
      <c r="F34">
        <v>10731</v>
      </c>
      <c r="G34">
        <v>7385</v>
      </c>
      <c r="H34">
        <v>7902</v>
      </c>
      <c r="I34">
        <v>863</v>
      </c>
      <c r="J34">
        <v>98788526</v>
      </c>
      <c r="K34">
        <v>16921562</v>
      </c>
      <c r="M34">
        <f t="shared" si="0"/>
        <v>41646</v>
      </c>
      <c r="N34">
        <f t="shared" si="1"/>
        <v>11860.505930941748</v>
      </c>
      <c r="O34">
        <f t="shared" si="6"/>
        <v>11718.914788646798</v>
      </c>
      <c r="P34">
        <f t="shared" si="2"/>
        <v>10385</v>
      </c>
      <c r="Q34">
        <f t="shared" si="4"/>
        <v>-4468</v>
      </c>
      <c r="R34">
        <f t="shared" si="3"/>
        <v>48899</v>
      </c>
      <c r="S34">
        <f t="shared" si="5"/>
        <v>4082</v>
      </c>
    </row>
    <row r="35" spans="1:19" x14ac:dyDescent="0.35">
      <c r="A35" t="s">
        <v>47</v>
      </c>
      <c r="B35">
        <v>16884</v>
      </c>
      <c r="C35">
        <v>9581</v>
      </c>
      <c r="D35">
        <v>66252</v>
      </c>
      <c r="E35">
        <v>30048</v>
      </c>
      <c r="F35">
        <v>10680</v>
      </c>
      <c r="G35">
        <v>10014</v>
      </c>
      <c r="H35">
        <v>6428</v>
      </c>
      <c r="I35">
        <v>1954</v>
      </c>
      <c r="J35">
        <v>87581574</v>
      </c>
      <c r="K35">
        <v>17396337</v>
      </c>
      <c r="M35">
        <f t="shared" ref="M35" si="7">D35-E35</f>
        <v>36204</v>
      </c>
      <c r="N35">
        <f t="shared" ref="N35" si="8">J35*1000/M35/200</f>
        <v>12095.56595956248</v>
      </c>
      <c r="O35">
        <f t="shared" si="6"/>
        <v>11893.217737500314</v>
      </c>
      <c r="P35">
        <f t="shared" ref="P35" si="9">F35+H35-G35-I35</f>
        <v>5140</v>
      </c>
      <c r="Q35">
        <f t="shared" si="4"/>
        <v>-5245</v>
      </c>
      <c r="R35">
        <f t="shared" ref="R35" si="10">B35+D35-C35-E35</f>
        <v>43507</v>
      </c>
      <c r="S35">
        <f t="shared" si="5"/>
        <v>-5392</v>
      </c>
    </row>
  </sheetData>
  <autoFilter ref="A1:K1" xr:uid="{00000000-0009-0000-0000-000001000000}">
    <sortState xmlns:xlrd2="http://schemas.microsoft.com/office/spreadsheetml/2017/richdata2" ref="A2:K2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pane ySplit="1" topLeftCell="A2" activePane="bottomLeft" state="frozen"/>
      <selection pane="bottomLeft" activeCell="G12" sqref="G12:M13"/>
    </sheetView>
  </sheetViews>
  <sheetFormatPr defaultRowHeight="14.5" x14ac:dyDescent="0.35"/>
  <cols>
    <col min="1" max="1" width="10.453125" bestFit="1" customWidth="1"/>
  </cols>
  <sheetData>
    <row r="1" spans="1:13" x14ac:dyDescent="0.35">
      <c r="A1" t="s">
        <v>0</v>
      </c>
      <c r="B1" t="s">
        <v>70</v>
      </c>
      <c r="C1" t="s">
        <v>71</v>
      </c>
      <c r="D1" t="s">
        <v>72</v>
      </c>
      <c r="E1" t="s">
        <v>73</v>
      </c>
      <c r="G1" t="s">
        <v>74</v>
      </c>
      <c r="H1" t="s">
        <v>75</v>
      </c>
      <c r="I1" t="s">
        <v>76</v>
      </c>
      <c r="J1" t="s">
        <v>77</v>
      </c>
      <c r="L1" t="s">
        <v>17</v>
      </c>
      <c r="M1" t="s">
        <v>18</v>
      </c>
    </row>
    <row r="2" spans="1:13" x14ac:dyDescent="0.35">
      <c r="A2" t="s">
        <v>36</v>
      </c>
      <c r="B2">
        <v>8034</v>
      </c>
      <c r="C2">
        <v>6549</v>
      </c>
      <c r="D2">
        <v>9344</v>
      </c>
      <c r="E2">
        <v>9344</v>
      </c>
    </row>
    <row r="3" spans="1:13" x14ac:dyDescent="0.35">
      <c r="A3" t="s">
        <v>37</v>
      </c>
      <c r="B3">
        <v>19952</v>
      </c>
      <c r="C3">
        <v>18843</v>
      </c>
      <c r="D3">
        <v>26695</v>
      </c>
      <c r="E3">
        <v>26695</v>
      </c>
      <c r="G3">
        <f t="shared" ref="G3:G12" si="0">D3-D2</f>
        <v>17351</v>
      </c>
      <c r="H3">
        <f t="shared" ref="H3:H12" si="1">B3-B2</f>
        <v>11918</v>
      </c>
      <c r="I3">
        <f t="shared" ref="I3:I12" si="2">E3-E2</f>
        <v>17351</v>
      </c>
      <c r="J3">
        <f t="shared" ref="J3:J12" si="3">C3-C2</f>
        <v>12294</v>
      </c>
      <c r="L3">
        <f t="shared" ref="L3:L12" si="4">G3-H3</f>
        <v>5433</v>
      </c>
      <c r="M3">
        <f t="shared" ref="M3:M12" si="5">I3-J3</f>
        <v>5057</v>
      </c>
    </row>
    <row r="4" spans="1:13" x14ac:dyDescent="0.35">
      <c r="A4" t="s">
        <v>38</v>
      </c>
      <c r="B4">
        <v>21183</v>
      </c>
      <c r="C4">
        <v>25833</v>
      </c>
      <c r="D4">
        <v>32112</v>
      </c>
      <c r="E4">
        <v>32112</v>
      </c>
      <c r="G4">
        <f t="shared" si="0"/>
        <v>5417</v>
      </c>
      <c r="H4">
        <f t="shared" si="1"/>
        <v>1231</v>
      </c>
      <c r="I4">
        <f t="shared" si="2"/>
        <v>5417</v>
      </c>
      <c r="J4">
        <f t="shared" si="3"/>
        <v>6990</v>
      </c>
      <c r="L4">
        <f t="shared" si="4"/>
        <v>4186</v>
      </c>
      <c r="M4">
        <f t="shared" si="5"/>
        <v>-1573</v>
      </c>
    </row>
    <row r="5" spans="1:13" x14ac:dyDescent="0.35">
      <c r="A5" t="s">
        <v>39</v>
      </c>
      <c r="B5">
        <v>29215</v>
      </c>
      <c r="C5">
        <v>33235</v>
      </c>
      <c r="D5">
        <v>48022</v>
      </c>
      <c r="E5">
        <v>48022</v>
      </c>
      <c r="G5">
        <f t="shared" si="0"/>
        <v>15910</v>
      </c>
      <c r="H5">
        <f t="shared" si="1"/>
        <v>8032</v>
      </c>
      <c r="I5">
        <f t="shared" si="2"/>
        <v>15910</v>
      </c>
      <c r="J5">
        <f t="shared" si="3"/>
        <v>7402</v>
      </c>
      <c r="L5">
        <f t="shared" si="4"/>
        <v>7878</v>
      </c>
      <c r="M5">
        <f t="shared" si="5"/>
        <v>8508</v>
      </c>
    </row>
    <row r="6" spans="1:13" x14ac:dyDescent="0.35">
      <c r="A6" t="s">
        <v>40</v>
      </c>
      <c r="B6">
        <v>41251</v>
      </c>
      <c r="C6">
        <v>49412</v>
      </c>
      <c r="D6">
        <v>52768</v>
      </c>
      <c r="E6">
        <v>52768</v>
      </c>
      <c r="G6">
        <f t="shared" si="0"/>
        <v>4746</v>
      </c>
      <c r="H6">
        <f t="shared" si="1"/>
        <v>12036</v>
      </c>
      <c r="I6">
        <f t="shared" si="2"/>
        <v>4746</v>
      </c>
      <c r="J6">
        <f t="shared" si="3"/>
        <v>16177</v>
      </c>
      <c r="L6">
        <f t="shared" si="4"/>
        <v>-7290</v>
      </c>
      <c r="M6">
        <f t="shared" si="5"/>
        <v>-11431</v>
      </c>
    </row>
    <row r="7" spans="1:13" x14ac:dyDescent="0.35">
      <c r="A7" t="s">
        <v>41</v>
      </c>
      <c r="B7">
        <v>6713</v>
      </c>
      <c r="C7">
        <v>7040</v>
      </c>
      <c r="D7">
        <v>12291</v>
      </c>
      <c r="E7">
        <v>12291</v>
      </c>
      <c r="G7">
        <f t="shared" si="0"/>
        <v>-40477</v>
      </c>
      <c r="H7">
        <f t="shared" si="1"/>
        <v>-34538</v>
      </c>
      <c r="I7">
        <f t="shared" si="2"/>
        <v>-40477</v>
      </c>
      <c r="J7">
        <f t="shared" si="3"/>
        <v>-42372</v>
      </c>
      <c r="L7">
        <f t="shared" si="4"/>
        <v>-5939</v>
      </c>
      <c r="M7">
        <f t="shared" si="5"/>
        <v>1895</v>
      </c>
    </row>
    <row r="8" spans="1:13" x14ac:dyDescent="0.35">
      <c r="A8" t="s">
        <v>42</v>
      </c>
      <c r="B8">
        <v>31702</v>
      </c>
      <c r="C8">
        <v>38507</v>
      </c>
      <c r="D8">
        <v>25334</v>
      </c>
      <c r="E8">
        <v>25334</v>
      </c>
      <c r="G8">
        <f t="shared" si="0"/>
        <v>13043</v>
      </c>
      <c r="H8">
        <f t="shared" si="1"/>
        <v>24989</v>
      </c>
      <c r="I8">
        <f t="shared" si="2"/>
        <v>13043</v>
      </c>
      <c r="J8">
        <f t="shared" si="3"/>
        <v>31467</v>
      </c>
      <c r="L8">
        <f t="shared" si="4"/>
        <v>-11946</v>
      </c>
      <c r="M8">
        <f t="shared" si="5"/>
        <v>-18424</v>
      </c>
    </row>
    <row r="9" spans="1:13" x14ac:dyDescent="0.35">
      <c r="A9" t="s">
        <v>43</v>
      </c>
      <c r="B9">
        <v>28701</v>
      </c>
      <c r="C9">
        <v>39200</v>
      </c>
      <c r="D9">
        <v>37411</v>
      </c>
      <c r="E9">
        <v>37411</v>
      </c>
      <c r="G9">
        <f t="shared" si="0"/>
        <v>12077</v>
      </c>
      <c r="H9">
        <f t="shared" si="1"/>
        <v>-3001</v>
      </c>
      <c r="I9">
        <f t="shared" si="2"/>
        <v>12077</v>
      </c>
      <c r="J9">
        <f t="shared" si="3"/>
        <v>693</v>
      </c>
      <c r="L9">
        <f t="shared" si="4"/>
        <v>15078</v>
      </c>
      <c r="M9">
        <f t="shared" si="5"/>
        <v>11384</v>
      </c>
    </row>
    <row r="10" spans="1:13" x14ac:dyDescent="0.35">
      <c r="A10" t="s">
        <v>44</v>
      </c>
      <c r="B10">
        <v>7001</v>
      </c>
      <c r="C10">
        <v>6528</v>
      </c>
      <c r="D10">
        <v>11069</v>
      </c>
      <c r="E10">
        <v>11069</v>
      </c>
      <c r="G10">
        <f t="shared" si="0"/>
        <v>-26342</v>
      </c>
      <c r="H10">
        <f t="shared" si="1"/>
        <v>-21700</v>
      </c>
      <c r="I10">
        <f t="shared" si="2"/>
        <v>-26342</v>
      </c>
      <c r="J10">
        <f t="shared" si="3"/>
        <v>-32672</v>
      </c>
      <c r="L10">
        <f t="shared" si="4"/>
        <v>-4642</v>
      </c>
      <c r="M10">
        <f t="shared" si="5"/>
        <v>6330</v>
      </c>
    </row>
    <row r="11" spans="1:13" x14ac:dyDescent="0.35">
      <c r="A11" t="s">
        <v>45</v>
      </c>
      <c r="B11">
        <v>23226</v>
      </c>
      <c r="C11">
        <v>21725</v>
      </c>
      <c r="D11">
        <v>26810</v>
      </c>
      <c r="E11">
        <v>26810</v>
      </c>
      <c r="G11">
        <f t="shared" si="0"/>
        <v>15741</v>
      </c>
      <c r="H11">
        <f t="shared" si="1"/>
        <v>16225</v>
      </c>
      <c r="I11">
        <f t="shared" si="2"/>
        <v>15741</v>
      </c>
      <c r="J11">
        <f t="shared" si="3"/>
        <v>15197</v>
      </c>
      <c r="L11">
        <f t="shared" si="4"/>
        <v>-484</v>
      </c>
      <c r="M11">
        <f t="shared" si="5"/>
        <v>544</v>
      </c>
    </row>
    <row r="12" spans="1:13" x14ac:dyDescent="0.35">
      <c r="A12" t="s">
        <v>46</v>
      </c>
      <c r="B12">
        <v>30159</v>
      </c>
      <c r="C12">
        <v>26716</v>
      </c>
      <c r="D12">
        <v>43398</v>
      </c>
      <c r="E12">
        <v>43398</v>
      </c>
      <c r="G12">
        <f t="shared" si="0"/>
        <v>16588</v>
      </c>
      <c r="H12">
        <f t="shared" si="1"/>
        <v>6933</v>
      </c>
      <c r="I12">
        <f t="shared" si="2"/>
        <v>16588</v>
      </c>
      <c r="J12">
        <f t="shared" si="3"/>
        <v>4991</v>
      </c>
      <c r="L12">
        <f t="shared" si="4"/>
        <v>9655</v>
      </c>
      <c r="M12">
        <f t="shared" si="5"/>
        <v>11597</v>
      </c>
    </row>
    <row r="13" spans="1:13" x14ac:dyDescent="0.35">
      <c r="A13" t="s">
        <v>47</v>
      </c>
      <c r="B13">
        <v>42813</v>
      </c>
      <c r="C13">
        <v>43858</v>
      </c>
      <c r="D13">
        <v>56850</v>
      </c>
      <c r="E13">
        <v>56850</v>
      </c>
      <c r="G13">
        <f t="shared" ref="G13" si="6">D13-D12</f>
        <v>13452</v>
      </c>
      <c r="H13">
        <f t="shared" ref="H13" si="7">B13-B12</f>
        <v>12654</v>
      </c>
      <c r="I13">
        <f t="shared" ref="I13" si="8">E13-E12</f>
        <v>13452</v>
      </c>
      <c r="J13">
        <f t="shared" ref="J13" si="9">C13-C12</f>
        <v>17142</v>
      </c>
      <c r="L13">
        <f t="shared" ref="L13" si="10">G13-H13</f>
        <v>798</v>
      </c>
      <c r="M13">
        <f t="shared" ref="M13" si="11">I13-J13</f>
        <v>-3690</v>
      </c>
    </row>
  </sheetData>
  <autoFilter ref="A1:M1" xr:uid="{00000000-0009-0000-0000-000002000000}">
    <sortState xmlns:xlrd2="http://schemas.microsoft.com/office/spreadsheetml/2017/richdata2" ref="A2:M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1"/>
  <sheetViews>
    <sheetView workbookViewId="0">
      <pane ySplit="1" topLeftCell="A8" activePane="bottomLeft" state="frozen"/>
      <selection pane="bottomLeft" activeCell="J25" sqref="J25"/>
    </sheetView>
  </sheetViews>
  <sheetFormatPr defaultRowHeight="14.5" x14ac:dyDescent="0.35"/>
  <cols>
    <col min="1" max="1" width="10.453125" bestFit="1" customWidth="1"/>
  </cols>
  <sheetData>
    <row r="1" spans="1:13" x14ac:dyDescent="0.35">
      <c r="A1" t="s">
        <v>0</v>
      </c>
      <c r="B1" t="s">
        <v>78</v>
      </c>
      <c r="C1" t="s">
        <v>79</v>
      </c>
      <c r="D1" t="s">
        <v>80</v>
      </c>
      <c r="E1" t="s">
        <v>81</v>
      </c>
      <c r="G1" t="s">
        <v>74</v>
      </c>
      <c r="H1" t="s">
        <v>75</v>
      </c>
      <c r="I1" t="s">
        <v>76</v>
      </c>
      <c r="J1" t="s">
        <v>77</v>
      </c>
      <c r="L1" t="s">
        <v>17</v>
      </c>
      <c r="M1" t="s">
        <v>18</v>
      </c>
    </row>
    <row r="2" spans="1:13" x14ac:dyDescent="0.35">
      <c r="A2" t="s">
        <v>28</v>
      </c>
      <c r="B2">
        <v>81754</v>
      </c>
      <c r="C2">
        <v>70656</v>
      </c>
      <c r="D2">
        <v>185726</v>
      </c>
      <c r="E2">
        <v>201338</v>
      </c>
    </row>
    <row r="3" spans="1:13" x14ac:dyDescent="0.35">
      <c r="A3" t="s">
        <v>29</v>
      </c>
      <c r="B3">
        <v>86871</v>
      </c>
      <c r="C3">
        <v>77758</v>
      </c>
      <c r="D3">
        <v>197133</v>
      </c>
      <c r="E3">
        <v>204507</v>
      </c>
      <c r="G3">
        <f t="shared" ref="G3:G20" si="0">D3-D2</f>
        <v>11407</v>
      </c>
      <c r="H3">
        <f t="shared" ref="H3:H20" si="1">B3-B2</f>
        <v>5117</v>
      </c>
      <c r="I3">
        <f t="shared" ref="I3:I20" si="2">E3-E2</f>
        <v>3169</v>
      </c>
      <c r="J3">
        <f t="shared" ref="J3:J20" si="3">C3-C2</f>
        <v>7102</v>
      </c>
      <c r="L3">
        <f t="shared" ref="L3:L20" si="4">G3-H3</f>
        <v>6290</v>
      </c>
      <c r="M3">
        <f t="shared" ref="M3:M20" si="5">I3-J3</f>
        <v>-3933</v>
      </c>
    </row>
    <row r="4" spans="1:13" x14ac:dyDescent="0.35">
      <c r="A4" t="s">
        <v>30</v>
      </c>
      <c r="B4">
        <v>87636</v>
      </c>
      <c r="C4">
        <v>76724</v>
      </c>
      <c r="D4">
        <v>198474</v>
      </c>
      <c r="E4">
        <v>203600</v>
      </c>
      <c r="G4">
        <f t="shared" si="0"/>
        <v>1341</v>
      </c>
      <c r="H4">
        <f t="shared" si="1"/>
        <v>765</v>
      </c>
      <c r="I4">
        <f t="shared" si="2"/>
        <v>-907</v>
      </c>
      <c r="J4">
        <f t="shared" si="3"/>
        <v>-1034</v>
      </c>
      <c r="L4">
        <f t="shared" si="4"/>
        <v>576</v>
      </c>
      <c r="M4">
        <f t="shared" si="5"/>
        <v>127</v>
      </c>
    </row>
    <row r="5" spans="1:13" x14ac:dyDescent="0.35">
      <c r="A5" t="s">
        <v>31</v>
      </c>
      <c r="B5">
        <v>90563</v>
      </c>
      <c r="C5">
        <v>77628</v>
      </c>
      <c r="D5">
        <v>200542</v>
      </c>
      <c r="E5">
        <v>207287</v>
      </c>
      <c r="G5">
        <f t="shared" si="0"/>
        <v>2068</v>
      </c>
      <c r="H5">
        <f t="shared" si="1"/>
        <v>2927</v>
      </c>
      <c r="I5">
        <f t="shared" si="2"/>
        <v>3687</v>
      </c>
      <c r="J5">
        <f t="shared" si="3"/>
        <v>904</v>
      </c>
      <c r="L5">
        <f t="shared" si="4"/>
        <v>-859</v>
      </c>
      <c r="M5">
        <f t="shared" si="5"/>
        <v>2783</v>
      </c>
    </row>
    <row r="6" spans="1:13" x14ac:dyDescent="0.35">
      <c r="A6" t="s">
        <v>32</v>
      </c>
      <c r="B6">
        <v>93866</v>
      </c>
      <c r="C6">
        <v>81931</v>
      </c>
      <c r="D6">
        <v>207393</v>
      </c>
      <c r="E6">
        <v>213705</v>
      </c>
      <c r="G6">
        <f t="shared" si="0"/>
        <v>6851</v>
      </c>
      <c r="H6">
        <f t="shared" si="1"/>
        <v>3303</v>
      </c>
      <c r="I6">
        <f t="shared" si="2"/>
        <v>6418</v>
      </c>
      <c r="J6">
        <f t="shared" si="3"/>
        <v>4303</v>
      </c>
      <c r="L6">
        <f t="shared" si="4"/>
        <v>3548</v>
      </c>
      <c r="M6">
        <f t="shared" si="5"/>
        <v>2115</v>
      </c>
    </row>
    <row r="7" spans="1:13" x14ac:dyDescent="0.35">
      <c r="A7" t="s">
        <v>33</v>
      </c>
      <c r="B7">
        <v>95386</v>
      </c>
      <c r="C7">
        <v>89558</v>
      </c>
      <c r="D7">
        <v>210290</v>
      </c>
      <c r="E7">
        <v>230927</v>
      </c>
      <c r="G7">
        <f t="shared" si="0"/>
        <v>2897</v>
      </c>
      <c r="H7">
        <f t="shared" si="1"/>
        <v>1520</v>
      </c>
      <c r="I7">
        <f t="shared" si="2"/>
        <v>17222</v>
      </c>
      <c r="J7">
        <f t="shared" si="3"/>
        <v>7627</v>
      </c>
      <c r="L7">
        <f t="shared" si="4"/>
        <v>1377</v>
      </c>
      <c r="M7">
        <f t="shared" si="5"/>
        <v>9595</v>
      </c>
    </row>
    <row r="8" spans="1:13" x14ac:dyDescent="0.35">
      <c r="A8" t="s">
        <v>34</v>
      </c>
      <c r="B8">
        <v>104094</v>
      </c>
      <c r="C8">
        <v>94246</v>
      </c>
      <c r="D8">
        <v>219618</v>
      </c>
      <c r="E8">
        <v>235320</v>
      </c>
      <c r="G8">
        <f t="shared" si="0"/>
        <v>9328</v>
      </c>
      <c r="H8">
        <f t="shared" si="1"/>
        <v>8708</v>
      </c>
      <c r="I8">
        <f t="shared" si="2"/>
        <v>4393</v>
      </c>
      <c r="J8">
        <f t="shared" si="3"/>
        <v>4688</v>
      </c>
      <c r="L8">
        <f t="shared" si="4"/>
        <v>620</v>
      </c>
      <c r="M8">
        <f t="shared" si="5"/>
        <v>-295</v>
      </c>
    </row>
    <row r="9" spans="1:13" x14ac:dyDescent="0.35">
      <c r="A9" t="s">
        <v>35</v>
      </c>
      <c r="B9">
        <v>107784</v>
      </c>
      <c r="C9">
        <v>92870</v>
      </c>
      <c r="D9">
        <v>236949</v>
      </c>
      <c r="E9">
        <v>244069</v>
      </c>
      <c r="G9">
        <f t="shared" si="0"/>
        <v>17331</v>
      </c>
      <c r="H9">
        <f t="shared" si="1"/>
        <v>3690</v>
      </c>
      <c r="I9">
        <f t="shared" si="2"/>
        <v>8749</v>
      </c>
      <c r="J9">
        <f t="shared" si="3"/>
        <v>-1376</v>
      </c>
      <c r="L9">
        <f t="shared" si="4"/>
        <v>13641</v>
      </c>
      <c r="M9">
        <f t="shared" si="5"/>
        <v>10125</v>
      </c>
    </row>
    <row r="10" spans="1:13" x14ac:dyDescent="0.35">
      <c r="A10" t="s">
        <v>36</v>
      </c>
      <c r="B10">
        <v>34753</v>
      </c>
      <c r="C10">
        <v>34149</v>
      </c>
      <c r="D10">
        <v>31216</v>
      </c>
      <c r="E10">
        <v>27366</v>
      </c>
      <c r="G10">
        <f t="shared" si="0"/>
        <v>-205733</v>
      </c>
      <c r="H10">
        <f t="shared" si="1"/>
        <v>-73031</v>
      </c>
      <c r="I10">
        <f t="shared" si="2"/>
        <v>-216703</v>
      </c>
      <c r="J10">
        <f t="shared" si="3"/>
        <v>-58721</v>
      </c>
      <c r="L10">
        <f t="shared" si="4"/>
        <v>-132702</v>
      </c>
      <c r="M10">
        <f t="shared" si="5"/>
        <v>-157982</v>
      </c>
    </row>
    <row r="11" spans="1:13" x14ac:dyDescent="0.35">
      <c r="A11" t="s">
        <v>37</v>
      </c>
      <c r="B11">
        <v>35856</v>
      </c>
      <c r="C11">
        <v>34281</v>
      </c>
      <c r="D11">
        <v>35102</v>
      </c>
      <c r="E11">
        <v>32219</v>
      </c>
      <c r="G11">
        <f t="shared" si="0"/>
        <v>3886</v>
      </c>
      <c r="H11">
        <f t="shared" si="1"/>
        <v>1103</v>
      </c>
      <c r="I11">
        <f t="shared" si="2"/>
        <v>4853</v>
      </c>
      <c r="J11">
        <f t="shared" si="3"/>
        <v>132</v>
      </c>
      <c r="L11">
        <f t="shared" si="4"/>
        <v>2783</v>
      </c>
      <c r="M11">
        <f t="shared" si="5"/>
        <v>4721</v>
      </c>
    </row>
    <row r="12" spans="1:13" x14ac:dyDescent="0.35">
      <c r="A12" t="s">
        <v>38</v>
      </c>
      <c r="B12">
        <v>37030</v>
      </c>
      <c r="C12">
        <v>37035</v>
      </c>
      <c r="D12">
        <v>37093</v>
      </c>
      <c r="E12">
        <v>34803</v>
      </c>
      <c r="G12">
        <f t="shared" si="0"/>
        <v>1991</v>
      </c>
      <c r="H12">
        <f t="shared" si="1"/>
        <v>1174</v>
      </c>
      <c r="I12">
        <f t="shared" si="2"/>
        <v>2584</v>
      </c>
      <c r="J12">
        <f t="shared" si="3"/>
        <v>2754</v>
      </c>
      <c r="L12">
        <f t="shared" si="4"/>
        <v>817</v>
      </c>
      <c r="M12">
        <f t="shared" si="5"/>
        <v>-170</v>
      </c>
    </row>
    <row r="13" spans="1:13" x14ac:dyDescent="0.35">
      <c r="A13" t="s">
        <v>39</v>
      </c>
      <c r="B13">
        <v>41090</v>
      </c>
      <c r="C13">
        <v>42676</v>
      </c>
      <c r="D13">
        <v>42046</v>
      </c>
      <c r="E13">
        <v>41128</v>
      </c>
      <c r="G13">
        <f t="shared" si="0"/>
        <v>4953</v>
      </c>
      <c r="H13">
        <f t="shared" si="1"/>
        <v>4060</v>
      </c>
      <c r="I13">
        <f t="shared" si="2"/>
        <v>6325</v>
      </c>
      <c r="J13">
        <f t="shared" si="3"/>
        <v>5641</v>
      </c>
      <c r="L13">
        <f t="shared" si="4"/>
        <v>893</v>
      </c>
      <c r="M13">
        <f t="shared" si="5"/>
        <v>684</v>
      </c>
    </row>
    <row r="14" spans="1:13" x14ac:dyDescent="0.35">
      <c r="A14" t="s">
        <v>40</v>
      </c>
      <c r="B14">
        <v>42725</v>
      </c>
      <c r="C14">
        <v>44428</v>
      </c>
      <c r="D14">
        <v>45296</v>
      </c>
      <c r="E14">
        <v>44173</v>
      </c>
      <c r="G14">
        <f t="shared" si="0"/>
        <v>3250</v>
      </c>
      <c r="H14">
        <f t="shared" si="1"/>
        <v>1635</v>
      </c>
      <c r="I14">
        <f t="shared" si="2"/>
        <v>3045</v>
      </c>
      <c r="J14">
        <f t="shared" si="3"/>
        <v>1752</v>
      </c>
      <c r="L14">
        <f t="shared" si="4"/>
        <v>1615</v>
      </c>
      <c r="M14">
        <f t="shared" si="5"/>
        <v>1293</v>
      </c>
    </row>
    <row r="15" spans="1:13" x14ac:dyDescent="0.35">
      <c r="A15" t="s">
        <v>41</v>
      </c>
      <c r="B15">
        <v>46648</v>
      </c>
      <c r="C15">
        <v>48015</v>
      </c>
      <c r="D15">
        <v>49884</v>
      </c>
      <c r="E15">
        <v>46631</v>
      </c>
      <c r="G15">
        <f t="shared" si="0"/>
        <v>4588</v>
      </c>
      <c r="H15">
        <f t="shared" si="1"/>
        <v>3923</v>
      </c>
      <c r="I15">
        <f t="shared" si="2"/>
        <v>2458</v>
      </c>
      <c r="J15">
        <f t="shared" si="3"/>
        <v>3587</v>
      </c>
      <c r="L15">
        <f t="shared" si="4"/>
        <v>665</v>
      </c>
      <c r="M15">
        <f t="shared" si="5"/>
        <v>-1129</v>
      </c>
    </row>
    <row r="16" spans="1:13" x14ac:dyDescent="0.35">
      <c r="A16" t="s">
        <v>42</v>
      </c>
      <c r="B16">
        <v>46430</v>
      </c>
      <c r="C16">
        <v>49860</v>
      </c>
      <c r="D16">
        <v>49377</v>
      </c>
      <c r="E16">
        <v>50303</v>
      </c>
      <c r="G16">
        <f t="shared" si="0"/>
        <v>-507</v>
      </c>
      <c r="H16">
        <f t="shared" si="1"/>
        <v>-218</v>
      </c>
      <c r="I16">
        <f t="shared" si="2"/>
        <v>3672</v>
      </c>
      <c r="J16">
        <f t="shared" si="3"/>
        <v>1845</v>
      </c>
      <c r="L16">
        <f t="shared" si="4"/>
        <v>-289</v>
      </c>
      <c r="M16">
        <f t="shared" si="5"/>
        <v>1827</v>
      </c>
    </row>
    <row r="17" spans="1:13" x14ac:dyDescent="0.35">
      <c r="A17" t="s">
        <v>43</v>
      </c>
      <c r="B17">
        <v>48347</v>
      </c>
      <c r="C17">
        <v>50762</v>
      </c>
      <c r="D17">
        <v>49043</v>
      </c>
      <c r="E17">
        <v>48926</v>
      </c>
      <c r="G17">
        <f t="shared" si="0"/>
        <v>-334</v>
      </c>
      <c r="H17">
        <f t="shared" si="1"/>
        <v>1917</v>
      </c>
      <c r="I17">
        <f t="shared" si="2"/>
        <v>-1377</v>
      </c>
      <c r="J17">
        <f t="shared" si="3"/>
        <v>902</v>
      </c>
      <c r="L17">
        <f t="shared" si="4"/>
        <v>-2251</v>
      </c>
      <c r="M17">
        <f t="shared" si="5"/>
        <v>-2279</v>
      </c>
    </row>
    <row r="18" spans="1:13" x14ac:dyDescent="0.35">
      <c r="A18" t="s">
        <v>44</v>
      </c>
      <c r="B18">
        <v>53739</v>
      </c>
      <c r="C18">
        <v>51497</v>
      </c>
      <c r="D18">
        <v>49832</v>
      </c>
      <c r="E18">
        <v>51288</v>
      </c>
      <c r="G18">
        <f t="shared" si="0"/>
        <v>789</v>
      </c>
      <c r="H18">
        <f t="shared" si="1"/>
        <v>5392</v>
      </c>
      <c r="I18">
        <f t="shared" si="2"/>
        <v>2362</v>
      </c>
      <c r="J18">
        <f t="shared" si="3"/>
        <v>735</v>
      </c>
      <c r="L18">
        <f t="shared" si="4"/>
        <v>-4603</v>
      </c>
      <c r="M18">
        <f t="shared" si="5"/>
        <v>1627</v>
      </c>
    </row>
    <row r="19" spans="1:13" x14ac:dyDescent="0.35">
      <c r="A19" t="s">
        <v>45</v>
      </c>
      <c r="B19">
        <v>60210</v>
      </c>
      <c r="C19">
        <v>55012</v>
      </c>
      <c r="D19">
        <v>53125</v>
      </c>
      <c r="E19">
        <v>55099</v>
      </c>
      <c r="G19">
        <f t="shared" si="0"/>
        <v>3293</v>
      </c>
      <c r="H19">
        <f t="shared" si="1"/>
        <v>6471</v>
      </c>
      <c r="I19">
        <f t="shared" si="2"/>
        <v>3811</v>
      </c>
      <c r="J19">
        <f t="shared" si="3"/>
        <v>3515</v>
      </c>
      <c r="L19">
        <f t="shared" si="4"/>
        <v>-3178</v>
      </c>
      <c r="M19">
        <f t="shared" si="5"/>
        <v>296</v>
      </c>
    </row>
    <row r="20" spans="1:13" x14ac:dyDescent="0.35">
      <c r="A20" t="s">
        <v>46</v>
      </c>
      <c r="B20">
        <v>60127</v>
      </c>
      <c r="C20">
        <v>56683</v>
      </c>
      <c r="D20">
        <v>55313</v>
      </c>
      <c r="E20">
        <v>53795</v>
      </c>
      <c r="G20">
        <f t="shared" si="0"/>
        <v>2188</v>
      </c>
      <c r="H20">
        <f t="shared" si="1"/>
        <v>-83</v>
      </c>
      <c r="I20">
        <f t="shared" si="2"/>
        <v>-1304</v>
      </c>
      <c r="J20">
        <f t="shared" si="3"/>
        <v>1671</v>
      </c>
      <c r="L20">
        <f t="shared" si="4"/>
        <v>2271</v>
      </c>
      <c r="M20">
        <f t="shared" si="5"/>
        <v>-2975</v>
      </c>
    </row>
    <row r="21" spans="1:13" x14ac:dyDescent="0.35">
      <c r="A21" t="s">
        <v>47</v>
      </c>
      <c r="B21">
        <v>59347</v>
      </c>
      <c r="C21">
        <v>56070</v>
      </c>
      <c r="D21">
        <v>61749</v>
      </c>
      <c r="E21">
        <v>58578</v>
      </c>
      <c r="G21">
        <f t="shared" ref="G21" si="6">D21-D20</f>
        <v>6436</v>
      </c>
      <c r="H21">
        <f t="shared" ref="H21" si="7">B21-B20</f>
        <v>-780</v>
      </c>
      <c r="I21">
        <f t="shared" ref="I21" si="8">E21-E20</f>
        <v>4783</v>
      </c>
      <c r="J21">
        <f t="shared" ref="J21" si="9">C21-C20</f>
        <v>-613</v>
      </c>
      <c r="L21">
        <f t="shared" ref="L21" si="10">G21-H21</f>
        <v>7216</v>
      </c>
      <c r="M21">
        <f t="shared" ref="M21" si="11">I21-J21</f>
        <v>5396</v>
      </c>
    </row>
  </sheetData>
  <autoFilter ref="A1:E1" xr:uid="{00000000-0009-0000-0000-000003000000}">
    <sortState xmlns:xlrd2="http://schemas.microsoft.com/office/spreadsheetml/2017/richdata2" ref="A2:E15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G1" sqref="G1"/>
    </sheetView>
  </sheetViews>
  <sheetFormatPr defaultRowHeight="14.5" x14ac:dyDescent="0.35"/>
  <cols>
    <col min="1" max="1" width="10.453125" bestFit="1" customWidth="1"/>
    <col min="2" max="5" width="15.1796875" bestFit="1" customWidth="1"/>
    <col min="7" max="7" width="9.81640625" customWidth="1"/>
  </cols>
  <sheetData>
    <row r="1" spans="1:8" x14ac:dyDescent="0.35">
      <c r="A1" t="s">
        <v>0</v>
      </c>
      <c r="B1" t="s">
        <v>82</v>
      </c>
      <c r="C1" t="s">
        <v>83</v>
      </c>
      <c r="D1" t="s">
        <v>84</v>
      </c>
      <c r="E1" t="s">
        <v>85</v>
      </c>
      <c r="G1" t="s">
        <v>86</v>
      </c>
      <c r="H1" t="s">
        <v>87</v>
      </c>
    </row>
    <row r="2" spans="1:8" x14ac:dyDescent="0.35">
      <c r="A2" t="s">
        <v>34</v>
      </c>
      <c r="B2" t="s">
        <v>88</v>
      </c>
      <c r="C2" t="s">
        <v>89</v>
      </c>
      <c r="D2" t="s">
        <v>90</v>
      </c>
      <c r="E2" t="s">
        <v>91</v>
      </c>
      <c r="G2">
        <f t="shared" ref="G2:G14" si="0">B2-C2</f>
        <v>-7.1999999999999957</v>
      </c>
      <c r="H2">
        <f t="shared" ref="H2:H14" si="1">D2-E2</f>
        <v>-18.199999999999996</v>
      </c>
    </row>
    <row r="3" spans="1:8" x14ac:dyDescent="0.35">
      <c r="A3" t="s">
        <v>35</v>
      </c>
      <c r="B3" t="s">
        <v>92</v>
      </c>
      <c r="C3" t="s">
        <v>93</v>
      </c>
      <c r="D3" t="s">
        <v>94</v>
      </c>
      <c r="E3" t="s">
        <v>95</v>
      </c>
      <c r="G3">
        <f t="shared" si="0"/>
        <v>-7.1999999999999957</v>
      </c>
      <c r="H3">
        <f t="shared" si="1"/>
        <v>-16.099999999999994</v>
      </c>
    </row>
    <row r="4" spans="1:8" x14ac:dyDescent="0.35">
      <c r="A4" t="s">
        <v>36</v>
      </c>
      <c r="B4" t="s">
        <v>96</v>
      </c>
      <c r="C4" t="s">
        <v>97</v>
      </c>
      <c r="D4" t="s">
        <v>98</v>
      </c>
      <c r="E4" t="s">
        <v>99</v>
      </c>
      <c r="G4">
        <f t="shared" si="0"/>
        <v>-12.5</v>
      </c>
      <c r="H4">
        <f t="shared" si="1"/>
        <v>-22.9</v>
      </c>
    </row>
    <row r="5" spans="1:8" x14ac:dyDescent="0.35">
      <c r="A5" t="s">
        <v>37</v>
      </c>
      <c r="B5" t="s">
        <v>100</v>
      </c>
      <c r="C5" t="s">
        <v>101</v>
      </c>
      <c r="D5" t="s">
        <v>102</v>
      </c>
      <c r="E5" t="s">
        <v>103</v>
      </c>
      <c r="G5">
        <f t="shared" si="0"/>
        <v>-10.800000000000004</v>
      </c>
      <c r="H5">
        <f t="shared" si="1"/>
        <v>-21.1</v>
      </c>
    </row>
    <row r="6" spans="1:8" x14ac:dyDescent="0.35">
      <c r="A6" t="s">
        <v>38</v>
      </c>
      <c r="B6" t="s">
        <v>104</v>
      </c>
      <c r="C6" t="s">
        <v>105</v>
      </c>
      <c r="D6" t="s">
        <v>102</v>
      </c>
      <c r="E6" t="s">
        <v>103</v>
      </c>
      <c r="G6">
        <f t="shared" si="0"/>
        <v>-10.799999999999997</v>
      </c>
      <c r="H6">
        <f t="shared" si="1"/>
        <v>-21.1</v>
      </c>
    </row>
    <row r="7" spans="1:8" x14ac:dyDescent="0.35">
      <c r="A7" t="s">
        <v>39</v>
      </c>
      <c r="B7" t="s">
        <v>106</v>
      </c>
      <c r="C7" t="s">
        <v>107</v>
      </c>
      <c r="D7" t="s">
        <v>108</v>
      </c>
      <c r="E7" t="s">
        <v>104</v>
      </c>
      <c r="G7">
        <f t="shared" si="0"/>
        <v>-10.199999999999996</v>
      </c>
      <c r="H7">
        <f t="shared" si="1"/>
        <v>-20.5</v>
      </c>
    </row>
    <row r="8" spans="1:8" x14ac:dyDescent="0.35">
      <c r="A8" t="s">
        <v>40</v>
      </c>
      <c r="B8" t="s">
        <v>109</v>
      </c>
      <c r="C8" t="s">
        <v>110</v>
      </c>
      <c r="D8" t="s">
        <v>111</v>
      </c>
      <c r="E8" t="s">
        <v>112</v>
      </c>
      <c r="G8">
        <f t="shared" si="0"/>
        <v>-9.7000000000000028</v>
      </c>
      <c r="H8">
        <f t="shared" si="1"/>
        <v>-21.1</v>
      </c>
    </row>
    <row r="9" spans="1:8" x14ac:dyDescent="0.35">
      <c r="A9" t="s">
        <v>41</v>
      </c>
      <c r="B9" t="s">
        <v>113</v>
      </c>
      <c r="C9" t="s">
        <v>114</v>
      </c>
      <c r="D9" t="s">
        <v>115</v>
      </c>
      <c r="E9" t="s">
        <v>116</v>
      </c>
      <c r="G9">
        <f t="shared" si="0"/>
        <v>-8.4999999999999929</v>
      </c>
      <c r="H9">
        <f t="shared" si="1"/>
        <v>-18.799999999999997</v>
      </c>
    </row>
    <row r="10" spans="1:8" x14ac:dyDescent="0.35">
      <c r="A10" t="s">
        <v>42</v>
      </c>
      <c r="B10" t="s">
        <v>117</v>
      </c>
      <c r="C10" t="s">
        <v>118</v>
      </c>
      <c r="D10" t="s">
        <v>111</v>
      </c>
      <c r="E10" t="s">
        <v>119</v>
      </c>
      <c r="G10">
        <f t="shared" si="0"/>
        <v>-11.100000000000001</v>
      </c>
      <c r="H10">
        <f t="shared" si="1"/>
        <v>-19.899999999999999</v>
      </c>
    </row>
    <row r="11" spans="1:8" x14ac:dyDescent="0.35">
      <c r="A11" t="s">
        <v>43</v>
      </c>
      <c r="B11" t="s">
        <v>120</v>
      </c>
      <c r="C11" t="s">
        <v>121</v>
      </c>
      <c r="D11" t="s">
        <v>122</v>
      </c>
      <c r="E11" t="s">
        <v>123</v>
      </c>
      <c r="G11">
        <f t="shared" si="0"/>
        <v>-11.999999999999993</v>
      </c>
      <c r="H11">
        <f t="shared" si="1"/>
        <v>-20.200000000000003</v>
      </c>
    </row>
    <row r="12" spans="1:8" x14ac:dyDescent="0.35">
      <c r="A12" t="s">
        <v>44</v>
      </c>
      <c r="B12" t="s">
        <v>124</v>
      </c>
      <c r="C12" t="s">
        <v>125</v>
      </c>
      <c r="D12" t="s">
        <v>126</v>
      </c>
      <c r="E12" t="s">
        <v>127</v>
      </c>
      <c r="G12">
        <f t="shared" si="0"/>
        <v>-10.300000000000004</v>
      </c>
      <c r="H12">
        <f t="shared" si="1"/>
        <v>-16.700000000000003</v>
      </c>
    </row>
    <row r="13" spans="1:8" x14ac:dyDescent="0.35">
      <c r="A13" t="s">
        <v>45</v>
      </c>
      <c r="B13" t="s">
        <v>128</v>
      </c>
      <c r="C13" t="s">
        <v>129</v>
      </c>
      <c r="D13" t="s">
        <v>130</v>
      </c>
      <c r="E13" t="s">
        <v>131</v>
      </c>
      <c r="G13">
        <f t="shared" si="0"/>
        <v>-6.5</v>
      </c>
      <c r="H13">
        <f t="shared" si="1"/>
        <v>-14.200000000000003</v>
      </c>
    </row>
    <row r="14" spans="1:8" x14ac:dyDescent="0.35">
      <c r="A14" t="s">
        <v>46</v>
      </c>
      <c r="B14" t="s">
        <v>132</v>
      </c>
      <c r="C14" t="s">
        <v>96</v>
      </c>
      <c r="D14" t="s">
        <v>133</v>
      </c>
      <c r="E14" t="s">
        <v>134</v>
      </c>
      <c r="G14">
        <f t="shared" si="0"/>
        <v>-3.5</v>
      </c>
      <c r="H14">
        <f t="shared" si="1"/>
        <v>-11.800000000000004</v>
      </c>
    </row>
    <row r="15" spans="1:8" x14ac:dyDescent="0.35">
      <c r="A15" t="s">
        <v>47</v>
      </c>
      <c r="B15" t="s">
        <v>135</v>
      </c>
      <c r="C15" t="s">
        <v>136</v>
      </c>
      <c r="D15" t="s">
        <v>137</v>
      </c>
      <c r="E15" t="s">
        <v>138</v>
      </c>
      <c r="G15">
        <f t="shared" ref="G15" si="2">B15-C15</f>
        <v>-8.1000000000000014</v>
      </c>
      <c r="H15">
        <f t="shared" ref="H15" si="3">D15-E15</f>
        <v>-14.100000000000001</v>
      </c>
    </row>
  </sheetData>
  <autoFilter ref="A1:E1" xr:uid="{00000000-0009-0000-0000-000004000000}">
    <sortState xmlns:xlrd2="http://schemas.microsoft.com/office/spreadsheetml/2017/richdata2" ref="A2:E9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tabSelected="1" workbookViewId="0">
      <selection activeCell="D15" sqref="D15"/>
    </sheetView>
  </sheetViews>
  <sheetFormatPr defaultRowHeight="14.5" x14ac:dyDescent="0.35"/>
  <sheetData>
    <row r="1" spans="1:3" x14ac:dyDescent="0.35">
      <c r="A1" t="s">
        <v>0</v>
      </c>
      <c r="B1" t="s">
        <v>139</v>
      </c>
      <c r="C1" t="s">
        <v>140</v>
      </c>
    </row>
    <row r="2" spans="1:3" x14ac:dyDescent="0.35">
      <c r="A2" t="s">
        <v>141</v>
      </c>
      <c r="B2">
        <v>40.42</v>
      </c>
      <c r="C2">
        <v>31.6</v>
      </c>
    </row>
    <row r="3" spans="1:3" x14ac:dyDescent="0.35">
      <c r="A3" t="s">
        <v>142</v>
      </c>
      <c r="B3">
        <v>40.4</v>
      </c>
      <c r="C3">
        <v>31.62</v>
      </c>
    </row>
    <row r="4" spans="1:3" x14ac:dyDescent="0.35">
      <c r="A4" t="s">
        <v>143</v>
      </c>
      <c r="B4">
        <v>46.39</v>
      </c>
      <c r="C4">
        <v>31.61</v>
      </c>
    </row>
    <row r="5" spans="1:3" x14ac:dyDescent="0.35">
      <c r="A5" t="s">
        <v>144</v>
      </c>
      <c r="B5">
        <v>33.47</v>
      </c>
      <c r="C5">
        <v>31.61</v>
      </c>
    </row>
    <row r="6" spans="1:3" x14ac:dyDescent="0.35">
      <c r="A6" t="s">
        <v>145</v>
      </c>
      <c r="B6">
        <v>33.840000000000003</v>
      </c>
      <c r="C6">
        <v>31.27</v>
      </c>
    </row>
    <row r="7" spans="1:3" x14ac:dyDescent="0.35">
      <c r="A7" t="s">
        <v>146</v>
      </c>
      <c r="B7">
        <v>33.82</v>
      </c>
      <c r="C7">
        <v>31.64</v>
      </c>
    </row>
    <row r="8" spans="1:3" x14ac:dyDescent="0.35">
      <c r="A8" t="s">
        <v>147</v>
      </c>
      <c r="B8">
        <v>34.869999999999997</v>
      </c>
      <c r="C8">
        <v>31.96</v>
      </c>
    </row>
    <row r="9" spans="1:3" x14ac:dyDescent="0.35">
      <c r="A9" t="s">
        <v>148</v>
      </c>
      <c r="B9">
        <v>35.31</v>
      </c>
      <c r="C9">
        <v>31.86</v>
      </c>
    </row>
    <row r="10" spans="1:3" x14ac:dyDescent="0.35">
      <c r="A10" t="s">
        <v>149</v>
      </c>
      <c r="B10">
        <v>35.58</v>
      </c>
      <c r="C10">
        <v>31.85</v>
      </c>
    </row>
    <row r="11" spans="1:3" x14ac:dyDescent="0.35">
      <c r="A11" t="s">
        <v>150</v>
      </c>
      <c r="B11">
        <v>36.06</v>
      </c>
      <c r="C11">
        <v>31.9</v>
      </c>
    </row>
    <row r="12" spans="1:3" x14ac:dyDescent="0.35">
      <c r="A12" t="s">
        <v>151</v>
      </c>
      <c r="B12">
        <v>36.21</v>
      </c>
      <c r="C12">
        <v>31.87</v>
      </c>
    </row>
  </sheetData>
  <autoFilter ref="A1:C1" xr:uid="{00000000-0009-0000-0000-000005000000}">
    <sortState xmlns:xlrd2="http://schemas.microsoft.com/office/spreadsheetml/2017/richdata2" ref="A2:C11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</dc:creator>
  <cp:lastModifiedBy>RF</cp:lastModifiedBy>
  <dcterms:created xsi:type="dcterms:W3CDTF">2015-06-05T18:17:20Z</dcterms:created>
  <dcterms:modified xsi:type="dcterms:W3CDTF">2020-07-06T13:02:00Z</dcterms:modified>
</cp:coreProperties>
</file>