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240" yWindow="735" windowWidth="25365" windowHeight="14220" tabRatio="705"/>
  </bookViews>
  <sheets>
    <sheet name="SA" sheetId="1" r:id="rId1"/>
  </sheets>
  <definedNames>
    <definedName name="_xlnm._FilterDatabase" localSheetId="0" hidden="1">SA!$A$1:$J$459</definedName>
  </definedNames>
  <calcPr calcId="145621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40" i="1" l="1"/>
  <c r="L141" i="1"/>
  <c r="L100" i="1"/>
  <c r="L55" i="1"/>
  <c r="L32" i="1"/>
  <c r="L22" i="1"/>
  <c r="L142" i="1"/>
  <c r="L91" i="1"/>
  <c r="L19" i="1"/>
  <c r="L97" i="1"/>
  <c r="L143" i="1"/>
  <c r="L36" i="1"/>
  <c r="L15" i="1"/>
  <c r="L118" i="1"/>
  <c r="L29" i="1"/>
  <c r="L68" i="1"/>
  <c r="L95" i="1"/>
  <c r="L69" i="1"/>
  <c r="L144" i="1"/>
  <c r="L145" i="1"/>
  <c r="L146" i="1"/>
  <c r="L147" i="1"/>
  <c r="L188" i="1"/>
  <c r="L119" i="1"/>
  <c r="L18" i="1"/>
  <c r="L70" i="1"/>
  <c r="L120" i="1"/>
  <c r="L190" i="1"/>
  <c r="L41" i="1"/>
  <c r="L148" i="1"/>
  <c r="L71" i="1"/>
  <c r="L149" i="1"/>
  <c r="L150" i="1"/>
  <c r="L151" i="1"/>
  <c r="L21" i="1"/>
  <c r="L92" i="1"/>
  <c r="L152" i="1"/>
  <c r="L102" i="1"/>
  <c r="L194" i="1"/>
  <c r="L153" i="1"/>
  <c r="L72" i="1"/>
  <c r="L12" i="1"/>
  <c r="L154" i="1"/>
  <c r="L42" i="1"/>
  <c r="L183" i="1"/>
  <c r="L195" i="1"/>
  <c r="L121" i="1"/>
  <c r="L58" i="1"/>
  <c r="L103" i="1"/>
  <c r="L155" i="1"/>
  <c r="L156" i="1"/>
  <c r="L157" i="1"/>
  <c r="L158" i="1"/>
  <c r="L159" i="1"/>
  <c r="L43" i="1"/>
  <c r="L73" i="1"/>
  <c r="L74" i="1"/>
  <c r="L160" i="1"/>
  <c r="L75" i="1"/>
  <c r="L59" i="1"/>
  <c r="L53" i="1"/>
  <c r="L108" i="1"/>
  <c r="L161" i="1"/>
  <c r="L162" i="1"/>
  <c r="L30" i="1"/>
  <c r="L122" i="1"/>
  <c r="L44" i="1"/>
  <c r="L163" i="1"/>
  <c r="L76" i="1"/>
  <c r="L164" i="1"/>
  <c r="L123" i="1"/>
  <c r="L56" i="1"/>
  <c r="L165" i="1"/>
  <c r="L184" i="1"/>
  <c r="L124" i="1"/>
  <c r="L104" i="1"/>
  <c r="L125" i="1"/>
  <c r="L126" i="1"/>
  <c r="L57" i="1"/>
  <c r="L185" i="1"/>
  <c r="L166" i="1"/>
  <c r="L127" i="1"/>
  <c r="L93" i="1"/>
  <c r="L167" i="1"/>
  <c r="L168" i="1"/>
  <c r="L105" i="1"/>
  <c r="L14" i="1"/>
  <c r="L77" i="1"/>
  <c r="L78" i="1"/>
  <c r="L128" i="1"/>
  <c r="L129" i="1"/>
  <c r="L169" i="1"/>
  <c r="L79" i="1"/>
  <c r="L27" i="1"/>
  <c r="L20" i="1"/>
  <c r="L130" i="1"/>
  <c r="L109" i="1"/>
  <c r="L80" i="1"/>
  <c r="L131" i="1"/>
  <c r="L45" i="1"/>
  <c r="L23" i="1"/>
  <c r="L170" i="1"/>
  <c r="L81" i="1"/>
  <c r="L186" i="1"/>
  <c r="L82" i="1"/>
  <c r="L60" i="1"/>
  <c r="L83" i="1"/>
  <c r="L110" i="1"/>
  <c r="L35" i="1"/>
  <c r="L171" i="1"/>
  <c r="L172" i="1"/>
  <c r="L46" i="1"/>
  <c r="L33" i="1"/>
  <c r="L84" i="1"/>
  <c r="L111" i="1"/>
  <c r="L26" i="1"/>
  <c r="L38" i="1"/>
  <c r="L47" i="1"/>
  <c r="L132" i="1"/>
  <c r="L85" i="1"/>
  <c r="L86" i="1"/>
  <c r="L112" i="1"/>
  <c r="L87" i="1"/>
  <c r="L133" i="1"/>
  <c r="L48" i="1"/>
  <c r="L173" i="1"/>
  <c r="L34" i="1"/>
  <c r="L174" i="1"/>
  <c r="L88" i="1"/>
  <c r="L61" i="1"/>
  <c r="L62" i="1"/>
  <c r="L175" i="1"/>
  <c r="L134" i="1"/>
  <c r="L54" i="1"/>
  <c r="L187" i="1"/>
  <c r="L135" i="1"/>
  <c r="L113" i="1"/>
  <c r="L101" i="1"/>
  <c r="L196" i="1"/>
  <c r="L136" i="1"/>
  <c r="L137" i="1"/>
  <c r="L63" i="1"/>
  <c r="L176" i="1"/>
  <c r="L49" i="1"/>
  <c r="L114" i="1"/>
  <c r="L106" i="1"/>
  <c r="L39" i="1"/>
  <c r="L25" i="1"/>
  <c r="L138" i="1"/>
  <c r="L191" i="1"/>
  <c r="L64" i="1"/>
  <c r="L189" i="1"/>
  <c r="L89" i="1"/>
  <c r="L107" i="1"/>
  <c r="L177" i="1"/>
  <c r="L31" i="1"/>
  <c r="L178" i="1"/>
  <c r="L94" i="1"/>
  <c r="L179" i="1"/>
  <c r="L115" i="1"/>
  <c r="L65" i="1"/>
  <c r="L13" i="1"/>
  <c r="L90" i="1"/>
  <c r="L50" i="1"/>
  <c r="L96" i="1"/>
  <c r="L66" i="1"/>
  <c r="L28" i="1"/>
  <c r="L180" i="1"/>
  <c r="L181" i="1"/>
  <c r="L98" i="1"/>
  <c r="L17" i="1"/>
  <c r="L116" i="1"/>
  <c r="L117" i="1"/>
  <c r="L16" i="1"/>
  <c r="L40" i="1"/>
  <c r="L99" i="1"/>
  <c r="L192" i="1"/>
  <c r="L182" i="1"/>
  <c r="L51" i="1"/>
  <c r="L52" i="1"/>
  <c r="L139" i="1"/>
  <c r="L24" i="1"/>
  <c r="L37" i="1"/>
  <c r="L67" i="1"/>
  <c r="L193" i="1"/>
  <c r="K32" i="1"/>
  <c r="K56" i="1"/>
  <c r="K97" i="1"/>
  <c r="K21" i="1"/>
  <c r="K70" i="1"/>
  <c r="K174" i="1"/>
  <c r="K22" i="1"/>
  <c r="K180" i="1"/>
  <c r="K26" i="1"/>
  <c r="K149" i="1"/>
  <c r="K123" i="1"/>
  <c r="K140" i="1"/>
  <c r="K84" i="1"/>
  <c r="K110" i="1"/>
  <c r="K31" i="1"/>
  <c r="K163" i="1"/>
  <c r="K18" i="1"/>
  <c r="K98" i="1"/>
  <c r="K24" i="1"/>
  <c r="K83" i="1"/>
  <c r="K73" i="1"/>
  <c r="K82" i="1"/>
  <c r="K144" i="1"/>
  <c r="K129" i="1"/>
  <c r="K92" i="1"/>
  <c r="K126" i="1"/>
  <c r="K57" i="1"/>
  <c r="K164" i="1"/>
  <c r="K102" i="1"/>
  <c r="K162" i="1"/>
  <c r="K188" i="1"/>
  <c r="K41" i="1"/>
  <c r="K65" i="1"/>
  <c r="K94" i="1"/>
  <c r="K58" i="1"/>
  <c r="K125" i="1"/>
  <c r="K74" i="1"/>
  <c r="K46" i="1"/>
  <c r="K143" i="1"/>
  <c r="K151" i="1"/>
  <c r="K59" i="1"/>
  <c r="K142" i="1"/>
  <c r="K15" i="1"/>
  <c r="K72" i="1"/>
  <c r="K173" i="1"/>
  <c r="K184" i="1"/>
  <c r="K156" i="1"/>
  <c r="K138" i="1"/>
  <c r="K135" i="1"/>
  <c r="K101" i="1"/>
  <c r="K20" i="1"/>
  <c r="K181" i="1"/>
  <c r="K108" i="1"/>
  <c r="K131" i="1"/>
  <c r="K71" i="1"/>
  <c r="K49" i="1"/>
  <c r="K33" i="1"/>
  <c r="K30" i="1"/>
  <c r="K35" i="1"/>
  <c r="K44" i="1"/>
  <c r="K158" i="1"/>
  <c r="K153" i="1"/>
  <c r="K115" i="1"/>
  <c r="K25" i="1"/>
  <c r="K171" i="1"/>
  <c r="K87" i="1"/>
  <c r="K134" i="1"/>
  <c r="K51" i="1"/>
  <c r="K152" i="1"/>
  <c r="K48" i="1"/>
  <c r="K165" i="1"/>
  <c r="K39" i="1"/>
  <c r="K99" i="1"/>
  <c r="K116" i="1"/>
  <c r="K38" i="1"/>
  <c r="K78" i="1"/>
  <c r="K93" i="1"/>
  <c r="K75" i="1"/>
  <c r="K13" i="1"/>
  <c r="K148" i="1"/>
  <c r="K183" i="1"/>
  <c r="K105" i="1"/>
  <c r="K130" i="1"/>
  <c r="K170" i="1"/>
  <c r="K62" i="1"/>
  <c r="K104" i="1"/>
  <c r="K166" i="1"/>
  <c r="K106" i="1"/>
  <c r="K79" i="1"/>
  <c r="K36" i="1"/>
  <c r="K147" i="1"/>
  <c r="K111" i="1"/>
  <c r="K89" i="1"/>
  <c r="K67" i="1"/>
  <c r="K195" i="1"/>
  <c r="K128" i="1"/>
  <c r="K52" i="1"/>
  <c r="K119" i="1"/>
  <c r="K42" i="1"/>
  <c r="K154" i="1"/>
  <c r="K69" i="1"/>
  <c r="K53" i="1"/>
  <c r="K139" i="1"/>
  <c r="K28" i="1"/>
  <c r="K120" i="1"/>
  <c r="K124" i="1"/>
  <c r="K178" i="1"/>
  <c r="K17" i="1"/>
  <c r="K114" i="1"/>
  <c r="K177" i="1"/>
  <c r="K76" i="1"/>
  <c r="K12" i="1"/>
  <c r="K63" i="1"/>
  <c r="K34" i="1"/>
  <c r="K190" i="1"/>
  <c r="K29" i="1"/>
  <c r="K160" i="1"/>
  <c r="K85" i="1"/>
  <c r="K167" i="1"/>
  <c r="K191" i="1"/>
  <c r="K179" i="1"/>
  <c r="K117" i="1"/>
  <c r="K169" i="1"/>
  <c r="K90" i="1"/>
  <c r="K77" i="1"/>
  <c r="K66" i="1"/>
  <c r="K14" i="1"/>
  <c r="K95" i="1"/>
  <c r="K159" i="1"/>
  <c r="K161" i="1"/>
  <c r="K137" i="1"/>
  <c r="K192" i="1"/>
  <c r="K61" i="1"/>
  <c r="K50" i="1"/>
  <c r="K145" i="1"/>
  <c r="K189" i="1"/>
  <c r="K168" i="1"/>
  <c r="K109" i="1"/>
  <c r="K146" i="1"/>
  <c r="K176" i="1"/>
  <c r="K37" i="1"/>
  <c r="K118" i="1"/>
  <c r="K80" i="1"/>
  <c r="K175" i="1"/>
  <c r="K54" i="1"/>
  <c r="K81" i="1"/>
  <c r="K196" i="1"/>
  <c r="K186" i="1"/>
  <c r="K127" i="1"/>
  <c r="K121" i="1"/>
  <c r="K16" i="1"/>
  <c r="K182" i="1"/>
  <c r="K185" i="1"/>
  <c r="K150" i="1"/>
  <c r="K86" i="1"/>
  <c r="K88" i="1"/>
  <c r="K45" i="1"/>
  <c r="K113" i="1"/>
  <c r="K187" i="1"/>
  <c r="K193" i="1"/>
  <c r="K27" i="1"/>
  <c r="K157" i="1"/>
  <c r="K43" i="1"/>
  <c r="K19" i="1"/>
  <c r="K55" i="1"/>
  <c r="K136" i="1"/>
  <c r="K141" i="1"/>
  <c r="K100" i="1"/>
  <c r="K40" i="1"/>
  <c r="K23" i="1"/>
  <c r="K107" i="1"/>
  <c r="K172" i="1"/>
  <c r="K194" i="1"/>
  <c r="K91" i="1"/>
  <c r="K60" i="1"/>
  <c r="K64" i="1"/>
  <c r="K47" i="1"/>
  <c r="K155" i="1"/>
  <c r="K68" i="1"/>
  <c r="K133" i="1"/>
  <c r="K122" i="1"/>
  <c r="K132" i="1"/>
  <c r="K112" i="1"/>
  <c r="K96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K103" i="1"/>
  <c r="A10" i="1"/>
  <c r="K6" i="1"/>
  <c r="L9" i="1"/>
  <c r="L8" i="1"/>
  <c r="K7" i="1"/>
  <c r="K8" i="1"/>
  <c r="D6" i="1"/>
  <c r="D7" i="1"/>
  <c r="D8" i="1"/>
  <c r="E6" i="1"/>
  <c r="E8" i="1"/>
  <c r="E7" i="1"/>
  <c r="E9" i="1"/>
  <c r="F6" i="1"/>
  <c r="F8" i="1"/>
  <c r="F7" i="1"/>
  <c r="F9" i="1"/>
  <c r="G6" i="1"/>
  <c r="G7" i="1"/>
  <c r="G8" i="1"/>
  <c r="H6" i="1"/>
  <c r="H7" i="1"/>
  <c r="H8" i="1"/>
  <c r="I6" i="1"/>
  <c r="I7" i="1"/>
  <c r="I8" i="1"/>
  <c r="J6" i="1"/>
  <c r="J7" i="1"/>
  <c r="J8" i="1"/>
  <c r="L7" i="1"/>
  <c r="L6" i="1"/>
</calcChain>
</file>

<file path=xl/sharedStrings.xml><?xml version="1.0" encoding="utf-8"?>
<sst xmlns="http://schemas.openxmlformats.org/spreadsheetml/2006/main" count="216" uniqueCount="215">
  <si>
    <t>Index</t>
  </si>
  <si>
    <t>Lat</t>
  </si>
  <si>
    <t>Long</t>
  </si>
  <si>
    <t>Elevation_m</t>
  </si>
  <si>
    <t>Water_area_ha</t>
  </si>
  <si>
    <t>Reservoir_volume_GL</t>
  </si>
  <si>
    <t>Dam_length_m</t>
  </si>
  <si>
    <t>Dam_area_ha</t>
  </si>
  <si>
    <t>Dam_volume_GL</t>
  </si>
  <si>
    <t>Water_rock_ratio</t>
  </si>
  <si>
    <t>Latitude</t>
  </si>
  <si>
    <t>Longitude</t>
  </si>
  <si>
    <t>Elevation (m)</t>
  </si>
  <si>
    <t>Water area (ha)</t>
  </si>
  <si>
    <t>Reservoir volume (GL)</t>
  </si>
  <si>
    <t>Dam length (m)</t>
  </si>
  <si>
    <t>Dam area (ha)</t>
  </si>
  <si>
    <t>Dam volume (GL)</t>
  </si>
  <si>
    <t>Water-rock ratio</t>
  </si>
  <si>
    <t>Average water depth (m)</t>
  </si>
  <si>
    <t>Maximum</t>
  </si>
  <si>
    <t>Median</t>
  </si>
  <si>
    <t>Minimum</t>
  </si>
  <si>
    <t>Sum</t>
  </si>
  <si>
    <t>RES_1484</t>
  </si>
  <si>
    <t>RES_939</t>
  </si>
  <si>
    <t>SUMMARY STATS</t>
  </si>
  <si>
    <t>Energy storage calculations assume a 400m head to deliver a ballpark estimate. Actual head will be calculated once the lower reservoir is determined.</t>
  </si>
  <si>
    <t>Cum energy (GWh)</t>
  </si>
  <si>
    <t>Reservoir count</t>
  </si>
  <si>
    <t>Stored energy (GWh)</t>
  </si>
  <si>
    <t>RES_2196</t>
  </si>
  <si>
    <t>RES_2114</t>
  </si>
  <si>
    <t>RES_2116</t>
  </si>
  <si>
    <t>RES_1483</t>
  </si>
  <si>
    <t>RES_2088</t>
  </si>
  <si>
    <t>RES_2000</t>
  </si>
  <si>
    <t>RES_1491</t>
  </si>
  <si>
    <t>RES_1448</t>
  </si>
  <si>
    <t>RES_1237</t>
  </si>
  <si>
    <t>RES_1197</t>
  </si>
  <si>
    <t>RES_852</t>
  </si>
  <si>
    <t>RES_1738</t>
  </si>
  <si>
    <t>RES_1272</t>
  </si>
  <si>
    <t>RES_1218</t>
  </si>
  <si>
    <t>RES_1221</t>
  </si>
  <si>
    <t>RES_3971</t>
  </si>
  <si>
    <t>RES_1149</t>
  </si>
  <si>
    <t>RES_1119</t>
  </si>
  <si>
    <t>RES_1194</t>
  </si>
  <si>
    <t>RES_4193</t>
  </si>
  <si>
    <t>RES_4016</t>
  </si>
  <si>
    <t>RES_3530</t>
  </si>
  <si>
    <t>RES_1068</t>
  </si>
  <si>
    <t>RES_4157</t>
  </si>
  <si>
    <t>RES_3591</t>
  </si>
  <si>
    <t>RES_2615</t>
  </si>
  <si>
    <t>RES_3512</t>
  </si>
  <si>
    <t>RES_904</t>
  </si>
  <si>
    <t>RES_2023</t>
  </si>
  <si>
    <t>RES_2350</t>
  </si>
  <si>
    <t>RES_3775</t>
  </si>
  <si>
    <t>RES_1920</t>
  </si>
  <si>
    <t>RES_1771</t>
  </si>
  <si>
    <t>RES_2582</t>
  </si>
  <si>
    <t>RES_3648</t>
  </si>
  <si>
    <t>RES_2434</t>
  </si>
  <si>
    <t>RES_3813</t>
  </si>
  <si>
    <t>RES_4076</t>
  </si>
  <si>
    <t>RES_2323</t>
  </si>
  <si>
    <t>RES_2218</t>
  </si>
  <si>
    <t>RES_3644</t>
  </si>
  <si>
    <t>RES_2729</t>
  </si>
  <si>
    <t>RES_3194</t>
  </si>
  <si>
    <t>RES_3999</t>
  </si>
  <si>
    <t>RES_1395</t>
  </si>
  <si>
    <t>RES_3588</t>
  </si>
  <si>
    <t>RES_4079</t>
  </si>
  <si>
    <t>RES_3758</t>
  </si>
  <si>
    <t>RES_2975</t>
  </si>
  <si>
    <t>RES_3699</t>
  </si>
  <si>
    <t>RES_1074</t>
  </si>
  <si>
    <t>RES_3108</t>
  </si>
  <si>
    <t>RES_3508</t>
  </si>
  <si>
    <t>RES_2253</t>
  </si>
  <si>
    <t>RES_2397</t>
  </si>
  <si>
    <t>RES_2417</t>
  </si>
  <si>
    <t>RES_2682</t>
  </si>
  <si>
    <t>RES_2468</t>
  </si>
  <si>
    <t>RES_3617</t>
  </si>
  <si>
    <t>RES_3418</t>
  </si>
  <si>
    <t>RES_3110</t>
  </si>
  <si>
    <t>RES_1207</t>
  </si>
  <si>
    <t>RES_3778</t>
  </si>
  <si>
    <t>RES_3611</t>
  </si>
  <si>
    <t>RES_2189</t>
  </si>
  <si>
    <t>RES_2819</t>
  </si>
  <si>
    <t>RES_3538</t>
  </si>
  <si>
    <t>RES_2349</t>
  </si>
  <si>
    <t>RES_3253</t>
  </si>
  <si>
    <t>RES_1958</t>
  </si>
  <si>
    <t>RES_3653</t>
  </si>
  <si>
    <t>RES_3160</t>
  </si>
  <si>
    <t>RES_875</t>
  </si>
  <si>
    <t>RES_3133</t>
  </si>
  <si>
    <t>RES_3835</t>
  </si>
  <si>
    <t>RES_2258</t>
  </si>
  <si>
    <t>RES_3700</t>
  </si>
  <si>
    <t>RES_3992</t>
  </si>
  <si>
    <t>RES_4187</t>
  </si>
  <si>
    <t>RES_2961</t>
  </si>
  <si>
    <t>RES_3454</t>
  </si>
  <si>
    <t>RES_2310</t>
  </si>
  <si>
    <t>RES_2632</t>
  </si>
  <si>
    <t>RES_3613</t>
  </si>
  <si>
    <t>RES_3753</t>
  </si>
  <si>
    <t>RES_3704</t>
  </si>
  <si>
    <t>RES_1398</t>
  </si>
  <si>
    <t>RES_2629</t>
  </si>
  <si>
    <t>RES_2832</t>
  </si>
  <si>
    <t>RES_2166</t>
  </si>
  <si>
    <t>RES_1807</t>
  </si>
  <si>
    <t>RES_2675</t>
  </si>
  <si>
    <t>RES_2025</t>
  </si>
  <si>
    <t>RES_2039</t>
  </si>
  <si>
    <t>RES_2838</t>
  </si>
  <si>
    <t>RES_2454</t>
  </si>
  <si>
    <t>RES_3762</t>
  </si>
  <si>
    <t>RES_2618</t>
  </si>
  <si>
    <t>RES_1219</t>
  </si>
  <si>
    <t>RES_3299</t>
  </si>
  <si>
    <t>RES_2663</t>
  </si>
  <si>
    <t>RES_1793</t>
  </si>
  <si>
    <t>RES_1723</t>
  </si>
  <si>
    <t>RES_3208</t>
  </si>
  <si>
    <t>RES_1094</t>
  </si>
  <si>
    <t>RES_2650</t>
  </si>
  <si>
    <t>RES_1520</t>
  </si>
  <si>
    <t>RES_3776</t>
  </si>
  <si>
    <t>RES_1032</t>
  </si>
  <si>
    <t>RES_3784</t>
  </si>
  <si>
    <t>RES_3878</t>
  </si>
  <si>
    <t>RES_3152</t>
  </si>
  <si>
    <t>RES_3046</t>
  </si>
  <si>
    <t>RES_1077</t>
  </si>
  <si>
    <t>RES_3595</t>
  </si>
  <si>
    <t>RES_3176</t>
  </si>
  <si>
    <t>RES_3966</t>
  </si>
  <si>
    <t>RES_2569</t>
  </si>
  <si>
    <t>RES_4001</t>
  </si>
  <si>
    <t>RES_2857</t>
  </si>
  <si>
    <t>RES_1000</t>
  </si>
  <si>
    <t>RES_866</t>
  </si>
  <si>
    <t>RES_2187</t>
  </si>
  <si>
    <t>RES_1373</t>
  </si>
  <si>
    <t>RES_861</t>
  </si>
  <si>
    <t>RES_3043</t>
  </si>
  <si>
    <t>RES_900</t>
  </si>
  <si>
    <t>RES_2963</t>
  </si>
  <si>
    <t>RES_3460</t>
  </si>
  <si>
    <t>RES_2225</t>
  </si>
  <si>
    <t>RES_4031</t>
  </si>
  <si>
    <t>RES_1283</t>
  </si>
  <si>
    <t>RES_1942</t>
  </si>
  <si>
    <t>RES_2644</t>
  </si>
  <si>
    <t>RES_1649</t>
  </si>
  <si>
    <t>RES_3004</t>
  </si>
  <si>
    <t>RES_1596</t>
  </si>
  <si>
    <t>RES_3338</t>
  </si>
  <si>
    <t>RES_1244</t>
  </si>
  <si>
    <t>RES_3319</t>
  </si>
  <si>
    <t>RES_1493</t>
  </si>
  <si>
    <t>RES_1193</t>
  </si>
  <si>
    <t>RES_1957</t>
  </si>
  <si>
    <t>RES_2230</t>
  </si>
  <si>
    <t>RES_1758</t>
  </si>
  <si>
    <t>RES_3193</t>
  </si>
  <si>
    <t>RES_2280</t>
  </si>
  <si>
    <t>RES_2619</t>
  </si>
  <si>
    <t>RES_2959</t>
  </si>
  <si>
    <t>RES_3097</t>
  </si>
  <si>
    <t>RES_3344</t>
  </si>
  <si>
    <t>RES_2122</t>
  </si>
  <si>
    <t>RES_1011</t>
  </si>
  <si>
    <t>RES_1883</t>
  </si>
  <si>
    <t>RES_2502</t>
  </si>
  <si>
    <t>RES_1079</t>
  </si>
  <si>
    <t>RES_2260</t>
  </si>
  <si>
    <t>RES_3848</t>
  </si>
  <si>
    <t>RES_2301</t>
  </si>
  <si>
    <t>RES_3630</t>
  </si>
  <si>
    <t>RES_3098</t>
  </si>
  <si>
    <t>RES_3633</t>
  </si>
  <si>
    <t>RES_2796</t>
  </si>
  <si>
    <t>RES_2081</t>
  </si>
  <si>
    <t>RES_1930</t>
  </si>
  <si>
    <t>RES_858</t>
  </si>
  <si>
    <t>RES_2028</t>
  </si>
  <si>
    <t>RES_2328</t>
  </si>
  <si>
    <t>RES_4002</t>
  </si>
  <si>
    <t>RES_3265</t>
  </si>
  <si>
    <t>RES_3808</t>
  </si>
  <si>
    <t>RES_2283</t>
  </si>
  <si>
    <t>RES_2871</t>
  </si>
  <si>
    <t>RES_1474</t>
  </si>
  <si>
    <t>RES_1102</t>
  </si>
  <si>
    <t>RES_2939</t>
  </si>
  <si>
    <t>RES_1954</t>
  </si>
  <si>
    <t>RES_2999</t>
  </si>
  <si>
    <t>RES_2451</t>
  </si>
  <si>
    <t>RES_2332</t>
  </si>
  <si>
    <t>RES_3804</t>
  </si>
  <si>
    <t>RES_1757</t>
  </si>
  <si>
    <t>RES_2487</t>
  </si>
  <si>
    <t>South Australia PHES sites (head &gt; 300m)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</si>
</sst>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0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8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1" fontId="6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center"/>
    </xf>
    <xf numFmtId="0" fontId="6" fillId="0" borderId="0" xfId="0" applyFont="1"/>
    <xf numFmtId="0" fontId="8" fillId="0" borderId="0" xfId="0" applyFont="1" applyAlignment="1">
      <alignment horizontal="center" wrapText="1"/>
    </xf>
    <xf numFmtId="1" fontId="8" fillId="0" borderId="0" xfId="0" applyNumberFormat="1" applyFont="1" applyAlignment="1">
      <alignment horizontal="center" wrapText="1"/>
    </xf>
    <xf numFmtId="2" fontId="8" fillId="0" borderId="0" xfId="0" applyNumberFormat="1" applyFont="1" applyAlignment="1">
      <alignment horizontal="center" wrapText="1"/>
    </xf>
    <xf numFmtId="164" fontId="8" fillId="0" borderId="0" xfId="0" applyNumberFormat="1" applyFont="1" applyAlignment="1">
      <alignment horizontal="center" wrapText="1"/>
    </xf>
    <xf numFmtId="0" fontId="8" fillId="0" borderId="0" xfId="0" applyFont="1" applyFill="1" applyAlignment="1">
      <alignment horizontal="center" wrapText="1"/>
    </xf>
    <xf numFmtId="0" fontId="0" fillId="2" borderId="0" xfId="0" applyFont="1" applyFill="1" applyAlignment="1">
      <alignment horizontal="left" wrapText="1"/>
    </xf>
    <xf numFmtId="0" fontId="8" fillId="0" borderId="0" xfId="0" applyFont="1"/>
    <xf numFmtId="0" fontId="6" fillId="3" borderId="0" xfId="0" applyFont="1" applyFill="1" applyAlignment="1">
      <alignment horizontal="center"/>
    </xf>
    <xf numFmtId="1" fontId="6" fillId="3" borderId="0" xfId="0" applyNumberFormat="1" applyFont="1" applyFill="1" applyAlignment="1">
      <alignment horizontal="center"/>
    </xf>
    <xf numFmtId="2" fontId="6" fillId="3" borderId="0" xfId="0" applyNumberFormat="1" applyFont="1" applyFill="1" applyAlignment="1">
      <alignment horizontal="center"/>
    </xf>
    <xf numFmtId="0" fontId="6" fillId="3" borderId="0" xfId="0" applyFont="1" applyFill="1"/>
    <xf numFmtId="0" fontId="6" fillId="0" borderId="0" xfId="0" applyFont="1" applyFill="1" applyAlignment="1">
      <alignment horizontal="center"/>
    </xf>
    <xf numFmtId="0" fontId="8" fillId="4" borderId="0" xfId="0" applyFont="1" applyFill="1" applyAlignment="1">
      <alignment horizontal="center"/>
    </xf>
    <xf numFmtId="1" fontId="6" fillId="4" borderId="0" xfId="0" applyNumberFormat="1" applyFont="1" applyFill="1" applyAlignment="1">
      <alignment horizontal="center"/>
    </xf>
    <xf numFmtId="0" fontId="6" fillId="0" borderId="0" xfId="0" applyFont="1" applyFill="1"/>
    <xf numFmtId="0" fontId="9" fillId="4" borderId="0" xfId="0" applyFont="1" applyFill="1" applyAlignment="1">
      <alignment horizontal="left"/>
    </xf>
    <xf numFmtId="0" fontId="7" fillId="4" borderId="0" xfId="0" applyFont="1" applyFill="1" applyAlignment="1">
      <alignment horizontal="center"/>
    </xf>
    <xf numFmtId="0" fontId="8" fillId="0" borderId="0" xfId="0" applyFont="1" applyFill="1" applyAlignment="1">
      <alignment horizontal="center"/>
    </xf>
    <xf numFmtId="1" fontId="6" fillId="0" borderId="0" xfId="0" applyNumberFormat="1" applyFont="1" applyFill="1" applyAlignment="1">
      <alignment horizontal="center"/>
    </xf>
    <xf numFmtId="164" fontId="6" fillId="3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164" fontId="6" fillId="0" borderId="0" xfId="0" applyNumberFormat="1" applyFont="1" applyAlignment="1">
      <alignment horizontal="center"/>
    </xf>
    <xf numFmtId="0" fontId="0" fillId="0" borderId="0" xfId="0" applyFill="1"/>
    <xf numFmtId="164" fontId="6" fillId="0" borderId="0" xfId="0" applyNumberFormat="1" applyFont="1" applyFill="1" applyAlignment="1">
      <alignment horizontal="center"/>
    </xf>
    <xf numFmtId="0" fontId="8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0" fontId="8" fillId="0" borderId="0" xfId="0" applyFont="1" applyFill="1" applyAlignment="1">
      <alignment horizontal="left"/>
    </xf>
    <xf numFmtId="0" fontId="5" fillId="0" borderId="0" xfId="0" applyFont="1"/>
    <xf numFmtId="0" fontId="5" fillId="0" borderId="0" xfId="0" applyFont="1" applyAlignment="1">
      <alignment horizontal="center"/>
    </xf>
    <xf numFmtId="1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 vertical="center"/>
    </xf>
    <xf numFmtId="1" fontId="5" fillId="0" borderId="0" xfId="0" applyNumberFormat="1" applyFont="1" applyAlignment="1">
      <alignment horizontal="center" vertical="center"/>
    </xf>
    <xf numFmtId="0" fontId="5" fillId="0" borderId="0" xfId="0" applyFont="1" applyFill="1"/>
    <xf numFmtId="0" fontId="5" fillId="0" borderId="0" xfId="0" applyFont="1" applyFill="1" applyAlignment="1">
      <alignment horizontal="center"/>
    </xf>
    <xf numFmtId="1" fontId="5" fillId="0" borderId="0" xfId="0" applyNumberFormat="1" applyFont="1" applyFill="1" applyAlignment="1">
      <alignment horizontal="center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1" fontId="4" fillId="0" borderId="0" xfId="0" applyNumberFormat="1" applyFont="1" applyAlignment="1">
      <alignment horizontal="center"/>
    </xf>
    <xf numFmtId="0" fontId="4" fillId="0" borderId="0" xfId="0" applyFont="1"/>
    <xf numFmtId="0" fontId="8" fillId="0" borderId="0" xfId="0" applyFont="1" applyFill="1"/>
    <xf numFmtId="0" fontId="3" fillId="0" borderId="0" xfId="0" applyFont="1" applyAlignment="1">
      <alignment horizontal="center"/>
    </xf>
    <xf numFmtId="1" fontId="3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2" fillId="0" borderId="0" xfId="0" applyFont="1" applyFill="1" applyAlignment="1">
      <alignment horizontal="center"/>
    </xf>
    <xf numFmtId="1" fontId="2" fillId="0" borderId="0" xfId="0" applyNumberFormat="1" applyFont="1" applyFill="1" applyAlignment="1">
      <alignment horizontal="center"/>
    </xf>
    <xf numFmtId="164" fontId="2" fillId="0" borderId="0" xfId="0" applyNumberFormat="1" applyFont="1" applyFill="1" applyAlignment="1">
      <alignment horizontal="center"/>
    </xf>
    <xf numFmtId="1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" fontId="1" fillId="0" borderId="0" xfId="0" applyNumberFormat="1" applyFont="1" applyFill="1" applyAlignment="1">
      <alignment horizontal="center"/>
    </xf>
    <xf numFmtId="0" fontId="1" fillId="0" borderId="0" xfId="0" applyFont="1" applyFill="1" applyAlignment="1">
      <alignment horizontal="center"/>
    </xf>
    <xf numFmtId="164" fontId="1" fillId="0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387"/>
  <sheetViews>
    <sheetView tabSelected="1" workbookViewId="0">
      <pane ySplit="11" topLeftCell="A12" activePane="bottomLeft" state="frozen"/>
      <selection pane="bottomLeft" activeCell="O12" sqref="O12:AD209"/>
    </sheetView>
  </sheetViews>
  <sheetFormatPr defaultColWidth="11" defaultRowHeight="15.75" x14ac:dyDescent="0.25"/>
  <cols>
    <col min="1" max="1" width="9.75" customWidth="1"/>
    <col min="2" max="2" width="10.375" style="26" customWidth="1"/>
    <col min="3" max="3" width="10.5" style="26" customWidth="1"/>
    <col min="4" max="4" width="8.5" style="26" customWidth="1"/>
    <col min="5" max="5" width="9.375" style="26" customWidth="1"/>
    <col min="6" max="6" width="11" style="26"/>
    <col min="7" max="7" width="9.25" style="26" customWidth="1"/>
    <col min="8" max="8" width="8.625" style="26" customWidth="1"/>
    <col min="9" max="9" width="11.125" style="26" customWidth="1"/>
    <col min="10" max="10" width="11" style="26"/>
    <col min="11" max="11" width="12.125" style="26" bestFit="1" customWidth="1"/>
    <col min="12" max="12" width="11.75" style="26" bestFit="1" customWidth="1"/>
    <col min="13" max="13" width="10.125" style="26" bestFit="1" customWidth="1"/>
    <col min="14" max="14" width="67.875" customWidth="1"/>
  </cols>
  <sheetData>
    <row r="1" spans="1:28" x14ac:dyDescent="0.25">
      <c r="A1" t="s">
        <v>0</v>
      </c>
      <c r="B1" s="26" t="s">
        <v>1</v>
      </c>
      <c r="C1" s="26" t="s">
        <v>2</v>
      </c>
      <c r="D1" s="26" t="s">
        <v>3</v>
      </c>
      <c r="E1" s="26" t="s">
        <v>4</v>
      </c>
      <c r="F1" s="26" t="s">
        <v>5</v>
      </c>
      <c r="G1" s="26" t="s">
        <v>6</v>
      </c>
      <c r="H1" s="26" t="s">
        <v>7</v>
      </c>
      <c r="I1" s="26" t="s">
        <v>8</v>
      </c>
      <c r="J1" s="26" t="s">
        <v>9</v>
      </c>
    </row>
    <row r="3" spans="1:28" s="5" customFormat="1" ht="15" x14ac:dyDescent="0.25">
      <c r="A3" s="1" t="s">
        <v>214</v>
      </c>
      <c r="B3" s="30"/>
      <c r="C3" s="2"/>
      <c r="D3" s="2"/>
      <c r="E3" s="3"/>
      <c r="F3" s="3"/>
      <c r="G3" s="3"/>
      <c r="H3" s="3"/>
      <c r="I3" s="3"/>
      <c r="J3" s="4"/>
      <c r="K3" s="2"/>
      <c r="L3" s="2"/>
      <c r="M3" s="2"/>
      <c r="N3" s="2"/>
    </row>
    <row r="4" spans="1:28" s="12" customFormat="1" ht="30.75" customHeight="1" x14ac:dyDescent="0.25">
      <c r="A4" s="6" t="s">
        <v>0</v>
      </c>
      <c r="B4" s="6" t="s">
        <v>10</v>
      </c>
      <c r="C4" s="6" t="s">
        <v>11</v>
      </c>
      <c r="D4" s="7" t="s">
        <v>12</v>
      </c>
      <c r="E4" s="7" t="s">
        <v>13</v>
      </c>
      <c r="F4" s="7" t="s">
        <v>14</v>
      </c>
      <c r="G4" s="7" t="s">
        <v>15</v>
      </c>
      <c r="H4" s="7" t="s">
        <v>16</v>
      </c>
      <c r="I4" s="8" t="s">
        <v>17</v>
      </c>
      <c r="J4" s="9" t="s">
        <v>18</v>
      </c>
      <c r="K4" s="10" t="s">
        <v>19</v>
      </c>
      <c r="L4" s="10" t="s">
        <v>30</v>
      </c>
      <c r="M4" s="10" t="s">
        <v>28</v>
      </c>
      <c r="N4" s="11" t="s">
        <v>27</v>
      </c>
      <c r="O4" s="45"/>
      <c r="P4" s="45"/>
    </row>
    <row r="5" spans="1:28" s="5" customFormat="1" ht="15" x14ac:dyDescent="0.25">
      <c r="A5" s="13"/>
      <c r="B5" s="13"/>
      <c r="C5" s="13"/>
      <c r="D5" s="14"/>
      <c r="E5" s="14"/>
      <c r="F5" s="14"/>
      <c r="G5" s="14"/>
      <c r="H5" s="14"/>
      <c r="I5" s="15"/>
      <c r="J5" s="13"/>
      <c r="K5" s="13"/>
      <c r="L5" s="13"/>
      <c r="M5" s="13"/>
      <c r="N5" s="16"/>
      <c r="O5" s="20"/>
      <c r="P5" s="20"/>
    </row>
    <row r="6" spans="1:28" s="20" customFormat="1" ht="15" x14ac:dyDescent="0.25">
      <c r="A6" s="17"/>
      <c r="B6" s="17"/>
      <c r="C6" s="18" t="s">
        <v>20</v>
      </c>
      <c r="D6" s="19">
        <f t="shared" ref="D6:L6" si="0">MAX(D$11:D$882)</f>
        <v>1089</v>
      </c>
      <c r="E6" s="19">
        <f t="shared" si="0"/>
        <v>98</v>
      </c>
      <c r="F6" s="19">
        <f t="shared" si="0"/>
        <v>15</v>
      </c>
      <c r="G6" s="19">
        <f t="shared" si="0"/>
        <v>3813</v>
      </c>
      <c r="H6" s="19">
        <f t="shared" si="0"/>
        <v>13</v>
      </c>
      <c r="I6" s="19">
        <f t="shared" si="0"/>
        <v>1.2</v>
      </c>
      <c r="J6" s="19">
        <f t="shared" si="0"/>
        <v>102</v>
      </c>
      <c r="K6" s="19">
        <f t="shared" si="0"/>
        <v>33.333333333333329</v>
      </c>
      <c r="L6" s="19">
        <f t="shared" si="0"/>
        <v>13.066666666666666</v>
      </c>
      <c r="M6" s="19"/>
    </row>
    <row r="7" spans="1:28" s="20" customFormat="1" ht="18.75" x14ac:dyDescent="0.3">
      <c r="A7" s="21" t="s">
        <v>26</v>
      </c>
      <c r="B7" s="22"/>
      <c r="C7" s="18" t="s">
        <v>21</v>
      </c>
      <c r="D7" s="19">
        <f t="shared" ref="D7:L7" si="1">MEDIAN(D$11:D$882)</f>
        <v>529</v>
      </c>
      <c r="E7" s="19">
        <f t="shared" si="1"/>
        <v>13</v>
      </c>
      <c r="F7" s="19">
        <f t="shared" si="1"/>
        <v>2</v>
      </c>
      <c r="G7" s="19">
        <f t="shared" si="1"/>
        <v>821</v>
      </c>
      <c r="H7" s="19">
        <f t="shared" si="1"/>
        <v>1.8</v>
      </c>
      <c r="I7" s="19">
        <f t="shared" si="1"/>
        <v>0.2</v>
      </c>
      <c r="J7" s="19">
        <f t="shared" si="1"/>
        <v>10</v>
      </c>
      <c r="K7" s="19">
        <f t="shared" si="1"/>
        <v>17.241379310344829</v>
      </c>
      <c r="L7" s="19">
        <f t="shared" si="1"/>
        <v>1.7422222222222226</v>
      </c>
      <c r="M7" s="19"/>
    </row>
    <row r="8" spans="1:28" s="20" customFormat="1" ht="15" x14ac:dyDescent="0.25">
      <c r="A8" s="17"/>
      <c r="B8" s="17"/>
      <c r="C8" s="18" t="s">
        <v>22</v>
      </c>
      <c r="D8" s="19">
        <f t="shared" ref="D8:L8" si="2">MIN(D$11:D$882)</f>
        <v>303</v>
      </c>
      <c r="E8" s="19">
        <f t="shared" si="2"/>
        <v>9</v>
      </c>
      <c r="F8" s="19">
        <f t="shared" si="2"/>
        <v>1</v>
      </c>
      <c r="G8" s="19">
        <f t="shared" si="2"/>
        <v>205</v>
      </c>
      <c r="H8" s="19">
        <f t="shared" si="2"/>
        <v>0.7</v>
      </c>
      <c r="I8" s="19">
        <f t="shared" si="2"/>
        <v>0.1</v>
      </c>
      <c r="J8" s="19">
        <f t="shared" si="2"/>
        <v>1</v>
      </c>
      <c r="K8" s="19">
        <f t="shared" si="2"/>
        <v>10</v>
      </c>
      <c r="L8" s="19">
        <f t="shared" si="2"/>
        <v>0.87111111111111128</v>
      </c>
      <c r="M8" s="19"/>
    </row>
    <row r="9" spans="1:28" s="20" customFormat="1" ht="15" x14ac:dyDescent="0.25">
      <c r="A9" s="32" t="s">
        <v>29</v>
      </c>
      <c r="B9" s="17"/>
      <c r="C9" s="18" t="s">
        <v>23</v>
      </c>
      <c r="D9" s="19"/>
      <c r="E9" s="19">
        <f>SUM(E$11:E$882)</f>
        <v>3330</v>
      </c>
      <c r="F9" s="19">
        <f>SUM(F$11:F$882)</f>
        <v>566</v>
      </c>
      <c r="G9" s="19"/>
      <c r="H9" s="19"/>
      <c r="I9" s="19"/>
      <c r="J9" s="19"/>
      <c r="K9" s="19"/>
      <c r="L9" s="19">
        <f>SUM(L$11:L$882)</f>
        <v>493.04888888888854</v>
      </c>
      <c r="M9" s="19"/>
    </row>
    <row r="10" spans="1:28" s="20" customFormat="1" ht="15" x14ac:dyDescent="0.25">
      <c r="A10" s="18">
        <f>COUNTA(A11:A9994)</f>
        <v>185</v>
      </c>
      <c r="B10" s="17"/>
      <c r="C10" s="23"/>
      <c r="D10" s="24"/>
      <c r="E10" s="24"/>
      <c r="F10" s="24"/>
      <c r="G10" s="24"/>
      <c r="H10" s="24"/>
      <c r="I10" s="24"/>
      <c r="J10" s="24"/>
      <c r="K10" s="24"/>
      <c r="L10" s="24"/>
      <c r="M10" s="24"/>
    </row>
    <row r="11" spans="1:28" s="5" customFormat="1" ht="15" x14ac:dyDescent="0.25">
      <c r="A11" s="13"/>
      <c r="B11" s="13"/>
      <c r="C11" s="13"/>
      <c r="D11" s="13"/>
      <c r="E11" s="14"/>
      <c r="F11" s="14"/>
      <c r="G11" s="14"/>
      <c r="H11" s="14"/>
      <c r="I11" s="14"/>
      <c r="J11" s="25"/>
      <c r="K11" s="13"/>
      <c r="L11" s="13"/>
      <c r="M11" s="13"/>
      <c r="N11" s="13"/>
      <c r="O11" s="20"/>
      <c r="P11" s="20"/>
    </row>
    <row r="12" spans="1:28" x14ac:dyDescent="0.25">
      <c r="A12" s="55" t="s">
        <v>45</v>
      </c>
      <c r="B12" s="56">
        <v>-30.106851942300001</v>
      </c>
      <c r="C12" s="56">
        <v>139.45500000000001</v>
      </c>
      <c r="D12" s="55">
        <v>548</v>
      </c>
      <c r="E12" s="55">
        <v>98</v>
      </c>
      <c r="F12" s="57">
        <v>15</v>
      </c>
      <c r="G12" s="55">
        <v>3813</v>
      </c>
      <c r="H12" s="57">
        <v>7.2</v>
      </c>
      <c r="I12" s="57">
        <v>0.7</v>
      </c>
      <c r="J12" s="55">
        <v>22</v>
      </c>
      <c r="K12" s="55">
        <f>F12/E12*100</f>
        <v>15.306122448979592</v>
      </c>
      <c r="L12" s="55">
        <f>F12*9.8*400/3600*0.8</f>
        <v>13.066666666666666</v>
      </c>
      <c r="M12" s="55">
        <f>M11+L12</f>
        <v>13.066666666666666</v>
      </c>
      <c r="O12" s="49"/>
      <c r="P12" s="49"/>
      <c r="Q12" s="50"/>
      <c r="R12" s="49"/>
      <c r="S12" s="49"/>
      <c r="T12" s="50"/>
      <c r="U12" s="50"/>
      <c r="V12" s="51"/>
      <c r="W12" s="50"/>
      <c r="X12" s="51"/>
      <c r="Y12" s="51"/>
      <c r="Z12" s="50"/>
      <c r="AA12" s="50"/>
      <c r="AB12" s="51"/>
    </row>
    <row r="13" spans="1:28" x14ac:dyDescent="0.25">
      <c r="A13" s="58" t="s">
        <v>46</v>
      </c>
      <c r="B13" s="56">
        <v>-35.343194444399998</v>
      </c>
      <c r="C13" s="56">
        <v>138.493888889</v>
      </c>
      <c r="D13" s="55">
        <v>322</v>
      </c>
      <c r="E13" s="55">
        <v>91</v>
      </c>
      <c r="F13" s="57">
        <v>13</v>
      </c>
      <c r="G13" s="55">
        <v>3020</v>
      </c>
      <c r="H13" s="57">
        <v>5.0999999999999996</v>
      </c>
      <c r="I13" s="57">
        <v>0.4</v>
      </c>
      <c r="J13" s="55">
        <v>30</v>
      </c>
      <c r="K13" s="55">
        <f>F13/E13*100</f>
        <v>14.285714285714285</v>
      </c>
      <c r="L13" s="55">
        <f>F13*9.8*400/3600*0.8</f>
        <v>11.324444444444445</v>
      </c>
      <c r="M13" s="55">
        <f>M12+L13</f>
        <v>24.391111111111112</v>
      </c>
      <c r="O13" s="49"/>
      <c r="P13" s="49"/>
      <c r="Q13" s="50"/>
      <c r="R13" s="49"/>
      <c r="S13" s="49"/>
      <c r="T13" s="50"/>
      <c r="U13" s="50"/>
      <c r="V13" s="51"/>
      <c r="W13" s="50"/>
      <c r="X13" s="51"/>
      <c r="Y13" s="51"/>
      <c r="Z13" s="50"/>
      <c r="AA13" s="50"/>
      <c r="AB13" s="47"/>
    </row>
    <row r="14" spans="1:28" x14ac:dyDescent="0.25">
      <c r="A14" s="55" t="s">
        <v>47</v>
      </c>
      <c r="B14" s="56">
        <v>-30.120833333299998</v>
      </c>
      <c r="C14" s="56">
        <v>139.440277778</v>
      </c>
      <c r="D14" s="55">
        <v>629</v>
      </c>
      <c r="E14" s="55">
        <v>52</v>
      </c>
      <c r="F14" s="57">
        <v>11</v>
      </c>
      <c r="G14" s="55">
        <v>2738</v>
      </c>
      <c r="H14" s="57">
        <v>6.2</v>
      </c>
      <c r="I14" s="57">
        <v>0.7</v>
      </c>
      <c r="J14" s="55">
        <v>15</v>
      </c>
      <c r="K14" s="55">
        <f>F14/E14*100</f>
        <v>21.153846153846153</v>
      </c>
      <c r="L14" s="55">
        <f>F14*9.8*400/3600*0.8</f>
        <v>9.5822222222222244</v>
      </c>
      <c r="M14" s="55">
        <f>M13+L14</f>
        <v>33.973333333333336</v>
      </c>
      <c r="O14" s="49"/>
      <c r="P14" s="49"/>
      <c r="Q14" s="50"/>
      <c r="R14" s="49"/>
      <c r="S14" s="49"/>
      <c r="T14" s="50"/>
      <c r="U14" s="50"/>
      <c r="V14" s="51"/>
      <c r="W14" s="50"/>
      <c r="X14" s="51"/>
      <c r="Y14" s="51"/>
      <c r="Z14" s="50"/>
      <c r="AA14" s="50"/>
      <c r="AB14" s="47"/>
    </row>
    <row r="15" spans="1:28" x14ac:dyDescent="0.25">
      <c r="A15" s="55" t="s">
        <v>48</v>
      </c>
      <c r="B15" s="56">
        <v>-30.119382595499999</v>
      </c>
      <c r="C15" s="56">
        <v>139.413549262</v>
      </c>
      <c r="D15" s="55">
        <v>649</v>
      </c>
      <c r="E15" s="55">
        <v>69</v>
      </c>
      <c r="F15" s="57">
        <v>10</v>
      </c>
      <c r="G15" s="55">
        <v>1025</v>
      </c>
      <c r="H15" s="57">
        <v>1.4</v>
      </c>
      <c r="I15" s="57">
        <v>0.1</v>
      </c>
      <c r="J15" s="55">
        <v>102</v>
      </c>
      <c r="K15" s="55">
        <f>F15/E15*100</f>
        <v>14.492753623188406</v>
      </c>
      <c r="L15" s="55">
        <f>F15*9.8*400/3600*0.8</f>
        <v>8.7111111111111121</v>
      </c>
      <c r="M15" s="55">
        <f>M14+L15</f>
        <v>42.684444444444452</v>
      </c>
      <c r="O15" s="49"/>
      <c r="P15" s="49"/>
      <c r="Q15" s="50"/>
      <c r="R15" s="49"/>
      <c r="S15" s="49"/>
      <c r="T15" s="50"/>
      <c r="U15" s="50"/>
      <c r="V15" s="51"/>
      <c r="W15" s="50"/>
      <c r="X15" s="51"/>
      <c r="Y15" s="51"/>
      <c r="Z15" s="50"/>
      <c r="AA15" s="50"/>
      <c r="AB15" s="47"/>
    </row>
    <row r="16" spans="1:28" x14ac:dyDescent="0.25">
      <c r="A16" s="55" t="s">
        <v>49</v>
      </c>
      <c r="B16" s="56">
        <v>-30.1086111111</v>
      </c>
      <c r="C16" s="56">
        <v>139.441296658</v>
      </c>
      <c r="D16" s="55">
        <v>583</v>
      </c>
      <c r="E16" s="55">
        <v>83</v>
      </c>
      <c r="F16" s="57">
        <v>9</v>
      </c>
      <c r="G16" s="55">
        <v>797</v>
      </c>
      <c r="H16" s="57">
        <v>1.4</v>
      </c>
      <c r="I16" s="57">
        <v>0.1</v>
      </c>
      <c r="J16" s="55">
        <v>68</v>
      </c>
      <c r="K16" s="55">
        <f>F16/E16*100</f>
        <v>10.843373493975903</v>
      </c>
      <c r="L16" s="55">
        <f>F16*9.8*400/3600*0.8</f>
        <v>7.8400000000000007</v>
      </c>
      <c r="M16" s="55">
        <f>M15+L16</f>
        <v>50.524444444444455</v>
      </c>
      <c r="O16" s="49"/>
      <c r="P16" s="49"/>
      <c r="Q16" s="50"/>
      <c r="R16" s="49"/>
      <c r="S16" s="49"/>
      <c r="T16" s="50"/>
      <c r="U16" s="50"/>
      <c r="V16" s="51"/>
      <c r="W16" s="50"/>
      <c r="X16" s="51"/>
      <c r="Y16" s="51"/>
      <c r="Z16" s="50"/>
      <c r="AA16" s="50"/>
      <c r="AB16" s="47"/>
    </row>
    <row r="17" spans="1:28" x14ac:dyDescent="0.25">
      <c r="A17" s="58" t="s">
        <v>51</v>
      </c>
      <c r="B17" s="56">
        <v>-26.0698611111</v>
      </c>
      <c r="C17" s="56">
        <v>130.04875000000001</v>
      </c>
      <c r="D17" s="55">
        <v>1089</v>
      </c>
      <c r="E17" s="55">
        <v>40</v>
      </c>
      <c r="F17" s="57">
        <v>9</v>
      </c>
      <c r="G17" s="55">
        <v>1636</v>
      </c>
      <c r="H17" s="57">
        <v>3.4</v>
      </c>
      <c r="I17" s="57">
        <v>0.4</v>
      </c>
      <c r="J17" s="55">
        <v>22</v>
      </c>
      <c r="K17" s="55">
        <f>F17/E17*100</f>
        <v>22.5</v>
      </c>
      <c r="L17" s="55">
        <f>F17*9.8*400/3600*0.8</f>
        <v>7.8400000000000007</v>
      </c>
      <c r="M17" s="55">
        <f>M16+L17</f>
        <v>58.364444444444459</v>
      </c>
      <c r="O17" s="49"/>
      <c r="P17" s="49"/>
      <c r="Q17" s="50"/>
      <c r="R17" s="49"/>
      <c r="S17" s="49"/>
      <c r="T17" s="50"/>
      <c r="U17" s="50"/>
      <c r="V17" s="51"/>
      <c r="W17" s="50"/>
      <c r="X17" s="51"/>
      <c r="Y17" s="51"/>
      <c r="Z17" s="50"/>
      <c r="AA17" s="50"/>
      <c r="AB17" s="47"/>
    </row>
    <row r="18" spans="1:28" x14ac:dyDescent="0.25">
      <c r="A18" s="56" t="s">
        <v>50</v>
      </c>
      <c r="B18" s="56">
        <v>-26.087499999999999</v>
      </c>
      <c r="C18" s="56">
        <v>130.26750000000001</v>
      </c>
      <c r="D18" s="58">
        <v>1039</v>
      </c>
      <c r="E18" s="58">
        <v>49</v>
      </c>
      <c r="F18" s="57">
        <v>9</v>
      </c>
      <c r="G18" s="55">
        <v>1973</v>
      </c>
      <c r="H18" s="57">
        <v>4.0999999999999996</v>
      </c>
      <c r="I18" s="57">
        <v>0.4</v>
      </c>
      <c r="J18" s="55">
        <v>19</v>
      </c>
      <c r="K18" s="55">
        <f>F18/E18*100</f>
        <v>18.367346938775512</v>
      </c>
      <c r="L18" s="55">
        <f>F18*9.8*400/3600*0.8</f>
        <v>7.8400000000000007</v>
      </c>
      <c r="M18" s="55">
        <f>M17+L18</f>
        <v>66.204444444444462</v>
      </c>
      <c r="O18" s="49"/>
      <c r="P18" s="49"/>
      <c r="Q18" s="50"/>
      <c r="R18" s="49"/>
      <c r="S18" s="49"/>
      <c r="T18" s="50"/>
      <c r="U18" s="50"/>
      <c r="V18" s="51"/>
      <c r="W18" s="50"/>
      <c r="X18" s="51"/>
      <c r="Y18" s="51"/>
      <c r="Z18" s="50"/>
      <c r="AA18" s="50"/>
      <c r="AB18" s="47"/>
    </row>
    <row r="19" spans="1:28" x14ac:dyDescent="0.25">
      <c r="A19" s="55" t="s">
        <v>53</v>
      </c>
      <c r="B19" s="56">
        <v>-30.129236111099999</v>
      </c>
      <c r="C19" s="56">
        <v>139.41611111099999</v>
      </c>
      <c r="D19" s="55">
        <v>689</v>
      </c>
      <c r="E19" s="55">
        <v>44</v>
      </c>
      <c r="F19" s="57">
        <v>8</v>
      </c>
      <c r="G19" s="55">
        <v>1734</v>
      </c>
      <c r="H19" s="57">
        <v>2.8</v>
      </c>
      <c r="I19" s="57">
        <v>0.2</v>
      </c>
      <c r="J19" s="55">
        <v>33</v>
      </c>
      <c r="K19" s="55">
        <f>F19/E19*100</f>
        <v>18.181818181818183</v>
      </c>
      <c r="L19" s="55">
        <f>F19*9.8*400/3600*0.8</f>
        <v>6.9688888888888902</v>
      </c>
      <c r="M19" s="55">
        <f>M18+L19</f>
        <v>73.173333333333346</v>
      </c>
      <c r="O19" s="49"/>
      <c r="P19" s="49"/>
      <c r="Q19" s="50"/>
      <c r="R19" s="49"/>
      <c r="S19" s="49"/>
      <c r="T19" s="50"/>
      <c r="U19" s="50"/>
      <c r="V19" s="51"/>
      <c r="W19" s="50"/>
      <c r="X19" s="51"/>
      <c r="Y19" s="51"/>
      <c r="Z19" s="50"/>
      <c r="AA19" s="50"/>
      <c r="AB19" s="47"/>
    </row>
    <row r="20" spans="1:28" x14ac:dyDescent="0.25">
      <c r="A20" s="55" t="s">
        <v>52</v>
      </c>
      <c r="B20" s="56">
        <v>-33.151666666700002</v>
      </c>
      <c r="C20" s="56">
        <v>138.180277778</v>
      </c>
      <c r="D20" s="55">
        <v>489</v>
      </c>
      <c r="E20" s="55">
        <v>52</v>
      </c>
      <c r="F20" s="57">
        <v>8</v>
      </c>
      <c r="G20" s="55">
        <v>850</v>
      </c>
      <c r="H20" s="57">
        <v>1.6</v>
      </c>
      <c r="I20" s="57">
        <v>0.2</v>
      </c>
      <c r="J20" s="55">
        <v>49</v>
      </c>
      <c r="K20" s="55">
        <f>F20/E20*100</f>
        <v>15.384615384615385</v>
      </c>
      <c r="L20" s="55">
        <f>F20*9.8*400/3600*0.8</f>
        <v>6.9688888888888902</v>
      </c>
      <c r="M20" s="55">
        <f>M19+L20</f>
        <v>80.14222222222223</v>
      </c>
      <c r="O20" s="49"/>
      <c r="P20" s="49"/>
      <c r="Q20" s="50"/>
      <c r="R20" s="49"/>
      <c r="S20" s="49"/>
      <c r="T20" s="50"/>
      <c r="U20" s="50"/>
      <c r="V20" s="51"/>
      <c r="W20" s="50"/>
      <c r="X20" s="51"/>
      <c r="Y20" s="51"/>
      <c r="Z20" s="50"/>
      <c r="AA20" s="50"/>
      <c r="AB20" s="47"/>
    </row>
    <row r="21" spans="1:28" x14ac:dyDescent="0.25">
      <c r="A21" s="55" t="s">
        <v>40</v>
      </c>
      <c r="B21" s="56">
        <v>-30.111388888899999</v>
      </c>
      <c r="C21" s="56">
        <v>139.444722222</v>
      </c>
      <c r="D21" s="55">
        <v>578</v>
      </c>
      <c r="E21" s="55">
        <v>47</v>
      </c>
      <c r="F21" s="57">
        <v>7</v>
      </c>
      <c r="G21" s="55">
        <v>2026</v>
      </c>
      <c r="H21" s="57">
        <v>5.3</v>
      </c>
      <c r="I21" s="57">
        <v>0.7</v>
      </c>
      <c r="J21" s="55">
        <v>10</v>
      </c>
      <c r="K21" s="55">
        <f>F21/E21*100</f>
        <v>14.893617021276595</v>
      </c>
      <c r="L21" s="55">
        <f>F21*9.8*400/3600*0.8</f>
        <v>6.0977777777777789</v>
      </c>
      <c r="M21" s="55">
        <f>M20+L21</f>
        <v>86.240000000000009</v>
      </c>
      <c r="O21" s="49"/>
      <c r="P21" s="49"/>
      <c r="Q21" s="50"/>
      <c r="R21" s="49"/>
      <c r="S21" s="49"/>
      <c r="T21" s="50"/>
      <c r="U21" s="50"/>
      <c r="V21" s="51"/>
      <c r="W21" s="50"/>
      <c r="X21" s="51"/>
      <c r="Y21" s="51"/>
      <c r="Z21" s="50"/>
      <c r="AA21" s="50"/>
      <c r="AB21" s="47"/>
    </row>
    <row r="22" spans="1:28" x14ac:dyDescent="0.25">
      <c r="A22" s="55" t="s">
        <v>56</v>
      </c>
      <c r="B22" s="56">
        <v>-32.368055555600002</v>
      </c>
      <c r="C22" s="56">
        <v>137.92750000000001</v>
      </c>
      <c r="D22" s="55">
        <v>405</v>
      </c>
      <c r="E22" s="55">
        <v>40</v>
      </c>
      <c r="F22" s="57">
        <v>7</v>
      </c>
      <c r="G22" s="55">
        <v>2488</v>
      </c>
      <c r="H22" s="57">
        <v>4.4000000000000004</v>
      </c>
      <c r="I22" s="57">
        <v>0.4</v>
      </c>
      <c r="J22" s="55">
        <v>18</v>
      </c>
      <c r="K22" s="55">
        <f>F22/E22*100</f>
        <v>17.5</v>
      </c>
      <c r="L22" s="55">
        <f>F22*9.8*400/3600*0.8</f>
        <v>6.0977777777777789</v>
      </c>
      <c r="M22" s="55">
        <f>M21+L22</f>
        <v>92.337777777777788</v>
      </c>
      <c r="O22" s="49"/>
      <c r="P22" s="49"/>
      <c r="Q22" s="50"/>
      <c r="R22" s="49"/>
      <c r="S22" s="49"/>
      <c r="T22" s="50"/>
      <c r="U22" s="50"/>
      <c r="V22" s="51"/>
      <c r="W22" s="50"/>
      <c r="X22" s="51"/>
      <c r="Y22" s="51"/>
      <c r="Z22" s="50"/>
      <c r="AA22" s="50"/>
      <c r="AB22" s="47"/>
    </row>
    <row r="23" spans="1:28" x14ac:dyDescent="0.25">
      <c r="A23" s="55" t="s">
        <v>55</v>
      </c>
      <c r="B23" s="56">
        <v>-33.053750000000001</v>
      </c>
      <c r="C23" s="56">
        <v>138.16527777799999</v>
      </c>
      <c r="D23" s="55">
        <v>539</v>
      </c>
      <c r="E23" s="55">
        <v>45</v>
      </c>
      <c r="F23" s="57">
        <v>7</v>
      </c>
      <c r="G23" s="55">
        <v>985</v>
      </c>
      <c r="H23" s="57">
        <v>2.1</v>
      </c>
      <c r="I23" s="57">
        <v>0.2</v>
      </c>
      <c r="J23" s="55">
        <v>32</v>
      </c>
      <c r="K23" s="55">
        <f>F23/E23*100</f>
        <v>15.555555555555555</v>
      </c>
      <c r="L23" s="55">
        <f>F23*9.8*400/3600*0.8</f>
        <v>6.0977777777777789</v>
      </c>
      <c r="M23" s="55">
        <f>M22+L23</f>
        <v>98.435555555555567</v>
      </c>
      <c r="O23" s="49"/>
      <c r="P23" s="49"/>
      <c r="Q23" s="50"/>
      <c r="R23" s="49"/>
      <c r="S23" s="49"/>
      <c r="T23" s="50"/>
      <c r="U23" s="50"/>
      <c r="V23" s="51"/>
      <c r="W23" s="50"/>
      <c r="X23" s="51"/>
      <c r="Y23" s="51"/>
      <c r="Z23" s="50"/>
      <c r="AA23" s="50"/>
      <c r="AB23" s="47"/>
    </row>
    <row r="24" spans="1:28" x14ac:dyDescent="0.25">
      <c r="A24" s="56" t="s">
        <v>54</v>
      </c>
      <c r="B24" s="56">
        <v>-32.676111111099999</v>
      </c>
      <c r="C24" s="56">
        <v>138.02277777800001</v>
      </c>
      <c r="D24" s="58">
        <v>495</v>
      </c>
      <c r="E24" s="58">
        <v>49</v>
      </c>
      <c r="F24" s="57">
        <v>7</v>
      </c>
      <c r="G24" s="55">
        <v>992</v>
      </c>
      <c r="H24" s="57">
        <v>1.2</v>
      </c>
      <c r="I24" s="57">
        <v>0.1</v>
      </c>
      <c r="J24" s="55">
        <v>97</v>
      </c>
      <c r="K24" s="55">
        <f>F24/E24*100</f>
        <v>14.285714285714285</v>
      </c>
      <c r="L24" s="55">
        <f>F24*9.8*400/3600*0.8</f>
        <v>6.0977777777777789</v>
      </c>
      <c r="M24" s="55">
        <f>M23+L24</f>
        <v>104.53333333333335</v>
      </c>
      <c r="O24" s="49"/>
      <c r="P24" s="49"/>
      <c r="Q24" s="50"/>
      <c r="R24" s="49"/>
      <c r="S24" s="49"/>
      <c r="T24" s="50"/>
      <c r="U24" s="50"/>
      <c r="V24" s="51"/>
      <c r="W24" s="50"/>
      <c r="X24" s="51"/>
      <c r="Y24" s="51"/>
      <c r="Z24" s="50"/>
      <c r="AA24" s="50"/>
      <c r="AB24" s="47"/>
    </row>
    <row r="25" spans="1:28" x14ac:dyDescent="0.25">
      <c r="A25" s="55" t="s">
        <v>42</v>
      </c>
      <c r="B25" s="56">
        <v>-32.068653971400003</v>
      </c>
      <c r="C25" s="56">
        <v>137.99559841600001</v>
      </c>
      <c r="D25" s="55">
        <v>429</v>
      </c>
      <c r="E25" s="55">
        <v>45</v>
      </c>
      <c r="F25" s="57">
        <v>6</v>
      </c>
      <c r="G25" s="55">
        <v>735</v>
      </c>
      <c r="H25" s="57">
        <v>1.4</v>
      </c>
      <c r="I25" s="57">
        <v>0.1</v>
      </c>
      <c r="J25" s="55">
        <v>45</v>
      </c>
      <c r="K25" s="55">
        <f>F25/E25*100</f>
        <v>13.333333333333334</v>
      </c>
      <c r="L25" s="55">
        <f>F25*9.8*400/3600*0.8</f>
        <v>5.2266666666666666</v>
      </c>
      <c r="M25" s="55">
        <f>M24+L25</f>
        <v>109.76000000000002</v>
      </c>
      <c r="O25" s="49"/>
      <c r="P25" s="49"/>
      <c r="Q25" s="50"/>
      <c r="R25" s="49"/>
      <c r="S25" s="49"/>
      <c r="T25" s="50"/>
      <c r="U25" s="50"/>
      <c r="V25" s="51"/>
      <c r="W25" s="50"/>
      <c r="X25" s="51"/>
      <c r="Y25" s="51"/>
      <c r="Z25" s="50"/>
      <c r="AA25" s="50"/>
      <c r="AB25" s="47"/>
    </row>
    <row r="26" spans="1:28" x14ac:dyDescent="0.25">
      <c r="A26" s="55" t="s">
        <v>31</v>
      </c>
      <c r="B26" s="56">
        <v>-32.089000108500002</v>
      </c>
      <c r="C26" s="56">
        <v>137.987888997</v>
      </c>
      <c r="D26" s="55">
        <v>539</v>
      </c>
      <c r="E26" s="55">
        <v>36</v>
      </c>
      <c r="F26" s="57">
        <v>6</v>
      </c>
      <c r="G26" s="55">
        <v>1039</v>
      </c>
      <c r="H26" s="57">
        <v>2.2999999999999998</v>
      </c>
      <c r="I26" s="57">
        <v>0.3</v>
      </c>
      <c r="J26" s="55">
        <v>23</v>
      </c>
      <c r="K26" s="55">
        <f>F26/E26*100</f>
        <v>16.666666666666664</v>
      </c>
      <c r="L26" s="55">
        <f>F26*9.8*400/3600*0.8</f>
        <v>5.2266666666666666</v>
      </c>
      <c r="M26" s="55">
        <f>M25+L26</f>
        <v>114.98666666666668</v>
      </c>
      <c r="O26" s="49"/>
      <c r="P26" s="49"/>
      <c r="Q26" s="50"/>
      <c r="R26" s="49"/>
      <c r="S26" s="49"/>
      <c r="T26" s="50"/>
      <c r="U26" s="50"/>
      <c r="V26" s="51"/>
      <c r="W26" s="50"/>
      <c r="X26" s="51"/>
      <c r="Y26" s="51"/>
      <c r="Z26" s="50"/>
      <c r="AA26" s="50"/>
      <c r="AB26" s="47"/>
    </row>
    <row r="27" spans="1:28" x14ac:dyDescent="0.25">
      <c r="A27" s="55" t="s">
        <v>57</v>
      </c>
      <c r="B27" s="56">
        <v>-33.141944444400004</v>
      </c>
      <c r="C27" s="56">
        <v>138.178055556</v>
      </c>
      <c r="D27" s="55">
        <v>500</v>
      </c>
      <c r="E27" s="55">
        <v>36</v>
      </c>
      <c r="F27" s="57">
        <v>6</v>
      </c>
      <c r="G27" s="55">
        <v>1357</v>
      </c>
      <c r="H27" s="57">
        <v>2.4</v>
      </c>
      <c r="I27" s="57">
        <v>0.2</v>
      </c>
      <c r="J27" s="55">
        <v>29</v>
      </c>
      <c r="K27" s="55">
        <f>F27/E27*100</f>
        <v>16.666666666666664</v>
      </c>
      <c r="L27" s="55">
        <f>F27*9.8*400/3600*0.8</f>
        <v>5.2266666666666666</v>
      </c>
      <c r="M27" s="55">
        <f>M26+L27</f>
        <v>120.21333333333334</v>
      </c>
      <c r="O27" s="49"/>
      <c r="P27" s="49"/>
      <c r="Q27" s="50"/>
      <c r="R27" s="49"/>
      <c r="S27" s="49"/>
      <c r="T27" s="50"/>
      <c r="U27" s="50"/>
      <c r="V27" s="51"/>
      <c r="W27" s="50"/>
      <c r="X27" s="51"/>
      <c r="Y27" s="51"/>
      <c r="Z27" s="50"/>
      <c r="AA27" s="50"/>
      <c r="AB27" s="47"/>
    </row>
    <row r="28" spans="1:28" x14ac:dyDescent="0.25">
      <c r="A28" s="55" t="s">
        <v>63</v>
      </c>
      <c r="B28" s="56">
        <v>-32.093888888899997</v>
      </c>
      <c r="C28" s="56">
        <v>137.99694444400001</v>
      </c>
      <c r="D28" s="55">
        <v>538</v>
      </c>
      <c r="E28" s="55">
        <v>20</v>
      </c>
      <c r="F28" s="57">
        <v>5</v>
      </c>
      <c r="G28" s="55">
        <v>2122</v>
      </c>
      <c r="H28" s="57">
        <v>6.2</v>
      </c>
      <c r="I28" s="57">
        <v>0.9</v>
      </c>
      <c r="J28" s="55">
        <v>5</v>
      </c>
      <c r="K28" s="55">
        <f>F28/E28*100</f>
        <v>25</v>
      </c>
      <c r="L28" s="55">
        <f>F28*9.8*400/3600*0.8</f>
        <v>4.3555555555555561</v>
      </c>
      <c r="M28" s="55">
        <f>M27+L28</f>
        <v>124.56888888888889</v>
      </c>
      <c r="O28" s="49"/>
      <c r="P28" s="49"/>
      <c r="Q28" s="50"/>
      <c r="R28" s="49"/>
      <c r="S28" s="49"/>
      <c r="T28" s="50"/>
      <c r="U28" s="50"/>
      <c r="V28" s="51"/>
      <c r="W28" s="50"/>
      <c r="X28" s="51"/>
      <c r="Y28" s="51"/>
      <c r="Z28" s="50"/>
      <c r="AA28" s="50"/>
      <c r="AB28" s="47"/>
    </row>
    <row r="29" spans="1:28" x14ac:dyDescent="0.25">
      <c r="A29" s="55" t="s">
        <v>62</v>
      </c>
      <c r="B29" s="56">
        <v>-32.166666666700003</v>
      </c>
      <c r="C29" s="56">
        <v>137.974444444</v>
      </c>
      <c r="D29" s="55">
        <v>662</v>
      </c>
      <c r="E29" s="55">
        <v>32</v>
      </c>
      <c r="F29" s="57">
        <v>5</v>
      </c>
      <c r="G29" s="55">
        <v>655</v>
      </c>
      <c r="H29" s="57">
        <v>1.7</v>
      </c>
      <c r="I29" s="57">
        <v>0.2</v>
      </c>
      <c r="J29" s="55">
        <v>22</v>
      </c>
      <c r="K29" s="55">
        <f>F29/E29*100</f>
        <v>15.625</v>
      </c>
      <c r="L29" s="55">
        <f>F29*9.8*400/3600*0.8</f>
        <v>4.3555555555555561</v>
      </c>
      <c r="M29" s="55">
        <f>M28+L29</f>
        <v>128.92444444444445</v>
      </c>
      <c r="O29" s="49"/>
      <c r="P29" s="49"/>
      <c r="Q29" s="50"/>
      <c r="R29" s="49"/>
      <c r="S29" s="49"/>
      <c r="T29" s="50"/>
      <c r="U29" s="50"/>
      <c r="V29" s="51"/>
      <c r="W29" s="50"/>
      <c r="X29" s="51"/>
      <c r="Y29" s="51"/>
      <c r="Z29" s="50"/>
      <c r="AA29" s="50"/>
      <c r="AB29" s="47"/>
    </row>
    <row r="30" spans="1:28" x14ac:dyDescent="0.25">
      <c r="A30" s="55" t="s">
        <v>59</v>
      </c>
      <c r="B30" s="56">
        <v>-32.205138888900002</v>
      </c>
      <c r="C30" s="56">
        <v>137.94958333299999</v>
      </c>
      <c r="D30" s="55">
        <v>436</v>
      </c>
      <c r="E30" s="55">
        <v>37</v>
      </c>
      <c r="F30" s="57">
        <v>5</v>
      </c>
      <c r="G30" s="55">
        <v>438</v>
      </c>
      <c r="H30" s="57">
        <v>1.3</v>
      </c>
      <c r="I30" s="57">
        <v>0.2</v>
      </c>
      <c r="J30" s="55">
        <v>28</v>
      </c>
      <c r="K30" s="55">
        <f>F30/E30*100</f>
        <v>13.513513513513514</v>
      </c>
      <c r="L30" s="55">
        <f>F30*9.8*400/3600*0.8</f>
        <v>4.3555555555555561</v>
      </c>
      <c r="M30" s="55">
        <f>M29+L30</f>
        <v>133.28</v>
      </c>
      <c r="O30" s="49"/>
      <c r="P30" s="52"/>
      <c r="Q30" s="50"/>
      <c r="R30" s="49"/>
      <c r="S30" s="49"/>
      <c r="T30" s="50"/>
      <c r="U30" s="50"/>
      <c r="V30" s="51"/>
      <c r="W30" s="50"/>
      <c r="X30" s="51"/>
      <c r="Y30" s="51"/>
      <c r="Z30" s="50"/>
      <c r="AA30" s="50"/>
      <c r="AB30" s="47"/>
    </row>
    <row r="31" spans="1:28" x14ac:dyDescent="0.25">
      <c r="A31" s="55" t="s">
        <v>60</v>
      </c>
      <c r="B31" s="56">
        <v>-32.079833441799998</v>
      </c>
      <c r="C31" s="56">
        <v>137.99900010900001</v>
      </c>
      <c r="D31" s="55">
        <v>478</v>
      </c>
      <c r="E31" s="55">
        <v>31</v>
      </c>
      <c r="F31" s="57">
        <v>5</v>
      </c>
      <c r="G31" s="55">
        <v>1383</v>
      </c>
      <c r="H31" s="57">
        <v>3.3</v>
      </c>
      <c r="I31" s="57">
        <v>0.4</v>
      </c>
      <c r="J31" s="55">
        <v>13</v>
      </c>
      <c r="K31" s="55">
        <f>F31/E31*100</f>
        <v>16.129032258064516</v>
      </c>
      <c r="L31" s="55">
        <f>F31*9.8*400/3600*0.8</f>
        <v>4.3555555555555561</v>
      </c>
      <c r="M31" s="55">
        <f>M30+L31</f>
        <v>137.63555555555556</v>
      </c>
      <c r="O31" s="49"/>
      <c r="P31" s="49"/>
      <c r="Q31" s="50"/>
      <c r="R31" s="49"/>
      <c r="S31" s="49"/>
      <c r="T31" s="50"/>
      <c r="U31" s="50"/>
      <c r="V31" s="51"/>
      <c r="W31" s="50"/>
      <c r="X31" s="51"/>
      <c r="Y31" s="51"/>
      <c r="Z31" s="50"/>
      <c r="AA31" s="50"/>
      <c r="AB31" s="47"/>
    </row>
    <row r="32" spans="1:28" x14ac:dyDescent="0.25">
      <c r="A32" s="55" t="s">
        <v>64</v>
      </c>
      <c r="B32" s="56">
        <v>-32.380763888899999</v>
      </c>
      <c r="C32" s="56">
        <v>137.919652778</v>
      </c>
      <c r="D32" s="55">
        <v>392</v>
      </c>
      <c r="E32" s="55">
        <v>29</v>
      </c>
      <c r="F32" s="57">
        <v>5</v>
      </c>
      <c r="G32" s="55">
        <v>1020</v>
      </c>
      <c r="H32" s="57">
        <v>2.2000000000000002</v>
      </c>
      <c r="I32" s="57">
        <v>0.2</v>
      </c>
      <c r="J32" s="55">
        <v>19</v>
      </c>
      <c r="K32" s="55">
        <f>F32/E32*100</f>
        <v>17.241379310344829</v>
      </c>
      <c r="L32" s="55">
        <f>F32*9.8*400/3600*0.8</f>
        <v>4.3555555555555561</v>
      </c>
      <c r="M32" s="55">
        <f>M31+L32</f>
        <v>141.99111111111111</v>
      </c>
      <c r="O32" s="49"/>
      <c r="P32" s="49"/>
      <c r="Q32" s="50"/>
      <c r="R32" s="49"/>
      <c r="S32" s="49"/>
      <c r="T32" s="50"/>
      <c r="U32" s="50"/>
      <c r="V32" s="51"/>
      <c r="W32" s="50"/>
      <c r="X32" s="51"/>
      <c r="Y32" s="51"/>
      <c r="Z32" s="50"/>
      <c r="AA32" s="50"/>
      <c r="AB32" s="47"/>
    </row>
    <row r="33" spans="1:28" x14ac:dyDescent="0.25">
      <c r="A33" s="55" t="s">
        <v>65</v>
      </c>
      <c r="B33" s="56">
        <v>-33.166851671000003</v>
      </c>
      <c r="C33" s="56">
        <v>138.183055556</v>
      </c>
      <c r="D33" s="55">
        <v>470</v>
      </c>
      <c r="E33" s="55">
        <v>29</v>
      </c>
      <c r="F33" s="57">
        <v>5</v>
      </c>
      <c r="G33" s="55">
        <v>1025</v>
      </c>
      <c r="H33" s="57">
        <v>2.2999999999999998</v>
      </c>
      <c r="I33" s="57">
        <v>0.3</v>
      </c>
      <c r="J33" s="55">
        <v>17</v>
      </c>
      <c r="K33" s="55">
        <f>F33/E33*100</f>
        <v>17.241379310344829</v>
      </c>
      <c r="L33" s="55">
        <f>F33*9.8*400/3600*0.8</f>
        <v>4.3555555555555561</v>
      </c>
      <c r="M33" s="55">
        <f>M32+L33</f>
        <v>146.34666666666666</v>
      </c>
      <c r="O33" s="49"/>
      <c r="P33" s="49"/>
      <c r="Q33" s="50"/>
      <c r="R33" s="49"/>
      <c r="S33" s="49"/>
      <c r="T33" s="50"/>
      <c r="U33" s="50"/>
      <c r="V33" s="51"/>
      <c r="W33" s="50"/>
      <c r="X33" s="51"/>
      <c r="Y33" s="51"/>
      <c r="Z33" s="50"/>
      <c r="AA33" s="50"/>
      <c r="AB33" s="47"/>
    </row>
    <row r="34" spans="1:28" x14ac:dyDescent="0.25">
      <c r="A34" s="55" t="s">
        <v>61</v>
      </c>
      <c r="B34" s="56">
        <v>-33.212499999999999</v>
      </c>
      <c r="C34" s="56">
        <v>138.181666667</v>
      </c>
      <c r="D34" s="55">
        <v>410</v>
      </c>
      <c r="E34" s="55">
        <v>18</v>
      </c>
      <c r="F34" s="57">
        <v>5</v>
      </c>
      <c r="G34" s="55">
        <v>2109</v>
      </c>
      <c r="H34" s="57">
        <v>5.7</v>
      </c>
      <c r="I34" s="57">
        <v>0.8</v>
      </c>
      <c r="J34" s="55">
        <v>6</v>
      </c>
      <c r="K34" s="55">
        <f>F34/E34*100</f>
        <v>27.777777777777779</v>
      </c>
      <c r="L34" s="55">
        <f>F34*9.8*400/3600*0.8</f>
        <v>4.3555555555555561</v>
      </c>
      <c r="M34" s="55">
        <f>M33+L34</f>
        <v>150.70222222222222</v>
      </c>
      <c r="O34" s="49"/>
      <c r="P34" s="49"/>
      <c r="Q34" s="50"/>
      <c r="R34" s="49"/>
      <c r="S34" s="49"/>
      <c r="T34" s="50"/>
      <c r="U34" s="50"/>
      <c r="V34" s="51"/>
      <c r="W34" s="50"/>
      <c r="X34" s="51"/>
      <c r="Y34" s="51"/>
      <c r="Z34" s="50"/>
      <c r="AA34" s="50"/>
      <c r="AB34" s="47"/>
    </row>
    <row r="35" spans="1:28" x14ac:dyDescent="0.25">
      <c r="A35" s="56" t="s">
        <v>58</v>
      </c>
      <c r="B35" s="56">
        <v>-30.138444120199999</v>
      </c>
      <c r="C35" s="56">
        <v>139.36372189799999</v>
      </c>
      <c r="D35" s="58">
        <v>649</v>
      </c>
      <c r="E35" s="58">
        <v>24</v>
      </c>
      <c r="F35" s="57">
        <v>5</v>
      </c>
      <c r="G35" s="55">
        <v>2780</v>
      </c>
      <c r="H35" s="57">
        <v>6.3</v>
      </c>
      <c r="I35" s="57">
        <v>0.7</v>
      </c>
      <c r="J35" s="55">
        <v>8</v>
      </c>
      <c r="K35" s="55">
        <f>F35/E35*100</f>
        <v>20.833333333333336</v>
      </c>
      <c r="L35" s="55">
        <f>F35*9.8*400/3600*0.8</f>
        <v>4.3555555555555561</v>
      </c>
      <c r="M35" s="55">
        <f>M34+L35</f>
        <v>155.05777777777777</v>
      </c>
      <c r="O35" s="49"/>
      <c r="P35" s="49"/>
      <c r="Q35" s="50"/>
      <c r="R35" s="49"/>
      <c r="S35" s="49"/>
      <c r="T35" s="50"/>
      <c r="U35" s="50"/>
      <c r="V35" s="51"/>
      <c r="W35" s="50"/>
      <c r="X35" s="51"/>
      <c r="Y35" s="51"/>
      <c r="Z35" s="50"/>
      <c r="AA35" s="50"/>
      <c r="AB35" s="47"/>
    </row>
    <row r="36" spans="1:28" x14ac:dyDescent="0.25">
      <c r="A36" s="55" t="s">
        <v>81</v>
      </c>
      <c r="B36" s="56">
        <v>-30.123156467000001</v>
      </c>
      <c r="C36" s="56">
        <v>139.42482313400001</v>
      </c>
      <c r="D36" s="55">
        <v>678</v>
      </c>
      <c r="E36" s="55">
        <v>23</v>
      </c>
      <c r="F36" s="57">
        <v>4</v>
      </c>
      <c r="G36" s="55">
        <v>1811</v>
      </c>
      <c r="H36" s="57">
        <v>2.8</v>
      </c>
      <c r="I36" s="57">
        <v>0.2</v>
      </c>
      <c r="J36" s="55">
        <v>16</v>
      </c>
      <c r="K36" s="55">
        <f>F36/E36*100</f>
        <v>17.391304347826086</v>
      </c>
      <c r="L36" s="55">
        <f>F36*9.8*400/3600*0.8</f>
        <v>3.4844444444444451</v>
      </c>
      <c r="M36" s="55">
        <f>M35+L36</f>
        <v>158.54222222222222</v>
      </c>
      <c r="O36" s="49"/>
      <c r="P36" s="49"/>
      <c r="Q36" s="50"/>
      <c r="R36" s="49"/>
      <c r="S36" s="49"/>
      <c r="T36" s="50"/>
      <c r="U36" s="50"/>
      <c r="V36" s="51"/>
      <c r="W36" s="50"/>
      <c r="X36" s="51"/>
      <c r="Y36" s="51"/>
      <c r="Z36" s="50"/>
      <c r="AA36" s="50"/>
      <c r="AB36" s="47"/>
    </row>
    <row r="37" spans="1:28" x14ac:dyDescent="0.25">
      <c r="A37" s="55" t="s">
        <v>75</v>
      </c>
      <c r="B37" s="56">
        <v>-30.827129448800001</v>
      </c>
      <c r="C37" s="56">
        <v>138.682777778</v>
      </c>
      <c r="D37" s="55">
        <v>828</v>
      </c>
      <c r="E37" s="55">
        <v>19</v>
      </c>
      <c r="F37" s="57">
        <v>4</v>
      </c>
      <c r="G37" s="55">
        <v>1201</v>
      </c>
      <c r="H37" s="57">
        <v>2.7</v>
      </c>
      <c r="I37" s="57">
        <v>0.3</v>
      </c>
      <c r="J37" s="55">
        <v>13</v>
      </c>
      <c r="K37" s="55">
        <f>F37/E37*100</f>
        <v>21.052631578947366</v>
      </c>
      <c r="L37" s="55">
        <f>F37*9.8*400/3600*0.8</f>
        <v>3.4844444444444451</v>
      </c>
      <c r="M37" s="55">
        <f>M36+L37</f>
        <v>162.02666666666667</v>
      </c>
      <c r="O37" s="49"/>
      <c r="P37" s="49"/>
      <c r="Q37" s="50"/>
      <c r="R37" s="49"/>
      <c r="S37" s="49"/>
      <c r="T37" s="50"/>
      <c r="U37" s="50"/>
      <c r="V37" s="51"/>
      <c r="W37" s="50"/>
      <c r="X37" s="51"/>
      <c r="Y37" s="51"/>
      <c r="Z37" s="50"/>
      <c r="AA37" s="50"/>
      <c r="AB37" s="47"/>
    </row>
    <row r="38" spans="1:28" x14ac:dyDescent="0.25">
      <c r="A38" s="55" t="s">
        <v>70</v>
      </c>
      <c r="B38" s="56">
        <v>-32.204444444400004</v>
      </c>
      <c r="C38" s="56">
        <v>137.971851671</v>
      </c>
      <c r="D38" s="55">
        <v>538</v>
      </c>
      <c r="E38" s="55">
        <v>31</v>
      </c>
      <c r="F38" s="57">
        <v>4</v>
      </c>
      <c r="G38" s="55">
        <v>261</v>
      </c>
      <c r="H38" s="57">
        <v>1</v>
      </c>
      <c r="I38" s="57">
        <v>0.2</v>
      </c>
      <c r="J38" s="55">
        <v>27</v>
      </c>
      <c r="K38" s="55">
        <f>F38/E38*100</f>
        <v>12.903225806451612</v>
      </c>
      <c r="L38" s="55">
        <f>F38*9.8*400/3600*0.8</f>
        <v>3.4844444444444451</v>
      </c>
      <c r="M38" s="55">
        <f>M37+L38</f>
        <v>165.51111111111112</v>
      </c>
      <c r="O38" s="49"/>
      <c r="P38" s="49"/>
      <c r="Q38" s="50"/>
      <c r="R38" s="49"/>
      <c r="S38" s="49"/>
      <c r="T38" s="50"/>
      <c r="U38" s="50"/>
      <c r="V38" s="51"/>
      <c r="W38" s="50"/>
      <c r="X38" s="51"/>
      <c r="Y38" s="51"/>
      <c r="Z38" s="50"/>
      <c r="AA38" s="50"/>
      <c r="AB38" s="47"/>
    </row>
    <row r="39" spans="1:28" x14ac:dyDescent="0.25">
      <c r="A39" s="55" t="s">
        <v>69</v>
      </c>
      <c r="B39" s="56">
        <v>-32.080509440100002</v>
      </c>
      <c r="C39" s="56">
        <v>137.98583333299999</v>
      </c>
      <c r="D39" s="55">
        <v>485</v>
      </c>
      <c r="E39" s="55">
        <v>29</v>
      </c>
      <c r="F39" s="57">
        <v>4</v>
      </c>
      <c r="G39" s="55">
        <v>792</v>
      </c>
      <c r="H39" s="57">
        <v>2.6</v>
      </c>
      <c r="I39" s="57">
        <v>0.4</v>
      </c>
      <c r="J39" s="55">
        <v>10</v>
      </c>
      <c r="K39" s="55">
        <f>F39/E39*100</f>
        <v>13.793103448275861</v>
      </c>
      <c r="L39" s="55">
        <f>F39*9.8*400/3600*0.8</f>
        <v>3.4844444444444451</v>
      </c>
      <c r="M39" s="55">
        <f>M38+L39</f>
        <v>168.99555555555557</v>
      </c>
      <c r="O39" s="49"/>
      <c r="P39" s="49"/>
      <c r="Q39" s="50"/>
      <c r="R39" s="49"/>
      <c r="S39" s="49"/>
      <c r="T39" s="50"/>
      <c r="U39" s="50"/>
      <c r="V39" s="51"/>
      <c r="W39" s="50"/>
      <c r="X39" s="51"/>
      <c r="Y39" s="51"/>
      <c r="Z39" s="50"/>
      <c r="AA39" s="50"/>
      <c r="AB39" s="47"/>
    </row>
    <row r="40" spans="1:28" x14ac:dyDescent="0.25">
      <c r="A40" s="55" t="s">
        <v>66</v>
      </c>
      <c r="B40" s="56">
        <v>-32.260694444400002</v>
      </c>
      <c r="C40" s="56">
        <v>137.95888888900001</v>
      </c>
      <c r="D40" s="55">
        <v>459</v>
      </c>
      <c r="E40" s="55">
        <v>32</v>
      </c>
      <c r="F40" s="57">
        <v>4</v>
      </c>
      <c r="G40" s="55">
        <v>956</v>
      </c>
      <c r="H40" s="57">
        <v>2.6</v>
      </c>
      <c r="I40" s="57">
        <v>0.4</v>
      </c>
      <c r="J40" s="55">
        <v>13</v>
      </c>
      <c r="K40" s="55">
        <f>F40/E40*100</f>
        <v>12.5</v>
      </c>
      <c r="L40" s="55">
        <f>F40*9.8*400/3600*0.8</f>
        <v>3.4844444444444451</v>
      </c>
      <c r="M40" s="55">
        <f>M39+L40</f>
        <v>172.48000000000002</v>
      </c>
      <c r="O40" s="49"/>
      <c r="P40" s="49"/>
      <c r="Q40" s="50"/>
      <c r="R40" s="49"/>
      <c r="S40" s="49"/>
      <c r="T40" s="50"/>
      <c r="U40" s="50"/>
      <c r="V40" s="51"/>
      <c r="W40" s="50"/>
      <c r="X40" s="51"/>
      <c r="Y40" s="51"/>
      <c r="Z40" s="50"/>
      <c r="AA40" s="50"/>
      <c r="AB40" s="47"/>
    </row>
    <row r="41" spans="1:28" x14ac:dyDescent="0.25">
      <c r="A41" s="55" t="s">
        <v>72</v>
      </c>
      <c r="B41" s="56">
        <v>-32.534444444400002</v>
      </c>
      <c r="C41" s="56">
        <v>138.031944444</v>
      </c>
      <c r="D41" s="55">
        <v>657</v>
      </c>
      <c r="E41" s="55">
        <v>26</v>
      </c>
      <c r="F41" s="57">
        <v>4</v>
      </c>
      <c r="G41" s="55">
        <v>1200</v>
      </c>
      <c r="H41" s="57">
        <v>1.9</v>
      </c>
      <c r="I41" s="57">
        <v>0.2</v>
      </c>
      <c r="J41" s="55">
        <v>26</v>
      </c>
      <c r="K41" s="55">
        <f>F41/E41*100</f>
        <v>15.384615384615385</v>
      </c>
      <c r="L41" s="55">
        <f>F41*9.8*400/3600*0.8</f>
        <v>3.4844444444444451</v>
      </c>
      <c r="M41" s="55">
        <f>M40+L41</f>
        <v>175.96444444444447</v>
      </c>
      <c r="O41" s="49"/>
      <c r="P41" s="49"/>
      <c r="Q41" s="50"/>
      <c r="R41" s="49"/>
      <c r="S41" s="49"/>
      <c r="T41" s="50"/>
      <c r="U41" s="50"/>
      <c r="V41" s="51"/>
      <c r="W41" s="50"/>
      <c r="X41" s="51"/>
      <c r="Y41" s="51"/>
      <c r="Z41" s="50"/>
      <c r="AA41" s="50"/>
      <c r="AB41" s="47"/>
    </row>
    <row r="42" spans="1:28" x14ac:dyDescent="0.25">
      <c r="A42" s="55" t="s">
        <v>79</v>
      </c>
      <c r="B42" s="56">
        <v>-32.677500000000002</v>
      </c>
      <c r="C42" s="56">
        <v>138.03749999999999</v>
      </c>
      <c r="D42" s="55">
        <v>547</v>
      </c>
      <c r="E42" s="55">
        <v>15</v>
      </c>
      <c r="F42" s="57">
        <v>4</v>
      </c>
      <c r="G42" s="55">
        <v>2212</v>
      </c>
      <c r="H42" s="57">
        <v>6</v>
      </c>
      <c r="I42" s="57">
        <v>0.8</v>
      </c>
      <c r="J42" s="55">
        <v>4</v>
      </c>
      <c r="K42" s="55">
        <f>F42/E42*100</f>
        <v>26.666666666666668</v>
      </c>
      <c r="L42" s="55">
        <f>F42*9.8*400/3600*0.8</f>
        <v>3.4844444444444451</v>
      </c>
      <c r="M42" s="55">
        <f>M41+L42</f>
        <v>179.44888888888892</v>
      </c>
      <c r="O42" s="49"/>
      <c r="P42" s="49"/>
      <c r="Q42" s="50"/>
      <c r="R42" s="49"/>
      <c r="S42" s="49"/>
      <c r="T42" s="50"/>
      <c r="U42" s="50"/>
      <c r="V42" s="51"/>
      <c r="W42" s="50"/>
      <c r="X42" s="51"/>
      <c r="Y42" s="51"/>
      <c r="Z42" s="50"/>
      <c r="AA42" s="50"/>
      <c r="AB42" s="47"/>
    </row>
    <row r="43" spans="1:28" x14ac:dyDescent="0.25">
      <c r="A43" s="55" t="s">
        <v>82</v>
      </c>
      <c r="B43" s="56">
        <v>-32.841736111099998</v>
      </c>
      <c r="C43" s="56">
        <v>138.10277777799999</v>
      </c>
      <c r="D43" s="55">
        <v>521</v>
      </c>
      <c r="E43" s="55">
        <v>24</v>
      </c>
      <c r="F43" s="57">
        <v>4</v>
      </c>
      <c r="G43" s="55">
        <v>489</v>
      </c>
      <c r="H43" s="57">
        <v>1.5</v>
      </c>
      <c r="I43" s="57">
        <v>0.2</v>
      </c>
      <c r="J43" s="55">
        <v>15</v>
      </c>
      <c r="K43" s="55">
        <f>F43/E43*100</f>
        <v>16.666666666666664</v>
      </c>
      <c r="L43" s="55">
        <f>F43*9.8*400/3600*0.8</f>
        <v>3.4844444444444451</v>
      </c>
      <c r="M43" s="55">
        <f>M42+L43</f>
        <v>182.93333333333337</v>
      </c>
      <c r="O43" s="49"/>
      <c r="P43" s="49"/>
      <c r="Q43" s="50"/>
      <c r="R43" s="49"/>
      <c r="S43" s="49"/>
      <c r="T43" s="50"/>
      <c r="U43" s="50"/>
      <c r="V43" s="51"/>
      <c r="W43" s="50"/>
      <c r="X43" s="51"/>
      <c r="Y43" s="51"/>
      <c r="Z43" s="50"/>
      <c r="AA43" s="50"/>
      <c r="AB43" s="47"/>
    </row>
    <row r="44" spans="1:28" x14ac:dyDescent="0.25">
      <c r="A44" s="55" t="s">
        <v>73</v>
      </c>
      <c r="B44" s="56">
        <v>-32.821111111100002</v>
      </c>
      <c r="C44" s="56">
        <v>138.123611111</v>
      </c>
      <c r="D44" s="55">
        <v>657</v>
      </c>
      <c r="E44" s="55">
        <v>30</v>
      </c>
      <c r="F44" s="57">
        <v>4</v>
      </c>
      <c r="G44" s="55">
        <v>1053</v>
      </c>
      <c r="H44" s="57">
        <v>1.6</v>
      </c>
      <c r="I44" s="57">
        <v>0.1</v>
      </c>
      <c r="J44" s="55">
        <v>33</v>
      </c>
      <c r="K44" s="55">
        <f>F44/E44*100</f>
        <v>13.333333333333334</v>
      </c>
      <c r="L44" s="55">
        <f>F44*9.8*400/3600*0.8</f>
        <v>3.4844444444444451</v>
      </c>
      <c r="M44" s="55">
        <f>M43+L44</f>
        <v>186.41777777777781</v>
      </c>
      <c r="O44" s="49"/>
      <c r="P44" s="49"/>
      <c r="Q44" s="50"/>
      <c r="R44" s="49"/>
      <c r="S44" s="49"/>
      <c r="T44" s="50"/>
      <c r="U44" s="50"/>
      <c r="V44" s="51"/>
      <c r="W44" s="50"/>
      <c r="X44" s="51"/>
      <c r="Y44" s="51"/>
      <c r="Z44" s="50"/>
      <c r="AA44" s="50"/>
      <c r="AB44" s="47"/>
    </row>
    <row r="45" spans="1:28" x14ac:dyDescent="0.25">
      <c r="A45" s="55" t="s">
        <v>76</v>
      </c>
      <c r="B45" s="56">
        <v>-33.048888888900002</v>
      </c>
      <c r="C45" s="56">
        <v>138.16055555599999</v>
      </c>
      <c r="D45" s="55">
        <v>540</v>
      </c>
      <c r="E45" s="55">
        <v>23</v>
      </c>
      <c r="F45" s="57">
        <v>4</v>
      </c>
      <c r="G45" s="55">
        <v>1815</v>
      </c>
      <c r="H45" s="57">
        <v>3.5</v>
      </c>
      <c r="I45" s="57">
        <v>0.3</v>
      </c>
      <c r="J45" s="55">
        <v>11</v>
      </c>
      <c r="K45" s="55">
        <f>F45/E45*100</f>
        <v>17.391304347826086</v>
      </c>
      <c r="L45" s="55">
        <f>F45*9.8*400/3600*0.8</f>
        <v>3.4844444444444451</v>
      </c>
      <c r="M45" s="55">
        <f>M44+L45</f>
        <v>189.90222222222226</v>
      </c>
      <c r="O45" s="49"/>
      <c r="P45" s="49"/>
      <c r="Q45" s="50"/>
      <c r="R45" s="49"/>
      <c r="S45" s="49"/>
      <c r="T45" s="50"/>
      <c r="U45" s="50"/>
      <c r="V45" s="51"/>
      <c r="W45" s="50"/>
      <c r="X45" s="51"/>
      <c r="Y45" s="51"/>
      <c r="Z45" s="50"/>
      <c r="AA45" s="50"/>
      <c r="AB45" s="47"/>
    </row>
    <row r="46" spans="1:28" x14ac:dyDescent="0.25">
      <c r="A46" s="55" t="s">
        <v>71</v>
      </c>
      <c r="B46" s="56">
        <v>-33.186666666699999</v>
      </c>
      <c r="C46" s="56">
        <v>138.187222222</v>
      </c>
      <c r="D46" s="55">
        <v>458</v>
      </c>
      <c r="E46" s="55">
        <v>17</v>
      </c>
      <c r="F46" s="57">
        <v>4</v>
      </c>
      <c r="G46" s="55">
        <v>2173</v>
      </c>
      <c r="H46" s="57">
        <v>5.4</v>
      </c>
      <c r="I46" s="57">
        <v>0.7</v>
      </c>
      <c r="J46" s="55">
        <v>6</v>
      </c>
      <c r="K46" s="55">
        <f>F46/E46*100</f>
        <v>23.52941176470588</v>
      </c>
      <c r="L46" s="55">
        <f>F46*9.8*400/3600*0.8</f>
        <v>3.4844444444444451</v>
      </c>
      <c r="M46" s="55">
        <f>M45+L46</f>
        <v>193.38666666666671</v>
      </c>
      <c r="O46" s="49"/>
      <c r="P46" s="49"/>
      <c r="Q46" s="50"/>
      <c r="R46" s="49"/>
      <c r="S46" s="49"/>
      <c r="T46" s="50"/>
      <c r="U46" s="50"/>
      <c r="V46" s="51"/>
      <c r="W46" s="50"/>
      <c r="X46" s="51"/>
      <c r="Y46" s="51"/>
      <c r="Z46" s="50"/>
      <c r="AA46" s="50"/>
      <c r="AB46" s="47"/>
    </row>
    <row r="47" spans="1:28" x14ac:dyDescent="0.25">
      <c r="A47" s="55" t="s">
        <v>80</v>
      </c>
      <c r="B47" s="56">
        <v>-33.164444444399997</v>
      </c>
      <c r="C47" s="56">
        <v>138.17583333300001</v>
      </c>
      <c r="D47" s="55">
        <v>477</v>
      </c>
      <c r="E47" s="55">
        <v>24</v>
      </c>
      <c r="F47" s="57">
        <v>4</v>
      </c>
      <c r="G47" s="55">
        <v>544</v>
      </c>
      <c r="H47" s="57">
        <v>1.6</v>
      </c>
      <c r="I47" s="57">
        <v>0.2</v>
      </c>
      <c r="J47" s="55">
        <v>16</v>
      </c>
      <c r="K47" s="55">
        <f>F47/E47*100</f>
        <v>16.666666666666664</v>
      </c>
      <c r="L47" s="55">
        <f>F47*9.8*400/3600*0.8</f>
        <v>3.4844444444444451</v>
      </c>
      <c r="M47" s="55">
        <f>M46+L47</f>
        <v>196.87111111111116</v>
      </c>
      <c r="O47" s="49"/>
      <c r="P47" s="49"/>
      <c r="Q47" s="50"/>
      <c r="R47" s="49"/>
      <c r="S47" s="49"/>
      <c r="T47" s="50"/>
      <c r="U47" s="50"/>
      <c r="V47" s="51"/>
      <c r="W47" s="50"/>
      <c r="X47" s="51"/>
      <c r="Y47" s="51"/>
      <c r="Z47" s="50"/>
      <c r="AA47" s="50"/>
      <c r="AB47" s="47"/>
    </row>
    <row r="48" spans="1:28" x14ac:dyDescent="0.25">
      <c r="A48" s="55" t="s">
        <v>78</v>
      </c>
      <c r="B48" s="56">
        <v>-33.195277777800001</v>
      </c>
      <c r="C48" s="56">
        <v>138.18194444400001</v>
      </c>
      <c r="D48" s="55">
        <v>441</v>
      </c>
      <c r="E48" s="55">
        <v>19</v>
      </c>
      <c r="F48" s="57">
        <v>4</v>
      </c>
      <c r="G48" s="55">
        <v>1904</v>
      </c>
      <c r="H48" s="57">
        <v>3.7</v>
      </c>
      <c r="I48" s="57">
        <v>0.4</v>
      </c>
      <c r="J48" s="55">
        <v>10</v>
      </c>
      <c r="K48" s="55">
        <f>F48/E48*100</f>
        <v>21.052631578947366</v>
      </c>
      <c r="L48" s="55">
        <f>F48*9.8*400/3600*0.8</f>
        <v>3.4844444444444451</v>
      </c>
      <c r="M48" s="55">
        <f>M47+L48</f>
        <v>200.35555555555561</v>
      </c>
      <c r="O48" s="49"/>
      <c r="P48" s="49"/>
      <c r="Q48" s="50"/>
      <c r="R48" s="49"/>
      <c r="S48" s="49"/>
      <c r="T48" s="50"/>
      <c r="U48" s="50"/>
      <c r="V48" s="51"/>
      <c r="W48" s="50"/>
      <c r="X48" s="51"/>
      <c r="Y48" s="51"/>
      <c r="Z48" s="50"/>
      <c r="AA48" s="50"/>
      <c r="AB48" s="47"/>
    </row>
    <row r="49" spans="1:28" x14ac:dyDescent="0.25">
      <c r="A49" s="55" t="s">
        <v>67</v>
      </c>
      <c r="B49" s="56">
        <v>-34.910509168799997</v>
      </c>
      <c r="C49" s="56">
        <v>138.74495361300001</v>
      </c>
      <c r="D49" s="55">
        <v>469</v>
      </c>
      <c r="E49" s="55">
        <v>27</v>
      </c>
      <c r="F49" s="57">
        <v>4</v>
      </c>
      <c r="G49" s="55">
        <v>1115</v>
      </c>
      <c r="H49" s="57">
        <v>2.81</v>
      </c>
      <c r="I49" s="57">
        <v>0.4</v>
      </c>
      <c r="J49" s="55">
        <v>12</v>
      </c>
      <c r="K49" s="55">
        <f>F49/E49*100</f>
        <v>14.814814814814813</v>
      </c>
      <c r="L49" s="55">
        <f>F49*9.8*400/3600*0.8</f>
        <v>3.4844444444444451</v>
      </c>
      <c r="M49" s="55">
        <f>M48+L49</f>
        <v>203.84000000000006</v>
      </c>
      <c r="O49" s="49"/>
      <c r="P49" s="49"/>
      <c r="Q49" s="50"/>
      <c r="R49" s="49"/>
      <c r="S49" s="49"/>
      <c r="T49" s="50"/>
      <c r="U49" s="50"/>
      <c r="V49" s="51"/>
      <c r="W49" s="50"/>
      <c r="X49" s="51"/>
      <c r="Y49" s="51"/>
      <c r="Z49" s="50"/>
      <c r="AA49" s="50"/>
      <c r="AB49" s="47"/>
    </row>
    <row r="50" spans="1:28" x14ac:dyDescent="0.25">
      <c r="A50" s="58" t="s">
        <v>74</v>
      </c>
      <c r="B50" s="56">
        <v>-35.461527777800001</v>
      </c>
      <c r="C50" s="56">
        <v>138.55097222200001</v>
      </c>
      <c r="D50" s="55">
        <v>350</v>
      </c>
      <c r="E50" s="55">
        <v>16</v>
      </c>
      <c r="F50" s="57">
        <v>4</v>
      </c>
      <c r="G50" s="55">
        <v>2238</v>
      </c>
      <c r="H50" s="57">
        <v>6.1</v>
      </c>
      <c r="I50" s="57">
        <v>0.8</v>
      </c>
      <c r="J50" s="55">
        <v>5</v>
      </c>
      <c r="K50" s="55">
        <f>F50/E50*100</f>
        <v>25</v>
      </c>
      <c r="L50" s="55">
        <f>F50*9.8*400/3600*0.8</f>
        <v>3.4844444444444451</v>
      </c>
      <c r="M50" s="55">
        <f>M49+L50</f>
        <v>207.32444444444451</v>
      </c>
      <c r="O50" s="49"/>
      <c r="P50" s="49"/>
      <c r="Q50" s="50"/>
      <c r="R50" s="49"/>
      <c r="S50" s="49"/>
      <c r="T50" s="50"/>
      <c r="U50" s="50"/>
      <c r="V50" s="51"/>
      <c r="W50" s="50"/>
      <c r="X50" s="51"/>
      <c r="Y50" s="51"/>
      <c r="Z50" s="50"/>
      <c r="AA50" s="50"/>
      <c r="AB50" s="47"/>
    </row>
    <row r="51" spans="1:28" x14ac:dyDescent="0.25">
      <c r="A51" s="58" t="s">
        <v>68</v>
      </c>
      <c r="B51" s="56">
        <v>-30.109722222199998</v>
      </c>
      <c r="C51" s="56">
        <v>139.41694444399999</v>
      </c>
      <c r="D51" s="55">
        <v>651</v>
      </c>
      <c r="E51" s="55">
        <v>12</v>
      </c>
      <c r="F51" s="57">
        <v>4</v>
      </c>
      <c r="G51" s="55">
        <v>1631</v>
      </c>
      <c r="H51" s="57">
        <v>6.3</v>
      </c>
      <c r="I51" s="57">
        <v>1.2</v>
      </c>
      <c r="J51" s="55">
        <v>3</v>
      </c>
      <c r="K51" s="55">
        <f>F51/E51*100</f>
        <v>33.333333333333329</v>
      </c>
      <c r="L51" s="55">
        <f>F51*9.8*400/3600*0.8</f>
        <v>3.4844444444444451</v>
      </c>
      <c r="M51" s="55">
        <f>M50+L51</f>
        <v>210.80888888888896</v>
      </c>
      <c r="O51" s="49"/>
      <c r="P51" s="49"/>
      <c r="Q51" s="50"/>
      <c r="R51" s="49"/>
      <c r="S51" s="49"/>
      <c r="T51" s="50"/>
      <c r="U51" s="50"/>
      <c r="V51" s="51"/>
      <c r="W51" s="50"/>
      <c r="X51" s="51"/>
      <c r="Y51" s="51"/>
      <c r="Z51" s="50"/>
      <c r="AA51" s="50"/>
      <c r="AB51" s="47"/>
    </row>
    <row r="52" spans="1:28" x14ac:dyDescent="0.25">
      <c r="A52" s="56" t="s">
        <v>77</v>
      </c>
      <c r="B52" s="59">
        <v>-30.1086111111</v>
      </c>
      <c r="C52" s="59">
        <v>139.42750000000001</v>
      </c>
      <c r="D52" s="58">
        <v>636</v>
      </c>
      <c r="E52" s="58">
        <v>14</v>
      </c>
      <c r="F52" s="60">
        <v>4</v>
      </c>
      <c r="G52" s="58">
        <v>1299</v>
      </c>
      <c r="H52" s="60">
        <v>4.5</v>
      </c>
      <c r="I52" s="57">
        <v>0.8</v>
      </c>
      <c r="J52" s="55">
        <v>5</v>
      </c>
      <c r="K52" s="55">
        <f>F52/E52*100</f>
        <v>28.571428571428569</v>
      </c>
      <c r="L52" s="55">
        <f>F52*9.8*400/3600*0.8</f>
        <v>3.4844444444444451</v>
      </c>
      <c r="M52" s="55">
        <f>M51+L52</f>
        <v>214.29333333333341</v>
      </c>
      <c r="O52" s="49"/>
      <c r="P52" s="49"/>
      <c r="Q52" s="50"/>
      <c r="R52" s="49"/>
      <c r="S52" s="49"/>
      <c r="T52" s="50"/>
      <c r="U52" s="50"/>
      <c r="V52" s="51"/>
      <c r="W52" s="50"/>
      <c r="X52" s="51"/>
      <c r="Y52" s="51"/>
      <c r="Z52" s="50"/>
      <c r="AA52" s="50"/>
      <c r="AB52" s="47"/>
    </row>
    <row r="53" spans="1:28" x14ac:dyDescent="0.25">
      <c r="A53" s="55" t="s">
        <v>92</v>
      </c>
      <c r="B53" s="56">
        <v>-30.107023770800001</v>
      </c>
      <c r="C53" s="56">
        <v>139.46480154899999</v>
      </c>
      <c r="D53" s="55">
        <v>558</v>
      </c>
      <c r="E53" s="55">
        <v>17</v>
      </c>
      <c r="F53" s="57">
        <v>3</v>
      </c>
      <c r="G53" s="55">
        <v>787</v>
      </c>
      <c r="H53" s="57">
        <v>1.8</v>
      </c>
      <c r="I53" s="57">
        <v>0.2</v>
      </c>
      <c r="J53" s="55">
        <v>15</v>
      </c>
      <c r="K53" s="55">
        <f>F53/E53*100</f>
        <v>17.647058823529413</v>
      </c>
      <c r="L53" s="55">
        <f>F53*9.8*400/3600*0.8</f>
        <v>2.6133333333333333</v>
      </c>
      <c r="M53" s="55">
        <f>M52+L53</f>
        <v>216.90666666666675</v>
      </c>
      <c r="O53" s="49"/>
      <c r="P53" s="49"/>
      <c r="Q53" s="50"/>
      <c r="R53" s="49"/>
      <c r="S53" s="49"/>
      <c r="T53" s="50"/>
      <c r="U53" s="50"/>
      <c r="V53" s="51"/>
      <c r="W53" s="50"/>
      <c r="X53" s="51"/>
      <c r="Y53" s="51"/>
      <c r="Z53" s="50"/>
      <c r="AA53" s="50"/>
      <c r="AB53" s="47"/>
    </row>
    <row r="54" spans="1:28" x14ac:dyDescent="0.25">
      <c r="A54" s="55" t="s">
        <v>44</v>
      </c>
      <c r="B54" s="56">
        <v>-30.099245914899999</v>
      </c>
      <c r="C54" s="56">
        <v>139.46785702599999</v>
      </c>
      <c r="D54" s="55">
        <v>549</v>
      </c>
      <c r="E54" s="55">
        <v>14</v>
      </c>
      <c r="F54" s="57">
        <v>3</v>
      </c>
      <c r="G54" s="55">
        <v>885</v>
      </c>
      <c r="H54" s="57">
        <v>2.2999999999999998</v>
      </c>
      <c r="I54" s="57">
        <v>0.3</v>
      </c>
      <c r="J54" s="55">
        <v>10</v>
      </c>
      <c r="K54" s="55">
        <f>F54/E54*100</f>
        <v>21.428571428571427</v>
      </c>
      <c r="L54" s="55">
        <f>F54*9.8*400/3600*0.8</f>
        <v>2.6133333333333333</v>
      </c>
      <c r="M54" s="55">
        <f>M53+L54</f>
        <v>219.5200000000001</v>
      </c>
      <c r="O54" s="49"/>
      <c r="P54" s="49"/>
      <c r="Q54" s="50"/>
      <c r="R54" s="49"/>
      <c r="S54" s="49"/>
      <c r="T54" s="50"/>
      <c r="U54" s="50"/>
      <c r="V54" s="51"/>
      <c r="W54" s="50"/>
      <c r="X54" s="51"/>
      <c r="Y54" s="51"/>
      <c r="Z54" s="50"/>
      <c r="AA54" s="50"/>
      <c r="AB54" s="47"/>
    </row>
    <row r="55" spans="1:28" x14ac:dyDescent="0.25">
      <c r="A55" s="55" t="s">
        <v>117</v>
      </c>
      <c r="B55" s="56">
        <v>-30.831944444400001</v>
      </c>
      <c r="C55" s="56">
        <v>138.626111111</v>
      </c>
      <c r="D55" s="55">
        <v>759</v>
      </c>
      <c r="E55" s="55">
        <v>12</v>
      </c>
      <c r="F55" s="57">
        <v>3</v>
      </c>
      <c r="G55" s="55">
        <v>738</v>
      </c>
      <c r="H55" s="57">
        <v>2.1</v>
      </c>
      <c r="I55" s="57">
        <v>0.3</v>
      </c>
      <c r="J55" s="55">
        <v>8</v>
      </c>
      <c r="K55" s="55">
        <f>F55/E55*100</f>
        <v>25</v>
      </c>
      <c r="L55" s="55">
        <f>F55*9.8*400/3600*0.8</f>
        <v>2.6133333333333333</v>
      </c>
      <c r="M55" s="55">
        <f>M54+L55</f>
        <v>222.13333333333344</v>
      </c>
      <c r="O55" s="49"/>
      <c r="P55" s="49"/>
      <c r="Q55" s="50"/>
      <c r="R55" s="49"/>
      <c r="S55" s="49"/>
      <c r="T55" s="50"/>
      <c r="U55" s="50"/>
      <c r="V55" s="51"/>
      <c r="W55" s="50"/>
      <c r="X55" s="51"/>
      <c r="Y55" s="51"/>
      <c r="Z55" s="50"/>
      <c r="AA55" s="50"/>
      <c r="AB55" s="47"/>
    </row>
    <row r="56" spans="1:28" x14ac:dyDescent="0.25">
      <c r="A56" s="55" t="s">
        <v>34</v>
      </c>
      <c r="B56" s="56">
        <v>-31.241666666699999</v>
      </c>
      <c r="C56" s="56">
        <v>138.55194444399999</v>
      </c>
      <c r="D56" s="55">
        <v>539</v>
      </c>
      <c r="E56" s="55">
        <v>12</v>
      </c>
      <c r="F56" s="57">
        <v>3</v>
      </c>
      <c r="G56" s="55">
        <v>1587</v>
      </c>
      <c r="H56" s="57">
        <v>5</v>
      </c>
      <c r="I56" s="57">
        <v>0.8</v>
      </c>
      <c r="J56" s="55">
        <v>4</v>
      </c>
      <c r="K56" s="55">
        <f>F56/E56*100</f>
        <v>25</v>
      </c>
      <c r="L56" s="55">
        <f>F56*9.8*400/3600*0.8</f>
        <v>2.6133333333333333</v>
      </c>
      <c r="M56" s="55">
        <f>M55+L56</f>
        <v>224.74666666666678</v>
      </c>
      <c r="O56" s="49"/>
      <c r="P56" s="49"/>
      <c r="Q56" s="50"/>
      <c r="R56" s="49"/>
      <c r="S56" s="49"/>
      <c r="T56" s="50"/>
      <c r="U56" s="50"/>
      <c r="V56" s="51"/>
      <c r="W56" s="50"/>
      <c r="X56" s="51"/>
      <c r="Y56" s="51"/>
      <c r="Z56" s="50"/>
      <c r="AA56" s="50"/>
      <c r="AB56" s="47"/>
    </row>
    <row r="57" spans="1:28" x14ac:dyDescent="0.25">
      <c r="A57" s="55" t="s">
        <v>24</v>
      </c>
      <c r="B57" s="56">
        <v>-31.229722222199999</v>
      </c>
      <c r="C57" s="56">
        <v>138.54472222199999</v>
      </c>
      <c r="D57" s="55">
        <v>612</v>
      </c>
      <c r="E57" s="55">
        <v>13</v>
      </c>
      <c r="F57" s="57">
        <v>3</v>
      </c>
      <c r="G57" s="55">
        <v>1348</v>
      </c>
      <c r="H57" s="57">
        <v>2.4</v>
      </c>
      <c r="I57" s="57">
        <v>0.2</v>
      </c>
      <c r="J57" s="55">
        <v>11</v>
      </c>
      <c r="K57" s="55">
        <f>F57/E57*100</f>
        <v>23.076923076923077</v>
      </c>
      <c r="L57" s="55">
        <f>F57*9.8*400/3600*0.8</f>
        <v>2.6133333333333333</v>
      </c>
      <c r="M57" s="55">
        <f>M56+L57</f>
        <v>227.36000000000013</v>
      </c>
      <c r="O57" s="49"/>
      <c r="P57" s="49"/>
      <c r="Q57" s="50"/>
      <c r="R57" s="49"/>
      <c r="S57" s="49"/>
      <c r="T57" s="50"/>
      <c r="U57" s="50"/>
      <c r="V57" s="51"/>
      <c r="W57" s="50"/>
      <c r="X57" s="51"/>
      <c r="Y57" s="51"/>
      <c r="Z57" s="50"/>
      <c r="AA57" s="50"/>
      <c r="AB57" s="47"/>
    </row>
    <row r="58" spans="1:28" x14ac:dyDescent="0.25">
      <c r="A58" s="55" t="s">
        <v>100</v>
      </c>
      <c r="B58" s="56">
        <v>-32.124166666699999</v>
      </c>
      <c r="C58" s="56">
        <v>137.98175943999999</v>
      </c>
      <c r="D58" s="55">
        <v>622</v>
      </c>
      <c r="E58" s="55">
        <v>16</v>
      </c>
      <c r="F58" s="57">
        <v>3</v>
      </c>
      <c r="G58" s="55">
        <v>409</v>
      </c>
      <c r="H58" s="57">
        <v>1.4</v>
      </c>
      <c r="I58" s="57">
        <v>0.2</v>
      </c>
      <c r="J58" s="55">
        <v>12</v>
      </c>
      <c r="K58" s="55">
        <f>F58/E58*100</f>
        <v>18.75</v>
      </c>
      <c r="L58" s="55">
        <f>F58*9.8*400/3600*0.8</f>
        <v>2.6133333333333333</v>
      </c>
      <c r="M58" s="55">
        <f>M57+L58</f>
        <v>229.97333333333347</v>
      </c>
      <c r="O58" s="49"/>
      <c r="P58" s="49"/>
      <c r="Q58" s="50"/>
      <c r="R58" s="49"/>
      <c r="S58" s="49"/>
      <c r="T58" s="50"/>
      <c r="U58" s="50"/>
      <c r="V58" s="51"/>
      <c r="W58" s="50"/>
      <c r="X58" s="51"/>
      <c r="Y58" s="51"/>
      <c r="Z58" s="50"/>
      <c r="AA58" s="50"/>
      <c r="AB58" s="47"/>
    </row>
    <row r="59" spans="1:28" x14ac:dyDescent="0.25">
      <c r="A59" s="55" t="s">
        <v>36</v>
      </c>
      <c r="B59" s="56">
        <v>-32.178110894100001</v>
      </c>
      <c r="C59" s="56">
        <v>137.966666667</v>
      </c>
      <c r="D59" s="55">
        <v>600</v>
      </c>
      <c r="E59" s="55">
        <v>23</v>
      </c>
      <c r="F59" s="57">
        <v>3</v>
      </c>
      <c r="G59" s="55">
        <v>547</v>
      </c>
      <c r="H59" s="57">
        <v>1.4</v>
      </c>
      <c r="I59" s="57">
        <v>0.2</v>
      </c>
      <c r="J59" s="55">
        <v>17</v>
      </c>
      <c r="K59" s="55">
        <f>F59/E59*100</f>
        <v>13.043478260869565</v>
      </c>
      <c r="L59" s="55">
        <f>F59*9.8*400/3600*0.8</f>
        <v>2.6133333333333333</v>
      </c>
      <c r="M59" s="55">
        <f>M58+L59</f>
        <v>232.58666666666682</v>
      </c>
      <c r="O59" s="49"/>
      <c r="P59" s="49"/>
      <c r="Q59" s="50"/>
      <c r="R59" s="49"/>
      <c r="S59" s="49"/>
      <c r="T59" s="50"/>
      <c r="U59" s="50"/>
      <c r="V59" s="51"/>
      <c r="W59" s="50"/>
      <c r="X59" s="51"/>
      <c r="Y59" s="51"/>
      <c r="Z59" s="50"/>
      <c r="AA59" s="50"/>
      <c r="AB59" s="47"/>
    </row>
    <row r="60" spans="1:28" x14ac:dyDescent="0.25">
      <c r="A60" s="55" t="s">
        <v>95</v>
      </c>
      <c r="B60" s="56">
        <v>-32.187777777800001</v>
      </c>
      <c r="C60" s="56">
        <v>137.965</v>
      </c>
      <c r="D60" s="55">
        <v>556</v>
      </c>
      <c r="E60" s="55">
        <v>21</v>
      </c>
      <c r="F60" s="57">
        <v>3</v>
      </c>
      <c r="G60" s="55">
        <v>295</v>
      </c>
      <c r="H60" s="57">
        <v>1.1000000000000001</v>
      </c>
      <c r="I60" s="57">
        <v>0.2</v>
      </c>
      <c r="J60" s="55">
        <v>13</v>
      </c>
      <c r="K60" s="55">
        <f>F60/E60*100</f>
        <v>14.285714285714285</v>
      </c>
      <c r="L60" s="55">
        <f>F60*9.8*400/3600*0.8</f>
        <v>2.6133333333333333</v>
      </c>
      <c r="M60" s="55">
        <f>M59+L60</f>
        <v>235.20000000000016</v>
      </c>
      <c r="O60" s="49"/>
      <c r="P60" s="49"/>
      <c r="Q60" s="50"/>
      <c r="R60" s="49"/>
      <c r="S60" s="49"/>
      <c r="T60" s="50"/>
      <c r="U60" s="50"/>
      <c r="V60" s="51"/>
      <c r="W60" s="50"/>
      <c r="X60" s="51"/>
      <c r="Y60" s="51"/>
      <c r="Z60" s="50"/>
      <c r="AA60" s="50"/>
      <c r="AB60" s="47"/>
    </row>
    <row r="61" spans="1:28" x14ac:dyDescent="0.25">
      <c r="A61" s="55" t="s">
        <v>84</v>
      </c>
      <c r="B61" s="56">
        <v>-32.142499999999998</v>
      </c>
      <c r="C61" s="56">
        <v>137.95444444399999</v>
      </c>
      <c r="D61" s="55">
        <v>519</v>
      </c>
      <c r="E61" s="55">
        <v>19</v>
      </c>
      <c r="F61" s="57">
        <v>3</v>
      </c>
      <c r="G61" s="55">
        <v>1426</v>
      </c>
      <c r="H61" s="57">
        <v>3.4</v>
      </c>
      <c r="I61" s="57">
        <v>0.4</v>
      </c>
      <c r="J61" s="55">
        <v>8</v>
      </c>
      <c r="K61" s="55">
        <f>F61/E61*100</f>
        <v>15.789473684210526</v>
      </c>
      <c r="L61" s="55">
        <f>F61*9.8*400/3600*0.8</f>
        <v>2.6133333333333333</v>
      </c>
      <c r="M61" s="55">
        <f>M60+L61</f>
        <v>237.8133333333335</v>
      </c>
      <c r="O61" s="49"/>
      <c r="P61" s="49"/>
      <c r="Q61" s="50"/>
      <c r="R61" s="49"/>
      <c r="S61" s="49"/>
      <c r="T61" s="50"/>
      <c r="U61" s="50"/>
      <c r="V61" s="51"/>
      <c r="W61" s="50"/>
      <c r="X61" s="51"/>
      <c r="Y61" s="51"/>
      <c r="Z61" s="50"/>
      <c r="AA61" s="50"/>
      <c r="AB61" s="47"/>
    </row>
    <row r="62" spans="1:28" x14ac:dyDescent="0.25">
      <c r="A62" s="55" t="s">
        <v>106</v>
      </c>
      <c r="B62" s="56">
        <v>-32.1875</v>
      </c>
      <c r="C62" s="56">
        <v>137.95027777799999</v>
      </c>
      <c r="D62" s="55">
        <v>520</v>
      </c>
      <c r="E62" s="55">
        <v>18</v>
      </c>
      <c r="F62" s="57">
        <v>3</v>
      </c>
      <c r="G62" s="55">
        <v>526</v>
      </c>
      <c r="H62" s="57">
        <v>1.6</v>
      </c>
      <c r="I62" s="57">
        <v>0.2</v>
      </c>
      <c r="J62" s="55">
        <v>12</v>
      </c>
      <c r="K62" s="55">
        <f>F62/E62*100</f>
        <v>16.666666666666664</v>
      </c>
      <c r="L62" s="55">
        <f>F62*9.8*400/3600*0.8</f>
        <v>2.6133333333333333</v>
      </c>
      <c r="M62" s="55">
        <f>M61+L62</f>
        <v>240.42666666666685</v>
      </c>
      <c r="O62" s="49"/>
      <c r="P62" s="49"/>
      <c r="Q62" s="50"/>
      <c r="R62" s="49"/>
      <c r="S62" s="49"/>
      <c r="T62" s="50"/>
      <c r="U62" s="50"/>
      <c r="V62" s="51"/>
      <c r="W62" s="50"/>
      <c r="X62" s="51"/>
      <c r="Y62" s="51"/>
      <c r="Z62" s="50"/>
      <c r="AA62" s="50"/>
      <c r="AB62" s="47"/>
    </row>
    <row r="63" spans="1:28" x14ac:dyDescent="0.25">
      <c r="A63" s="55" t="s">
        <v>112</v>
      </c>
      <c r="B63" s="56">
        <v>-32.196388888900003</v>
      </c>
      <c r="C63" s="56">
        <v>137.962638889</v>
      </c>
      <c r="D63" s="55">
        <v>503</v>
      </c>
      <c r="E63" s="55">
        <v>16</v>
      </c>
      <c r="F63" s="57">
        <v>3</v>
      </c>
      <c r="G63" s="55">
        <v>377</v>
      </c>
      <c r="H63" s="57">
        <v>1.3</v>
      </c>
      <c r="I63" s="57">
        <v>0.2</v>
      </c>
      <c r="J63" s="55">
        <v>11</v>
      </c>
      <c r="K63" s="55">
        <f>F63/E63*100</f>
        <v>18.75</v>
      </c>
      <c r="L63" s="55">
        <f>F63*9.8*400/3600*0.8</f>
        <v>2.6133333333333333</v>
      </c>
      <c r="M63" s="55">
        <f>M62+L63</f>
        <v>243.04000000000019</v>
      </c>
      <c r="O63" s="49"/>
      <c r="P63" s="49"/>
      <c r="Q63" s="50"/>
      <c r="R63" s="49"/>
      <c r="S63" s="49"/>
      <c r="T63" s="50"/>
      <c r="U63" s="50"/>
      <c r="V63" s="51"/>
      <c r="W63" s="50"/>
      <c r="X63" s="51"/>
      <c r="Y63" s="51"/>
      <c r="Z63" s="50"/>
      <c r="AA63" s="50"/>
      <c r="AB63" s="47"/>
    </row>
    <row r="64" spans="1:28" x14ac:dyDescent="0.25">
      <c r="A64" s="55" t="s">
        <v>98</v>
      </c>
      <c r="B64" s="56">
        <v>-32.078472222199998</v>
      </c>
      <c r="C64" s="56">
        <v>137.99250000000001</v>
      </c>
      <c r="D64" s="55">
        <v>479</v>
      </c>
      <c r="E64" s="55">
        <v>16</v>
      </c>
      <c r="F64" s="57">
        <v>3</v>
      </c>
      <c r="G64" s="55">
        <v>613</v>
      </c>
      <c r="H64" s="57">
        <v>2</v>
      </c>
      <c r="I64" s="57">
        <v>0.3</v>
      </c>
      <c r="J64" s="55">
        <v>9</v>
      </c>
      <c r="K64" s="55">
        <f>F64/E64*100</f>
        <v>18.75</v>
      </c>
      <c r="L64" s="55">
        <f>F64*9.8*400/3600*0.8</f>
        <v>2.6133333333333333</v>
      </c>
      <c r="M64" s="55">
        <f>M63+L64</f>
        <v>245.65333333333353</v>
      </c>
      <c r="O64" s="49"/>
      <c r="P64" s="49"/>
      <c r="Q64" s="50"/>
      <c r="R64" s="49"/>
      <c r="S64" s="49"/>
      <c r="T64" s="50"/>
      <c r="U64" s="50"/>
      <c r="V64" s="51"/>
      <c r="W64" s="50"/>
      <c r="X64" s="51"/>
      <c r="Y64" s="51"/>
      <c r="Z64" s="50"/>
      <c r="AA64" s="50"/>
      <c r="AB64" s="47"/>
    </row>
    <row r="65" spans="1:28" x14ac:dyDescent="0.25">
      <c r="A65" s="55" t="s">
        <v>85</v>
      </c>
      <c r="B65" s="56">
        <v>-32.133722330700003</v>
      </c>
      <c r="C65" s="56">
        <v>137.95955566399999</v>
      </c>
      <c r="D65" s="55">
        <v>459</v>
      </c>
      <c r="E65" s="55">
        <v>24</v>
      </c>
      <c r="F65" s="57">
        <v>3</v>
      </c>
      <c r="G65" s="55">
        <v>816</v>
      </c>
      <c r="H65" s="57">
        <v>2.2999999999999998</v>
      </c>
      <c r="I65" s="57">
        <v>0.3</v>
      </c>
      <c r="J65" s="55">
        <v>11</v>
      </c>
      <c r="K65" s="55">
        <f>F65/E65*100</f>
        <v>12.5</v>
      </c>
      <c r="L65" s="55">
        <f>F65*9.8*400/3600*0.8</f>
        <v>2.6133333333333333</v>
      </c>
      <c r="M65" s="55">
        <f>M64+L65</f>
        <v>248.26666666666688</v>
      </c>
      <c r="O65" s="49"/>
      <c r="P65" s="49"/>
      <c r="Q65" s="50"/>
      <c r="R65" s="49"/>
      <c r="S65" s="49"/>
      <c r="T65" s="50"/>
      <c r="U65" s="50"/>
      <c r="V65" s="51"/>
      <c r="W65" s="50"/>
      <c r="X65" s="51"/>
      <c r="Y65" s="51"/>
      <c r="Z65" s="50"/>
      <c r="AA65" s="50"/>
      <c r="AB65" s="47"/>
    </row>
    <row r="66" spans="1:28" x14ac:dyDescent="0.25">
      <c r="A66" s="55" t="s">
        <v>86</v>
      </c>
      <c r="B66" s="56">
        <v>-32.253888888900001</v>
      </c>
      <c r="C66" s="56">
        <v>137.971111111</v>
      </c>
      <c r="D66" s="55">
        <v>491</v>
      </c>
      <c r="E66" s="55">
        <v>18</v>
      </c>
      <c r="F66" s="57">
        <v>3</v>
      </c>
      <c r="G66" s="55">
        <v>1217</v>
      </c>
      <c r="H66" s="57">
        <v>3.3</v>
      </c>
      <c r="I66" s="57">
        <v>0.5</v>
      </c>
      <c r="J66" s="55">
        <v>7</v>
      </c>
      <c r="K66" s="55">
        <f>F66/E66*100</f>
        <v>16.666666666666664</v>
      </c>
      <c r="L66" s="55">
        <f>F66*9.8*400/3600*0.8</f>
        <v>2.6133333333333333</v>
      </c>
      <c r="M66" s="55">
        <f>M65+L66</f>
        <v>250.88000000000022</v>
      </c>
      <c r="O66" s="49"/>
      <c r="P66" s="49"/>
      <c r="Q66" s="50"/>
      <c r="R66" s="49"/>
      <c r="S66" s="49"/>
      <c r="T66" s="50"/>
      <c r="U66" s="50"/>
      <c r="V66" s="51"/>
      <c r="W66" s="50"/>
      <c r="X66" s="51"/>
      <c r="Y66" s="51"/>
      <c r="Z66" s="50"/>
      <c r="AA66" s="50"/>
      <c r="AB66" s="47"/>
    </row>
    <row r="67" spans="1:28" x14ac:dyDescent="0.25">
      <c r="A67" s="55" t="s">
        <v>88</v>
      </c>
      <c r="B67" s="56">
        <v>-32.284920789899999</v>
      </c>
      <c r="C67" s="56">
        <v>137.95158745699999</v>
      </c>
      <c r="D67" s="55">
        <v>447</v>
      </c>
      <c r="E67" s="55">
        <v>20</v>
      </c>
      <c r="F67" s="57">
        <v>3</v>
      </c>
      <c r="G67" s="55">
        <v>647</v>
      </c>
      <c r="H67" s="57">
        <v>1.3</v>
      </c>
      <c r="I67" s="57">
        <v>0.1</v>
      </c>
      <c r="J67" s="55">
        <v>24</v>
      </c>
      <c r="K67" s="55">
        <f>F67/E67*100</f>
        <v>15</v>
      </c>
      <c r="L67" s="55">
        <f>F67*9.8*400/3600*0.8</f>
        <v>2.6133333333333333</v>
      </c>
      <c r="M67" s="55">
        <f>M66+L67</f>
        <v>253.49333333333357</v>
      </c>
      <c r="O67" s="49"/>
      <c r="P67" s="49"/>
      <c r="Q67" s="50"/>
      <c r="R67" s="49"/>
      <c r="S67" s="49"/>
      <c r="T67" s="50"/>
      <c r="U67" s="50"/>
      <c r="V67" s="51"/>
      <c r="W67" s="50"/>
      <c r="X67" s="51"/>
      <c r="Y67" s="51"/>
      <c r="Z67" s="50"/>
      <c r="AA67" s="50"/>
      <c r="AB67" s="47"/>
    </row>
    <row r="68" spans="1:28" x14ac:dyDescent="0.25">
      <c r="A68" s="55" t="s">
        <v>118</v>
      </c>
      <c r="B68" s="56">
        <v>-32.375694444399997</v>
      </c>
      <c r="C68" s="56">
        <v>137.911111111</v>
      </c>
      <c r="D68" s="55">
        <v>389</v>
      </c>
      <c r="E68" s="55">
        <v>17</v>
      </c>
      <c r="F68" s="57">
        <v>3</v>
      </c>
      <c r="G68" s="55">
        <v>520</v>
      </c>
      <c r="H68" s="57">
        <v>1.8</v>
      </c>
      <c r="I68" s="57">
        <v>0.3</v>
      </c>
      <c r="J68" s="55">
        <v>8</v>
      </c>
      <c r="K68" s="55">
        <f>F68/E68*100</f>
        <v>17.647058823529413</v>
      </c>
      <c r="L68" s="55">
        <f>F68*9.8*400/3600*0.8</f>
        <v>2.6133333333333333</v>
      </c>
      <c r="M68" s="55">
        <f>M67+L68</f>
        <v>256.10666666666691</v>
      </c>
      <c r="O68" s="49"/>
      <c r="P68" s="49"/>
      <c r="Q68" s="50"/>
      <c r="R68" s="49"/>
      <c r="S68" s="49"/>
      <c r="T68" s="50"/>
      <c r="U68" s="50"/>
      <c r="V68" s="51"/>
      <c r="W68" s="50"/>
      <c r="X68" s="51"/>
      <c r="Y68" s="51"/>
      <c r="Z68" s="50"/>
      <c r="AA68" s="50"/>
      <c r="AB68" s="47"/>
    </row>
    <row r="69" spans="1:28" x14ac:dyDescent="0.25">
      <c r="A69" s="55" t="s">
        <v>113</v>
      </c>
      <c r="B69" s="56">
        <v>-32.395000000000003</v>
      </c>
      <c r="C69" s="56">
        <v>137.91138888899999</v>
      </c>
      <c r="D69" s="55">
        <v>393</v>
      </c>
      <c r="E69" s="55">
        <v>16</v>
      </c>
      <c r="F69" s="57">
        <v>3</v>
      </c>
      <c r="G69" s="55">
        <v>859</v>
      </c>
      <c r="H69" s="57">
        <v>1.6</v>
      </c>
      <c r="I69" s="57">
        <v>0.1</v>
      </c>
      <c r="J69" s="55">
        <v>18</v>
      </c>
      <c r="K69" s="55">
        <f>F69/E69*100</f>
        <v>18.75</v>
      </c>
      <c r="L69" s="55">
        <f>F69*9.8*400/3600*0.8</f>
        <v>2.6133333333333333</v>
      </c>
      <c r="M69" s="55">
        <f>M68+L69</f>
        <v>258.72000000000025</v>
      </c>
      <c r="O69" s="49"/>
      <c r="P69" s="49"/>
      <c r="Q69" s="50"/>
      <c r="R69" s="49"/>
      <c r="S69" s="49"/>
      <c r="T69" s="50"/>
      <c r="U69" s="50"/>
      <c r="V69" s="51"/>
      <c r="W69" s="50"/>
      <c r="X69" s="51"/>
      <c r="Y69" s="51"/>
      <c r="Z69" s="50"/>
      <c r="AA69" s="50"/>
      <c r="AB69" s="47"/>
    </row>
    <row r="70" spans="1:28" x14ac:dyDescent="0.25">
      <c r="A70" s="55" t="s">
        <v>87</v>
      </c>
      <c r="B70" s="56">
        <v>-32.527361111099999</v>
      </c>
      <c r="C70" s="56">
        <v>138.01916666700001</v>
      </c>
      <c r="D70" s="55">
        <v>657</v>
      </c>
      <c r="E70" s="55">
        <v>24</v>
      </c>
      <c r="F70" s="57">
        <v>3</v>
      </c>
      <c r="G70" s="55">
        <v>821</v>
      </c>
      <c r="H70" s="57">
        <v>2.5</v>
      </c>
      <c r="I70" s="57">
        <v>0.4</v>
      </c>
      <c r="J70" s="55">
        <v>9</v>
      </c>
      <c r="K70" s="55">
        <f>F70/E70*100</f>
        <v>12.5</v>
      </c>
      <c r="L70" s="55">
        <f>F70*9.8*400/3600*0.8</f>
        <v>2.6133333333333333</v>
      </c>
      <c r="M70" s="55">
        <f>M69+L70</f>
        <v>261.3333333333336</v>
      </c>
      <c r="O70" s="49"/>
      <c r="P70" s="49"/>
      <c r="Q70" s="50"/>
      <c r="R70" s="49"/>
      <c r="S70" s="49"/>
      <c r="T70" s="50"/>
      <c r="U70" s="50"/>
      <c r="V70" s="51"/>
      <c r="W70" s="50"/>
      <c r="X70" s="51"/>
      <c r="Y70" s="51"/>
      <c r="Z70" s="50"/>
      <c r="AA70" s="50"/>
      <c r="AB70" s="47"/>
    </row>
    <row r="71" spans="1:28" x14ac:dyDescent="0.25">
      <c r="A71" s="55" t="s">
        <v>96</v>
      </c>
      <c r="B71" s="56">
        <v>-32.560879448800002</v>
      </c>
      <c r="C71" s="56">
        <v>138.618657227</v>
      </c>
      <c r="D71" s="55">
        <v>659</v>
      </c>
      <c r="E71" s="55">
        <v>14</v>
      </c>
      <c r="F71" s="57">
        <v>3</v>
      </c>
      <c r="G71" s="55">
        <v>1616</v>
      </c>
      <c r="H71" s="57">
        <v>3</v>
      </c>
      <c r="I71" s="57">
        <v>0.3</v>
      </c>
      <c r="J71" s="55">
        <v>11</v>
      </c>
      <c r="K71" s="55">
        <f>F71/E71*100</f>
        <v>21.428571428571427</v>
      </c>
      <c r="L71" s="55">
        <f>F71*9.8*400/3600*0.8</f>
        <v>2.6133333333333333</v>
      </c>
      <c r="M71" s="55">
        <f>M70+L71</f>
        <v>263.94666666666694</v>
      </c>
      <c r="O71" s="49"/>
      <c r="P71" s="49"/>
      <c r="Q71" s="50"/>
      <c r="R71" s="49"/>
      <c r="S71" s="49"/>
      <c r="T71" s="50"/>
      <c r="U71" s="50"/>
      <c r="V71" s="51"/>
      <c r="W71" s="50"/>
      <c r="X71" s="51"/>
      <c r="Y71" s="51"/>
      <c r="Z71" s="50"/>
      <c r="AA71" s="50"/>
      <c r="AB71" s="47"/>
    </row>
    <row r="72" spans="1:28" x14ac:dyDescent="0.25">
      <c r="A72" s="55" t="s">
        <v>110</v>
      </c>
      <c r="B72" s="56">
        <v>-32.668000216999999</v>
      </c>
      <c r="C72" s="56">
        <v>138.03855577300001</v>
      </c>
      <c r="D72" s="55">
        <v>533</v>
      </c>
      <c r="E72" s="55">
        <v>13</v>
      </c>
      <c r="F72" s="57">
        <v>3</v>
      </c>
      <c r="G72" s="55">
        <v>1773</v>
      </c>
      <c r="H72" s="57">
        <v>3.8</v>
      </c>
      <c r="I72" s="57">
        <v>0.4</v>
      </c>
      <c r="J72" s="55">
        <v>7</v>
      </c>
      <c r="K72" s="55">
        <f>F72/E72*100</f>
        <v>23.076923076923077</v>
      </c>
      <c r="L72" s="55">
        <f>F72*9.8*400/3600*0.8</f>
        <v>2.6133333333333333</v>
      </c>
      <c r="M72" s="55">
        <f>M71+L72</f>
        <v>266.56000000000029</v>
      </c>
      <c r="O72" s="49"/>
      <c r="P72" s="49"/>
      <c r="Q72" s="50"/>
      <c r="R72" s="49"/>
      <c r="S72" s="49"/>
      <c r="T72" s="50"/>
      <c r="U72" s="50"/>
      <c r="V72" s="51"/>
      <c r="W72" s="50"/>
      <c r="X72" s="51"/>
      <c r="Y72" s="51"/>
      <c r="Z72" s="50"/>
      <c r="AA72" s="50"/>
      <c r="AB72" s="47"/>
    </row>
    <row r="73" spans="1:28" x14ac:dyDescent="0.25">
      <c r="A73" s="55" t="s">
        <v>91</v>
      </c>
      <c r="B73" s="56">
        <v>-32.846111111100001</v>
      </c>
      <c r="C73" s="56">
        <v>138.125277778</v>
      </c>
      <c r="D73" s="55">
        <v>669</v>
      </c>
      <c r="E73" s="55">
        <v>19</v>
      </c>
      <c r="F73" s="57">
        <v>3</v>
      </c>
      <c r="G73" s="55">
        <v>614</v>
      </c>
      <c r="H73" s="57">
        <v>1.8</v>
      </c>
      <c r="I73" s="57">
        <v>0.3</v>
      </c>
      <c r="J73" s="55">
        <v>12</v>
      </c>
      <c r="K73" s="55">
        <f>F73/E73*100</f>
        <v>15.789473684210526</v>
      </c>
      <c r="L73" s="55">
        <f>F73*9.8*400/3600*0.8</f>
        <v>2.6133333333333333</v>
      </c>
      <c r="M73" s="55">
        <f>M72+L73</f>
        <v>269.17333333333363</v>
      </c>
      <c r="O73" s="49"/>
      <c r="P73" s="49"/>
      <c r="Q73" s="50"/>
      <c r="R73" s="49"/>
      <c r="S73" s="49"/>
      <c r="T73" s="50"/>
      <c r="U73" s="50"/>
      <c r="V73" s="51"/>
      <c r="W73" s="50"/>
      <c r="X73" s="51"/>
      <c r="Y73" s="51"/>
      <c r="Z73" s="50"/>
      <c r="AA73" s="50"/>
      <c r="AB73" s="47"/>
    </row>
    <row r="74" spans="1:28" x14ac:dyDescent="0.25">
      <c r="A74" s="55" t="s">
        <v>104</v>
      </c>
      <c r="B74" s="56">
        <v>-32.841944444399999</v>
      </c>
      <c r="C74" s="56">
        <v>138.096296115</v>
      </c>
      <c r="D74" s="55">
        <v>530</v>
      </c>
      <c r="E74" s="55">
        <v>16</v>
      </c>
      <c r="F74" s="57">
        <v>3</v>
      </c>
      <c r="G74" s="55">
        <v>1175</v>
      </c>
      <c r="H74" s="57">
        <v>2</v>
      </c>
      <c r="I74" s="57">
        <v>0.2</v>
      </c>
      <c r="J74" s="55">
        <v>15</v>
      </c>
      <c r="K74" s="55">
        <f>F74/E74*100</f>
        <v>18.75</v>
      </c>
      <c r="L74" s="55">
        <f>F74*9.8*400/3600*0.8</f>
        <v>2.6133333333333333</v>
      </c>
      <c r="M74" s="55">
        <f>M73+L74</f>
        <v>271.78666666666697</v>
      </c>
      <c r="O74" s="49"/>
      <c r="P74" s="49"/>
      <c r="Q74" s="50"/>
      <c r="R74" s="49"/>
      <c r="S74" s="49"/>
      <c r="T74" s="50"/>
      <c r="U74" s="50"/>
      <c r="V74" s="51"/>
      <c r="W74" s="50"/>
      <c r="X74" s="51"/>
      <c r="Y74" s="51"/>
      <c r="Z74" s="50"/>
      <c r="AA74" s="50"/>
      <c r="AB74" s="47"/>
    </row>
    <row r="75" spans="1:28" x14ac:dyDescent="0.25">
      <c r="A75" s="55" t="s">
        <v>102</v>
      </c>
      <c r="B75" s="56">
        <v>-32.857284071199999</v>
      </c>
      <c r="C75" s="56">
        <v>138.10422851600001</v>
      </c>
      <c r="D75" s="55">
        <v>529</v>
      </c>
      <c r="E75" s="55">
        <v>19</v>
      </c>
      <c r="F75" s="57">
        <v>3</v>
      </c>
      <c r="G75" s="55">
        <v>978</v>
      </c>
      <c r="H75" s="57">
        <v>2.4</v>
      </c>
      <c r="I75" s="57">
        <v>0.3</v>
      </c>
      <c r="J75" s="55">
        <v>10</v>
      </c>
      <c r="K75" s="55">
        <f>F75/E75*100</f>
        <v>15.789473684210526</v>
      </c>
      <c r="L75" s="55">
        <f>F75*9.8*400/3600*0.8</f>
        <v>2.6133333333333333</v>
      </c>
      <c r="M75" s="55">
        <f>M74+L75</f>
        <v>274.40000000000032</v>
      </c>
      <c r="O75" s="49"/>
      <c r="P75" s="49"/>
      <c r="Q75" s="50"/>
      <c r="R75" s="49"/>
      <c r="S75" s="49"/>
      <c r="T75" s="50"/>
      <c r="U75" s="50"/>
      <c r="V75" s="51"/>
      <c r="W75" s="50"/>
      <c r="X75" s="51"/>
      <c r="Y75" s="51"/>
      <c r="Z75" s="50"/>
      <c r="AA75" s="50"/>
      <c r="AB75" s="47"/>
    </row>
    <row r="76" spans="1:28" x14ac:dyDescent="0.25">
      <c r="A76" s="55" t="s">
        <v>99</v>
      </c>
      <c r="B76" s="56">
        <v>-32.879914279499999</v>
      </c>
      <c r="C76" s="56">
        <v>138.10213650200001</v>
      </c>
      <c r="D76" s="55">
        <v>452</v>
      </c>
      <c r="E76" s="55">
        <v>20</v>
      </c>
      <c r="F76" s="57">
        <v>3</v>
      </c>
      <c r="G76" s="55">
        <v>467</v>
      </c>
      <c r="H76" s="57">
        <v>1.4</v>
      </c>
      <c r="I76" s="57">
        <v>0.2</v>
      </c>
      <c r="J76" s="55">
        <v>15</v>
      </c>
      <c r="K76" s="55">
        <f>F76/E76*100</f>
        <v>15</v>
      </c>
      <c r="L76" s="55">
        <f>F76*9.8*400/3600*0.8</f>
        <v>2.6133333333333333</v>
      </c>
      <c r="M76" s="55">
        <f>M75+L76</f>
        <v>277.01333333333366</v>
      </c>
      <c r="O76" s="49"/>
      <c r="P76" s="49"/>
      <c r="Q76" s="50"/>
      <c r="R76" s="49"/>
      <c r="S76" s="49"/>
      <c r="T76" s="50"/>
      <c r="U76" s="50"/>
      <c r="V76" s="51"/>
      <c r="W76" s="50"/>
      <c r="X76" s="51"/>
      <c r="Y76" s="51"/>
      <c r="Z76" s="50"/>
      <c r="AA76" s="50"/>
      <c r="AB76" s="47"/>
    </row>
    <row r="77" spans="1:28" x14ac:dyDescent="0.25">
      <c r="A77" s="55" t="s">
        <v>90</v>
      </c>
      <c r="B77" s="56">
        <v>-33.087638888900003</v>
      </c>
      <c r="C77" s="56">
        <v>138.17458333299999</v>
      </c>
      <c r="D77" s="55">
        <v>497</v>
      </c>
      <c r="E77" s="55">
        <v>19</v>
      </c>
      <c r="F77" s="57">
        <v>3</v>
      </c>
      <c r="G77" s="55">
        <v>502</v>
      </c>
      <c r="H77" s="57">
        <v>1.4</v>
      </c>
      <c r="I77" s="57">
        <v>0.2</v>
      </c>
      <c r="J77" s="55">
        <v>16</v>
      </c>
      <c r="K77" s="55">
        <f>F77/E77*100</f>
        <v>15.789473684210526</v>
      </c>
      <c r="L77" s="55">
        <f>F77*9.8*400/3600*0.8</f>
        <v>2.6133333333333333</v>
      </c>
      <c r="M77" s="55">
        <f>M76+L77</f>
        <v>279.62666666666701</v>
      </c>
      <c r="O77" s="49"/>
      <c r="P77" s="49"/>
      <c r="Q77" s="50"/>
      <c r="R77" s="49"/>
      <c r="S77" s="49"/>
      <c r="T77" s="50"/>
      <c r="U77" s="50"/>
      <c r="V77" s="51"/>
      <c r="W77" s="50"/>
      <c r="X77" s="51"/>
      <c r="Y77" s="51"/>
      <c r="Z77" s="50"/>
      <c r="AA77" s="50"/>
      <c r="AB77" s="47"/>
    </row>
    <row r="78" spans="1:28" x14ac:dyDescent="0.25">
      <c r="A78" s="55" t="s">
        <v>111</v>
      </c>
      <c r="B78" s="56">
        <v>-33.0809447719</v>
      </c>
      <c r="C78" s="56">
        <v>138.17066699399999</v>
      </c>
      <c r="D78" s="55">
        <v>539</v>
      </c>
      <c r="E78" s="55">
        <v>16</v>
      </c>
      <c r="F78" s="57">
        <v>3</v>
      </c>
      <c r="G78" s="55">
        <v>636</v>
      </c>
      <c r="H78" s="57">
        <v>1.5</v>
      </c>
      <c r="I78" s="57">
        <v>0.2</v>
      </c>
      <c r="J78" s="55">
        <v>16</v>
      </c>
      <c r="K78" s="55">
        <f>F78/E78*100</f>
        <v>18.75</v>
      </c>
      <c r="L78" s="55">
        <f>F78*9.8*400/3600*0.8</f>
        <v>2.6133333333333333</v>
      </c>
      <c r="M78" s="55">
        <f>M77+L78</f>
        <v>282.24000000000035</v>
      </c>
      <c r="O78" s="49"/>
      <c r="P78" s="49"/>
      <c r="Q78" s="50"/>
      <c r="R78" s="49"/>
      <c r="S78" s="49"/>
      <c r="T78" s="50"/>
      <c r="U78" s="50"/>
      <c r="V78" s="51"/>
      <c r="W78" s="50"/>
      <c r="X78" s="51"/>
      <c r="Y78" s="51"/>
      <c r="Z78" s="50"/>
      <c r="AA78" s="50"/>
      <c r="AB78" s="47"/>
    </row>
    <row r="79" spans="1:28" x14ac:dyDescent="0.25">
      <c r="A79" s="55" t="s">
        <v>83</v>
      </c>
      <c r="B79" s="56">
        <v>-33.130462962999999</v>
      </c>
      <c r="C79" s="56">
        <v>138.175740741</v>
      </c>
      <c r="D79" s="55">
        <v>521</v>
      </c>
      <c r="E79" s="55">
        <v>21</v>
      </c>
      <c r="F79" s="57">
        <v>3</v>
      </c>
      <c r="G79" s="55">
        <v>990</v>
      </c>
      <c r="H79" s="57">
        <v>2.2000000000000002</v>
      </c>
      <c r="I79" s="57">
        <v>0.2</v>
      </c>
      <c r="J79" s="55">
        <v>14</v>
      </c>
      <c r="K79" s="55">
        <f>F79/E79*100</f>
        <v>14.285714285714285</v>
      </c>
      <c r="L79" s="55">
        <f>F79*9.8*400/3600*0.8</f>
        <v>2.6133333333333333</v>
      </c>
      <c r="M79" s="55">
        <f>M78+L79</f>
        <v>284.85333333333369</v>
      </c>
      <c r="O79" s="49"/>
      <c r="P79" s="49"/>
      <c r="Q79" s="50"/>
      <c r="R79" s="49"/>
      <c r="S79" s="49"/>
      <c r="T79" s="50"/>
      <c r="U79" s="50"/>
      <c r="V79" s="51"/>
      <c r="W79" s="50"/>
      <c r="X79" s="51"/>
      <c r="Y79" s="51"/>
      <c r="Z79" s="50"/>
      <c r="AA79" s="50"/>
      <c r="AB79" s="47"/>
    </row>
    <row r="80" spans="1:28" x14ac:dyDescent="0.25">
      <c r="A80" s="55" t="s">
        <v>97</v>
      </c>
      <c r="B80" s="56">
        <v>-33.156388888899997</v>
      </c>
      <c r="C80" s="56">
        <v>138.184722222</v>
      </c>
      <c r="D80" s="55">
        <v>497</v>
      </c>
      <c r="E80" s="55">
        <v>14</v>
      </c>
      <c r="F80" s="57">
        <v>3</v>
      </c>
      <c r="G80" s="55">
        <v>1948</v>
      </c>
      <c r="H80" s="57">
        <v>4.2</v>
      </c>
      <c r="I80" s="57">
        <v>0.5</v>
      </c>
      <c r="J80" s="55">
        <v>6</v>
      </c>
      <c r="K80" s="55">
        <f>F80/E80*100</f>
        <v>21.428571428571427</v>
      </c>
      <c r="L80" s="55">
        <f>F80*9.8*400/3600*0.8</f>
        <v>2.6133333333333333</v>
      </c>
      <c r="M80" s="55">
        <f>M79+L80</f>
        <v>287.46666666666704</v>
      </c>
      <c r="O80" s="49"/>
      <c r="P80" s="49"/>
      <c r="Q80" s="50"/>
      <c r="R80" s="49"/>
      <c r="S80" s="49"/>
      <c r="T80" s="50"/>
      <c r="U80" s="50"/>
      <c r="V80" s="51"/>
      <c r="W80" s="50"/>
      <c r="X80" s="51"/>
      <c r="Y80" s="51"/>
      <c r="Z80" s="50"/>
      <c r="AA80" s="50"/>
      <c r="AB80" s="47"/>
    </row>
    <row r="81" spans="1:28" x14ac:dyDescent="0.25">
      <c r="A81" s="55" t="s">
        <v>94</v>
      </c>
      <c r="B81" s="56">
        <v>-33.1733333333</v>
      </c>
      <c r="C81" s="56">
        <v>138.17902777800001</v>
      </c>
      <c r="D81" s="55">
        <v>462</v>
      </c>
      <c r="E81" s="55">
        <v>19</v>
      </c>
      <c r="F81" s="57">
        <v>3</v>
      </c>
      <c r="G81" s="55">
        <v>1117</v>
      </c>
      <c r="H81" s="57">
        <v>1.9</v>
      </c>
      <c r="I81" s="57">
        <v>0.2</v>
      </c>
      <c r="J81" s="55">
        <v>19</v>
      </c>
      <c r="K81" s="55">
        <f>F81/E81*100</f>
        <v>15.789473684210526</v>
      </c>
      <c r="L81" s="55">
        <f>F81*9.8*400/3600*0.8</f>
        <v>2.6133333333333333</v>
      </c>
      <c r="M81" s="55">
        <f>M80+L81</f>
        <v>290.08000000000038</v>
      </c>
      <c r="O81" s="49"/>
      <c r="P81" s="49"/>
      <c r="Q81" s="50"/>
      <c r="R81" s="49"/>
      <c r="S81" s="49"/>
      <c r="T81" s="50"/>
      <c r="U81" s="50"/>
      <c r="V81" s="51"/>
      <c r="W81" s="50"/>
      <c r="X81" s="51"/>
      <c r="Y81" s="51"/>
      <c r="Z81" s="50"/>
      <c r="AA81" s="50"/>
      <c r="AB81" s="47"/>
    </row>
    <row r="82" spans="1:28" x14ac:dyDescent="0.25">
      <c r="A82" s="55" t="s">
        <v>114</v>
      </c>
      <c r="B82" s="56">
        <v>-33.0454166667</v>
      </c>
      <c r="C82" s="56">
        <v>138.16527777799999</v>
      </c>
      <c r="D82" s="55">
        <v>529</v>
      </c>
      <c r="E82" s="55">
        <v>13</v>
      </c>
      <c r="F82" s="57">
        <v>3</v>
      </c>
      <c r="G82" s="55">
        <v>1633</v>
      </c>
      <c r="H82" s="57">
        <v>3.4</v>
      </c>
      <c r="I82" s="57">
        <v>0.3</v>
      </c>
      <c r="J82" s="55">
        <v>7</v>
      </c>
      <c r="K82" s="55">
        <f>F82/E82*100</f>
        <v>23.076923076923077</v>
      </c>
      <c r="L82" s="55">
        <f>F82*9.8*400/3600*0.8</f>
        <v>2.6133333333333333</v>
      </c>
      <c r="M82" s="55">
        <f>M81+L82</f>
        <v>292.69333333333373</v>
      </c>
      <c r="O82" s="49"/>
      <c r="P82" s="49"/>
      <c r="Q82" s="50"/>
      <c r="R82" s="49"/>
      <c r="S82" s="49"/>
      <c r="T82" s="50"/>
      <c r="U82" s="50"/>
      <c r="V82" s="51"/>
      <c r="W82" s="50"/>
      <c r="X82" s="51"/>
      <c r="Y82" s="51"/>
      <c r="Z82" s="50"/>
      <c r="AA82" s="50"/>
      <c r="AB82" s="47"/>
    </row>
    <row r="83" spans="1:28" x14ac:dyDescent="0.25">
      <c r="A83" s="55" t="s">
        <v>89</v>
      </c>
      <c r="B83" s="56">
        <v>-33.107666882399997</v>
      </c>
      <c r="C83" s="56">
        <v>138.179611327</v>
      </c>
      <c r="D83" s="55">
        <v>531</v>
      </c>
      <c r="E83" s="55">
        <v>20</v>
      </c>
      <c r="F83" s="57">
        <v>3</v>
      </c>
      <c r="G83" s="55">
        <v>528</v>
      </c>
      <c r="H83" s="57">
        <v>1.6</v>
      </c>
      <c r="I83" s="57">
        <v>0.2</v>
      </c>
      <c r="J83" s="55">
        <v>14</v>
      </c>
      <c r="K83" s="55">
        <f>F83/E83*100</f>
        <v>15</v>
      </c>
      <c r="L83" s="55">
        <f>F83*9.8*400/3600*0.8</f>
        <v>2.6133333333333333</v>
      </c>
      <c r="M83" s="55">
        <f>M82+L83</f>
        <v>295.30666666666707</v>
      </c>
      <c r="O83" s="49"/>
      <c r="P83" s="49"/>
      <c r="Q83" s="50"/>
      <c r="R83" s="49"/>
      <c r="S83" s="49"/>
      <c r="T83" s="50"/>
      <c r="U83" s="50"/>
      <c r="V83" s="51"/>
      <c r="W83" s="50"/>
      <c r="X83" s="51"/>
      <c r="Y83" s="51"/>
      <c r="Z83" s="50"/>
      <c r="AA83" s="50"/>
      <c r="AB83" s="47"/>
    </row>
    <row r="84" spans="1:28" x14ac:dyDescent="0.25">
      <c r="A84" s="55" t="s">
        <v>101</v>
      </c>
      <c r="B84" s="56">
        <v>-33.1792903646</v>
      </c>
      <c r="C84" s="56">
        <v>138.175679253</v>
      </c>
      <c r="D84" s="55">
        <v>472</v>
      </c>
      <c r="E84" s="55">
        <v>18</v>
      </c>
      <c r="F84" s="57">
        <v>3</v>
      </c>
      <c r="G84" s="55">
        <v>1339</v>
      </c>
      <c r="H84" s="57">
        <v>2.9</v>
      </c>
      <c r="I84" s="57">
        <v>0.3</v>
      </c>
      <c r="J84" s="55">
        <v>9</v>
      </c>
      <c r="K84" s="55">
        <f>F84/E84*100</f>
        <v>16.666666666666664</v>
      </c>
      <c r="L84" s="55">
        <f>F84*9.8*400/3600*0.8</f>
        <v>2.6133333333333333</v>
      </c>
      <c r="M84" s="55">
        <f>M83+L84</f>
        <v>297.92000000000041</v>
      </c>
      <c r="O84" s="49"/>
      <c r="P84" s="49"/>
      <c r="Q84" s="50"/>
      <c r="R84" s="49"/>
      <c r="S84" s="49"/>
      <c r="T84" s="50"/>
      <c r="U84" s="50"/>
      <c r="V84" s="51"/>
      <c r="W84" s="50"/>
      <c r="X84" s="51"/>
      <c r="Y84" s="51"/>
      <c r="Z84" s="50"/>
      <c r="AA84" s="50"/>
      <c r="AB84" s="47"/>
    </row>
    <row r="85" spans="1:28" x14ac:dyDescent="0.25">
      <c r="A85" s="55" t="s">
        <v>107</v>
      </c>
      <c r="B85" s="56">
        <v>-33.1694444444</v>
      </c>
      <c r="C85" s="56">
        <v>138.17425889800001</v>
      </c>
      <c r="D85" s="55">
        <v>476</v>
      </c>
      <c r="E85" s="55">
        <v>18</v>
      </c>
      <c r="F85" s="57">
        <v>3</v>
      </c>
      <c r="G85" s="55">
        <v>1148</v>
      </c>
      <c r="H85" s="57">
        <v>1.2</v>
      </c>
      <c r="I85" s="57">
        <v>0.1</v>
      </c>
      <c r="J85" s="55">
        <v>44</v>
      </c>
      <c r="K85" s="55">
        <f>F85/E85*100</f>
        <v>16.666666666666664</v>
      </c>
      <c r="L85" s="55">
        <f>F85*9.8*400/3600*0.8</f>
        <v>2.6133333333333333</v>
      </c>
      <c r="M85" s="55">
        <f>M84+L85</f>
        <v>300.53333333333376</v>
      </c>
      <c r="O85" s="49"/>
      <c r="P85" s="49"/>
      <c r="Q85" s="50"/>
      <c r="R85" s="49"/>
      <c r="S85" s="49"/>
      <c r="T85" s="50"/>
      <c r="U85" s="50"/>
      <c r="V85" s="51"/>
      <c r="W85" s="50"/>
      <c r="X85" s="51"/>
      <c r="Y85" s="51"/>
      <c r="Z85" s="50"/>
      <c r="AA85" s="50"/>
      <c r="AB85" s="47"/>
    </row>
    <row r="86" spans="1:28" x14ac:dyDescent="0.25">
      <c r="A86" s="55" t="s">
        <v>116</v>
      </c>
      <c r="B86" s="56">
        <v>-33.180833333300001</v>
      </c>
      <c r="C86" s="56">
        <v>138.17194444399999</v>
      </c>
      <c r="D86" s="55">
        <v>480</v>
      </c>
      <c r="E86" s="55">
        <v>18</v>
      </c>
      <c r="F86" s="57">
        <v>3</v>
      </c>
      <c r="G86" s="55">
        <v>1050</v>
      </c>
      <c r="H86" s="57">
        <v>1.83</v>
      </c>
      <c r="I86" s="57">
        <v>0.2</v>
      </c>
      <c r="J86" s="55">
        <v>16</v>
      </c>
      <c r="K86" s="55">
        <f>F86/E86*100</f>
        <v>16.666666666666664</v>
      </c>
      <c r="L86" s="55">
        <f>F86*9.8*400/3600*0.8</f>
        <v>2.6133333333333333</v>
      </c>
      <c r="M86" s="55">
        <f>M85+L86</f>
        <v>303.1466666666671</v>
      </c>
      <c r="O86" s="49"/>
      <c r="P86" s="49"/>
      <c r="Q86" s="50"/>
      <c r="R86" s="49"/>
      <c r="S86" s="49"/>
      <c r="T86" s="50"/>
      <c r="U86" s="50"/>
      <c r="V86" s="51"/>
      <c r="W86" s="50"/>
      <c r="X86" s="51"/>
      <c r="Y86" s="51"/>
      <c r="Z86" s="50"/>
      <c r="AA86" s="50"/>
      <c r="AB86" s="47"/>
    </row>
    <row r="87" spans="1:28" x14ac:dyDescent="0.25">
      <c r="A87" s="55" t="s">
        <v>115</v>
      </c>
      <c r="B87" s="56">
        <v>-33.041388888900002</v>
      </c>
      <c r="C87" s="56">
        <v>138.155833333</v>
      </c>
      <c r="D87" s="55">
        <v>438</v>
      </c>
      <c r="E87" s="55">
        <v>16</v>
      </c>
      <c r="F87" s="57">
        <v>3</v>
      </c>
      <c r="G87" s="55">
        <v>564</v>
      </c>
      <c r="H87" s="57">
        <v>1.8</v>
      </c>
      <c r="I87" s="57">
        <v>0.3</v>
      </c>
      <c r="J87" s="55">
        <v>9</v>
      </c>
      <c r="K87" s="55">
        <f>F87/E87*100</f>
        <v>18.75</v>
      </c>
      <c r="L87" s="55">
        <f>F87*9.8*400/3600*0.8</f>
        <v>2.6133333333333333</v>
      </c>
      <c r="M87" s="55">
        <f>M86+L87</f>
        <v>305.76000000000045</v>
      </c>
      <c r="O87" s="49"/>
      <c r="P87" s="49"/>
      <c r="Q87" s="50"/>
      <c r="R87" s="49"/>
      <c r="S87" s="49"/>
      <c r="T87" s="50"/>
      <c r="U87" s="50"/>
      <c r="V87" s="51"/>
      <c r="W87" s="50"/>
      <c r="X87" s="51"/>
      <c r="Y87" s="51"/>
      <c r="Z87" s="50"/>
      <c r="AA87" s="50"/>
      <c r="AB87" s="47"/>
    </row>
    <row r="88" spans="1:28" x14ac:dyDescent="0.25">
      <c r="A88" s="55" t="s">
        <v>93</v>
      </c>
      <c r="B88" s="56">
        <v>-34.631722005199997</v>
      </c>
      <c r="C88" s="56">
        <v>138.94866644999999</v>
      </c>
      <c r="D88" s="55">
        <v>528</v>
      </c>
      <c r="E88" s="55">
        <v>16</v>
      </c>
      <c r="F88" s="57">
        <v>3</v>
      </c>
      <c r="G88" s="55">
        <v>1464</v>
      </c>
      <c r="H88" s="57">
        <v>3.1</v>
      </c>
      <c r="I88" s="57">
        <v>0.3</v>
      </c>
      <c r="J88" s="55">
        <v>9</v>
      </c>
      <c r="K88" s="55">
        <f>F88/E88*100</f>
        <v>18.75</v>
      </c>
      <c r="L88" s="55">
        <f>F88*9.8*400/3600*0.8</f>
        <v>2.6133333333333333</v>
      </c>
      <c r="M88" s="55">
        <f>M87+L88</f>
        <v>308.37333333333379</v>
      </c>
      <c r="O88" s="49"/>
      <c r="P88" s="49"/>
      <c r="Q88" s="50"/>
      <c r="R88" s="49"/>
      <c r="S88" s="49"/>
      <c r="T88" s="50"/>
      <c r="U88" s="50"/>
      <c r="V88" s="51"/>
      <c r="W88" s="50"/>
      <c r="X88" s="51"/>
      <c r="Y88" s="51"/>
      <c r="Z88" s="50"/>
      <c r="AA88" s="50"/>
      <c r="AB88" s="47"/>
    </row>
    <row r="89" spans="1:28" x14ac:dyDescent="0.25">
      <c r="A89" s="55" t="s">
        <v>105</v>
      </c>
      <c r="B89" s="56">
        <v>-34.9152777778</v>
      </c>
      <c r="C89" s="56">
        <v>138.79972222200001</v>
      </c>
      <c r="D89" s="55">
        <v>543</v>
      </c>
      <c r="E89" s="55">
        <v>11</v>
      </c>
      <c r="F89" s="57">
        <v>3</v>
      </c>
      <c r="G89" s="55">
        <v>1482</v>
      </c>
      <c r="H89" s="57">
        <v>3.6</v>
      </c>
      <c r="I89" s="57">
        <v>0.4</v>
      </c>
      <c r="J89" s="55">
        <v>6</v>
      </c>
      <c r="K89" s="55">
        <f>F89/E89*100</f>
        <v>27.27272727272727</v>
      </c>
      <c r="L89" s="55">
        <f>F89*9.8*400/3600*0.8</f>
        <v>2.6133333333333333</v>
      </c>
      <c r="M89" s="55">
        <f>M88+L89</f>
        <v>310.98666666666713</v>
      </c>
      <c r="O89" s="49"/>
      <c r="P89" s="49"/>
      <c r="Q89" s="50"/>
      <c r="R89" s="49"/>
      <c r="S89" s="49"/>
      <c r="T89" s="50"/>
      <c r="U89" s="50"/>
      <c r="V89" s="51"/>
      <c r="W89" s="50"/>
      <c r="X89" s="51"/>
      <c r="Y89" s="51"/>
      <c r="Z89" s="50"/>
      <c r="AA89" s="50"/>
      <c r="AB89" s="47"/>
    </row>
    <row r="90" spans="1:28" x14ac:dyDescent="0.25">
      <c r="A90" s="58" t="s">
        <v>108</v>
      </c>
      <c r="B90" s="56">
        <v>-35.453611111100003</v>
      </c>
      <c r="C90" s="56">
        <v>138.54935221400001</v>
      </c>
      <c r="D90" s="55">
        <v>361</v>
      </c>
      <c r="E90" s="55">
        <v>9</v>
      </c>
      <c r="F90" s="57">
        <v>3</v>
      </c>
      <c r="G90" s="55">
        <v>1595</v>
      </c>
      <c r="H90" s="57">
        <v>5.0999999999999996</v>
      </c>
      <c r="I90" s="57">
        <v>0.8</v>
      </c>
      <c r="J90" s="55">
        <v>3</v>
      </c>
      <c r="K90" s="55">
        <f>F90/E90*100</f>
        <v>33.333333333333329</v>
      </c>
      <c r="L90" s="55">
        <f>F90*9.8*400/3600*0.8</f>
        <v>2.6133333333333333</v>
      </c>
      <c r="M90" s="55">
        <f>M89+L90</f>
        <v>313.60000000000048</v>
      </c>
      <c r="O90" s="49"/>
      <c r="P90" s="49"/>
      <c r="Q90" s="50"/>
      <c r="R90" s="49"/>
      <c r="S90" s="49"/>
      <c r="T90" s="50"/>
      <c r="U90" s="50"/>
      <c r="V90" s="51"/>
      <c r="W90" s="50"/>
      <c r="X90" s="51"/>
      <c r="Y90" s="51"/>
      <c r="Z90" s="50"/>
      <c r="AA90" s="50"/>
      <c r="AB90" s="47"/>
    </row>
    <row r="91" spans="1:28" x14ac:dyDescent="0.25">
      <c r="A91" s="56" t="s">
        <v>109</v>
      </c>
      <c r="B91" s="56">
        <v>-35.632222222199999</v>
      </c>
      <c r="C91" s="56">
        <v>138.19944444399999</v>
      </c>
      <c r="D91" s="58">
        <v>303</v>
      </c>
      <c r="E91" s="58">
        <v>9</v>
      </c>
      <c r="F91" s="57">
        <v>3</v>
      </c>
      <c r="G91" s="55">
        <v>1812</v>
      </c>
      <c r="H91" s="57">
        <v>5.2</v>
      </c>
      <c r="I91" s="57">
        <v>0.7</v>
      </c>
      <c r="J91" s="55">
        <v>4</v>
      </c>
      <c r="K91" s="55">
        <f>F91/E91*100</f>
        <v>33.333333333333329</v>
      </c>
      <c r="L91" s="55">
        <f>F91*9.8*400/3600*0.8</f>
        <v>2.6133333333333333</v>
      </c>
      <c r="M91" s="55">
        <f>M90+L91</f>
        <v>316.21333333333382</v>
      </c>
      <c r="O91" s="49"/>
      <c r="P91" s="49"/>
      <c r="Q91" s="50"/>
      <c r="R91" s="49"/>
      <c r="S91" s="49"/>
      <c r="T91" s="50"/>
      <c r="U91" s="50"/>
      <c r="V91" s="51"/>
      <c r="W91" s="50"/>
      <c r="X91" s="51"/>
      <c r="Y91" s="51"/>
      <c r="Z91" s="50"/>
      <c r="AA91" s="50"/>
      <c r="AB91" s="47"/>
    </row>
    <row r="92" spans="1:28" x14ac:dyDescent="0.25">
      <c r="A92" s="56" t="s">
        <v>41</v>
      </c>
      <c r="B92" s="56">
        <v>-30.084530039600001</v>
      </c>
      <c r="C92" s="56">
        <v>139.48758559500001</v>
      </c>
      <c r="D92" s="58">
        <v>468</v>
      </c>
      <c r="E92" s="58">
        <v>16</v>
      </c>
      <c r="F92" s="57">
        <v>3</v>
      </c>
      <c r="G92" s="55">
        <v>516</v>
      </c>
      <c r="H92" s="57">
        <v>1.3</v>
      </c>
      <c r="I92" s="57">
        <v>0.2</v>
      </c>
      <c r="J92" s="55">
        <v>20</v>
      </c>
      <c r="K92" s="55">
        <f>F92/E92*100</f>
        <v>18.75</v>
      </c>
      <c r="L92" s="55">
        <f>F92*9.8*400/3600*0.8</f>
        <v>2.6133333333333333</v>
      </c>
      <c r="M92" s="55">
        <f>M91+L92</f>
        <v>318.82666666666717</v>
      </c>
      <c r="O92" s="49"/>
      <c r="P92" s="49"/>
      <c r="Q92" s="50"/>
      <c r="R92" s="49"/>
      <c r="S92" s="49"/>
      <c r="T92" s="50"/>
      <c r="U92" s="50"/>
      <c r="V92" s="51"/>
      <c r="W92" s="50"/>
      <c r="X92" s="51"/>
      <c r="Y92" s="51"/>
      <c r="Z92" s="50"/>
      <c r="AA92" s="50"/>
      <c r="AB92" s="47"/>
    </row>
    <row r="93" spans="1:28" x14ac:dyDescent="0.25">
      <c r="A93" s="56" t="s">
        <v>103</v>
      </c>
      <c r="B93" s="56">
        <v>-30.104722222199999</v>
      </c>
      <c r="C93" s="56">
        <v>139.43111111100001</v>
      </c>
      <c r="D93" s="58">
        <v>671</v>
      </c>
      <c r="E93" s="58">
        <v>10</v>
      </c>
      <c r="F93" s="57">
        <v>3</v>
      </c>
      <c r="G93" s="55">
        <v>1593</v>
      </c>
      <c r="H93" s="57">
        <v>5.0999999999999996</v>
      </c>
      <c r="I93" s="57">
        <v>0.8</v>
      </c>
      <c r="J93" s="55">
        <v>3</v>
      </c>
      <c r="K93" s="55">
        <f>F93/E93*100</f>
        <v>30</v>
      </c>
      <c r="L93" s="55">
        <f>F93*9.8*400/3600*0.8</f>
        <v>2.6133333333333333</v>
      </c>
      <c r="M93" s="55">
        <f>M92+L93</f>
        <v>321.44000000000051</v>
      </c>
      <c r="O93" s="49"/>
      <c r="P93" s="49"/>
      <c r="Q93" s="50"/>
      <c r="R93" s="49"/>
      <c r="S93" s="49"/>
      <c r="T93" s="50"/>
      <c r="U93" s="50"/>
      <c r="V93" s="51"/>
      <c r="W93" s="50"/>
      <c r="X93" s="51"/>
      <c r="Y93" s="51"/>
      <c r="Z93" s="50"/>
      <c r="AA93" s="50"/>
      <c r="AB93" s="47"/>
    </row>
    <row r="94" spans="1:28" x14ac:dyDescent="0.25">
      <c r="A94" s="56" t="s">
        <v>25</v>
      </c>
      <c r="B94" s="56">
        <v>-30.147777777799998</v>
      </c>
      <c r="C94" s="56">
        <v>139.37083333300001</v>
      </c>
      <c r="D94" s="56">
        <v>623</v>
      </c>
      <c r="E94" s="56">
        <v>19</v>
      </c>
      <c r="F94" s="56">
        <v>3</v>
      </c>
      <c r="G94" s="56">
        <v>600</v>
      </c>
      <c r="H94" s="56">
        <v>1.4</v>
      </c>
      <c r="I94" s="56">
        <v>0.2</v>
      </c>
      <c r="J94" s="56">
        <v>18</v>
      </c>
      <c r="K94" s="55">
        <f>F94/E94*100</f>
        <v>15.789473684210526</v>
      </c>
      <c r="L94" s="55">
        <f>F94*9.8*400/3600*0.8</f>
        <v>2.6133333333333333</v>
      </c>
      <c r="M94" s="55">
        <f>M93+L94</f>
        <v>324.05333333333385</v>
      </c>
      <c r="O94" s="49"/>
      <c r="P94" s="49"/>
      <c r="Q94" s="50"/>
      <c r="R94" s="49"/>
      <c r="S94" s="49"/>
      <c r="T94" s="50"/>
      <c r="U94" s="50"/>
      <c r="V94" s="51"/>
      <c r="W94" s="50"/>
      <c r="X94" s="51"/>
      <c r="Y94" s="51"/>
      <c r="Z94" s="50"/>
      <c r="AA94" s="50"/>
      <c r="AB94" s="47"/>
    </row>
    <row r="95" spans="1:28" x14ac:dyDescent="0.25">
      <c r="A95" s="55" t="s">
        <v>151</v>
      </c>
      <c r="B95" s="56">
        <v>-30.157222222200001</v>
      </c>
      <c r="C95" s="56">
        <v>139.367870009</v>
      </c>
      <c r="D95" s="55">
        <v>751</v>
      </c>
      <c r="E95" s="55">
        <v>12</v>
      </c>
      <c r="F95" s="57">
        <v>2</v>
      </c>
      <c r="G95" s="55">
        <v>618</v>
      </c>
      <c r="H95" s="57">
        <v>1.31</v>
      </c>
      <c r="I95" s="57">
        <v>0.1</v>
      </c>
      <c r="J95" s="55">
        <v>14</v>
      </c>
      <c r="K95" s="55">
        <f>F95/E95*100</f>
        <v>16.666666666666664</v>
      </c>
      <c r="L95" s="55">
        <f>F95*9.8*400/3600*0.8</f>
        <v>1.7422222222222226</v>
      </c>
      <c r="M95" s="55">
        <f>M94+L95</f>
        <v>325.79555555555606</v>
      </c>
      <c r="O95" s="49"/>
      <c r="P95" s="49"/>
      <c r="Q95" s="50"/>
      <c r="R95" s="49"/>
      <c r="S95" s="49"/>
      <c r="T95" s="50"/>
      <c r="U95" s="50"/>
      <c r="V95" s="51"/>
      <c r="W95" s="50"/>
      <c r="X95" s="51"/>
      <c r="Y95" s="51"/>
      <c r="Z95" s="50"/>
      <c r="AA95" s="50"/>
      <c r="AB95" s="47"/>
    </row>
    <row r="96" spans="1:28" x14ac:dyDescent="0.25">
      <c r="A96" s="55" t="s">
        <v>183</v>
      </c>
      <c r="B96" s="56">
        <v>-30.112152777799999</v>
      </c>
      <c r="C96" s="56">
        <v>139.39604166699999</v>
      </c>
      <c r="D96" s="55">
        <v>730</v>
      </c>
      <c r="E96" s="55">
        <v>9</v>
      </c>
      <c r="F96" s="57">
        <v>2</v>
      </c>
      <c r="G96" s="55">
        <v>368</v>
      </c>
      <c r="H96" s="57">
        <v>1.1100000000000001</v>
      </c>
      <c r="I96" s="57">
        <v>0.2</v>
      </c>
      <c r="J96" s="55">
        <v>10</v>
      </c>
      <c r="K96" s="55">
        <f>F96/E96*100</f>
        <v>22.222222222222221</v>
      </c>
      <c r="L96" s="55">
        <f>F96*9.8*400/3600*0.8</f>
        <v>1.7422222222222226</v>
      </c>
      <c r="M96" s="55">
        <f>M95+L96</f>
        <v>327.53777777777827</v>
      </c>
      <c r="O96" s="49"/>
      <c r="P96" s="49"/>
      <c r="Q96" s="50"/>
      <c r="R96" s="49"/>
      <c r="S96" s="49"/>
      <c r="T96" s="50"/>
      <c r="U96" s="50"/>
      <c r="V96" s="51"/>
      <c r="W96" s="50"/>
      <c r="X96" s="51"/>
      <c r="Y96" s="51"/>
      <c r="Z96" s="50"/>
      <c r="AA96" s="50"/>
      <c r="AB96" s="47"/>
    </row>
    <row r="97" spans="1:28" x14ac:dyDescent="0.25">
      <c r="A97" s="55" t="s">
        <v>139</v>
      </c>
      <c r="B97" s="56">
        <v>-30.1308333333</v>
      </c>
      <c r="C97" s="56">
        <v>139.372222222</v>
      </c>
      <c r="D97" s="55">
        <v>709</v>
      </c>
      <c r="E97" s="55">
        <v>11</v>
      </c>
      <c r="F97" s="57">
        <v>2</v>
      </c>
      <c r="G97" s="55">
        <v>634</v>
      </c>
      <c r="H97" s="57">
        <v>1.8</v>
      </c>
      <c r="I97" s="57">
        <v>0.3</v>
      </c>
      <c r="J97" s="55">
        <v>8</v>
      </c>
      <c r="K97" s="55">
        <f>F97/E97*100</f>
        <v>18.181818181818183</v>
      </c>
      <c r="L97" s="55">
        <f>F97*9.8*400/3600*0.8</f>
        <v>1.7422222222222226</v>
      </c>
      <c r="M97" s="55">
        <f>M96+L97</f>
        <v>329.28000000000048</v>
      </c>
      <c r="O97" s="49"/>
      <c r="P97" s="49"/>
      <c r="Q97" s="50"/>
      <c r="R97" s="49"/>
      <c r="S97" s="49"/>
      <c r="T97" s="50"/>
      <c r="U97" s="50"/>
      <c r="V97" s="51"/>
      <c r="W97" s="50"/>
      <c r="X97" s="51"/>
      <c r="Y97" s="51"/>
      <c r="Z97" s="50"/>
      <c r="AA97" s="50"/>
      <c r="AB97" s="47"/>
    </row>
    <row r="98" spans="1:28" x14ac:dyDescent="0.25">
      <c r="A98" s="55" t="s">
        <v>144</v>
      </c>
      <c r="B98" s="56">
        <v>-30.1272222222</v>
      </c>
      <c r="C98" s="56">
        <v>139.42333333299999</v>
      </c>
      <c r="D98" s="55">
        <v>679</v>
      </c>
      <c r="E98" s="55">
        <v>15</v>
      </c>
      <c r="F98" s="57">
        <v>2</v>
      </c>
      <c r="G98" s="55">
        <v>596</v>
      </c>
      <c r="H98" s="57">
        <v>1.4</v>
      </c>
      <c r="I98" s="57">
        <v>0.2</v>
      </c>
      <c r="J98" s="55">
        <v>12</v>
      </c>
      <c r="K98" s="55">
        <f>F98/E98*100</f>
        <v>13.333333333333334</v>
      </c>
      <c r="L98" s="55">
        <f>F98*9.8*400/3600*0.8</f>
        <v>1.7422222222222226</v>
      </c>
      <c r="M98" s="55">
        <f>M97+L98</f>
        <v>331.02222222222269</v>
      </c>
      <c r="O98" s="49"/>
      <c r="P98" s="49"/>
      <c r="Q98" s="50"/>
      <c r="R98" s="49"/>
      <c r="S98" s="49"/>
      <c r="T98" s="50"/>
      <c r="U98" s="50"/>
      <c r="V98" s="51"/>
      <c r="W98" s="50"/>
      <c r="X98" s="51"/>
      <c r="Y98" s="51"/>
      <c r="Z98" s="50"/>
      <c r="AA98" s="50"/>
      <c r="AB98" s="47"/>
    </row>
    <row r="99" spans="1:28" x14ac:dyDescent="0.25">
      <c r="A99" s="55" t="s">
        <v>186</v>
      </c>
      <c r="B99" s="56">
        <v>-30.135000000000002</v>
      </c>
      <c r="C99" s="56">
        <v>139.36750000000001</v>
      </c>
      <c r="D99" s="55">
        <v>681</v>
      </c>
      <c r="E99" s="55">
        <v>11</v>
      </c>
      <c r="F99" s="57">
        <v>2</v>
      </c>
      <c r="G99" s="55">
        <v>838</v>
      </c>
      <c r="H99" s="57">
        <v>1.7</v>
      </c>
      <c r="I99" s="57">
        <v>0.2</v>
      </c>
      <c r="J99" s="55">
        <v>10</v>
      </c>
      <c r="K99" s="55">
        <f>F99/E99*100</f>
        <v>18.181818181818183</v>
      </c>
      <c r="L99" s="55">
        <f>F99*9.8*400/3600*0.8</f>
        <v>1.7422222222222226</v>
      </c>
      <c r="M99" s="55">
        <f>M98+L99</f>
        <v>332.76444444444491</v>
      </c>
      <c r="O99" s="49"/>
      <c r="P99" s="49"/>
      <c r="Q99" s="50"/>
      <c r="R99" s="49"/>
      <c r="S99" s="49"/>
      <c r="T99" s="50"/>
      <c r="U99" s="50"/>
      <c r="V99" s="51"/>
      <c r="W99" s="50"/>
      <c r="X99" s="51"/>
      <c r="Y99" s="51"/>
      <c r="Z99" s="50"/>
      <c r="AA99" s="50"/>
      <c r="AB99" s="47"/>
    </row>
    <row r="100" spans="1:28" x14ac:dyDescent="0.25">
      <c r="A100" s="55" t="s">
        <v>135</v>
      </c>
      <c r="B100" s="56">
        <v>-30.136180555599999</v>
      </c>
      <c r="C100" s="56">
        <v>139.42861111100001</v>
      </c>
      <c r="D100" s="55">
        <v>671</v>
      </c>
      <c r="E100" s="55">
        <v>10</v>
      </c>
      <c r="F100" s="57">
        <v>2</v>
      </c>
      <c r="G100" s="55">
        <v>797</v>
      </c>
      <c r="H100" s="57">
        <v>2.4</v>
      </c>
      <c r="I100" s="57">
        <v>0.4</v>
      </c>
      <c r="J100" s="55">
        <v>6</v>
      </c>
      <c r="K100" s="55">
        <f>F100/E100*100</f>
        <v>20</v>
      </c>
      <c r="L100" s="55">
        <f>F100*9.8*400/3600*0.8</f>
        <v>1.7422222222222226</v>
      </c>
      <c r="M100" s="55">
        <f>M99+L100</f>
        <v>334.50666666666712</v>
      </c>
      <c r="O100" s="49"/>
      <c r="P100" s="49"/>
      <c r="Q100" s="50"/>
      <c r="R100" s="49"/>
      <c r="S100" s="49"/>
      <c r="T100" s="50"/>
      <c r="U100" s="50"/>
      <c r="V100" s="51"/>
      <c r="W100" s="50"/>
      <c r="X100" s="51"/>
      <c r="Y100" s="51"/>
      <c r="Z100" s="50"/>
      <c r="AA100" s="50"/>
      <c r="AB100" s="47"/>
    </row>
    <row r="101" spans="1:28" x14ac:dyDescent="0.25">
      <c r="A101" s="55" t="s">
        <v>172</v>
      </c>
      <c r="B101" s="56">
        <v>-30.1039683702</v>
      </c>
      <c r="C101" s="56">
        <v>139.44313503699999</v>
      </c>
      <c r="D101" s="55">
        <v>581</v>
      </c>
      <c r="E101" s="55">
        <v>10</v>
      </c>
      <c r="F101" s="57">
        <v>2</v>
      </c>
      <c r="G101" s="55">
        <v>1074</v>
      </c>
      <c r="H101" s="57">
        <v>2.34</v>
      </c>
      <c r="I101" s="57">
        <v>0.3</v>
      </c>
      <c r="J101" s="55">
        <v>7</v>
      </c>
      <c r="K101" s="55">
        <f>F101/E101*100</f>
        <v>20</v>
      </c>
      <c r="L101" s="55">
        <f>F101*9.8*400/3600*0.8</f>
        <v>1.7422222222222226</v>
      </c>
      <c r="M101" s="55">
        <f>M100+L101</f>
        <v>336.24888888888933</v>
      </c>
      <c r="O101" s="49"/>
      <c r="P101" s="49"/>
      <c r="Q101" s="50"/>
      <c r="R101" s="49"/>
      <c r="S101" s="49"/>
      <c r="T101" s="50"/>
      <c r="U101" s="50"/>
      <c r="V101" s="51"/>
      <c r="W101" s="50"/>
      <c r="X101" s="51"/>
      <c r="Y101" s="51"/>
      <c r="Z101" s="50"/>
      <c r="AA101" s="50"/>
      <c r="AB101" s="47"/>
    </row>
    <row r="102" spans="1:28" x14ac:dyDescent="0.25">
      <c r="A102" s="55" t="s">
        <v>129</v>
      </c>
      <c r="B102" s="56">
        <v>-30.101944444400001</v>
      </c>
      <c r="C102" s="56">
        <v>139.462314453</v>
      </c>
      <c r="D102" s="55">
        <v>549</v>
      </c>
      <c r="E102" s="55">
        <v>18</v>
      </c>
      <c r="F102" s="57">
        <v>2</v>
      </c>
      <c r="G102" s="55">
        <v>1082</v>
      </c>
      <c r="H102" s="57">
        <v>1.94</v>
      </c>
      <c r="I102" s="57">
        <v>0.2</v>
      </c>
      <c r="J102" s="55">
        <v>13</v>
      </c>
      <c r="K102" s="55">
        <f>F102/E102*100</f>
        <v>11.111111111111111</v>
      </c>
      <c r="L102" s="55">
        <f>F102*9.8*400/3600*0.8</f>
        <v>1.7422222222222226</v>
      </c>
      <c r="M102" s="55">
        <f>M101+L102</f>
        <v>337.99111111111154</v>
      </c>
      <c r="O102" s="49"/>
      <c r="P102" s="49"/>
      <c r="Q102" s="50"/>
      <c r="R102" s="49"/>
      <c r="S102" s="49"/>
      <c r="T102" s="50"/>
      <c r="U102" s="50"/>
      <c r="V102" s="51"/>
      <c r="W102" s="50"/>
      <c r="X102" s="51"/>
      <c r="Y102" s="51"/>
      <c r="Z102" s="50"/>
      <c r="AA102" s="50"/>
      <c r="AB102" s="47"/>
    </row>
    <row r="103" spans="1:28" x14ac:dyDescent="0.25">
      <c r="A103" s="55" t="s">
        <v>39</v>
      </c>
      <c r="B103" s="56">
        <v>-30.196481391100001</v>
      </c>
      <c r="C103" s="56">
        <v>139.381944444</v>
      </c>
      <c r="D103" s="55">
        <v>519</v>
      </c>
      <c r="E103" s="55">
        <v>12</v>
      </c>
      <c r="F103" s="57">
        <v>2</v>
      </c>
      <c r="G103" s="55">
        <v>705</v>
      </c>
      <c r="H103" s="57">
        <v>1.44</v>
      </c>
      <c r="I103" s="57">
        <v>0.1</v>
      </c>
      <c r="J103" s="55">
        <v>13</v>
      </c>
      <c r="K103" s="55">
        <f>F103/E103*100</f>
        <v>16.666666666666664</v>
      </c>
      <c r="L103" s="55">
        <f>F103*9.8*400/3600*0.8</f>
        <v>1.7422222222222226</v>
      </c>
      <c r="M103" s="55">
        <f>M102+L103</f>
        <v>339.73333333333375</v>
      </c>
      <c r="O103" s="49"/>
      <c r="P103" s="49"/>
      <c r="Q103" s="50"/>
      <c r="R103" s="49"/>
      <c r="S103" s="49"/>
      <c r="T103" s="50"/>
      <c r="U103" s="50"/>
      <c r="V103" s="51"/>
      <c r="W103" s="50"/>
      <c r="X103" s="51"/>
      <c r="Y103" s="51"/>
      <c r="Z103" s="50"/>
      <c r="AA103" s="50"/>
      <c r="AB103" s="47"/>
    </row>
    <row r="104" spans="1:28" x14ac:dyDescent="0.25">
      <c r="A104" s="55" t="s">
        <v>169</v>
      </c>
      <c r="B104" s="56">
        <v>-30.202055087800002</v>
      </c>
      <c r="C104" s="56">
        <v>139.32011064299999</v>
      </c>
      <c r="D104" s="55">
        <v>677</v>
      </c>
      <c r="E104" s="55">
        <v>11</v>
      </c>
      <c r="F104" s="57">
        <v>2</v>
      </c>
      <c r="G104" s="55">
        <v>805</v>
      </c>
      <c r="H104" s="57">
        <v>1.8</v>
      </c>
      <c r="I104" s="57">
        <v>0.2</v>
      </c>
      <c r="J104" s="55">
        <v>9</v>
      </c>
      <c r="K104" s="55">
        <f>F104/E104*100</f>
        <v>18.181818181818183</v>
      </c>
      <c r="L104" s="55">
        <f>F104*9.8*400/3600*0.8</f>
        <v>1.7422222222222226</v>
      </c>
      <c r="M104" s="55">
        <f>M103+L104</f>
        <v>341.47555555555596</v>
      </c>
      <c r="O104" s="49"/>
      <c r="P104" s="49"/>
      <c r="Q104" s="50"/>
      <c r="R104" s="49"/>
      <c r="S104" s="49"/>
      <c r="T104" s="50"/>
      <c r="U104" s="50"/>
      <c r="V104" s="51"/>
      <c r="W104" s="50"/>
      <c r="X104" s="51"/>
      <c r="Y104" s="51"/>
      <c r="Z104" s="50"/>
      <c r="AA104" s="50"/>
      <c r="AB104" s="47"/>
    </row>
    <row r="105" spans="1:28" x14ac:dyDescent="0.25">
      <c r="A105" s="55" t="s">
        <v>43</v>
      </c>
      <c r="B105" s="56">
        <v>-30.213166775200001</v>
      </c>
      <c r="C105" s="56">
        <v>139.33583333300001</v>
      </c>
      <c r="D105" s="55">
        <v>692</v>
      </c>
      <c r="E105" s="55">
        <v>11</v>
      </c>
      <c r="F105" s="57">
        <v>2</v>
      </c>
      <c r="G105" s="55">
        <v>1267</v>
      </c>
      <c r="H105" s="57">
        <v>3.4</v>
      </c>
      <c r="I105" s="57">
        <v>0.4</v>
      </c>
      <c r="J105" s="55">
        <v>5</v>
      </c>
      <c r="K105" s="55">
        <f>F105/E105*100</f>
        <v>18.181818181818183</v>
      </c>
      <c r="L105" s="55">
        <f>F105*9.8*400/3600*0.8</f>
        <v>1.7422222222222226</v>
      </c>
      <c r="M105" s="55">
        <f>M104+L105</f>
        <v>343.21777777777817</v>
      </c>
      <c r="O105" s="49"/>
      <c r="P105" s="49"/>
      <c r="Q105" s="50"/>
      <c r="R105" s="49"/>
      <c r="S105" s="49"/>
      <c r="T105" s="50"/>
      <c r="U105" s="50"/>
      <c r="V105" s="51"/>
      <c r="W105" s="50"/>
      <c r="X105" s="51"/>
      <c r="Y105" s="51"/>
      <c r="Z105" s="50"/>
      <c r="AA105" s="50"/>
      <c r="AB105" s="47"/>
    </row>
    <row r="106" spans="1:28" x14ac:dyDescent="0.25">
      <c r="A106" s="55" t="s">
        <v>162</v>
      </c>
      <c r="B106" s="56">
        <v>-30.2160318629</v>
      </c>
      <c r="C106" s="56">
        <v>139.321309641</v>
      </c>
      <c r="D106" s="55">
        <v>661</v>
      </c>
      <c r="E106" s="55">
        <v>11</v>
      </c>
      <c r="F106" s="57">
        <v>2</v>
      </c>
      <c r="G106" s="55">
        <v>642</v>
      </c>
      <c r="H106" s="57">
        <v>1.24</v>
      </c>
      <c r="I106" s="57">
        <v>0.1</v>
      </c>
      <c r="J106" s="55">
        <v>16</v>
      </c>
      <c r="K106" s="55">
        <f>F106/E106*100</f>
        <v>18.181818181818183</v>
      </c>
      <c r="L106" s="55">
        <f>F106*9.8*400/3600*0.8</f>
        <v>1.7422222222222226</v>
      </c>
      <c r="M106" s="55">
        <f>M105+L106</f>
        <v>344.96000000000038</v>
      </c>
      <c r="O106" s="49"/>
      <c r="P106" s="49"/>
      <c r="Q106" s="50"/>
      <c r="R106" s="49"/>
      <c r="S106" s="49"/>
      <c r="T106" s="50"/>
      <c r="U106" s="50"/>
      <c r="V106" s="51"/>
      <c r="W106" s="50"/>
      <c r="X106" s="51"/>
      <c r="Y106" s="51"/>
      <c r="Z106" s="50"/>
      <c r="AA106" s="50"/>
      <c r="AB106" s="47"/>
    </row>
    <row r="107" spans="1:28" x14ac:dyDescent="0.25">
      <c r="A107" s="55" t="s">
        <v>154</v>
      </c>
      <c r="B107" s="56">
        <v>-30.7687776693</v>
      </c>
      <c r="C107" s="56">
        <v>138.776388889</v>
      </c>
      <c r="D107" s="55">
        <v>933</v>
      </c>
      <c r="E107" s="55">
        <v>10</v>
      </c>
      <c r="F107" s="57">
        <v>2</v>
      </c>
      <c r="G107" s="55">
        <v>1049</v>
      </c>
      <c r="H107" s="57">
        <v>2.2999999999999998</v>
      </c>
      <c r="I107" s="57">
        <v>0.2</v>
      </c>
      <c r="J107" s="55">
        <v>8</v>
      </c>
      <c r="K107" s="55">
        <f>F107/E107*100</f>
        <v>20</v>
      </c>
      <c r="L107" s="55">
        <f>F107*9.8*400/3600*0.8</f>
        <v>1.7422222222222226</v>
      </c>
      <c r="M107" s="55">
        <f>M106+L107</f>
        <v>346.70222222222259</v>
      </c>
      <c r="O107" s="49"/>
      <c r="P107" s="49"/>
      <c r="Q107" s="50"/>
      <c r="R107" s="49"/>
      <c r="S107" s="49"/>
      <c r="T107" s="50"/>
      <c r="U107" s="50"/>
      <c r="V107" s="51"/>
      <c r="W107" s="50"/>
      <c r="X107" s="51"/>
      <c r="Y107" s="51"/>
      <c r="Z107" s="50"/>
      <c r="AA107" s="50"/>
      <c r="AB107" s="47"/>
    </row>
    <row r="108" spans="1:28" x14ac:dyDescent="0.25">
      <c r="A108" s="55" t="s">
        <v>204</v>
      </c>
      <c r="B108" s="56">
        <v>-31.2212961155</v>
      </c>
      <c r="C108" s="56">
        <v>138.53888888899999</v>
      </c>
      <c r="D108" s="55">
        <v>488</v>
      </c>
      <c r="E108" s="55">
        <v>9</v>
      </c>
      <c r="F108" s="57">
        <v>2</v>
      </c>
      <c r="G108" s="55">
        <v>388</v>
      </c>
      <c r="H108" s="57">
        <v>1.3</v>
      </c>
      <c r="I108" s="57">
        <v>0.2</v>
      </c>
      <c r="J108" s="55">
        <v>7</v>
      </c>
      <c r="K108" s="55">
        <f>F108/E108*100</f>
        <v>22.222222222222221</v>
      </c>
      <c r="L108" s="55">
        <f>F108*9.8*400/3600*0.8</f>
        <v>1.7422222222222226</v>
      </c>
      <c r="M108" s="55">
        <f>M107+L108</f>
        <v>348.4444444444448</v>
      </c>
      <c r="O108" s="49"/>
      <c r="P108" s="49"/>
      <c r="Q108" s="50"/>
      <c r="R108" s="49"/>
      <c r="S108" s="49"/>
      <c r="T108" s="50"/>
      <c r="U108" s="50"/>
      <c r="V108" s="51"/>
      <c r="W108" s="50"/>
      <c r="X108" s="51"/>
      <c r="Y108" s="51"/>
      <c r="Z108" s="50"/>
      <c r="AA108" s="50"/>
      <c r="AB108" s="47"/>
    </row>
    <row r="109" spans="1:28" x14ac:dyDescent="0.25">
      <c r="A109" s="55" t="s">
        <v>37</v>
      </c>
      <c r="B109" s="56">
        <v>-31.234444444400001</v>
      </c>
      <c r="C109" s="56">
        <v>138.54527777800001</v>
      </c>
      <c r="D109" s="55">
        <v>570</v>
      </c>
      <c r="E109" s="55">
        <v>13</v>
      </c>
      <c r="F109" s="57">
        <v>2</v>
      </c>
      <c r="G109" s="55">
        <v>415</v>
      </c>
      <c r="H109" s="57">
        <v>1.2</v>
      </c>
      <c r="I109" s="57">
        <v>0.2</v>
      </c>
      <c r="J109" s="55">
        <v>12</v>
      </c>
      <c r="K109" s="55">
        <f>F109/E109*100</f>
        <v>15.384615384615385</v>
      </c>
      <c r="L109" s="55">
        <f>F109*9.8*400/3600*0.8</f>
        <v>1.7422222222222226</v>
      </c>
      <c r="M109" s="55">
        <f>M108+L109</f>
        <v>350.18666666666701</v>
      </c>
      <c r="O109" s="49"/>
      <c r="P109" s="49"/>
      <c r="Q109" s="50"/>
      <c r="R109" s="49"/>
      <c r="S109" s="49"/>
      <c r="T109" s="50"/>
      <c r="U109" s="50"/>
      <c r="V109" s="51"/>
      <c r="W109" s="50"/>
      <c r="X109" s="51"/>
      <c r="Y109" s="51"/>
      <c r="Z109" s="50"/>
      <c r="AA109" s="50"/>
      <c r="AB109" s="47"/>
    </row>
    <row r="110" spans="1:28" x14ac:dyDescent="0.25">
      <c r="A110" s="55" t="s">
        <v>171</v>
      </c>
      <c r="B110" s="56">
        <v>-31.232222222200001</v>
      </c>
      <c r="C110" s="56">
        <v>138.55444444400001</v>
      </c>
      <c r="D110" s="55">
        <v>563</v>
      </c>
      <c r="E110" s="55">
        <v>9</v>
      </c>
      <c r="F110" s="57">
        <v>2</v>
      </c>
      <c r="G110" s="55">
        <v>1008</v>
      </c>
      <c r="H110" s="57">
        <v>2.1</v>
      </c>
      <c r="I110" s="57">
        <v>0.2</v>
      </c>
      <c r="J110" s="55">
        <v>8</v>
      </c>
      <c r="K110" s="55">
        <f>F110/E110*100</f>
        <v>22.222222222222221</v>
      </c>
      <c r="L110" s="55">
        <f>F110*9.8*400/3600*0.8</f>
        <v>1.7422222222222226</v>
      </c>
      <c r="M110" s="55">
        <f>M109+L110</f>
        <v>351.92888888888922</v>
      </c>
      <c r="O110" s="49"/>
      <c r="P110" s="49"/>
      <c r="Q110" s="50"/>
      <c r="R110" s="49"/>
      <c r="S110" s="49"/>
      <c r="T110" s="50"/>
      <c r="U110" s="50"/>
      <c r="V110" s="51"/>
      <c r="W110" s="50"/>
      <c r="X110" s="51"/>
      <c r="Y110" s="51"/>
      <c r="Z110" s="50"/>
      <c r="AA110" s="50"/>
      <c r="AB110" s="47"/>
    </row>
    <row r="111" spans="1:28" x14ac:dyDescent="0.25">
      <c r="A111" s="55" t="s">
        <v>137</v>
      </c>
      <c r="B111" s="56">
        <v>-31.2473281973</v>
      </c>
      <c r="C111" s="56">
        <v>138.54760597500001</v>
      </c>
      <c r="D111" s="55">
        <v>526</v>
      </c>
      <c r="E111" s="55">
        <v>18</v>
      </c>
      <c r="F111" s="57">
        <v>2</v>
      </c>
      <c r="G111" s="55">
        <v>454</v>
      </c>
      <c r="H111" s="57">
        <v>1</v>
      </c>
      <c r="I111" s="57">
        <v>0.1</v>
      </c>
      <c r="J111" s="55">
        <v>18</v>
      </c>
      <c r="K111" s="55">
        <f>F111/E111*100</f>
        <v>11.111111111111111</v>
      </c>
      <c r="L111" s="55">
        <f>F111*9.8*400/3600*0.8</f>
        <v>1.7422222222222226</v>
      </c>
      <c r="M111" s="55">
        <f>M110+L111</f>
        <v>353.67111111111143</v>
      </c>
      <c r="O111" s="49"/>
      <c r="P111" s="49"/>
      <c r="Q111" s="50"/>
      <c r="R111" s="49"/>
      <c r="S111" s="49"/>
      <c r="T111" s="50"/>
      <c r="U111" s="50"/>
      <c r="V111" s="51"/>
      <c r="W111" s="50"/>
      <c r="X111" s="51"/>
      <c r="Y111" s="51"/>
      <c r="Z111" s="50"/>
      <c r="AA111" s="50"/>
      <c r="AB111" s="47"/>
    </row>
    <row r="112" spans="1:28" x14ac:dyDescent="0.25">
      <c r="A112" s="55" t="s">
        <v>167</v>
      </c>
      <c r="B112" s="56">
        <v>-31.5073527182</v>
      </c>
      <c r="C112" s="56">
        <v>138.51985271800001</v>
      </c>
      <c r="D112" s="55">
        <v>626</v>
      </c>
      <c r="E112" s="55">
        <v>13</v>
      </c>
      <c r="F112" s="57">
        <v>2</v>
      </c>
      <c r="G112" s="55">
        <v>2354</v>
      </c>
      <c r="H112" s="57">
        <v>1</v>
      </c>
      <c r="I112" s="57">
        <v>0.1</v>
      </c>
      <c r="J112" s="55">
        <v>23</v>
      </c>
      <c r="K112" s="55">
        <f>F112/E112*100</f>
        <v>15.384615384615385</v>
      </c>
      <c r="L112" s="55">
        <f>F112*9.8*400/3600*0.8</f>
        <v>1.7422222222222226</v>
      </c>
      <c r="M112" s="55">
        <f>M111+L112</f>
        <v>355.41333333333364</v>
      </c>
      <c r="O112" s="49"/>
      <c r="P112" s="49"/>
      <c r="Q112" s="50"/>
      <c r="R112" s="49"/>
      <c r="S112" s="49"/>
      <c r="T112" s="50"/>
      <c r="U112" s="50"/>
      <c r="V112" s="51"/>
      <c r="W112" s="50"/>
      <c r="X112" s="51"/>
      <c r="Y112" s="51"/>
      <c r="Z112" s="50"/>
      <c r="AA112" s="50"/>
      <c r="AB112" s="47"/>
    </row>
    <row r="113" spans="1:28" x14ac:dyDescent="0.25">
      <c r="A113" s="55" t="s">
        <v>165</v>
      </c>
      <c r="B113" s="56">
        <v>-31.503333333299999</v>
      </c>
      <c r="C113" s="56">
        <v>138.52236111100001</v>
      </c>
      <c r="D113" s="55">
        <v>702</v>
      </c>
      <c r="E113" s="55">
        <v>14</v>
      </c>
      <c r="F113" s="57">
        <v>2</v>
      </c>
      <c r="G113" s="55">
        <v>471</v>
      </c>
      <c r="H113" s="57">
        <v>1</v>
      </c>
      <c r="I113" s="57">
        <v>0.1</v>
      </c>
      <c r="J113" s="55">
        <v>23</v>
      </c>
      <c r="K113" s="55">
        <f>F113/E113*100</f>
        <v>14.285714285714285</v>
      </c>
      <c r="L113" s="55">
        <f>F113*9.8*400/3600*0.8</f>
        <v>1.7422222222222226</v>
      </c>
      <c r="M113" s="55">
        <f>M112+L113</f>
        <v>357.15555555555585</v>
      </c>
      <c r="O113" s="49"/>
      <c r="P113" s="49"/>
      <c r="Q113" s="50"/>
      <c r="R113" s="49"/>
      <c r="S113" s="49"/>
      <c r="T113" s="50"/>
      <c r="U113" s="50"/>
      <c r="V113" s="51"/>
      <c r="W113" s="50"/>
      <c r="X113" s="51"/>
      <c r="Y113" s="51"/>
      <c r="Z113" s="50"/>
      <c r="AA113" s="50"/>
      <c r="AB113" s="47"/>
    </row>
    <row r="114" spans="1:28" x14ac:dyDescent="0.25">
      <c r="A114" s="55" t="s">
        <v>133</v>
      </c>
      <c r="B114" s="56">
        <v>-32.059277886300002</v>
      </c>
      <c r="C114" s="56">
        <v>137.99316677499999</v>
      </c>
      <c r="D114" s="55">
        <v>449</v>
      </c>
      <c r="E114" s="55">
        <v>14</v>
      </c>
      <c r="F114" s="57">
        <v>2</v>
      </c>
      <c r="G114" s="55">
        <v>827</v>
      </c>
      <c r="H114" s="57">
        <v>1.7</v>
      </c>
      <c r="I114" s="57">
        <v>0.2</v>
      </c>
      <c r="J114" s="55">
        <v>13</v>
      </c>
      <c r="K114" s="55">
        <f>F114/E114*100</f>
        <v>14.285714285714285</v>
      </c>
      <c r="L114" s="55">
        <f>F114*9.8*400/3600*0.8</f>
        <v>1.7422222222222226</v>
      </c>
      <c r="M114" s="55">
        <f>M113+L114</f>
        <v>358.89777777777806</v>
      </c>
      <c r="O114" s="49"/>
      <c r="P114" s="49"/>
      <c r="Q114" s="50"/>
      <c r="R114" s="49"/>
      <c r="S114" s="49"/>
      <c r="T114" s="50"/>
      <c r="U114" s="50"/>
      <c r="V114" s="51"/>
      <c r="W114" s="50"/>
      <c r="X114" s="51"/>
      <c r="Y114" s="51"/>
      <c r="Z114" s="50"/>
      <c r="AA114" s="50"/>
      <c r="AB114" s="47"/>
    </row>
    <row r="115" spans="1:28" x14ac:dyDescent="0.25">
      <c r="A115" s="55" t="s">
        <v>175</v>
      </c>
      <c r="B115" s="56">
        <v>-32.080833333299999</v>
      </c>
      <c r="C115" s="56">
        <v>137.98694444399999</v>
      </c>
      <c r="D115" s="55">
        <v>488</v>
      </c>
      <c r="E115" s="55">
        <v>12</v>
      </c>
      <c r="F115" s="57">
        <v>2</v>
      </c>
      <c r="G115" s="55">
        <v>1170</v>
      </c>
      <c r="H115" s="57">
        <v>2.1</v>
      </c>
      <c r="I115" s="57">
        <v>0.2</v>
      </c>
      <c r="J115" s="55">
        <v>9</v>
      </c>
      <c r="K115" s="55">
        <f>F115/E115*100</f>
        <v>16.666666666666664</v>
      </c>
      <c r="L115" s="55">
        <f>F115*9.8*400/3600*0.8</f>
        <v>1.7422222222222226</v>
      </c>
      <c r="M115" s="55">
        <f>M114+L115</f>
        <v>360.64000000000027</v>
      </c>
      <c r="O115" s="49"/>
      <c r="P115" s="49"/>
      <c r="Q115" s="50"/>
      <c r="R115" s="49"/>
      <c r="S115" s="49"/>
      <c r="T115" s="50"/>
      <c r="U115" s="50"/>
      <c r="V115" s="51"/>
      <c r="W115" s="50"/>
      <c r="X115" s="51"/>
      <c r="Y115" s="51"/>
      <c r="Z115" s="50"/>
      <c r="AA115" s="50"/>
      <c r="AB115" s="47"/>
    </row>
    <row r="116" spans="1:28" x14ac:dyDescent="0.25">
      <c r="A116" s="55" t="s">
        <v>132</v>
      </c>
      <c r="B116" s="56">
        <v>-32.055833333300001</v>
      </c>
      <c r="C116" s="56">
        <v>137.99833333300001</v>
      </c>
      <c r="D116" s="55">
        <v>431</v>
      </c>
      <c r="E116" s="55">
        <v>14</v>
      </c>
      <c r="F116" s="57">
        <v>2</v>
      </c>
      <c r="G116" s="55">
        <v>543</v>
      </c>
      <c r="H116" s="57">
        <v>1.3</v>
      </c>
      <c r="I116" s="57">
        <v>0.2</v>
      </c>
      <c r="J116" s="55">
        <v>14</v>
      </c>
      <c r="K116" s="55">
        <f>F116/E116*100</f>
        <v>14.285714285714285</v>
      </c>
      <c r="L116" s="55">
        <f>F116*9.8*400/3600*0.8</f>
        <v>1.7422222222222226</v>
      </c>
      <c r="M116" s="55">
        <f>M115+L116</f>
        <v>362.38222222222248</v>
      </c>
      <c r="O116" s="49"/>
      <c r="P116" s="49"/>
      <c r="Q116" s="50"/>
      <c r="R116" s="49"/>
      <c r="S116" s="49"/>
      <c r="T116" s="50"/>
      <c r="U116" s="50"/>
      <c r="V116" s="51"/>
      <c r="W116" s="50"/>
      <c r="X116" s="51"/>
      <c r="Y116" s="51"/>
      <c r="Z116" s="50"/>
      <c r="AA116" s="50"/>
      <c r="AB116" s="47"/>
    </row>
    <row r="117" spans="1:28" x14ac:dyDescent="0.25">
      <c r="A117" s="55" t="s">
        <v>121</v>
      </c>
      <c r="B117" s="56">
        <v>-32.067500000000003</v>
      </c>
      <c r="C117" s="56">
        <v>137.99229166699999</v>
      </c>
      <c r="D117" s="55">
        <v>447</v>
      </c>
      <c r="E117" s="55">
        <v>15</v>
      </c>
      <c r="F117" s="57">
        <v>2</v>
      </c>
      <c r="G117" s="55">
        <v>391</v>
      </c>
      <c r="H117" s="57">
        <v>1.4</v>
      </c>
      <c r="I117" s="57">
        <v>0.3</v>
      </c>
      <c r="J117" s="55">
        <v>9</v>
      </c>
      <c r="K117" s="55">
        <f>F117/E117*100</f>
        <v>13.333333333333334</v>
      </c>
      <c r="L117" s="55">
        <f>F117*9.8*400/3600*0.8</f>
        <v>1.7422222222222226</v>
      </c>
      <c r="M117" s="55">
        <f>M116+L117</f>
        <v>364.12444444444469</v>
      </c>
      <c r="O117" s="49"/>
      <c r="P117" s="49"/>
      <c r="Q117" s="50"/>
      <c r="R117" s="49"/>
      <c r="S117" s="49"/>
      <c r="T117" s="50"/>
      <c r="U117" s="50"/>
      <c r="V117" s="51"/>
      <c r="W117" s="50"/>
      <c r="X117" s="51"/>
      <c r="Y117" s="51"/>
      <c r="Z117" s="50"/>
      <c r="AA117" s="50"/>
      <c r="AB117" s="47"/>
    </row>
    <row r="118" spans="1:28" x14ac:dyDescent="0.25">
      <c r="A118" s="55" t="s">
        <v>184</v>
      </c>
      <c r="B118" s="56">
        <v>-32.164888780399998</v>
      </c>
      <c r="C118" s="56">
        <v>137.955999891</v>
      </c>
      <c r="D118" s="55">
        <v>497</v>
      </c>
      <c r="E118" s="55">
        <v>11</v>
      </c>
      <c r="F118" s="57">
        <v>2</v>
      </c>
      <c r="G118" s="55">
        <v>330</v>
      </c>
      <c r="H118" s="57">
        <v>1.2</v>
      </c>
      <c r="I118" s="57">
        <v>0.2</v>
      </c>
      <c r="J118" s="55">
        <v>8</v>
      </c>
      <c r="K118" s="55">
        <f>F118/E118*100</f>
        <v>18.181818181818183</v>
      </c>
      <c r="L118" s="55">
        <f>F118*9.8*400/3600*0.8</f>
        <v>1.7422222222222226</v>
      </c>
      <c r="M118" s="55">
        <f>M117+L118</f>
        <v>365.8666666666669</v>
      </c>
      <c r="O118" s="49"/>
      <c r="P118" s="49"/>
      <c r="Q118" s="50"/>
      <c r="R118" s="49"/>
      <c r="S118" s="49"/>
      <c r="T118" s="50"/>
      <c r="U118" s="50"/>
      <c r="V118" s="51"/>
      <c r="W118" s="50"/>
      <c r="X118" s="51"/>
      <c r="Y118" s="51"/>
      <c r="Z118" s="50"/>
      <c r="AA118" s="50"/>
      <c r="AB118" s="47"/>
    </row>
    <row r="119" spans="1:28" x14ac:dyDescent="0.25">
      <c r="A119" s="55" t="s">
        <v>195</v>
      </c>
      <c r="B119" s="56">
        <v>-32.116666666699999</v>
      </c>
      <c r="C119" s="56">
        <v>137.98768500400001</v>
      </c>
      <c r="D119" s="55">
        <v>640</v>
      </c>
      <c r="E119" s="55">
        <v>10</v>
      </c>
      <c r="F119" s="57">
        <v>2</v>
      </c>
      <c r="G119" s="55">
        <v>322</v>
      </c>
      <c r="H119" s="57">
        <v>1</v>
      </c>
      <c r="I119" s="57">
        <v>0.2</v>
      </c>
      <c r="J119" s="55">
        <v>9</v>
      </c>
      <c r="K119" s="55">
        <f>F119/E119*100</f>
        <v>20</v>
      </c>
      <c r="L119" s="55">
        <f>F119*9.8*400/3600*0.8</f>
        <v>1.7422222222222226</v>
      </c>
      <c r="M119" s="55">
        <f>M118+L119</f>
        <v>367.60888888888911</v>
      </c>
      <c r="O119" s="49"/>
      <c r="P119" s="49"/>
      <c r="Q119" s="50"/>
      <c r="R119" s="49"/>
      <c r="S119" s="49"/>
      <c r="T119" s="50"/>
      <c r="U119" s="50"/>
      <c r="V119" s="51"/>
      <c r="W119" s="50"/>
      <c r="X119" s="51"/>
      <c r="Y119" s="51"/>
      <c r="Z119" s="50"/>
      <c r="AA119" s="50"/>
      <c r="AB119" s="47"/>
    </row>
    <row r="120" spans="1:28" x14ac:dyDescent="0.25">
      <c r="A120" s="55" t="s">
        <v>163</v>
      </c>
      <c r="B120" s="56">
        <v>-32.1763888889</v>
      </c>
      <c r="C120" s="56">
        <v>137.95208333299999</v>
      </c>
      <c r="D120" s="55">
        <v>643</v>
      </c>
      <c r="E120" s="55">
        <v>9</v>
      </c>
      <c r="F120" s="57">
        <v>2</v>
      </c>
      <c r="G120" s="55">
        <v>939</v>
      </c>
      <c r="H120" s="57">
        <v>2.1</v>
      </c>
      <c r="I120" s="57">
        <v>0.2</v>
      </c>
      <c r="J120" s="55">
        <v>8</v>
      </c>
      <c r="K120" s="55">
        <f>F120/E120*100</f>
        <v>22.222222222222221</v>
      </c>
      <c r="L120" s="55">
        <f>F120*9.8*400/3600*0.8</f>
        <v>1.7422222222222226</v>
      </c>
      <c r="M120" s="55">
        <f>M119+L120</f>
        <v>369.35111111111132</v>
      </c>
      <c r="O120" s="49"/>
      <c r="P120" s="49"/>
      <c r="Q120" s="50"/>
      <c r="R120" s="49"/>
      <c r="S120" s="49"/>
      <c r="T120" s="50"/>
      <c r="U120" s="50"/>
      <c r="V120" s="51"/>
      <c r="W120" s="50"/>
      <c r="X120" s="51"/>
      <c r="Y120" s="51"/>
      <c r="Z120" s="50"/>
      <c r="AA120" s="50"/>
      <c r="AB120" s="47"/>
    </row>
    <row r="121" spans="1:28" x14ac:dyDescent="0.25">
      <c r="A121" s="55" t="s">
        <v>173</v>
      </c>
      <c r="B121" s="56">
        <v>-32.109583333300002</v>
      </c>
      <c r="C121" s="56">
        <v>137.99333333300001</v>
      </c>
      <c r="D121" s="55">
        <v>619</v>
      </c>
      <c r="E121" s="55">
        <v>11</v>
      </c>
      <c r="F121" s="57">
        <v>2</v>
      </c>
      <c r="G121" s="55">
        <v>500</v>
      </c>
      <c r="H121" s="57">
        <v>1.6</v>
      </c>
      <c r="I121" s="57">
        <v>0.3</v>
      </c>
      <c r="J121" s="55">
        <v>7</v>
      </c>
      <c r="K121" s="55">
        <f>F121/E121*100</f>
        <v>18.181818181818183</v>
      </c>
      <c r="L121" s="55">
        <f>F121*9.8*400/3600*0.8</f>
        <v>1.7422222222222226</v>
      </c>
      <c r="M121" s="55">
        <f>M120+L121</f>
        <v>371.09333333333353</v>
      </c>
      <c r="O121" s="49"/>
      <c r="P121" s="49"/>
      <c r="Q121" s="50"/>
      <c r="R121" s="49"/>
      <c r="S121" s="49"/>
      <c r="T121" s="50"/>
      <c r="U121" s="50"/>
      <c r="V121" s="51"/>
      <c r="W121" s="50"/>
      <c r="X121" s="51"/>
      <c r="Y121" s="51"/>
      <c r="Z121" s="50"/>
      <c r="AA121" s="50"/>
      <c r="AB121" s="47"/>
    </row>
    <row r="122" spans="1:28" x14ac:dyDescent="0.25">
      <c r="A122" s="55" t="s">
        <v>123</v>
      </c>
      <c r="B122" s="56">
        <v>-32.2052083333</v>
      </c>
      <c r="C122" s="56">
        <v>137.960555556</v>
      </c>
      <c r="D122" s="55">
        <v>443</v>
      </c>
      <c r="E122" s="55">
        <v>15</v>
      </c>
      <c r="F122" s="57">
        <v>2</v>
      </c>
      <c r="G122" s="55">
        <v>351</v>
      </c>
      <c r="H122" s="57">
        <v>1.3</v>
      </c>
      <c r="I122" s="57">
        <v>0.2</v>
      </c>
      <c r="J122" s="55">
        <v>10</v>
      </c>
      <c r="K122" s="55">
        <f>F122/E122*100</f>
        <v>13.333333333333334</v>
      </c>
      <c r="L122" s="55">
        <f>F122*9.8*400/3600*0.8</f>
        <v>1.7422222222222226</v>
      </c>
      <c r="M122" s="55">
        <f>M121+L122</f>
        <v>372.83555555555574</v>
      </c>
      <c r="O122" s="49"/>
      <c r="P122" s="49"/>
      <c r="Q122" s="50"/>
      <c r="R122" s="49"/>
      <c r="S122" s="49"/>
      <c r="T122" s="50"/>
      <c r="U122" s="50"/>
      <c r="V122" s="51"/>
      <c r="W122" s="50"/>
      <c r="X122" s="51"/>
      <c r="Y122" s="51"/>
      <c r="Z122" s="50"/>
      <c r="AA122" s="50"/>
      <c r="AB122" s="47"/>
    </row>
    <row r="123" spans="1:28" x14ac:dyDescent="0.25">
      <c r="A123" s="55" t="s">
        <v>197</v>
      </c>
      <c r="B123" s="56">
        <v>-32.156794704900001</v>
      </c>
      <c r="C123" s="56">
        <v>137.95096137199999</v>
      </c>
      <c r="D123" s="55">
        <v>427</v>
      </c>
      <c r="E123" s="55">
        <v>12</v>
      </c>
      <c r="F123" s="57">
        <v>2</v>
      </c>
      <c r="G123" s="55">
        <v>361</v>
      </c>
      <c r="H123" s="57">
        <v>1.2</v>
      </c>
      <c r="I123" s="57">
        <v>0.2</v>
      </c>
      <c r="J123" s="55">
        <v>7</v>
      </c>
      <c r="K123" s="55">
        <f>F123/E123*100</f>
        <v>16.666666666666664</v>
      </c>
      <c r="L123" s="55">
        <f>F123*9.8*400/3600*0.8</f>
        <v>1.7422222222222226</v>
      </c>
      <c r="M123" s="55">
        <f>M122+L123</f>
        <v>374.57777777777795</v>
      </c>
      <c r="O123" s="49"/>
      <c r="P123" s="49"/>
      <c r="Q123" s="50"/>
      <c r="R123" s="49"/>
      <c r="S123" s="49"/>
      <c r="T123" s="50"/>
      <c r="U123" s="50"/>
      <c r="V123" s="51"/>
      <c r="W123" s="50"/>
      <c r="X123" s="51"/>
      <c r="Y123" s="51"/>
      <c r="Z123" s="50"/>
      <c r="AA123" s="50"/>
      <c r="AB123" s="47"/>
    </row>
    <row r="124" spans="1:28" x14ac:dyDescent="0.25">
      <c r="A124" s="55" t="s">
        <v>124</v>
      </c>
      <c r="B124" s="56">
        <v>-32.212856987800002</v>
      </c>
      <c r="C124" s="56">
        <v>137.97007920999999</v>
      </c>
      <c r="D124" s="55">
        <v>598</v>
      </c>
      <c r="E124" s="55">
        <v>13</v>
      </c>
      <c r="F124" s="57">
        <v>2</v>
      </c>
      <c r="G124" s="55">
        <v>1343</v>
      </c>
      <c r="H124" s="57">
        <v>2</v>
      </c>
      <c r="I124" s="57">
        <v>0.1</v>
      </c>
      <c r="J124" s="55">
        <v>16</v>
      </c>
      <c r="K124" s="55">
        <f>F124/E124*100</f>
        <v>15.384615384615385</v>
      </c>
      <c r="L124" s="55">
        <f>F124*9.8*400/3600*0.8</f>
        <v>1.7422222222222226</v>
      </c>
      <c r="M124" s="55">
        <f>M123+L124</f>
        <v>376.32000000000016</v>
      </c>
      <c r="O124" s="49"/>
      <c r="P124" s="49"/>
      <c r="Q124" s="50"/>
      <c r="R124" s="49"/>
      <c r="S124" s="49"/>
      <c r="T124" s="50"/>
      <c r="U124" s="50"/>
      <c r="V124" s="51"/>
      <c r="W124" s="50"/>
      <c r="X124" s="51"/>
      <c r="Y124" s="51"/>
      <c r="Z124" s="50"/>
      <c r="AA124" s="50"/>
      <c r="AB124" s="47"/>
    </row>
    <row r="125" spans="1:28" x14ac:dyDescent="0.25">
      <c r="A125" s="55" t="s">
        <v>194</v>
      </c>
      <c r="B125" s="56">
        <v>-32.115185004300002</v>
      </c>
      <c r="C125" s="56">
        <v>137.98157389299999</v>
      </c>
      <c r="D125" s="55">
        <v>575</v>
      </c>
      <c r="E125" s="55">
        <v>10</v>
      </c>
      <c r="F125" s="57">
        <v>2</v>
      </c>
      <c r="G125" s="55">
        <v>374</v>
      </c>
      <c r="H125" s="57">
        <v>1.4</v>
      </c>
      <c r="I125" s="57">
        <v>0.2</v>
      </c>
      <c r="J125" s="55">
        <v>6</v>
      </c>
      <c r="K125" s="55">
        <f>F125/E125*100</f>
        <v>20</v>
      </c>
      <c r="L125" s="55">
        <f>F125*9.8*400/3600*0.8</f>
        <v>1.7422222222222226</v>
      </c>
      <c r="M125" s="55">
        <f>M124+L125</f>
        <v>378.06222222222237</v>
      </c>
      <c r="O125" s="49"/>
      <c r="P125" s="49"/>
      <c r="Q125" s="50"/>
      <c r="R125" s="49"/>
      <c r="S125" s="49"/>
      <c r="T125" s="50"/>
      <c r="U125" s="50"/>
      <c r="V125" s="51"/>
      <c r="W125" s="50"/>
      <c r="X125" s="51"/>
      <c r="Y125" s="51"/>
      <c r="Z125" s="50"/>
      <c r="AA125" s="50"/>
      <c r="AB125" s="47"/>
    </row>
    <row r="126" spans="1:28" x14ac:dyDescent="0.25">
      <c r="A126" s="55" t="s">
        <v>35</v>
      </c>
      <c r="B126" s="56">
        <v>-32.138611111099998</v>
      </c>
      <c r="C126" s="56">
        <v>137.97527777799999</v>
      </c>
      <c r="D126" s="55">
        <v>583</v>
      </c>
      <c r="E126" s="55">
        <v>13</v>
      </c>
      <c r="F126" s="57">
        <v>2</v>
      </c>
      <c r="G126" s="55">
        <v>692</v>
      </c>
      <c r="H126" s="57">
        <v>2.2000000000000002</v>
      </c>
      <c r="I126" s="57">
        <v>0.3</v>
      </c>
      <c r="J126" s="55">
        <v>6</v>
      </c>
      <c r="K126" s="55">
        <f>F126/E126*100</f>
        <v>15.384615384615385</v>
      </c>
      <c r="L126" s="55">
        <f>F126*9.8*400/3600*0.8</f>
        <v>1.7422222222222226</v>
      </c>
      <c r="M126" s="55">
        <f>M125+L126</f>
        <v>379.80444444444458</v>
      </c>
      <c r="O126" s="49"/>
      <c r="P126" s="49"/>
      <c r="Q126" s="50"/>
      <c r="R126" s="49"/>
      <c r="S126" s="49"/>
      <c r="T126" s="50"/>
      <c r="U126" s="50"/>
      <c r="V126" s="51"/>
      <c r="W126" s="50"/>
      <c r="X126" s="51"/>
      <c r="Y126" s="51"/>
      <c r="Z126" s="50"/>
      <c r="AA126" s="50"/>
      <c r="AB126" s="47"/>
    </row>
    <row r="127" spans="1:28" x14ac:dyDescent="0.25">
      <c r="A127" s="55" t="s">
        <v>32</v>
      </c>
      <c r="B127" s="56">
        <v>-32.1084722222</v>
      </c>
      <c r="C127" s="56">
        <v>137.98361111099999</v>
      </c>
      <c r="D127" s="55">
        <v>568</v>
      </c>
      <c r="E127" s="55">
        <v>9</v>
      </c>
      <c r="F127" s="57">
        <v>2</v>
      </c>
      <c r="G127" s="55">
        <v>521</v>
      </c>
      <c r="H127" s="57">
        <v>1.7</v>
      </c>
      <c r="I127" s="57">
        <v>0.3</v>
      </c>
      <c r="J127" s="55">
        <v>5</v>
      </c>
      <c r="K127" s="55">
        <f>F127/E127*100</f>
        <v>22.222222222222221</v>
      </c>
      <c r="L127" s="55">
        <f>F127*9.8*400/3600*0.8</f>
        <v>1.7422222222222226</v>
      </c>
      <c r="M127" s="55">
        <f>M126+L127</f>
        <v>381.54666666666679</v>
      </c>
      <c r="O127" s="49"/>
      <c r="P127" s="49"/>
      <c r="Q127" s="50"/>
      <c r="R127" s="49"/>
      <c r="S127" s="49"/>
      <c r="T127" s="50"/>
      <c r="U127" s="50"/>
      <c r="V127" s="51"/>
      <c r="W127" s="50"/>
      <c r="X127" s="51"/>
      <c r="Y127" s="51"/>
      <c r="Z127" s="50"/>
      <c r="AA127" s="50"/>
      <c r="AB127" s="47"/>
    </row>
    <row r="128" spans="1:28" x14ac:dyDescent="0.25">
      <c r="A128" s="55" t="s">
        <v>33</v>
      </c>
      <c r="B128" s="56">
        <v>-32.119166666700004</v>
      </c>
      <c r="C128" s="56">
        <v>137.97874999999999</v>
      </c>
      <c r="D128" s="55">
        <v>569</v>
      </c>
      <c r="E128" s="55">
        <v>10</v>
      </c>
      <c r="F128" s="57">
        <v>2</v>
      </c>
      <c r="G128" s="55">
        <v>387</v>
      </c>
      <c r="H128" s="57">
        <v>1.2</v>
      </c>
      <c r="I128" s="57">
        <v>0.2</v>
      </c>
      <c r="J128" s="55">
        <v>9</v>
      </c>
      <c r="K128" s="55">
        <f>F128/E128*100</f>
        <v>20</v>
      </c>
      <c r="L128" s="55">
        <f>F128*9.8*400/3600*0.8</f>
        <v>1.7422222222222226</v>
      </c>
      <c r="M128" s="55">
        <f>M127+L128</f>
        <v>383.28888888888901</v>
      </c>
      <c r="O128" s="49"/>
      <c r="P128" s="49"/>
      <c r="Q128" s="50"/>
      <c r="R128" s="49"/>
      <c r="S128" s="49"/>
      <c r="T128" s="50"/>
      <c r="U128" s="50"/>
      <c r="V128" s="51"/>
      <c r="W128" s="50"/>
      <c r="X128" s="51"/>
      <c r="Y128" s="51"/>
      <c r="Z128" s="50"/>
      <c r="AA128" s="50"/>
      <c r="AB128" s="47"/>
    </row>
    <row r="129" spans="1:28" x14ac:dyDescent="0.25">
      <c r="A129" s="55" t="s">
        <v>182</v>
      </c>
      <c r="B129" s="56">
        <v>-32.146516927100002</v>
      </c>
      <c r="C129" s="56">
        <v>137.96262803799999</v>
      </c>
      <c r="D129" s="55">
        <v>567</v>
      </c>
      <c r="E129" s="55">
        <v>11</v>
      </c>
      <c r="F129" s="57">
        <v>2</v>
      </c>
      <c r="G129" s="55">
        <v>365</v>
      </c>
      <c r="H129" s="57">
        <v>1.1000000000000001</v>
      </c>
      <c r="I129" s="57">
        <v>0.2</v>
      </c>
      <c r="J129" s="55">
        <v>10</v>
      </c>
      <c r="K129" s="55">
        <f>F129/E129*100</f>
        <v>18.181818181818183</v>
      </c>
      <c r="L129" s="55">
        <f>F129*9.8*400/3600*0.8</f>
        <v>1.7422222222222226</v>
      </c>
      <c r="M129" s="55">
        <f>M128+L129</f>
        <v>385.03111111111122</v>
      </c>
      <c r="O129" s="49"/>
      <c r="P129" s="49"/>
      <c r="Q129" s="50"/>
      <c r="R129" s="49"/>
      <c r="S129" s="49"/>
      <c r="T129" s="50"/>
      <c r="U129" s="50"/>
      <c r="V129" s="51"/>
      <c r="W129" s="50"/>
      <c r="X129" s="51"/>
      <c r="Y129" s="51"/>
      <c r="Z129" s="50"/>
      <c r="AA129" s="50"/>
      <c r="AB129" s="47"/>
    </row>
    <row r="130" spans="1:28" x14ac:dyDescent="0.25">
      <c r="A130" s="55" t="s">
        <v>120</v>
      </c>
      <c r="B130" s="56">
        <v>-32.190833333299999</v>
      </c>
      <c r="C130" s="56">
        <v>137.968888889</v>
      </c>
      <c r="D130" s="55">
        <v>560</v>
      </c>
      <c r="E130" s="55">
        <v>18</v>
      </c>
      <c r="F130" s="57">
        <v>2</v>
      </c>
      <c r="G130" s="55">
        <v>292</v>
      </c>
      <c r="H130" s="57">
        <v>1.1000000000000001</v>
      </c>
      <c r="I130" s="57">
        <v>0.2</v>
      </c>
      <c r="J130" s="55">
        <v>12</v>
      </c>
      <c r="K130" s="55">
        <f>F130/E130*100</f>
        <v>11.111111111111111</v>
      </c>
      <c r="L130" s="55">
        <f>F130*9.8*400/3600*0.8</f>
        <v>1.7422222222222226</v>
      </c>
      <c r="M130" s="55">
        <f>M129+L130</f>
        <v>386.77333333333343</v>
      </c>
      <c r="O130" s="49"/>
      <c r="P130" s="49"/>
      <c r="Q130" s="50"/>
      <c r="R130" s="49"/>
      <c r="S130" s="49"/>
      <c r="T130" s="50"/>
      <c r="U130" s="50"/>
      <c r="V130" s="51"/>
      <c r="W130" s="50"/>
      <c r="X130" s="51"/>
      <c r="Y130" s="51"/>
      <c r="Z130" s="50"/>
      <c r="AA130" s="50"/>
      <c r="AB130" s="47"/>
    </row>
    <row r="131" spans="1:28" x14ac:dyDescent="0.25">
      <c r="A131" s="55" t="s">
        <v>153</v>
      </c>
      <c r="B131" s="56">
        <v>-32.168564995700002</v>
      </c>
      <c r="C131" s="56">
        <v>137.961666667</v>
      </c>
      <c r="D131" s="55">
        <v>545</v>
      </c>
      <c r="E131" s="55">
        <v>12</v>
      </c>
      <c r="F131" s="57">
        <v>2</v>
      </c>
      <c r="G131" s="55">
        <v>391</v>
      </c>
      <c r="H131" s="57">
        <v>1.1000000000000001</v>
      </c>
      <c r="I131" s="57">
        <v>0.2</v>
      </c>
      <c r="J131" s="55">
        <v>12</v>
      </c>
      <c r="K131" s="55">
        <f>F131/E131*100</f>
        <v>16.666666666666664</v>
      </c>
      <c r="L131" s="55">
        <f>F131*9.8*400/3600*0.8</f>
        <v>1.7422222222222226</v>
      </c>
      <c r="M131" s="55">
        <f>M130+L131</f>
        <v>388.51555555555564</v>
      </c>
      <c r="O131" s="49"/>
      <c r="P131" s="49"/>
      <c r="Q131" s="50"/>
      <c r="R131" s="49"/>
      <c r="S131" s="49"/>
      <c r="T131" s="50"/>
      <c r="U131" s="50"/>
      <c r="V131" s="51"/>
      <c r="W131" s="50"/>
      <c r="X131" s="51"/>
      <c r="Y131" s="51"/>
      <c r="Z131" s="50"/>
      <c r="AA131" s="50"/>
      <c r="AB131" s="47"/>
    </row>
    <row r="132" spans="1:28" x14ac:dyDescent="0.25">
      <c r="A132" s="55" t="s">
        <v>160</v>
      </c>
      <c r="B132" s="56">
        <v>-32.098611111099999</v>
      </c>
      <c r="C132" s="56">
        <v>137.97555555599999</v>
      </c>
      <c r="D132" s="55">
        <v>532</v>
      </c>
      <c r="E132" s="55">
        <v>12</v>
      </c>
      <c r="F132" s="57">
        <v>2</v>
      </c>
      <c r="G132" s="55">
        <v>749</v>
      </c>
      <c r="H132" s="57">
        <v>1.4</v>
      </c>
      <c r="I132" s="57">
        <v>0.1</v>
      </c>
      <c r="J132" s="55">
        <v>14</v>
      </c>
      <c r="K132" s="55">
        <f>F132/E132*100</f>
        <v>16.666666666666664</v>
      </c>
      <c r="L132" s="55">
        <f>F132*9.8*400/3600*0.8</f>
        <v>1.7422222222222226</v>
      </c>
      <c r="M132" s="55">
        <f>M131+L132</f>
        <v>390.25777777777785</v>
      </c>
      <c r="O132" s="49"/>
      <c r="P132" s="49"/>
      <c r="Q132" s="50"/>
      <c r="R132" s="49"/>
      <c r="S132" s="49"/>
      <c r="T132" s="50"/>
      <c r="U132" s="50"/>
      <c r="V132" s="51"/>
      <c r="W132" s="50"/>
      <c r="X132" s="51"/>
      <c r="Y132" s="51"/>
      <c r="Z132" s="50"/>
      <c r="AA132" s="50"/>
      <c r="AB132" s="47"/>
    </row>
    <row r="133" spans="1:28" x14ac:dyDescent="0.25">
      <c r="A133" s="55" t="s">
        <v>174</v>
      </c>
      <c r="B133" s="56">
        <v>-32.134722222199997</v>
      </c>
      <c r="C133" s="56">
        <v>137.969073893</v>
      </c>
      <c r="D133" s="55">
        <v>532</v>
      </c>
      <c r="E133" s="55">
        <v>13</v>
      </c>
      <c r="F133" s="57">
        <v>2</v>
      </c>
      <c r="G133" s="55">
        <v>405</v>
      </c>
      <c r="H133" s="57">
        <v>1.3</v>
      </c>
      <c r="I133" s="57">
        <v>0.2</v>
      </c>
      <c r="J133" s="55">
        <v>9</v>
      </c>
      <c r="K133" s="55">
        <f>F133/E133*100</f>
        <v>15.384615384615385</v>
      </c>
      <c r="L133" s="55">
        <f>F133*9.8*400/3600*0.8</f>
        <v>1.7422222222222226</v>
      </c>
      <c r="M133" s="55">
        <f>M132+L133</f>
        <v>392.00000000000006</v>
      </c>
      <c r="O133" s="49"/>
      <c r="P133" s="49"/>
      <c r="Q133" s="50"/>
      <c r="R133" s="49"/>
      <c r="S133" s="49"/>
      <c r="T133" s="50"/>
      <c r="U133" s="50"/>
      <c r="V133" s="51"/>
      <c r="W133" s="50"/>
      <c r="X133" s="51"/>
      <c r="Y133" s="51"/>
      <c r="Z133" s="50"/>
      <c r="AA133" s="50"/>
      <c r="AB133" s="47"/>
    </row>
    <row r="134" spans="1:28" x14ac:dyDescent="0.25">
      <c r="A134" s="55" t="s">
        <v>187</v>
      </c>
      <c r="B134" s="56">
        <v>-32.189487304700002</v>
      </c>
      <c r="C134" s="56">
        <v>137.95032063799999</v>
      </c>
      <c r="D134" s="55">
        <v>519</v>
      </c>
      <c r="E134" s="55">
        <v>12</v>
      </c>
      <c r="F134" s="57">
        <v>2</v>
      </c>
      <c r="G134" s="55">
        <v>400</v>
      </c>
      <c r="H134" s="57">
        <v>1.1000000000000001</v>
      </c>
      <c r="I134" s="57">
        <v>0.2</v>
      </c>
      <c r="J134" s="55">
        <v>11</v>
      </c>
      <c r="K134" s="55">
        <f>F134/E134*100</f>
        <v>16.666666666666664</v>
      </c>
      <c r="L134" s="55">
        <f>F134*9.8*400/3600*0.8</f>
        <v>1.7422222222222226</v>
      </c>
      <c r="M134" s="55">
        <f>M133+L134</f>
        <v>393.74222222222227</v>
      </c>
      <c r="O134" s="49"/>
      <c r="P134" s="49"/>
      <c r="Q134" s="50"/>
      <c r="R134" s="49"/>
      <c r="S134" s="49"/>
      <c r="T134" s="50"/>
      <c r="U134" s="50"/>
      <c r="V134" s="51"/>
      <c r="W134" s="50"/>
      <c r="X134" s="51"/>
      <c r="Y134" s="51"/>
      <c r="Z134" s="50"/>
      <c r="AA134" s="50"/>
      <c r="AB134" s="47"/>
    </row>
    <row r="135" spans="1:28" x14ac:dyDescent="0.25">
      <c r="A135" s="55" t="s">
        <v>177</v>
      </c>
      <c r="B135" s="56">
        <v>-32.161111111099999</v>
      </c>
      <c r="C135" s="56">
        <v>137.95868055599999</v>
      </c>
      <c r="D135" s="55">
        <v>513</v>
      </c>
      <c r="E135" s="55">
        <v>10</v>
      </c>
      <c r="F135" s="57">
        <v>2</v>
      </c>
      <c r="G135" s="55">
        <v>422</v>
      </c>
      <c r="H135" s="57">
        <v>1.1000000000000001</v>
      </c>
      <c r="I135" s="57">
        <v>0.1</v>
      </c>
      <c r="J135" s="55">
        <v>13</v>
      </c>
      <c r="K135" s="55">
        <f>F135/E135*100</f>
        <v>20</v>
      </c>
      <c r="L135" s="55">
        <f>F135*9.8*400/3600*0.8</f>
        <v>1.7422222222222226</v>
      </c>
      <c r="M135" s="55">
        <f>M134+L135</f>
        <v>395.48444444444448</v>
      </c>
      <c r="O135" s="49"/>
      <c r="P135" s="49"/>
      <c r="Q135" s="50"/>
      <c r="R135" s="49"/>
      <c r="S135" s="49"/>
      <c r="T135" s="50"/>
      <c r="U135" s="50"/>
      <c r="V135" s="51"/>
      <c r="W135" s="50"/>
      <c r="X135" s="51"/>
      <c r="Y135" s="51"/>
      <c r="Z135" s="50"/>
      <c r="AA135" s="50"/>
      <c r="AB135" s="47"/>
    </row>
    <row r="136" spans="1:28" x14ac:dyDescent="0.25">
      <c r="A136" s="55" t="s">
        <v>202</v>
      </c>
      <c r="B136" s="56">
        <v>-32.188833550299996</v>
      </c>
      <c r="C136" s="56">
        <v>137.94827799500001</v>
      </c>
      <c r="D136" s="55">
        <v>512</v>
      </c>
      <c r="E136" s="55">
        <v>10</v>
      </c>
      <c r="F136" s="57">
        <v>2</v>
      </c>
      <c r="G136" s="55">
        <v>904</v>
      </c>
      <c r="H136" s="57">
        <v>2</v>
      </c>
      <c r="I136" s="57">
        <v>0.2</v>
      </c>
      <c r="J136" s="55">
        <v>7</v>
      </c>
      <c r="K136" s="55">
        <f>F136/E136*100</f>
        <v>20</v>
      </c>
      <c r="L136" s="55">
        <f>F136*9.8*400/3600*0.8</f>
        <v>1.7422222222222226</v>
      </c>
      <c r="M136" s="55">
        <f>M135+L136</f>
        <v>397.22666666666669</v>
      </c>
      <c r="O136" s="49"/>
      <c r="P136" s="49"/>
      <c r="Q136" s="50"/>
      <c r="R136" s="49"/>
      <c r="S136" s="49"/>
      <c r="T136" s="50"/>
      <c r="U136" s="50"/>
      <c r="V136" s="51"/>
      <c r="W136" s="50"/>
      <c r="X136" s="51"/>
      <c r="Y136" s="51"/>
      <c r="Z136" s="50"/>
      <c r="AA136" s="50"/>
      <c r="AB136" s="47"/>
    </row>
    <row r="137" spans="1:28" x14ac:dyDescent="0.25">
      <c r="A137" s="55" t="s">
        <v>189</v>
      </c>
      <c r="B137" s="56">
        <v>-32.104513888900001</v>
      </c>
      <c r="C137" s="56">
        <v>137.97722222199999</v>
      </c>
      <c r="D137" s="55">
        <v>499</v>
      </c>
      <c r="E137" s="55">
        <v>11</v>
      </c>
      <c r="F137" s="57">
        <v>2</v>
      </c>
      <c r="G137" s="55">
        <v>335</v>
      </c>
      <c r="H137" s="57">
        <v>1.3</v>
      </c>
      <c r="I137" s="57">
        <v>0.2</v>
      </c>
      <c r="J137" s="55">
        <v>7</v>
      </c>
      <c r="K137" s="55">
        <f>F137/E137*100</f>
        <v>18.181818181818183</v>
      </c>
      <c r="L137" s="55">
        <f>F137*9.8*400/3600*0.8</f>
        <v>1.7422222222222226</v>
      </c>
      <c r="M137" s="55">
        <f>M136+L137</f>
        <v>398.9688888888889</v>
      </c>
      <c r="O137" s="49"/>
      <c r="P137" s="49"/>
      <c r="Q137" s="50"/>
      <c r="R137" s="49"/>
      <c r="S137" s="49"/>
      <c r="T137" s="50"/>
      <c r="U137" s="50"/>
      <c r="V137" s="51"/>
      <c r="W137" s="50"/>
      <c r="X137" s="51"/>
      <c r="Y137" s="51"/>
      <c r="Z137" s="50"/>
      <c r="AA137" s="50"/>
      <c r="AB137" s="47"/>
    </row>
    <row r="138" spans="1:28" x14ac:dyDescent="0.25">
      <c r="A138" s="55" t="s">
        <v>198</v>
      </c>
      <c r="B138" s="56">
        <v>-32.101875</v>
      </c>
      <c r="C138" s="56">
        <v>137.97187500000001</v>
      </c>
      <c r="D138" s="55">
        <v>492</v>
      </c>
      <c r="E138" s="55">
        <v>9</v>
      </c>
      <c r="F138" s="57">
        <v>2</v>
      </c>
      <c r="G138" s="55">
        <v>669</v>
      </c>
      <c r="H138" s="57">
        <v>1.61</v>
      </c>
      <c r="I138" s="57">
        <v>0.2</v>
      </c>
      <c r="J138" s="55">
        <v>8</v>
      </c>
      <c r="K138" s="55">
        <f>F138/E138*100</f>
        <v>22.222222222222221</v>
      </c>
      <c r="L138" s="55">
        <f>F138*9.8*400/3600*0.8</f>
        <v>1.7422222222222226</v>
      </c>
      <c r="M138" s="55">
        <f>M137+L138</f>
        <v>400.71111111111111</v>
      </c>
      <c r="O138" s="49"/>
      <c r="P138" s="49"/>
      <c r="Q138" s="50"/>
      <c r="R138" s="49"/>
      <c r="S138" s="49"/>
      <c r="T138" s="50"/>
      <c r="U138" s="50"/>
      <c r="V138" s="51"/>
      <c r="W138" s="50"/>
      <c r="X138" s="51"/>
      <c r="Y138" s="51"/>
      <c r="Z138" s="50"/>
      <c r="AA138" s="50"/>
      <c r="AB138" s="47"/>
    </row>
    <row r="139" spans="1:28" x14ac:dyDescent="0.25">
      <c r="A139" s="55" t="s">
        <v>126</v>
      </c>
      <c r="B139" s="56">
        <v>-32.256805555600003</v>
      </c>
      <c r="C139" s="56">
        <v>137.96194444400001</v>
      </c>
      <c r="D139" s="55">
        <v>491</v>
      </c>
      <c r="E139" s="55">
        <v>14</v>
      </c>
      <c r="F139" s="57">
        <v>2</v>
      </c>
      <c r="G139" s="55">
        <v>1036</v>
      </c>
      <c r="H139" s="57">
        <v>1.71</v>
      </c>
      <c r="I139" s="57">
        <v>0.1</v>
      </c>
      <c r="J139" s="55">
        <v>16</v>
      </c>
      <c r="K139" s="55">
        <f>F139/E139*100</f>
        <v>14.285714285714285</v>
      </c>
      <c r="L139" s="55">
        <f>F139*9.8*400/3600*0.8</f>
        <v>1.7422222222222226</v>
      </c>
      <c r="M139" s="55">
        <f>M138+L139</f>
        <v>402.45333333333332</v>
      </c>
      <c r="O139" s="49"/>
      <c r="P139" s="49"/>
      <c r="Q139" s="50"/>
      <c r="R139" s="49"/>
      <c r="S139" s="49"/>
      <c r="T139" s="50"/>
      <c r="U139" s="50"/>
      <c r="V139" s="51"/>
      <c r="W139" s="50"/>
      <c r="X139" s="51"/>
      <c r="Y139" s="51"/>
      <c r="Z139" s="50"/>
      <c r="AA139" s="50"/>
      <c r="AB139" s="47"/>
    </row>
    <row r="140" spans="1:28" x14ac:dyDescent="0.25">
      <c r="A140" s="55" t="s">
        <v>185</v>
      </c>
      <c r="B140" s="56">
        <v>-32.295208333300003</v>
      </c>
      <c r="C140" s="56">
        <v>137.95111111099999</v>
      </c>
      <c r="D140" s="55">
        <v>517</v>
      </c>
      <c r="E140" s="55">
        <v>11</v>
      </c>
      <c r="F140" s="57">
        <v>2</v>
      </c>
      <c r="G140" s="55">
        <v>808</v>
      </c>
      <c r="H140" s="57">
        <v>2.1</v>
      </c>
      <c r="I140" s="57">
        <v>0.3</v>
      </c>
      <c r="J140" s="55">
        <v>6</v>
      </c>
      <c r="K140" s="55">
        <f>F140/E140*100</f>
        <v>18.181818181818183</v>
      </c>
      <c r="L140" s="55">
        <f>F140*9.8*400/3600*0.8</f>
        <v>1.7422222222222226</v>
      </c>
      <c r="M140" s="55">
        <f>M139+L140</f>
        <v>404.19555555555553</v>
      </c>
      <c r="O140" s="49"/>
      <c r="P140" s="49"/>
      <c r="Q140" s="50"/>
      <c r="R140" s="49"/>
      <c r="S140" s="49"/>
      <c r="T140" s="50"/>
      <c r="U140" s="50"/>
      <c r="V140" s="51"/>
      <c r="W140" s="50"/>
      <c r="X140" s="51"/>
      <c r="Y140" s="51"/>
      <c r="Z140" s="50"/>
      <c r="AA140" s="50"/>
      <c r="AB140" s="47"/>
    </row>
    <row r="141" spans="1:28" x14ac:dyDescent="0.25">
      <c r="A141" s="55" t="s">
        <v>148</v>
      </c>
      <c r="B141" s="56">
        <v>-32.2827777778</v>
      </c>
      <c r="C141" s="56">
        <v>137.96083333300001</v>
      </c>
      <c r="D141" s="55">
        <v>529</v>
      </c>
      <c r="E141" s="55">
        <v>11</v>
      </c>
      <c r="F141" s="57">
        <v>2</v>
      </c>
      <c r="G141" s="55">
        <v>483</v>
      </c>
      <c r="H141" s="57">
        <v>1.3</v>
      </c>
      <c r="I141" s="57">
        <v>0.2</v>
      </c>
      <c r="J141" s="55">
        <v>11</v>
      </c>
      <c r="K141" s="55">
        <f>F141/E141*100</f>
        <v>18.181818181818183</v>
      </c>
      <c r="L141" s="55">
        <f>F141*9.8*400/3600*0.8</f>
        <v>1.7422222222222226</v>
      </c>
      <c r="M141" s="55">
        <f>M140+L141</f>
        <v>405.93777777777774</v>
      </c>
      <c r="O141" s="49"/>
      <c r="P141" s="49"/>
      <c r="Q141" s="50"/>
      <c r="R141" s="49"/>
      <c r="S141" s="49"/>
      <c r="T141" s="50"/>
      <c r="U141" s="50"/>
      <c r="V141" s="51"/>
      <c r="W141" s="50"/>
      <c r="X141" s="51"/>
      <c r="Y141" s="51"/>
      <c r="Z141" s="50"/>
      <c r="AA141" s="50"/>
      <c r="AB141" s="47"/>
    </row>
    <row r="142" spans="1:28" x14ac:dyDescent="0.25">
      <c r="A142" s="55" t="s">
        <v>128</v>
      </c>
      <c r="B142" s="56">
        <v>-32.3713888889</v>
      </c>
      <c r="C142" s="56">
        <v>137.92541666700001</v>
      </c>
      <c r="D142" s="55">
        <v>403</v>
      </c>
      <c r="E142" s="55">
        <v>10</v>
      </c>
      <c r="F142" s="57">
        <v>2</v>
      </c>
      <c r="G142" s="55">
        <v>908</v>
      </c>
      <c r="H142" s="57">
        <v>3</v>
      </c>
      <c r="I142" s="57">
        <v>0.5</v>
      </c>
      <c r="J142" s="55">
        <v>4</v>
      </c>
      <c r="K142" s="55">
        <f>F142/E142*100</f>
        <v>20</v>
      </c>
      <c r="L142" s="55">
        <f>F142*9.8*400/3600*0.8</f>
        <v>1.7422222222222226</v>
      </c>
      <c r="M142" s="55">
        <f>M141+L142</f>
        <v>407.67999999999995</v>
      </c>
      <c r="O142" s="49"/>
      <c r="P142" s="49"/>
      <c r="Q142" s="50"/>
      <c r="R142" s="49"/>
      <c r="S142" s="49"/>
      <c r="T142" s="50"/>
      <c r="U142" s="50"/>
      <c r="V142" s="51"/>
      <c r="W142" s="50"/>
      <c r="X142" s="51"/>
      <c r="Y142" s="51"/>
      <c r="Z142" s="50"/>
      <c r="AA142" s="50"/>
      <c r="AB142" s="47"/>
    </row>
    <row r="143" spans="1:28" x14ac:dyDescent="0.25">
      <c r="A143" s="55" t="s">
        <v>178</v>
      </c>
      <c r="B143" s="56">
        <v>-32.374444444399998</v>
      </c>
      <c r="C143" s="56">
        <v>137.92296278200001</v>
      </c>
      <c r="D143" s="55">
        <v>403</v>
      </c>
      <c r="E143" s="55">
        <v>11</v>
      </c>
      <c r="F143" s="57">
        <v>2</v>
      </c>
      <c r="G143" s="55">
        <v>621</v>
      </c>
      <c r="H143" s="57">
        <v>1.4</v>
      </c>
      <c r="I143" s="57">
        <v>0.2</v>
      </c>
      <c r="J143" s="55">
        <v>11</v>
      </c>
      <c r="K143" s="55">
        <f>F143/E143*100</f>
        <v>18.181818181818183</v>
      </c>
      <c r="L143" s="55">
        <f>F143*9.8*400/3600*0.8</f>
        <v>1.7422222222222226</v>
      </c>
      <c r="M143" s="55">
        <f>M142+L143</f>
        <v>409.42222222222216</v>
      </c>
      <c r="O143" s="49"/>
      <c r="P143" s="49"/>
      <c r="Q143" s="50"/>
      <c r="R143" s="49"/>
      <c r="S143" s="49"/>
      <c r="T143" s="50"/>
      <c r="U143" s="50"/>
      <c r="V143" s="51"/>
      <c r="W143" s="50"/>
      <c r="X143" s="51"/>
      <c r="Y143" s="51"/>
      <c r="Z143" s="50"/>
      <c r="AA143" s="50"/>
      <c r="AB143" s="47"/>
    </row>
    <row r="144" spans="1:28" x14ac:dyDescent="0.25">
      <c r="A144" s="55" t="s">
        <v>164</v>
      </c>
      <c r="B144" s="56">
        <v>-32.399305555600002</v>
      </c>
      <c r="C144" s="56">
        <v>137.912222222</v>
      </c>
      <c r="D144" s="55">
        <v>371</v>
      </c>
      <c r="E144" s="55">
        <v>10</v>
      </c>
      <c r="F144" s="57">
        <v>2</v>
      </c>
      <c r="G144" s="55">
        <v>711</v>
      </c>
      <c r="H144" s="57">
        <v>1.9</v>
      </c>
      <c r="I144" s="57">
        <v>0.3</v>
      </c>
      <c r="J144" s="55">
        <v>7</v>
      </c>
      <c r="K144" s="55">
        <f>F144/E144*100</f>
        <v>20</v>
      </c>
      <c r="L144" s="55">
        <f>F144*9.8*400/3600*0.8</f>
        <v>1.7422222222222226</v>
      </c>
      <c r="M144" s="55">
        <f>M143+L144</f>
        <v>411.16444444444437</v>
      </c>
      <c r="O144" s="49"/>
      <c r="P144" s="49"/>
      <c r="Q144" s="50"/>
      <c r="R144" s="49"/>
      <c r="S144" s="49"/>
      <c r="T144" s="50"/>
      <c r="U144" s="50"/>
      <c r="V144" s="51"/>
      <c r="W144" s="50"/>
      <c r="X144" s="51"/>
      <c r="Y144" s="51"/>
      <c r="Z144" s="50"/>
      <c r="AA144" s="50"/>
      <c r="AB144" s="47"/>
    </row>
    <row r="145" spans="1:28" x14ac:dyDescent="0.25">
      <c r="A145" s="55" t="s">
        <v>136</v>
      </c>
      <c r="B145" s="56">
        <v>-32.4892013889</v>
      </c>
      <c r="C145" s="56">
        <v>137.99781250000001</v>
      </c>
      <c r="D145" s="55">
        <v>509</v>
      </c>
      <c r="E145" s="55">
        <v>13</v>
      </c>
      <c r="F145" s="57">
        <v>2</v>
      </c>
      <c r="G145" s="55">
        <v>830</v>
      </c>
      <c r="H145" s="57">
        <v>1.6</v>
      </c>
      <c r="I145" s="57">
        <v>0.2</v>
      </c>
      <c r="J145" s="55">
        <v>14</v>
      </c>
      <c r="K145" s="55">
        <f>F145/E145*100</f>
        <v>15.384615384615385</v>
      </c>
      <c r="L145" s="55">
        <f>F145*9.8*400/3600*0.8</f>
        <v>1.7422222222222226</v>
      </c>
      <c r="M145" s="55">
        <f>M144+L145</f>
        <v>412.90666666666658</v>
      </c>
      <c r="O145" s="49"/>
      <c r="P145" s="49"/>
      <c r="Q145" s="50"/>
      <c r="R145" s="49"/>
      <c r="S145" s="49"/>
      <c r="T145" s="50"/>
      <c r="U145" s="50"/>
      <c r="V145" s="51"/>
      <c r="W145" s="50"/>
      <c r="X145" s="51"/>
      <c r="Y145" s="51"/>
      <c r="Z145" s="50"/>
      <c r="AA145" s="50"/>
      <c r="AB145" s="47"/>
    </row>
    <row r="146" spans="1:28" x14ac:dyDescent="0.25">
      <c r="A146" s="55" t="s">
        <v>131</v>
      </c>
      <c r="B146" s="56">
        <v>-32.5186111111</v>
      </c>
      <c r="C146" s="56">
        <v>138.02083333300001</v>
      </c>
      <c r="D146" s="55">
        <v>622</v>
      </c>
      <c r="E146" s="55">
        <v>10</v>
      </c>
      <c r="F146" s="57">
        <v>2</v>
      </c>
      <c r="G146" s="55">
        <v>1212</v>
      </c>
      <c r="H146" s="57">
        <v>3.1</v>
      </c>
      <c r="I146" s="57">
        <v>0.4</v>
      </c>
      <c r="J146" s="55">
        <v>5</v>
      </c>
      <c r="K146" s="55">
        <f>F146/E146*100</f>
        <v>20</v>
      </c>
      <c r="L146" s="55">
        <f>F146*9.8*400/3600*0.8</f>
        <v>1.7422222222222226</v>
      </c>
      <c r="M146" s="55">
        <f>M145+L146</f>
        <v>414.64888888888879</v>
      </c>
      <c r="O146" s="49"/>
      <c r="P146" s="49"/>
      <c r="Q146" s="50"/>
      <c r="R146" s="49"/>
      <c r="S146" s="49"/>
      <c r="T146" s="50"/>
      <c r="U146" s="50"/>
      <c r="V146" s="51"/>
      <c r="W146" s="50"/>
      <c r="X146" s="51"/>
      <c r="Y146" s="51"/>
      <c r="Z146" s="50"/>
      <c r="AA146" s="50"/>
      <c r="AB146" s="47"/>
    </row>
    <row r="147" spans="1:28" x14ac:dyDescent="0.25">
      <c r="A147" s="55" t="s">
        <v>122</v>
      </c>
      <c r="B147" s="56">
        <v>-32.516265191000002</v>
      </c>
      <c r="C147" s="56">
        <v>138.014042969</v>
      </c>
      <c r="D147" s="55">
        <v>649</v>
      </c>
      <c r="E147" s="55">
        <v>13</v>
      </c>
      <c r="F147" s="57">
        <v>2</v>
      </c>
      <c r="G147" s="55">
        <v>555</v>
      </c>
      <c r="H147" s="57">
        <v>13</v>
      </c>
      <c r="I147" s="57">
        <v>0.2</v>
      </c>
      <c r="J147" s="55">
        <v>15</v>
      </c>
      <c r="K147" s="55">
        <f>F147/E147*100</f>
        <v>15.384615384615385</v>
      </c>
      <c r="L147" s="55">
        <f>F147*9.8*400/3600*0.8</f>
        <v>1.7422222222222226</v>
      </c>
      <c r="M147" s="55">
        <f>M146+L147</f>
        <v>416.391111111111</v>
      </c>
      <c r="O147" s="49"/>
      <c r="P147" s="49"/>
      <c r="Q147" s="50"/>
      <c r="R147" s="49"/>
      <c r="S147" s="49"/>
      <c r="T147" s="50"/>
      <c r="U147" s="50"/>
      <c r="V147" s="51"/>
      <c r="W147" s="50"/>
      <c r="X147" s="51"/>
      <c r="Y147" s="51"/>
      <c r="Z147" s="50"/>
      <c r="AA147" s="50"/>
      <c r="AB147" s="47"/>
    </row>
    <row r="148" spans="1:28" x14ac:dyDescent="0.25">
      <c r="A148" s="55" t="s">
        <v>193</v>
      </c>
      <c r="B148" s="56">
        <v>-32.491944444399998</v>
      </c>
      <c r="C148" s="56">
        <v>137.99694444400001</v>
      </c>
      <c r="D148" s="55">
        <v>519</v>
      </c>
      <c r="E148" s="55">
        <v>9</v>
      </c>
      <c r="F148" s="57">
        <v>2</v>
      </c>
      <c r="G148" s="55">
        <v>621</v>
      </c>
      <c r="H148" s="57">
        <v>2</v>
      </c>
      <c r="I148" s="57">
        <v>0.3</v>
      </c>
      <c r="J148" s="55">
        <v>5</v>
      </c>
      <c r="K148" s="55">
        <f>F148/E148*100</f>
        <v>22.222222222222221</v>
      </c>
      <c r="L148" s="55">
        <f>F148*9.8*400/3600*0.8</f>
        <v>1.7422222222222226</v>
      </c>
      <c r="M148" s="55">
        <f>M147+L148</f>
        <v>418.13333333333321</v>
      </c>
      <c r="O148" s="49"/>
      <c r="P148" s="49"/>
      <c r="Q148" s="50"/>
      <c r="R148" s="49"/>
      <c r="S148" s="49"/>
      <c r="T148" s="50"/>
      <c r="U148" s="50"/>
      <c r="V148" s="51"/>
      <c r="W148" s="50"/>
      <c r="X148" s="51"/>
      <c r="Y148" s="51"/>
      <c r="Z148" s="50"/>
      <c r="AA148" s="50"/>
      <c r="AB148" s="47"/>
    </row>
    <row r="149" spans="1:28" x14ac:dyDescent="0.25">
      <c r="A149" s="55" t="s">
        <v>119</v>
      </c>
      <c r="B149" s="56">
        <v>-32.567171766500003</v>
      </c>
      <c r="C149" s="56">
        <v>138.034949544</v>
      </c>
      <c r="D149" s="55">
        <v>569</v>
      </c>
      <c r="E149" s="55">
        <v>17</v>
      </c>
      <c r="F149" s="57">
        <v>2</v>
      </c>
      <c r="G149" s="55">
        <v>360</v>
      </c>
      <c r="H149" s="57">
        <v>1.1000000000000001</v>
      </c>
      <c r="I149" s="57">
        <v>0.2</v>
      </c>
      <c r="J149" s="55">
        <v>1</v>
      </c>
      <c r="K149" s="55">
        <f>F149/E149*100</f>
        <v>11.76470588235294</v>
      </c>
      <c r="L149" s="55">
        <f>F149*9.8*400/3600*0.8</f>
        <v>1.7422222222222226</v>
      </c>
      <c r="M149" s="55">
        <f>M148+L149</f>
        <v>419.87555555555542</v>
      </c>
      <c r="O149" s="49"/>
      <c r="P149" s="49"/>
      <c r="Q149" s="50"/>
      <c r="R149" s="49"/>
      <c r="S149" s="49"/>
      <c r="T149" s="50"/>
      <c r="U149" s="50"/>
      <c r="V149" s="51"/>
      <c r="W149" s="50"/>
      <c r="X149" s="51"/>
      <c r="Y149" s="51"/>
      <c r="Z149" s="50"/>
      <c r="AA149" s="50"/>
      <c r="AB149" s="47"/>
    </row>
    <row r="150" spans="1:28" x14ac:dyDescent="0.25">
      <c r="A150" s="55" t="s">
        <v>125</v>
      </c>
      <c r="B150" s="56">
        <v>-32.578426106800002</v>
      </c>
      <c r="C150" s="56">
        <v>138.02259277300001</v>
      </c>
      <c r="D150" s="55">
        <v>489</v>
      </c>
      <c r="E150" s="55">
        <v>14</v>
      </c>
      <c r="F150" s="57">
        <v>2</v>
      </c>
      <c r="G150" s="55">
        <v>369</v>
      </c>
      <c r="H150" s="57">
        <v>1.4</v>
      </c>
      <c r="I150" s="57">
        <v>0.3</v>
      </c>
      <c r="J150" s="55">
        <v>8</v>
      </c>
      <c r="K150" s="55">
        <f>F150/E150*100</f>
        <v>14.285714285714285</v>
      </c>
      <c r="L150" s="55">
        <f>F150*9.8*400/3600*0.8</f>
        <v>1.7422222222222226</v>
      </c>
      <c r="M150" s="55">
        <f>M149+L150</f>
        <v>421.61777777777763</v>
      </c>
      <c r="O150" s="49"/>
      <c r="P150" s="49"/>
      <c r="Q150" s="50"/>
      <c r="R150" s="49"/>
      <c r="S150" s="49"/>
      <c r="T150" s="50"/>
      <c r="U150" s="50"/>
      <c r="V150" s="51"/>
      <c r="W150" s="50"/>
      <c r="X150" s="51"/>
      <c r="Y150" s="51"/>
      <c r="Z150" s="50"/>
      <c r="AA150" s="50"/>
      <c r="AB150" s="47"/>
    </row>
    <row r="151" spans="1:28" x14ac:dyDescent="0.25">
      <c r="A151" s="55" t="s">
        <v>150</v>
      </c>
      <c r="B151" s="56">
        <v>-32.580277777799999</v>
      </c>
      <c r="C151" s="56">
        <v>138.03555555599999</v>
      </c>
      <c r="D151" s="55">
        <v>623</v>
      </c>
      <c r="E151" s="55">
        <v>10</v>
      </c>
      <c r="F151" s="57">
        <v>2</v>
      </c>
      <c r="G151" s="55">
        <v>1016</v>
      </c>
      <c r="H151" s="57">
        <v>2.6</v>
      </c>
      <c r="I151" s="57">
        <v>0.3</v>
      </c>
      <c r="J151" s="55">
        <v>6</v>
      </c>
      <c r="K151" s="55">
        <f>F151/E151*100</f>
        <v>20</v>
      </c>
      <c r="L151" s="55">
        <f>F151*9.8*400/3600*0.8</f>
        <v>1.7422222222222226</v>
      </c>
      <c r="M151" s="55">
        <f>M150+L151</f>
        <v>423.35999999999984</v>
      </c>
      <c r="O151" s="49"/>
      <c r="P151" s="49"/>
      <c r="Q151" s="50"/>
      <c r="R151" s="49"/>
      <c r="S151" s="49"/>
      <c r="T151" s="50"/>
      <c r="U151" s="50"/>
      <c r="V151" s="51"/>
      <c r="W151" s="50"/>
      <c r="X151" s="51"/>
      <c r="Y151" s="51"/>
      <c r="Z151" s="50"/>
      <c r="AA151" s="50"/>
      <c r="AB151" s="47"/>
    </row>
    <row r="152" spans="1:28" x14ac:dyDescent="0.25">
      <c r="A152" s="55" t="s">
        <v>203</v>
      </c>
      <c r="B152" s="56">
        <v>-32.5531174045</v>
      </c>
      <c r="C152" s="56">
        <v>138.03728407099999</v>
      </c>
      <c r="D152" s="55">
        <v>589</v>
      </c>
      <c r="E152" s="55">
        <v>9</v>
      </c>
      <c r="F152" s="57">
        <v>2</v>
      </c>
      <c r="G152" s="55">
        <v>990</v>
      </c>
      <c r="H152" s="57">
        <v>1.8</v>
      </c>
      <c r="I152" s="57">
        <v>0.2</v>
      </c>
      <c r="J152" s="55">
        <v>9</v>
      </c>
      <c r="K152" s="55">
        <f>F152/E152*100</f>
        <v>22.222222222222221</v>
      </c>
      <c r="L152" s="55">
        <f>F152*9.8*400/3600*0.8</f>
        <v>1.7422222222222226</v>
      </c>
      <c r="M152" s="55">
        <f>M151+L152</f>
        <v>425.10222222222205</v>
      </c>
      <c r="O152" s="49"/>
      <c r="P152" s="49"/>
      <c r="Q152" s="50"/>
      <c r="R152" s="49"/>
      <c r="S152" s="49"/>
      <c r="T152" s="50"/>
      <c r="U152" s="50"/>
      <c r="V152" s="51"/>
      <c r="W152" s="50"/>
      <c r="X152" s="51"/>
      <c r="Y152" s="51"/>
      <c r="Z152" s="50"/>
      <c r="AA152" s="50"/>
      <c r="AB152" s="47"/>
    </row>
    <row r="153" spans="1:28" x14ac:dyDescent="0.25">
      <c r="A153" s="55" t="s">
        <v>179</v>
      </c>
      <c r="B153" s="56">
        <v>-32.660833333299998</v>
      </c>
      <c r="C153" s="56">
        <v>138.03</v>
      </c>
      <c r="D153" s="55">
        <v>589</v>
      </c>
      <c r="E153" s="55">
        <v>13</v>
      </c>
      <c r="F153" s="57">
        <v>2</v>
      </c>
      <c r="G153" s="55">
        <v>945</v>
      </c>
      <c r="H153" s="57">
        <v>1.5</v>
      </c>
      <c r="I153" s="57">
        <v>0.1</v>
      </c>
      <c r="J153" s="55">
        <v>15</v>
      </c>
      <c r="K153" s="55">
        <f>F153/E153*100</f>
        <v>15.384615384615385</v>
      </c>
      <c r="L153" s="55">
        <f>F153*9.8*400/3600*0.8</f>
        <v>1.7422222222222226</v>
      </c>
      <c r="M153" s="55">
        <f>M152+L153</f>
        <v>426.84444444444426</v>
      </c>
      <c r="O153" s="49"/>
      <c r="P153" s="49"/>
      <c r="Q153" s="50"/>
      <c r="R153" s="49"/>
      <c r="S153" s="49"/>
      <c r="T153" s="50"/>
      <c r="U153" s="50"/>
      <c r="V153" s="51"/>
      <c r="W153" s="50"/>
      <c r="X153" s="51"/>
      <c r="Y153" s="51"/>
      <c r="Z153" s="50"/>
      <c r="AA153" s="50"/>
      <c r="AB153" s="47"/>
    </row>
    <row r="154" spans="1:28" x14ac:dyDescent="0.25">
      <c r="A154" s="55" t="s">
        <v>158</v>
      </c>
      <c r="B154" s="56">
        <v>-32.669097222200001</v>
      </c>
      <c r="C154" s="56">
        <v>138.01854166699999</v>
      </c>
      <c r="D154" s="55">
        <v>419</v>
      </c>
      <c r="E154" s="55">
        <v>12</v>
      </c>
      <c r="F154" s="57">
        <v>2</v>
      </c>
      <c r="G154" s="55">
        <v>386</v>
      </c>
      <c r="H154" s="57">
        <v>1.1000000000000001</v>
      </c>
      <c r="I154" s="57">
        <v>0.1</v>
      </c>
      <c r="J154" s="55">
        <v>13</v>
      </c>
      <c r="K154" s="55">
        <f>F154/E154*100</f>
        <v>16.666666666666664</v>
      </c>
      <c r="L154" s="55">
        <f>F154*9.8*400/3600*0.8</f>
        <v>1.7422222222222226</v>
      </c>
      <c r="M154" s="55">
        <f>M153+L154</f>
        <v>428.58666666666647</v>
      </c>
      <c r="O154" s="49"/>
      <c r="P154" s="49"/>
      <c r="Q154" s="50"/>
      <c r="R154" s="49"/>
      <c r="S154" s="49"/>
      <c r="T154" s="50"/>
      <c r="U154" s="50"/>
      <c r="V154" s="51"/>
      <c r="W154" s="50"/>
      <c r="X154" s="51"/>
      <c r="Y154" s="51"/>
      <c r="Z154" s="50"/>
      <c r="AA154" s="50"/>
      <c r="AB154" s="47"/>
    </row>
    <row r="155" spans="1:28" x14ac:dyDescent="0.25">
      <c r="A155" s="55" t="s">
        <v>166</v>
      </c>
      <c r="B155" s="56">
        <v>-32.671547851600003</v>
      </c>
      <c r="C155" s="56">
        <v>138.032222222</v>
      </c>
      <c r="D155" s="55">
        <v>514</v>
      </c>
      <c r="E155" s="55">
        <v>12</v>
      </c>
      <c r="F155" s="57">
        <v>2</v>
      </c>
      <c r="G155" s="55">
        <v>677</v>
      </c>
      <c r="H155" s="57">
        <v>1.8</v>
      </c>
      <c r="I155" s="57">
        <v>0.2</v>
      </c>
      <c r="J155" s="55">
        <v>7</v>
      </c>
      <c r="K155" s="55">
        <f>F155/E155*100</f>
        <v>16.666666666666664</v>
      </c>
      <c r="L155" s="55">
        <f>F155*9.8*400/3600*0.8</f>
        <v>1.7422222222222226</v>
      </c>
      <c r="M155" s="55">
        <f>M154+L155</f>
        <v>430.32888888888868</v>
      </c>
      <c r="O155" s="49"/>
      <c r="P155" s="49"/>
      <c r="Q155" s="50"/>
      <c r="R155" s="49"/>
      <c r="S155" s="49"/>
      <c r="T155" s="50"/>
      <c r="U155" s="50"/>
      <c r="V155" s="51"/>
      <c r="W155" s="50"/>
      <c r="X155" s="51"/>
      <c r="Y155" s="51"/>
      <c r="Z155" s="50"/>
      <c r="AA155" s="50"/>
      <c r="AB155" s="47"/>
    </row>
    <row r="156" spans="1:28" x14ac:dyDescent="0.25">
      <c r="A156" s="55" t="s">
        <v>156</v>
      </c>
      <c r="B156" s="56">
        <v>-32.671944444399998</v>
      </c>
      <c r="C156" s="56">
        <v>138.02484103699999</v>
      </c>
      <c r="D156" s="55">
        <v>468</v>
      </c>
      <c r="E156" s="55">
        <v>15</v>
      </c>
      <c r="F156" s="57">
        <v>2</v>
      </c>
      <c r="G156" s="55">
        <v>282</v>
      </c>
      <c r="H156" s="57">
        <v>1</v>
      </c>
      <c r="I156" s="57">
        <v>0.1</v>
      </c>
      <c r="J156" s="55">
        <v>35</v>
      </c>
      <c r="K156" s="55">
        <f>F156/E156*100</f>
        <v>13.333333333333334</v>
      </c>
      <c r="L156" s="55">
        <f>F156*9.8*400/3600*0.8</f>
        <v>1.7422222222222226</v>
      </c>
      <c r="M156" s="55">
        <f>M155+L156</f>
        <v>432.07111111111089</v>
      </c>
      <c r="O156" s="49"/>
      <c r="P156" s="49"/>
      <c r="Q156" s="50"/>
      <c r="R156" s="49"/>
      <c r="S156" s="49"/>
      <c r="T156" s="50"/>
      <c r="U156" s="50"/>
      <c r="V156" s="51"/>
      <c r="W156" s="50"/>
      <c r="X156" s="51"/>
      <c r="Y156" s="51"/>
      <c r="Z156" s="50"/>
      <c r="AA156" s="50"/>
      <c r="AB156" s="47"/>
    </row>
    <row r="157" spans="1:28" x14ac:dyDescent="0.25">
      <c r="A157" s="55" t="s">
        <v>143</v>
      </c>
      <c r="B157" s="56">
        <v>-32.6505555556</v>
      </c>
      <c r="C157" s="56">
        <v>138.02287055100001</v>
      </c>
      <c r="D157" s="55">
        <v>442</v>
      </c>
      <c r="E157" s="55">
        <v>13</v>
      </c>
      <c r="F157" s="57">
        <v>2</v>
      </c>
      <c r="G157" s="55">
        <v>374</v>
      </c>
      <c r="H157" s="57">
        <v>1.3</v>
      </c>
      <c r="I157" s="57">
        <v>0.2</v>
      </c>
      <c r="J157" s="55">
        <v>9</v>
      </c>
      <c r="K157" s="55">
        <f>F157/E157*100</f>
        <v>15.384615384615385</v>
      </c>
      <c r="L157" s="55">
        <f>F157*9.8*400/3600*0.8</f>
        <v>1.7422222222222226</v>
      </c>
      <c r="M157" s="55">
        <f>M156+L157</f>
        <v>433.81333333333311</v>
      </c>
      <c r="O157" s="49"/>
      <c r="P157" s="49"/>
      <c r="Q157" s="50"/>
      <c r="R157" s="49"/>
      <c r="S157" s="49"/>
      <c r="T157" s="50"/>
      <c r="U157" s="50"/>
      <c r="V157" s="51"/>
      <c r="W157" s="50"/>
      <c r="X157" s="51"/>
      <c r="Y157" s="51"/>
      <c r="Z157" s="50"/>
      <c r="AA157" s="50"/>
      <c r="AB157" s="47"/>
    </row>
    <row r="158" spans="1:28" x14ac:dyDescent="0.25">
      <c r="A158" s="55" t="s">
        <v>180</v>
      </c>
      <c r="B158" s="56">
        <v>-32.826111111099998</v>
      </c>
      <c r="C158" s="56">
        <v>138.12194444400001</v>
      </c>
      <c r="D158" s="55">
        <v>698</v>
      </c>
      <c r="E158" s="55">
        <v>10</v>
      </c>
      <c r="F158" s="57">
        <v>2</v>
      </c>
      <c r="G158" s="55">
        <v>954</v>
      </c>
      <c r="H158" s="57">
        <v>2.1</v>
      </c>
      <c r="I158" s="57">
        <v>0.2</v>
      </c>
      <c r="J158" s="55">
        <v>7</v>
      </c>
      <c r="K158" s="55">
        <f>F158/E158*100</f>
        <v>20</v>
      </c>
      <c r="L158" s="55">
        <f>F158*9.8*400/3600*0.8</f>
        <v>1.7422222222222226</v>
      </c>
      <c r="M158" s="55">
        <f>M157+L158</f>
        <v>435.55555555555532</v>
      </c>
      <c r="O158" s="49"/>
      <c r="P158" s="49"/>
      <c r="Q158" s="50"/>
      <c r="R158" s="49"/>
      <c r="S158" s="49"/>
      <c r="T158" s="50"/>
      <c r="U158" s="50"/>
      <c r="V158" s="51"/>
      <c r="W158" s="50"/>
      <c r="X158" s="51"/>
      <c r="Y158" s="51"/>
      <c r="Z158" s="50"/>
      <c r="AA158" s="50"/>
      <c r="AB158" s="47"/>
    </row>
    <row r="159" spans="1:28" x14ac:dyDescent="0.25">
      <c r="A159" s="55" t="s">
        <v>191</v>
      </c>
      <c r="B159" s="56">
        <v>-32.798472222199997</v>
      </c>
      <c r="C159" s="56">
        <v>138.14055555600001</v>
      </c>
      <c r="D159" s="55">
        <v>647</v>
      </c>
      <c r="E159" s="55">
        <v>9</v>
      </c>
      <c r="F159" s="57">
        <v>2</v>
      </c>
      <c r="G159" s="55">
        <v>794</v>
      </c>
      <c r="H159" s="57">
        <v>2.1</v>
      </c>
      <c r="I159" s="57">
        <v>0.3</v>
      </c>
      <c r="J159" s="55">
        <v>6</v>
      </c>
      <c r="K159" s="55">
        <f>F159/E159*100</f>
        <v>22.222222222222221</v>
      </c>
      <c r="L159" s="55">
        <f>F159*9.8*400/3600*0.8</f>
        <v>1.7422222222222226</v>
      </c>
      <c r="M159" s="55">
        <f>M158+L159</f>
        <v>437.29777777777753</v>
      </c>
      <c r="O159" s="49"/>
      <c r="P159" s="49"/>
      <c r="Q159" s="50"/>
      <c r="R159" s="49"/>
      <c r="S159" s="49"/>
      <c r="T159" s="50"/>
      <c r="U159" s="50"/>
      <c r="V159" s="51"/>
      <c r="W159" s="50"/>
      <c r="X159" s="51"/>
      <c r="Y159" s="51"/>
      <c r="Z159" s="50"/>
      <c r="AA159" s="50"/>
      <c r="AB159" s="47"/>
    </row>
    <row r="160" spans="1:28" x14ac:dyDescent="0.25">
      <c r="A160" s="55" t="s">
        <v>142</v>
      </c>
      <c r="B160" s="56">
        <v>-32.847499999999997</v>
      </c>
      <c r="C160" s="56">
        <v>138.09</v>
      </c>
      <c r="D160" s="55">
        <v>488</v>
      </c>
      <c r="E160" s="55">
        <v>13</v>
      </c>
      <c r="F160" s="57">
        <v>2</v>
      </c>
      <c r="G160" s="55">
        <v>883</v>
      </c>
      <c r="H160" s="57">
        <v>1.5</v>
      </c>
      <c r="I160" s="57">
        <v>0.1</v>
      </c>
      <c r="J160" s="55">
        <v>16</v>
      </c>
      <c r="K160" s="55">
        <f>F160/E160*100</f>
        <v>15.384615384615385</v>
      </c>
      <c r="L160" s="55">
        <f>F160*9.8*400/3600*0.8</f>
        <v>1.7422222222222226</v>
      </c>
      <c r="M160" s="55">
        <f>M159+L160</f>
        <v>439.03999999999974</v>
      </c>
      <c r="O160" s="49"/>
      <c r="P160" s="49"/>
      <c r="Q160" s="50"/>
      <c r="R160" s="49"/>
      <c r="S160" s="49"/>
      <c r="T160" s="50"/>
      <c r="U160" s="50"/>
      <c r="V160" s="51"/>
      <c r="W160" s="50"/>
      <c r="X160" s="51"/>
      <c r="Y160" s="51"/>
      <c r="Z160" s="50"/>
      <c r="AA160" s="50"/>
      <c r="AB160" s="47"/>
    </row>
    <row r="161" spans="1:28" x14ac:dyDescent="0.25">
      <c r="A161" s="55" t="s">
        <v>146</v>
      </c>
      <c r="B161" s="56">
        <v>-32.8494444444</v>
      </c>
      <c r="C161" s="56">
        <v>138.114666884</v>
      </c>
      <c r="D161" s="55">
        <v>688</v>
      </c>
      <c r="E161" s="55">
        <v>11</v>
      </c>
      <c r="F161" s="57">
        <v>2</v>
      </c>
      <c r="G161" s="55">
        <v>846</v>
      </c>
      <c r="H161" s="57">
        <v>2.2999999999999998</v>
      </c>
      <c r="I161" s="57">
        <v>0.3</v>
      </c>
      <c r="J161" s="55">
        <v>6</v>
      </c>
      <c r="K161" s="55">
        <f>F161/E161*100</f>
        <v>18.181818181818183</v>
      </c>
      <c r="L161" s="55">
        <f>F161*9.8*400/3600*0.8</f>
        <v>1.7422222222222226</v>
      </c>
      <c r="M161" s="55">
        <f>M160+L161</f>
        <v>440.78222222222195</v>
      </c>
      <c r="O161" s="49"/>
      <c r="P161" s="49"/>
      <c r="Q161" s="50"/>
      <c r="R161" s="49"/>
      <c r="S161" s="49"/>
      <c r="T161" s="50"/>
      <c r="U161" s="50"/>
      <c r="V161" s="51"/>
      <c r="W161" s="50"/>
      <c r="X161" s="51"/>
      <c r="Y161" s="51"/>
      <c r="Z161" s="50"/>
      <c r="AA161" s="50"/>
      <c r="AB161" s="47"/>
    </row>
    <row r="162" spans="1:28" x14ac:dyDescent="0.25">
      <c r="A162" s="55" t="s">
        <v>176</v>
      </c>
      <c r="B162" s="56">
        <v>-32.813333333300001</v>
      </c>
      <c r="C162" s="56">
        <v>138.12756944399999</v>
      </c>
      <c r="D162" s="55">
        <v>659</v>
      </c>
      <c r="E162" s="55">
        <v>9</v>
      </c>
      <c r="F162" s="57">
        <v>2</v>
      </c>
      <c r="G162" s="55">
        <v>1017</v>
      </c>
      <c r="H162" s="57">
        <v>2</v>
      </c>
      <c r="I162" s="57">
        <v>0.2</v>
      </c>
      <c r="J162" s="55">
        <v>9</v>
      </c>
      <c r="K162" s="55">
        <f>F162/E162*100</f>
        <v>22.222222222222221</v>
      </c>
      <c r="L162" s="55">
        <f>F162*9.8*400/3600*0.8</f>
        <v>1.7422222222222226</v>
      </c>
      <c r="M162" s="55">
        <f>M161+L162</f>
        <v>442.52444444444416</v>
      </c>
      <c r="O162" s="49"/>
      <c r="P162" s="49"/>
      <c r="Q162" s="50"/>
      <c r="R162" s="49"/>
      <c r="S162" s="49"/>
      <c r="T162" s="50"/>
      <c r="U162" s="50"/>
      <c r="V162" s="51"/>
      <c r="W162" s="50"/>
      <c r="X162" s="51"/>
      <c r="Y162" s="51"/>
      <c r="Z162" s="50"/>
      <c r="AA162" s="50"/>
      <c r="AB162" s="47"/>
    </row>
    <row r="163" spans="1:28" x14ac:dyDescent="0.25">
      <c r="A163" s="55" t="s">
        <v>134</v>
      </c>
      <c r="B163" s="56">
        <v>-32.8292458767</v>
      </c>
      <c r="C163" s="56">
        <v>138.113968099</v>
      </c>
      <c r="D163" s="55">
        <v>641</v>
      </c>
      <c r="E163" s="55">
        <v>12</v>
      </c>
      <c r="F163" s="57">
        <v>2</v>
      </c>
      <c r="G163" s="55">
        <v>672</v>
      </c>
      <c r="H163" s="57">
        <v>1.8</v>
      </c>
      <c r="I163" s="57">
        <v>0.2</v>
      </c>
      <c r="J163" s="55">
        <v>9</v>
      </c>
      <c r="K163" s="55">
        <f>F163/E163*100</f>
        <v>16.666666666666664</v>
      </c>
      <c r="L163" s="55">
        <f>F163*9.8*400/3600*0.8</f>
        <v>1.7422222222222226</v>
      </c>
      <c r="M163" s="55">
        <f>M162+L163</f>
        <v>444.26666666666637</v>
      </c>
      <c r="O163" s="49"/>
      <c r="P163" s="49"/>
      <c r="Q163" s="50"/>
      <c r="R163" s="49"/>
      <c r="S163" s="49"/>
      <c r="T163" s="50"/>
      <c r="U163" s="50"/>
      <c r="V163" s="51"/>
      <c r="W163" s="50"/>
      <c r="X163" s="51"/>
      <c r="Y163" s="51"/>
      <c r="Z163" s="50"/>
      <c r="AA163" s="50"/>
      <c r="AB163" s="47"/>
    </row>
    <row r="164" spans="1:28" x14ac:dyDescent="0.25">
      <c r="A164" s="55" t="s">
        <v>200</v>
      </c>
      <c r="B164" s="56">
        <v>-32.868888888900003</v>
      </c>
      <c r="C164" s="56">
        <v>138.13361111099999</v>
      </c>
      <c r="D164" s="55">
        <v>610</v>
      </c>
      <c r="E164" s="55">
        <v>10</v>
      </c>
      <c r="F164" s="57">
        <v>2</v>
      </c>
      <c r="G164" s="55">
        <v>1083</v>
      </c>
      <c r="H164" s="57">
        <v>2.1</v>
      </c>
      <c r="I164" s="57">
        <v>0.2</v>
      </c>
      <c r="J164" s="55">
        <v>8</v>
      </c>
      <c r="K164" s="55">
        <f>F164/E164*100</f>
        <v>20</v>
      </c>
      <c r="L164" s="55">
        <f>F164*9.8*400/3600*0.8</f>
        <v>1.7422222222222226</v>
      </c>
      <c r="M164" s="55">
        <f>M163+L164</f>
        <v>446.00888888888858</v>
      </c>
      <c r="O164" s="49"/>
      <c r="P164" s="49"/>
      <c r="Q164" s="50"/>
      <c r="R164" s="49"/>
      <c r="S164" s="49"/>
      <c r="T164" s="50"/>
      <c r="U164" s="50"/>
      <c r="V164" s="51"/>
      <c r="W164" s="50"/>
      <c r="X164" s="51"/>
      <c r="Y164" s="51"/>
      <c r="Z164" s="50"/>
      <c r="AA164" s="50"/>
      <c r="AB164" s="47"/>
    </row>
    <row r="165" spans="1:28" x14ac:dyDescent="0.25">
      <c r="A165" s="55" t="s">
        <v>130</v>
      </c>
      <c r="B165" s="56">
        <v>-32.871111111099999</v>
      </c>
      <c r="C165" s="56">
        <v>138.10916666700001</v>
      </c>
      <c r="D165" s="55">
        <v>511</v>
      </c>
      <c r="E165" s="55">
        <v>12</v>
      </c>
      <c r="F165" s="57">
        <v>2</v>
      </c>
      <c r="G165" s="55">
        <v>432</v>
      </c>
      <c r="H165" s="57">
        <v>1.4</v>
      </c>
      <c r="I165" s="57">
        <v>0.2</v>
      </c>
      <c r="J165" s="55">
        <v>10</v>
      </c>
      <c r="K165" s="55">
        <f>F165/E165*100</f>
        <v>16.666666666666664</v>
      </c>
      <c r="L165" s="55">
        <f>F165*9.8*400/3600*0.8</f>
        <v>1.7422222222222226</v>
      </c>
      <c r="M165" s="55">
        <f>M164+L165</f>
        <v>447.75111111111079</v>
      </c>
      <c r="O165" s="49"/>
      <c r="P165" s="49"/>
      <c r="Q165" s="50"/>
      <c r="R165" s="49"/>
      <c r="S165" s="49"/>
      <c r="T165" s="50"/>
      <c r="U165" s="50"/>
      <c r="V165" s="51"/>
      <c r="W165" s="50"/>
      <c r="X165" s="51"/>
      <c r="Y165" s="51"/>
      <c r="Z165" s="50"/>
      <c r="AA165" s="50"/>
      <c r="AB165" s="47"/>
    </row>
    <row r="166" spans="1:28" x14ac:dyDescent="0.25">
      <c r="A166" s="55" t="s">
        <v>170</v>
      </c>
      <c r="B166" s="56">
        <v>-32.866944444399998</v>
      </c>
      <c r="C166" s="56">
        <v>138.096296115</v>
      </c>
      <c r="D166" s="55">
        <v>469</v>
      </c>
      <c r="E166" s="55">
        <v>12</v>
      </c>
      <c r="F166" s="57">
        <v>2</v>
      </c>
      <c r="G166" s="55">
        <v>559</v>
      </c>
      <c r="H166" s="57">
        <v>1.6</v>
      </c>
      <c r="I166" s="57">
        <v>0.2</v>
      </c>
      <c r="J166" s="55">
        <v>8</v>
      </c>
      <c r="K166" s="55">
        <f>F166/E166*100</f>
        <v>16.666666666666664</v>
      </c>
      <c r="L166" s="55">
        <f>F166*9.8*400/3600*0.8</f>
        <v>1.7422222222222226</v>
      </c>
      <c r="M166" s="55">
        <f>M165+L166</f>
        <v>449.493333333333</v>
      </c>
      <c r="O166" s="49"/>
      <c r="P166" s="49"/>
      <c r="Q166" s="50"/>
      <c r="R166" s="49"/>
      <c r="S166" s="49"/>
      <c r="T166" s="50"/>
      <c r="U166" s="50"/>
      <c r="V166" s="51"/>
      <c r="W166" s="50"/>
      <c r="X166" s="51"/>
      <c r="Y166" s="51"/>
      <c r="Z166" s="50"/>
      <c r="AA166" s="50"/>
      <c r="AB166" s="47"/>
    </row>
    <row r="167" spans="1:28" x14ac:dyDescent="0.25">
      <c r="A167" s="55" t="s">
        <v>168</v>
      </c>
      <c r="B167" s="56">
        <v>-32.933958333299998</v>
      </c>
      <c r="C167" s="56">
        <v>138.091388889</v>
      </c>
      <c r="D167" s="55">
        <v>379</v>
      </c>
      <c r="E167" s="55">
        <v>11</v>
      </c>
      <c r="F167" s="57">
        <v>2</v>
      </c>
      <c r="G167" s="55">
        <v>477</v>
      </c>
      <c r="H167" s="57">
        <v>0.7</v>
      </c>
      <c r="I167" s="57">
        <v>0.1</v>
      </c>
      <c r="J167" s="55">
        <v>34</v>
      </c>
      <c r="K167" s="55">
        <f>F167/E167*100</f>
        <v>18.181818181818183</v>
      </c>
      <c r="L167" s="55">
        <f>F167*9.8*400/3600*0.8</f>
        <v>1.7422222222222226</v>
      </c>
      <c r="M167" s="55">
        <f>M166+L167</f>
        <v>451.23555555555521</v>
      </c>
      <c r="O167" s="49"/>
      <c r="P167" s="49"/>
      <c r="Q167" s="50"/>
      <c r="R167" s="49"/>
      <c r="S167" s="49"/>
      <c r="T167" s="50"/>
      <c r="U167" s="50"/>
      <c r="V167" s="51"/>
      <c r="W167" s="50"/>
      <c r="X167" s="51"/>
      <c r="Y167" s="51"/>
      <c r="Z167" s="50"/>
      <c r="AA167" s="50"/>
      <c r="AB167" s="47"/>
    </row>
    <row r="168" spans="1:28" x14ac:dyDescent="0.25">
      <c r="A168" s="55" t="s">
        <v>181</v>
      </c>
      <c r="B168" s="56">
        <v>-32.9375</v>
      </c>
      <c r="C168" s="56">
        <v>138.09490722699999</v>
      </c>
      <c r="D168" s="55">
        <v>401</v>
      </c>
      <c r="E168" s="55">
        <v>9</v>
      </c>
      <c r="F168" s="57">
        <v>2</v>
      </c>
      <c r="G168" s="55">
        <v>912</v>
      </c>
      <c r="H168" s="57">
        <v>1.9</v>
      </c>
      <c r="I168" s="57">
        <v>0.2</v>
      </c>
      <c r="J168" s="55">
        <v>87</v>
      </c>
      <c r="K168" s="55">
        <f>F168/E168*100</f>
        <v>22.222222222222221</v>
      </c>
      <c r="L168" s="55">
        <f>F168*9.8*400/3600*0.8</f>
        <v>1.7422222222222226</v>
      </c>
      <c r="M168" s="55">
        <f>M167+L168</f>
        <v>452.97777777777742</v>
      </c>
      <c r="O168" s="49"/>
      <c r="P168" s="49"/>
      <c r="Q168" s="50"/>
      <c r="R168" s="49"/>
      <c r="S168" s="49"/>
      <c r="T168" s="50"/>
      <c r="U168" s="50"/>
      <c r="V168" s="51"/>
      <c r="W168" s="50"/>
      <c r="X168" s="51"/>
      <c r="Y168" s="51"/>
      <c r="Z168" s="50"/>
      <c r="AA168" s="50"/>
      <c r="AB168" s="47"/>
    </row>
    <row r="169" spans="1:28" x14ac:dyDescent="0.25">
      <c r="A169" s="55" t="s">
        <v>159</v>
      </c>
      <c r="B169" s="56">
        <v>-33.1129861111</v>
      </c>
      <c r="C169" s="56">
        <v>138.175208333</v>
      </c>
      <c r="D169" s="55">
        <v>532</v>
      </c>
      <c r="E169" s="55">
        <v>10</v>
      </c>
      <c r="F169" s="57">
        <v>2</v>
      </c>
      <c r="G169" s="55">
        <v>441</v>
      </c>
      <c r="H169" s="57">
        <v>1.6</v>
      </c>
      <c r="I169" s="57">
        <v>0.3</v>
      </c>
      <c r="J169" s="55">
        <v>7</v>
      </c>
      <c r="K169" s="55">
        <f>F169/E169*100</f>
        <v>20</v>
      </c>
      <c r="L169" s="55">
        <f>F169*9.8*400/3600*0.8</f>
        <v>1.7422222222222226</v>
      </c>
      <c r="M169" s="55">
        <f>M168+L169</f>
        <v>454.71999999999963</v>
      </c>
      <c r="O169" s="49"/>
      <c r="P169" s="49"/>
      <c r="Q169" s="50"/>
      <c r="R169" s="49"/>
      <c r="S169" s="49"/>
      <c r="T169" s="50"/>
      <c r="U169" s="50"/>
      <c r="V169" s="51"/>
      <c r="W169" s="50"/>
      <c r="X169" s="51"/>
      <c r="Y169" s="51"/>
      <c r="Z169" s="50"/>
      <c r="AA169" s="50"/>
      <c r="AB169" s="47"/>
    </row>
    <row r="170" spans="1:28" x14ac:dyDescent="0.25">
      <c r="A170" s="55" t="s">
        <v>145</v>
      </c>
      <c r="B170" s="56">
        <v>-33.113333333299998</v>
      </c>
      <c r="C170" s="56">
        <v>138.17287000900001</v>
      </c>
      <c r="D170" s="55">
        <v>539</v>
      </c>
      <c r="E170" s="55">
        <v>12</v>
      </c>
      <c r="F170" s="57">
        <v>2</v>
      </c>
      <c r="G170" s="55">
        <v>799</v>
      </c>
      <c r="H170" s="57">
        <v>1.7</v>
      </c>
      <c r="I170" s="57">
        <v>0.2</v>
      </c>
      <c r="J170" s="55">
        <v>11</v>
      </c>
      <c r="K170" s="55">
        <f>F170/E170*100</f>
        <v>16.666666666666664</v>
      </c>
      <c r="L170" s="55">
        <f>F170*9.8*400/3600*0.8</f>
        <v>1.7422222222222226</v>
      </c>
      <c r="M170" s="55">
        <f>M169+L170</f>
        <v>456.46222222222184</v>
      </c>
      <c r="O170" s="49"/>
      <c r="P170" s="49"/>
      <c r="Q170" s="50"/>
      <c r="R170" s="49"/>
      <c r="S170" s="49"/>
      <c r="T170" s="50"/>
      <c r="U170" s="50"/>
      <c r="V170" s="51"/>
      <c r="W170" s="50"/>
      <c r="X170" s="51"/>
      <c r="Y170" s="51"/>
      <c r="Z170" s="50"/>
      <c r="AA170" s="50"/>
      <c r="AB170" s="47"/>
    </row>
    <row r="171" spans="1:28" x14ac:dyDescent="0.25">
      <c r="A171" s="55" t="s">
        <v>190</v>
      </c>
      <c r="B171" s="56">
        <v>-33.180972222199998</v>
      </c>
      <c r="C171" s="56">
        <v>138.179166667</v>
      </c>
      <c r="D171" s="55">
        <v>458</v>
      </c>
      <c r="E171" s="55">
        <v>12</v>
      </c>
      <c r="F171" s="57">
        <v>2</v>
      </c>
      <c r="G171" s="55">
        <v>1228</v>
      </c>
      <c r="H171" s="57">
        <v>2.2000000000000002</v>
      </c>
      <c r="I171" s="57">
        <v>0.2</v>
      </c>
      <c r="J171" s="55">
        <v>9</v>
      </c>
      <c r="K171" s="55">
        <f>F171/E171*100</f>
        <v>16.666666666666664</v>
      </c>
      <c r="L171" s="55">
        <f>F171*9.8*400/3600*0.8</f>
        <v>1.7422222222222226</v>
      </c>
      <c r="M171" s="55">
        <f>M170+L171</f>
        <v>458.20444444444405</v>
      </c>
      <c r="O171" s="49"/>
      <c r="P171" s="49"/>
      <c r="Q171" s="50"/>
      <c r="R171" s="49"/>
      <c r="S171" s="49"/>
      <c r="T171" s="50"/>
      <c r="U171" s="50"/>
      <c r="V171" s="51"/>
      <c r="W171" s="50"/>
      <c r="X171" s="51"/>
      <c r="Y171" s="51"/>
      <c r="Z171" s="50"/>
      <c r="AA171" s="50"/>
      <c r="AB171" s="47"/>
    </row>
    <row r="172" spans="1:28" x14ac:dyDescent="0.25">
      <c r="A172" s="55" t="s">
        <v>192</v>
      </c>
      <c r="B172" s="56">
        <v>-33.182592773400003</v>
      </c>
      <c r="C172" s="56">
        <v>138.17555555600001</v>
      </c>
      <c r="D172" s="55">
        <v>469</v>
      </c>
      <c r="E172" s="55">
        <v>9</v>
      </c>
      <c r="F172" s="57">
        <v>2</v>
      </c>
      <c r="G172" s="55">
        <v>1475</v>
      </c>
      <c r="H172" s="57">
        <v>3.1</v>
      </c>
      <c r="I172" s="57">
        <v>0.3</v>
      </c>
      <c r="J172" s="55">
        <v>5</v>
      </c>
      <c r="K172" s="55">
        <f>F172/E172*100</f>
        <v>22.222222222222221</v>
      </c>
      <c r="L172" s="55">
        <f>F172*9.8*400/3600*0.8</f>
        <v>1.7422222222222226</v>
      </c>
      <c r="M172" s="55">
        <f>M171+L172</f>
        <v>459.94666666666626</v>
      </c>
      <c r="O172" s="49"/>
      <c r="P172" s="49"/>
      <c r="Q172" s="50"/>
      <c r="R172" s="49"/>
      <c r="S172" s="49"/>
      <c r="T172" s="50"/>
      <c r="U172" s="50"/>
      <c r="V172" s="51"/>
      <c r="W172" s="50"/>
      <c r="X172" s="51"/>
      <c r="Y172" s="51"/>
      <c r="Z172" s="50"/>
      <c r="AA172" s="50"/>
      <c r="AB172" s="47"/>
    </row>
    <row r="173" spans="1:28" x14ac:dyDescent="0.25">
      <c r="A173" s="55" t="s">
        <v>127</v>
      </c>
      <c r="B173" s="56">
        <v>-33.162323133699999</v>
      </c>
      <c r="C173" s="56">
        <v>138.160378689</v>
      </c>
      <c r="D173" s="55">
        <v>418</v>
      </c>
      <c r="E173" s="55">
        <v>13</v>
      </c>
      <c r="F173" s="57">
        <v>2</v>
      </c>
      <c r="G173" s="55">
        <v>446</v>
      </c>
      <c r="H173" s="57">
        <v>1.2</v>
      </c>
      <c r="I173" s="57">
        <v>0.2</v>
      </c>
      <c r="J173" s="55">
        <v>13</v>
      </c>
      <c r="K173" s="55">
        <f>F173/E173*100</f>
        <v>15.384615384615385</v>
      </c>
      <c r="L173" s="55">
        <f>F173*9.8*400/3600*0.8</f>
        <v>1.7422222222222226</v>
      </c>
      <c r="M173" s="55">
        <f>M172+L173</f>
        <v>461.68888888888847</v>
      </c>
      <c r="O173" s="49"/>
      <c r="P173" s="49"/>
      <c r="Q173" s="50"/>
      <c r="R173" s="49"/>
      <c r="S173" s="49"/>
      <c r="T173" s="50"/>
      <c r="U173" s="50"/>
      <c r="V173" s="51"/>
      <c r="W173" s="50"/>
      <c r="X173" s="51"/>
      <c r="Y173" s="51"/>
      <c r="Z173" s="50"/>
      <c r="AA173" s="50"/>
      <c r="AB173" s="47"/>
    </row>
    <row r="174" spans="1:28" x14ac:dyDescent="0.25">
      <c r="A174" s="55" t="s">
        <v>138</v>
      </c>
      <c r="B174" s="56">
        <v>-33.424999999999997</v>
      </c>
      <c r="C174" s="56">
        <v>138.96854166700001</v>
      </c>
      <c r="D174" s="55">
        <v>838</v>
      </c>
      <c r="E174" s="55">
        <v>12</v>
      </c>
      <c r="F174" s="57">
        <v>2</v>
      </c>
      <c r="G174" s="55">
        <v>957</v>
      </c>
      <c r="H174" s="57">
        <v>2.6</v>
      </c>
      <c r="I174" s="57">
        <v>0.4</v>
      </c>
      <c r="J174" s="55">
        <v>6</v>
      </c>
      <c r="K174" s="55">
        <f>F174/E174*100</f>
        <v>16.666666666666664</v>
      </c>
      <c r="L174" s="55">
        <f>F174*9.8*400/3600*0.8</f>
        <v>1.7422222222222226</v>
      </c>
      <c r="M174" s="55">
        <f>M173+L174</f>
        <v>463.43111111111068</v>
      </c>
      <c r="O174" s="49"/>
      <c r="P174" s="49"/>
      <c r="Q174" s="50"/>
      <c r="R174" s="49"/>
      <c r="S174" s="49"/>
      <c r="T174" s="50"/>
      <c r="U174" s="50"/>
      <c r="V174" s="51"/>
      <c r="W174" s="50"/>
      <c r="X174" s="51"/>
      <c r="Y174" s="51"/>
      <c r="Z174" s="50"/>
      <c r="AA174" s="50"/>
      <c r="AB174" s="47"/>
    </row>
    <row r="175" spans="1:28" x14ac:dyDescent="0.25">
      <c r="A175" s="55" t="s">
        <v>140</v>
      </c>
      <c r="B175" s="56">
        <v>-34.883388671900001</v>
      </c>
      <c r="C175" s="56">
        <v>138.79699978299999</v>
      </c>
      <c r="D175" s="55">
        <v>469</v>
      </c>
      <c r="E175" s="55">
        <v>11</v>
      </c>
      <c r="F175" s="57">
        <v>2</v>
      </c>
      <c r="G175" s="55">
        <v>891</v>
      </c>
      <c r="H175" s="57">
        <v>2.4</v>
      </c>
      <c r="I175" s="57">
        <v>0.3</v>
      </c>
      <c r="J175" s="55">
        <v>7</v>
      </c>
      <c r="K175" s="55">
        <f>F175/E175*100</f>
        <v>18.181818181818183</v>
      </c>
      <c r="L175" s="55">
        <f>F175*9.8*400/3600*0.8</f>
        <v>1.7422222222222226</v>
      </c>
      <c r="M175" s="55">
        <f>M174+L175</f>
        <v>465.17333333333289</v>
      </c>
      <c r="O175" s="49"/>
      <c r="P175" s="49"/>
      <c r="Q175" s="53"/>
      <c r="R175" s="49"/>
      <c r="S175" s="49"/>
      <c r="T175" s="50"/>
      <c r="U175" s="50"/>
      <c r="V175" s="51"/>
      <c r="W175" s="50"/>
      <c r="X175" s="51"/>
      <c r="Y175" s="51"/>
      <c r="Z175" s="50"/>
      <c r="AA175" s="50"/>
      <c r="AB175" s="47"/>
    </row>
    <row r="176" spans="1:28" x14ac:dyDescent="0.25">
      <c r="A176" s="55" t="s">
        <v>201</v>
      </c>
      <c r="B176" s="56">
        <v>-34.904444444399999</v>
      </c>
      <c r="C176" s="56">
        <v>138.810555556</v>
      </c>
      <c r="D176" s="55">
        <v>531</v>
      </c>
      <c r="E176" s="55">
        <v>9</v>
      </c>
      <c r="F176" s="57">
        <v>2</v>
      </c>
      <c r="G176" s="55">
        <v>888</v>
      </c>
      <c r="H176" s="57">
        <v>2.2000000000000002</v>
      </c>
      <c r="I176" s="57">
        <v>0.3</v>
      </c>
      <c r="J176" s="55">
        <v>6</v>
      </c>
      <c r="K176" s="55">
        <f>F176/E176*100</f>
        <v>22.222222222222221</v>
      </c>
      <c r="L176" s="55">
        <f>F176*9.8*400/3600*0.8</f>
        <v>1.7422222222222226</v>
      </c>
      <c r="M176" s="55">
        <f>M175+L176</f>
        <v>466.9155555555551</v>
      </c>
      <c r="O176" s="49"/>
      <c r="P176" s="49"/>
      <c r="Q176" s="53"/>
      <c r="R176" s="49"/>
      <c r="S176" s="49"/>
      <c r="T176" s="50"/>
      <c r="U176" s="50"/>
      <c r="V176" s="51"/>
      <c r="W176" s="50"/>
      <c r="X176" s="51"/>
      <c r="Y176" s="51"/>
      <c r="Z176" s="50"/>
      <c r="AA176" s="50"/>
      <c r="AB176" s="47"/>
    </row>
    <row r="177" spans="1:28" x14ac:dyDescent="0.25">
      <c r="A177" s="58" t="s">
        <v>188</v>
      </c>
      <c r="B177" s="56">
        <v>-34.9194444444</v>
      </c>
      <c r="C177" s="56">
        <v>138.747592231</v>
      </c>
      <c r="D177" s="55">
        <v>519</v>
      </c>
      <c r="E177" s="55">
        <v>11</v>
      </c>
      <c r="F177" s="57">
        <v>2</v>
      </c>
      <c r="G177" s="55">
        <v>672</v>
      </c>
      <c r="H177" s="57">
        <v>1.2</v>
      </c>
      <c r="I177" s="57">
        <v>0.1</v>
      </c>
      <c r="J177" s="55">
        <v>14</v>
      </c>
      <c r="K177" s="55">
        <f>F177/E177*100</f>
        <v>18.181818181818183</v>
      </c>
      <c r="L177" s="55">
        <f>F177*9.8*400/3600*0.8</f>
        <v>1.7422222222222226</v>
      </c>
      <c r="M177" s="55">
        <f>M176+L177</f>
        <v>468.65777777777731</v>
      </c>
      <c r="O177" s="49"/>
      <c r="P177" s="49"/>
      <c r="Q177" s="53"/>
      <c r="R177" s="49"/>
      <c r="S177" s="49"/>
      <c r="T177" s="50"/>
      <c r="U177" s="50"/>
      <c r="V177" s="51"/>
      <c r="W177" s="50"/>
      <c r="X177" s="51"/>
      <c r="Y177" s="51"/>
      <c r="Z177" s="50"/>
      <c r="AA177" s="50"/>
      <c r="AB177" s="47"/>
    </row>
    <row r="178" spans="1:28" x14ac:dyDescent="0.25">
      <c r="A178" s="58" t="s">
        <v>141</v>
      </c>
      <c r="B178" s="56">
        <v>-34.946944444400003</v>
      </c>
      <c r="C178" s="56">
        <v>138.70263888900001</v>
      </c>
      <c r="D178" s="55">
        <v>451</v>
      </c>
      <c r="E178" s="55">
        <v>10</v>
      </c>
      <c r="F178" s="57">
        <v>2</v>
      </c>
      <c r="G178" s="55">
        <v>398</v>
      </c>
      <c r="H178" s="57">
        <v>1.1000000000000001</v>
      </c>
      <c r="I178" s="57">
        <v>0.2</v>
      </c>
      <c r="J178" s="55">
        <v>13</v>
      </c>
      <c r="K178" s="55">
        <f>F178/E178*100</f>
        <v>20</v>
      </c>
      <c r="L178" s="55">
        <f>F178*9.8*400/3600*0.8</f>
        <v>1.7422222222222226</v>
      </c>
      <c r="M178" s="55">
        <f>M177+L178</f>
        <v>470.39999999999952</v>
      </c>
      <c r="O178" s="49"/>
      <c r="P178" s="49"/>
      <c r="Q178" s="53"/>
      <c r="R178" s="49"/>
      <c r="S178" s="49"/>
      <c r="T178" s="50"/>
      <c r="U178" s="50"/>
      <c r="V178" s="51"/>
      <c r="W178" s="50"/>
      <c r="X178" s="51"/>
      <c r="Y178" s="51"/>
      <c r="Z178" s="50"/>
      <c r="AA178" s="50"/>
      <c r="AB178" s="47"/>
    </row>
    <row r="179" spans="1:28" x14ac:dyDescent="0.25">
      <c r="A179" s="58" t="s">
        <v>147</v>
      </c>
      <c r="B179" s="56">
        <v>-35.3266666667</v>
      </c>
      <c r="C179" s="56">
        <v>138.51861111100001</v>
      </c>
      <c r="D179" s="55">
        <v>331</v>
      </c>
      <c r="E179" s="55">
        <v>9</v>
      </c>
      <c r="F179" s="57">
        <v>2</v>
      </c>
      <c r="G179" s="55">
        <v>1444</v>
      </c>
      <c r="H179" s="57">
        <v>3.2</v>
      </c>
      <c r="I179" s="57">
        <v>0.4</v>
      </c>
      <c r="J179" s="55">
        <v>6</v>
      </c>
      <c r="K179" s="55">
        <f>F179/E179*100</f>
        <v>22.222222222222221</v>
      </c>
      <c r="L179" s="55">
        <f>F179*9.8*400/3600*0.8</f>
        <v>1.7422222222222226</v>
      </c>
      <c r="M179" s="55">
        <f>M178+L179</f>
        <v>472.14222222222173</v>
      </c>
      <c r="O179" s="49"/>
      <c r="P179" s="49"/>
      <c r="Q179" s="53"/>
      <c r="R179" s="49"/>
      <c r="S179" s="49"/>
      <c r="T179" s="50"/>
      <c r="U179" s="50"/>
      <c r="V179" s="51"/>
      <c r="W179" s="50"/>
      <c r="X179" s="51"/>
      <c r="Y179" s="51"/>
      <c r="Z179" s="50"/>
      <c r="AA179" s="50"/>
      <c r="AB179" s="47"/>
    </row>
    <row r="180" spans="1:28" x14ac:dyDescent="0.25">
      <c r="A180" s="58" t="s">
        <v>149</v>
      </c>
      <c r="B180" s="56">
        <v>-35.454722222199997</v>
      </c>
      <c r="C180" s="56">
        <v>138.52138888900001</v>
      </c>
      <c r="D180" s="55">
        <v>370</v>
      </c>
      <c r="E180" s="55">
        <v>11</v>
      </c>
      <c r="F180" s="57">
        <v>2</v>
      </c>
      <c r="G180" s="55">
        <v>1754</v>
      </c>
      <c r="H180" s="57">
        <v>3.6</v>
      </c>
      <c r="I180" s="57">
        <v>0.4</v>
      </c>
      <c r="J180" s="55">
        <v>6</v>
      </c>
      <c r="K180" s="55">
        <f>F180/E180*100</f>
        <v>18.181818181818183</v>
      </c>
      <c r="L180" s="55">
        <f>F180*9.8*400/3600*0.8</f>
        <v>1.7422222222222226</v>
      </c>
      <c r="M180" s="55">
        <f>M179+L180</f>
        <v>473.88444444444394</v>
      </c>
      <c r="O180" s="49"/>
      <c r="P180" s="49"/>
      <c r="Q180" s="53"/>
      <c r="R180" s="49"/>
      <c r="S180" s="49"/>
      <c r="T180" s="50"/>
      <c r="U180" s="50"/>
      <c r="V180" s="51"/>
      <c r="W180" s="50"/>
      <c r="X180" s="51"/>
      <c r="Y180" s="51"/>
      <c r="Z180" s="50"/>
      <c r="AA180" s="50"/>
      <c r="AB180" s="47"/>
    </row>
    <row r="181" spans="1:28" x14ac:dyDescent="0.25">
      <c r="A181" s="58" t="s">
        <v>199</v>
      </c>
      <c r="B181" s="56">
        <v>-35.453981119799998</v>
      </c>
      <c r="C181" s="56">
        <v>138.54277777799999</v>
      </c>
      <c r="D181" s="55">
        <v>371</v>
      </c>
      <c r="E181" s="55">
        <v>10</v>
      </c>
      <c r="F181" s="57">
        <v>2</v>
      </c>
      <c r="G181" s="55">
        <v>1645</v>
      </c>
      <c r="H181" s="57">
        <v>3.4</v>
      </c>
      <c r="I181" s="57">
        <v>0.4</v>
      </c>
      <c r="J181" s="55">
        <v>4</v>
      </c>
      <c r="K181" s="55">
        <f>F181/E181*100</f>
        <v>20</v>
      </c>
      <c r="L181" s="55">
        <f>F181*9.8*400/3600*0.8</f>
        <v>1.7422222222222226</v>
      </c>
      <c r="M181" s="55">
        <f>M180+L181</f>
        <v>475.62666666666615</v>
      </c>
      <c r="O181" s="49"/>
      <c r="P181" s="49"/>
      <c r="Q181" s="53"/>
      <c r="R181" s="49"/>
      <c r="S181" s="49"/>
      <c r="T181" s="50"/>
      <c r="U181" s="50"/>
      <c r="V181" s="51"/>
      <c r="W181" s="50"/>
      <c r="X181" s="51"/>
      <c r="Y181" s="51"/>
      <c r="Z181" s="50"/>
      <c r="AA181" s="50"/>
      <c r="AB181" s="47"/>
    </row>
    <row r="182" spans="1:28" x14ac:dyDescent="0.25">
      <c r="A182" s="58" t="s">
        <v>161</v>
      </c>
      <c r="B182" s="56">
        <v>-26.297499999999999</v>
      </c>
      <c r="C182" s="56">
        <v>131.99083333300001</v>
      </c>
      <c r="D182" s="55">
        <v>1048</v>
      </c>
      <c r="E182" s="55">
        <v>10</v>
      </c>
      <c r="F182" s="57">
        <v>2</v>
      </c>
      <c r="G182" s="55">
        <v>393</v>
      </c>
      <c r="H182" s="57">
        <v>1</v>
      </c>
      <c r="I182" s="57">
        <v>0.1</v>
      </c>
      <c r="J182" s="55">
        <v>14</v>
      </c>
      <c r="K182" s="55">
        <f>F182/E182*100</f>
        <v>20</v>
      </c>
      <c r="L182" s="55">
        <f>F182*9.8*400/3600*0.8</f>
        <v>1.7422222222222226</v>
      </c>
      <c r="M182" s="55">
        <f>M181+L182</f>
        <v>477.36888888888836</v>
      </c>
      <c r="O182" s="49"/>
      <c r="P182" s="49"/>
      <c r="Q182" s="53"/>
      <c r="R182" s="49"/>
      <c r="S182" s="49"/>
      <c r="T182" s="50"/>
      <c r="U182" s="50"/>
      <c r="V182" s="51"/>
      <c r="W182" s="50"/>
      <c r="X182" s="51"/>
      <c r="Y182" s="51"/>
      <c r="Z182" s="50"/>
      <c r="AA182" s="50"/>
      <c r="AB182" s="47"/>
    </row>
    <row r="183" spans="1:28" x14ac:dyDescent="0.25">
      <c r="A183" s="56" t="s">
        <v>196</v>
      </c>
      <c r="B183" s="56">
        <v>-30.093472222199999</v>
      </c>
      <c r="C183" s="56">
        <v>139.471111111</v>
      </c>
      <c r="D183" s="58">
        <v>488</v>
      </c>
      <c r="E183" s="58">
        <v>9</v>
      </c>
      <c r="F183" s="57">
        <v>2</v>
      </c>
      <c r="G183" s="55">
        <v>387</v>
      </c>
      <c r="H183" s="57">
        <v>1.1000000000000001</v>
      </c>
      <c r="I183" s="57">
        <v>0.1</v>
      </c>
      <c r="J183" s="55">
        <v>11</v>
      </c>
      <c r="K183" s="55">
        <f>F183/E183*100</f>
        <v>22.222222222222221</v>
      </c>
      <c r="L183" s="55">
        <f>F183*9.8*400/3600*0.8</f>
        <v>1.7422222222222226</v>
      </c>
      <c r="M183" s="55">
        <f>M182+L183</f>
        <v>479.11111111111057</v>
      </c>
      <c r="O183" s="49"/>
      <c r="P183" s="49"/>
      <c r="Q183" s="53"/>
      <c r="R183" s="49"/>
      <c r="S183" s="49"/>
      <c r="T183" s="50"/>
      <c r="U183" s="50"/>
      <c r="V183" s="51"/>
      <c r="W183" s="50"/>
      <c r="X183" s="51"/>
      <c r="Y183" s="51"/>
      <c r="Z183" s="50"/>
      <c r="AA183" s="50"/>
      <c r="AB183" s="47"/>
    </row>
    <row r="184" spans="1:28" x14ac:dyDescent="0.25">
      <c r="A184" s="56" t="s">
        <v>155</v>
      </c>
      <c r="B184" s="56">
        <v>-30.0964682153</v>
      </c>
      <c r="C184" s="56">
        <v>139.391190438</v>
      </c>
      <c r="D184" s="58">
        <v>729</v>
      </c>
      <c r="E184" s="58">
        <v>17</v>
      </c>
      <c r="F184" s="57">
        <v>2</v>
      </c>
      <c r="G184" s="55">
        <v>1784</v>
      </c>
      <c r="H184" s="57">
        <v>2.2000000000000002</v>
      </c>
      <c r="I184" s="57">
        <v>0.1</v>
      </c>
      <c r="J184" s="55">
        <v>15</v>
      </c>
      <c r="K184" s="55">
        <f>F184/E184*100</f>
        <v>11.76470588235294</v>
      </c>
      <c r="L184" s="55">
        <f>F184*9.8*400/3600*0.8</f>
        <v>1.7422222222222226</v>
      </c>
      <c r="M184" s="55">
        <f>M183+L184</f>
        <v>480.85333333333278</v>
      </c>
      <c r="O184" s="49"/>
      <c r="P184" s="49"/>
      <c r="Q184" s="53"/>
      <c r="R184" s="49"/>
      <c r="S184" s="49"/>
      <c r="T184" s="50"/>
      <c r="U184" s="50"/>
      <c r="V184" s="51"/>
      <c r="W184" s="50"/>
      <c r="X184" s="51"/>
      <c r="Y184" s="51"/>
      <c r="Z184" s="50"/>
      <c r="AA184" s="50"/>
      <c r="AB184" s="47"/>
    </row>
    <row r="185" spans="1:28" x14ac:dyDescent="0.25">
      <c r="A185" s="56" t="s">
        <v>152</v>
      </c>
      <c r="B185" s="56">
        <v>-30.102666990900001</v>
      </c>
      <c r="C185" s="56">
        <v>139.389333658</v>
      </c>
      <c r="D185" s="58">
        <v>749</v>
      </c>
      <c r="E185" s="58">
        <v>10</v>
      </c>
      <c r="F185" s="57">
        <v>2</v>
      </c>
      <c r="G185" s="55">
        <v>843</v>
      </c>
      <c r="H185" s="57">
        <v>2</v>
      </c>
      <c r="I185" s="57">
        <v>0.2</v>
      </c>
      <c r="J185" s="55">
        <v>8</v>
      </c>
      <c r="K185" s="55">
        <f>F185/E185*100</f>
        <v>20</v>
      </c>
      <c r="L185" s="55">
        <f>F185*9.8*400/3600*0.8</f>
        <v>1.7422222222222226</v>
      </c>
      <c r="M185" s="55">
        <f>M184+L185</f>
        <v>482.59555555555499</v>
      </c>
      <c r="O185" s="49"/>
      <c r="P185" s="49"/>
      <c r="Q185" s="53"/>
      <c r="R185" s="49"/>
      <c r="S185" s="49"/>
      <c r="T185" s="50"/>
      <c r="U185" s="50"/>
      <c r="V185" s="51"/>
      <c r="W185" s="50"/>
      <c r="X185" s="51"/>
      <c r="Y185" s="51"/>
      <c r="Z185" s="50"/>
      <c r="AA185" s="50"/>
      <c r="AB185" s="47"/>
    </row>
    <row r="186" spans="1:28" x14ac:dyDescent="0.25">
      <c r="A186" s="56" t="s">
        <v>157</v>
      </c>
      <c r="B186" s="56">
        <v>-30.123500035399999</v>
      </c>
      <c r="C186" s="56">
        <v>139.466833369</v>
      </c>
      <c r="D186" s="58">
        <v>460</v>
      </c>
      <c r="E186" s="58">
        <v>9</v>
      </c>
      <c r="F186" s="57">
        <v>2</v>
      </c>
      <c r="G186" s="55">
        <v>444</v>
      </c>
      <c r="H186" s="57">
        <v>1.5</v>
      </c>
      <c r="I186" s="57">
        <v>0.2</v>
      </c>
      <c r="J186" s="55">
        <v>8</v>
      </c>
      <c r="K186" s="55">
        <f>F186/E186*100</f>
        <v>22.222222222222221</v>
      </c>
      <c r="L186" s="55">
        <f>F186*9.8*400/3600*0.8</f>
        <v>1.7422222222222226</v>
      </c>
      <c r="M186" s="55">
        <f>M185+L186</f>
        <v>484.33777777777721</v>
      </c>
      <c r="O186" s="52"/>
      <c r="P186" s="49"/>
      <c r="R186" s="52"/>
      <c r="S186" s="52"/>
      <c r="T186" s="53"/>
      <c r="U186" s="53"/>
      <c r="V186" s="54"/>
      <c r="W186" s="53"/>
      <c r="X186" s="54"/>
      <c r="Y186" s="51"/>
      <c r="Z186" s="50"/>
      <c r="AA186" s="53"/>
      <c r="AB186" s="47"/>
    </row>
    <row r="187" spans="1:28" x14ac:dyDescent="0.25">
      <c r="A187" s="55" t="s">
        <v>205</v>
      </c>
      <c r="B187" s="56">
        <v>-30.120833333299998</v>
      </c>
      <c r="C187" s="56">
        <v>139.41583333299999</v>
      </c>
      <c r="D187" s="55">
        <v>655</v>
      </c>
      <c r="E187" s="55">
        <v>9</v>
      </c>
      <c r="F187" s="57">
        <v>1</v>
      </c>
      <c r="G187" s="55">
        <v>618</v>
      </c>
      <c r="H187" s="57">
        <v>2</v>
      </c>
      <c r="I187" s="57">
        <v>0.3</v>
      </c>
      <c r="J187" s="55">
        <v>5</v>
      </c>
      <c r="K187" s="55">
        <f>F187/E187*100</f>
        <v>11.111111111111111</v>
      </c>
      <c r="L187" s="55">
        <f>F187*9.8*400/3600*0.8</f>
        <v>0.87111111111111128</v>
      </c>
      <c r="M187" s="55">
        <f>M186+L187</f>
        <v>485.20888888888834</v>
      </c>
      <c r="O187" s="49"/>
      <c r="P187" s="49"/>
      <c r="R187" s="49"/>
      <c r="S187" s="49"/>
      <c r="T187" s="53"/>
      <c r="U187" s="53"/>
      <c r="V187" s="51"/>
      <c r="W187" s="50"/>
      <c r="X187" s="51"/>
      <c r="Y187" s="51"/>
      <c r="Z187" s="50"/>
      <c r="AA187" s="50"/>
      <c r="AB187" s="47"/>
    </row>
    <row r="188" spans="1:28" x14ac:dyDescent="0.25">
      <c r="A188" s="55" t="s">
        <v>38</v>
      </c>
      <c r="B188" s="56">
        <v>-31.070493706600001</v>
      </c>
      <c r="C188" s="56">
        <v>138.49049370700001</v>
      </c>
      <c r="D188" s="55">
        <v>486</v>
      </c>
      <c r="E188" s="55">
        <v>9</v>
      </c>
      <c r="F188" s="57">
        <v>1</v>
      </c>
      <c r="G188" s="55">
        <v>982</v>
      </c>
      <c r="H188" s="57">
        <v>1.8</v>
      </c>
      <c r="I188" s="57">
        <v>0.2</v>
      </c>
      <c r="J188" s="55">
        <v>8</v>
      </c>
      <c r="K188" s="55">
        <f>F188/E188*100</f>
        <v>11.111111111111111</v>
      </c>
      <c r="L188" s="55">
        <f>F188*9.8*400/3600*0.8</f>
        <v>0.87111111111111128</v>
      </c>
      <c r="M188" s="55">
        <f>M187+L188</f>
        <v>486.07999999999947</v>
      </c>
      <c r="O188" s="49"/>
      <c r="P188" s="49"/>
      <c r="R188" s="49"/>
      <c r="S188" s="49"/>
      <c r="T188" s="53"/>
      <c r="U188" s="53"/>
      <c r="V188" s="51"/>
      <c r="W188" s="50"/>
      <c r="X188" s="51"/>
      <c r="Y188" s="51"/>
      <c r="Z188" s="50"/>
      <c r="AA188" s="50"/>
      <c r="AB188" s="47"/>
    </row>
    <row r="189" spans="1:28" x14ac:dyDescent="0.25">
      <c r="A189" s="55" t="s">
        <v>212</v>
      </c>
      <c r="B189" s="56">
        <v>-32.080944553000002</v>
      </c>
      <c r="C189" s="56">
        <v>137.97427788600001</v>
      </c>
      <c r="D189" s="55">
        <v>388</v>
      </c>
      <c r="E189" s="55">
        <v>9</v>
      </c>
      <c r="F189" s="57">
        <v>1</v>
      </c>
      <c r="G189" s="55">
        <v>205</v>
      </c>
      <c r="H189" s="57">
        <v>0.8</v>
      </c>
      <c r="I189" s="57">
        <v>0.1</v>
      </c>
      <c r="J189" s="55">
        <v>7</v>
      </c>
      <c r="K189" s="55">
        <f>F189/E189*100</f>
        <v>11.111111111111111</v>
      </c>
      <c r="L189" s="55">
        <f>F189*9.8*400/3600*0.8</f>
        <v>0.87111111111111128</v>
      </c>
      <c r="M189" s="55">
        <f>M188+L189</f>
        <v>486.95111111111061</v>
      </c>
      <c r="O189" s="49"/>
      <c r="P189" s="49"/>
      <c r="R189" s="49"/>
      <c r="S189" s="49"/>
      <c r="T189" s="53"/>
      <c r="U189" s="53"/>
      <c r="V189" s="51"/>
      <c r="W189" s="50"/>
      <c r="X189" s="51"/>
      <c r="Y189" s="51"/>
      <c r="Z189" s="50"/>
      <c r="AA189" s="50"/>
      <c r="AB189" s="47"/>
    </row>
    <row r="190" spans="1:28" x14ac:dyDescent="0.25">
      <c r="A190" s="55" t="s">
        <v>207</v>
      </c>
      <c r="B190" s="56">
        <v>-32.1502777778</v>
      </c>
      <c r="C190" s="56">
        <v>137.97</v>
      </c>
      <c r="D190" s="55">
        <v>627</v>
      </c>
      <c r="E190" s="55">
        <v>9</v>
      </c>
      <c r="F190" s="57">
        <v>1</v>
      </c>
      <c r="G190" s="55">
        <v>435</v>
      </c>
      <c r="H190" s="57">
        <v>1.4</v>
      </c>
      <c r="I190" s="57">
        <v>0.2</v>
      </c>
      <c r="J190" s="55">
        <v>6</v>
      </c>
      <c r="K190" s="55">
        <f>F190/E190*100</f>
        <v>11.111111111111111</v>
      </c>
      <c r="L190" s="55">
        <f>F190*9.8*400/3600*0.8</f>
        <v>0.87111111111111128</v>
      </c>
      <c r="M190" s="55">
        <f>M189+L190</f>
        <v>487.82222222222174</v>
      </c>
      <c r="O190" s="49"/>
      <c r="P190" s="49"/>
      <c r="R190" s="49"/>
      <c r="S190" s="49"/>
      <c r="T190" s="53"/>
      <c r="U190" s="53"/>
      <c r="V190" s="51"/>
      <c r="W190" s="50"/>
      <c r="X190" s="51"/>
      <c r="Y190" s="51"/>
      <c r="Z190" s="50"/>
      <c r="AA190" s="50"/>
      <c r="AB190" s="47"/>
    </row>
    <row r="191" spans="1:28" x14ac:dyDescent="0.25">
      <c r="A191" s="55" t="s">
        <v>210</v>
      </c>
      <c r="B191" s="56">
        <v>-32.110388997400001</v>
      </c>
      <c r="C191" s="56">
        <v>137.97677788600001</v>
      </c>
      <c r="D191" s="55">
        <v>488</v>
      </c>
      <c r="E191" s="55">
        <v>9</v>
      </c>
      <c r="F191" s="57">
        <v>1</v>
      </c>
      <c r="G191" s="55">
        <v>292</v>
      </c>
      <c r="H191" s="57">
        <v>1</v>
      </c>
      <c r="I191" s="57">
        <v>0.2</v>
      </c>
      <c r="J191" s="55">
        <v>7</v>
      </c>
      <c r="K191" s="55">
        <f>F191/E191*100</f>
        <v>11.111111111111111</v>
      </c>
      <c r="L191" s="55">
        <f>F191*9.8*400/3600*0.8</f>
        <v>0.87111111111111128</v>
      </c>
      <c r="M191" s="55">
        <f>M190+L191</f>
        <v>488.69333333333287</v>
      </c>
      <c r="O191" s="49"/>
      <c r="P191" s="49"/>
      <c r="R191" s="49"/>
      <c r="S191" s="49"/>
      <c r="T191" s="53"/>
      <c r="U191" s="53"/>
      <c r="V191" s="51"/>
      <c r="W191" s="50"/>
      <c r="X191" s="51"/>
      <c r="Y191" s="51"/>
      <c r="Z191" s="50"/>
      <c r="AA191" s="50"/>
      <c r="AB191" s="47"/>
    </row>
    <row r="192" spans="1:28" x14ac:dyDescent="0.25">
      <c r="A192" s="55" t="s">
        <v>209</v>
      </c>
      <c r="B192" s="56">
        <v>-32.2467594401</v>
      </c>
      <c r="C192" s="56">
        <v>137.968333333</v>
      </c>
      <c r="D192" s="55">
        <v>489</v>
      </c>
      <c r="E192" s="55">
        <v>9</v>
      </c>
      <c r="F192" s="57">
        <v>1</v>
      </c>
      <c r="G192" s="55">
        <v>582</v>
      </c>
      <c r="H192" s="57">
        <v>1.3</v>
      </c>
      <c r="I192" s="57">
        <v>0.1</v>
      </c>
      <c r="J192" s="55">
        <v>9</v>
      </c>
      <c r="K192" s="55">
        <f>F192/E192*100</f>
        <v>11.111111111111111</v>
      </c>
      <c r="L192" s="55">
        <f>F192*9.8*400/3600*0.8</f>
        <v>0.87111111111111128</v>
      </c>
      <c r="M192" s="55">
        <f>M191+L192</f>
        <v>489.56444444444401</v>
      </c>
      <c r="O192" s="49"/>
      <c r="P192" s="49"/>
      <c r="R192" s="49"/>
      <c r="S192" s="49"/>
      <c r="T192" s="53"/>
      <c r="U192" s="53"/>
      <c r="V192" s="51"/>
      <c r="W192" s="50"/>
      <c r="X192" s="51"/>
      <c r="Y192" s="51"/>
      <c r="Z192" s="50"/>
      <c r="AA192" s="50"/>
      <c r="AB192" s="47"/>
    </row>
    <row r="193" spans="1:28" x14ac:dyDescent="0.25">
      <c r="A193" s="55" t="s">
        <v>213</v>
      </c>
      <c r="B193" s="56">
        <v>-32.286012912300002</v>
      </c>
      <c r="C193" s="56">
        <v>137.96517957899999</v>
      </c>
      <c r="D193" s="55">
        <v>588</v>
      </c>
      <c r="E193" s="55">
        <v>10</v>
      </c>
      <c r="F193" s="57">
        <v>1</v>
      </c>
      <c r="G193" s="55">
        <v>661</v>
      </c>
      <c r="H193" s="57">
        <v>1.2</v>
      </c>
      <c r="I193" s="57">
        <v>0.1</v>
      </c>
      <c r="J193" s="55">
        <v>9</v>
      </c>
      <c r="K193" s="55">
        <f>F193/E193*100</f>
        <v>10</v>
      </c>
      <c r="L193" s="55">
        <f>F193*9.8*400/3600*0.8</f>
        <v>0.87111111111111128</v>
      </c>
      <c r="M193" s="55">
        <f>M192+L193</f>
        <v>490.43555555555514</v>
      </c>
      <c r="O193" s="49"/>
      <c r="P193" s="49"/>
      <c r="R193" s="49"/>
      <c r="S193" s="49"/>
      <c r="T193" s="53"/>
      <c r="U193" s="53"/>
      <c r="V193" s="51"/>
      <c r="W193" s="50"/>
      <c r="X193" s="51"/>
      <c r="Y193" s="51"/>
      <c r="Z193" s="50"/>
      <c r="AA193" s="50"/>
      <c r="AB193" s="47"/>
    </row>
    <row r="194" spans="1:28" x14ac:dyDescent="0.25">
      <c r="A194" s="55" t="s">
        <v>206</v>
      </c>
      <c r="B194" s="56">
        <v>-32.640926106800002</v>
      </c>
      <c r="C194" s="56">
        <v>138.03861111099999</v>
      </c>
      <c r="D194" s="55">
        <v>501</v>
      </c>
      <c r="E194" s="55">
        <v>10</v>
      </c>
      <c r="F194" s="57">
        <v>1</v>
      </c>
      <c r="G194" s="55">
        <v>538</v>
      </c>
      <c r="H194" s="57">
        <v>1.7</v>
      </c>
      <c r="I194" s="57">
        <v>0.3</v>
      </c>
      <c r="J194" s="55">
        <v>5</v>
      </c>
      <c r="K194" s="55">
        <f>F194/E194*100</f>
        <v>10</v>
      </c>
      <c r="L194" s="55">
        <f>F194*9.8*400/3600*0.8</f>
        <v>0.87111111111111128</v>
      </c>
      <c r="M194" s="55">
        <f>M193+L194</f>
        <v>491.30666666666627</v>
      </c>
      <c r="O194" s="49"/>
      <c r="P194" s="49"/>
      <c r="R194" s="49"/>
      <c r="S194" s="49"/>
      <c r="T194" s="53"/>
      <c r="U194" s="53"/>
      <c r="V194" s="51"/>
      <c r="W194" s="50"/>
      <c r="X194" s="51"/>
      <c r="Y194" s="51"/>
      <c r="Z194" s="50"/>
      <c r="AA194" s="50"/>
      <c r="AB194" s="47"/>
    </row>
    <row r="195" spans="1:28" x14ac:dyDescent="0.25">
      <c r="A195" s="55" t="s">
        <v>208</v>
      </c>
      <c r="B195" s="56">
        <v>-32.637600911500002</v>
      </c>
      <c r="C195" s="56">
        <v>138.029545356</v>
      </c>
      <c r="D195" s="55">
        <v>508</v>
      </c>
      <c r="E195" s="55">
        <v>9</v>
      </c>
      <c r="F195" s="57">
        <v>1</v>
      </c>
      <c r="G195" s="55">
        <v>548</v>
      </c>
      <c r="H195" s="57">
        <v>1.3</v>
      </c>
      <c r="I195" s="57">
        <v>0.2</v>
      </c>
      <c r="J195" s="55">
        <v>8</v>
      </c>
      <c r="K195" s="55">
        <f>F195/E195*100</f>
        <v>11.111111111111111</v>
      </c>
      <c r="L195" s="55">
        <f>F195*9.8*400/3600*0.8</f>
        <v>0.87111111111111128</v>
      </c>
      <c r="M195" s="55">
        <f>M194+L195</f>
        <v>492.17777777777741</v>
      </c>
      <c r="O195" s="49"/>
      <c r="P195" s="49"/>
      <c r="R195" s="49"/>
      <c r="S195" s="49"/>
      <c r="T195" s="53"/>
      <c r="U195" s="53"/>
      <c r="V195" s="51"/>
      <c r="W195" s="50"/>
      <c r="X195" s="51"/>
      <c r="Y195" s="51"/>
      <c r="Z195" s="50"/>
      <c r="AA195" s="50"/>
      <c r="AB195" s="47"/>
    </row>
    <row r="196" spans="1:28" x14ac:dyDescent="0.25">
      <c r="A196" s="55" t="s">
        <v>211</v>
      </c>
      <c r="B196" s="56">
        <v>-34.908240559900001</v>
      </c>
      <c r="C196" s="56">
        <v>138.74333333300001</v>
      </c>
      <c r="D196" s="55">
        <v>462</v>
      </c>
      <c r="E196" s="55">
        <v>9</v>
      </c>
      <c r="F196" s="57">
        <v>1</v>
      </c>
      <c r="G196" s="55">
        <v>1020</v>
      </c>
      <c r="H196" s="57">
        <v>2.4</v>
      </c>
      <c r="I196" s="57">
        <v>0.3</v>
      </c>
      <c r="J196" s="55">
        <v>4</v>
      </c>
      <c r="K196" s="55">
        <f>F196/E196*100</f>
        <v>11.111111111111111</v>
      </c>
      <c r="L196" s="55">
        <f>F196*9.8*400/3600*0.8</f>
        <v>0.87111111111111128</v>
      </c>
      <c r="M196" s="55">
        <f>M195+L196</f>
        <v>493.04888888888854</v>
      </c>
      <c r="O196" s="49"/>
      <c r="P196" s="49"/>
      <c r="Q196" s="49"/>
      <c r="R196" s="49"/>
      <c r="S196" s="49"/>
      <c r="T196" s="53"/>
      <c r="U196" s="53"/>
      <c r="V196" s="51"/>
      <c r="W196" s="50"/>
      <c r="X196" s="51"/>
      <c r="Y196" s="51"/>
      <c r="Z196" s="50"/>
      <c r="AA196" s="50"/>
      <c r="AB196" s="47"/>
    </row>
    <row r="197" spans="1:28" x14ac:dyDescent="0.25">
      <c r="A197" s="13"/>
      <c r="B197" s="13"/>
      <c r="C197" s="13"/>
      <c r="D197" s="13"/>
      <c r="E197" s="14"/>
      <c r="F197" s="14"/>
      <c r="G197" s="14"/>
      <c r="H197" s="14"/>
      <c r="I197" s="14"/>
      <c r="J197" s="25"/>
      <c r="K197" s="13"/>
      <c r="L197" s="13"/>
      <c r="M197" s="13"/>
      <c r="N197" s="13"/>
      <c r="AB197" s="47"/>
    </row>
    <row r="198" spans="1:28" x14ac:dyDescent="0.25">
      <c r="A198" s="46"/>
      <c r="B198" s="46"/>
      <c r="C198" s="46"/>
      <c r="D198" s="46"/>
      <c r="E198" s="47"/>
      <c r="F198" s="48"/>
      <c r="G198" s="47"/>
      <c r="H198" s="48"/>
      <c r="I198" s="48"/>
      <c r="J198" s="47"/>
      <c r="K198" s="47"/>
      <c r="L198" s="47"/>
      <c r="M198" s="47"/>
    </row>
    <row r="199" spans="1:28" x14ac:dyDescent="0.25">
      <c r="A199" s="46"/>
      <c r="B199" s="46"/>
      <c r="C199" s="46"/>
      <c r="D199" s="46"/>
      <c r="E199" s="47"/>
      <c r="F199" s="48"/>
      <c r="G199" s="47"/>
      <c r="H199" s="48"/>
      <c r="I199" s="48"/>
      <c r="J199" s="47"/>
      <c r="K199" s="47"/>
      <c r="L199" s="47"/>
      <c r="M199" s="47"/>
    </row>
    <row r="200" spans="1:28" x14ac:dyDescent="0.25">
      <c r="A200" s="46"/>
      <c r="B200" s="46"/>
      <c r="C200" s="46"/>
      <c r="D200" s="46"/>
      <c r="E200" s="47"/>
      <c r="F200" s="48"/>
      <c r="G200" s="47"/>
      <c r="H200" s="48"/>
      <c r="I200" s="48"/>
      <c r="J200" s="47"/>
      <c r="K200" s="47"/>
      <c r="L200" s="47"/>
      <c r="M200" s="47"/>
    </row>
    <row r="201" spans="1:28" x14ac:dyDescent="0.25">
      <c r="A201" s="46"/>
      <c r="B201" s="46"/>
      <c r="C201" s="46"/>
      <c r="D201" s="46"/>
      <c r="E201" s="47"/>
      <c r="F201" s="48"/>
      <c r="G201" s="47"/>
      <c r="H201" s="48"/>
      <c r="I201" s="48"/>
      <c r="J201" s="47"/>
      <c r="K201" s="47"/>
      <c r="L201" s="47"/>
      <c r="M201" s="47"/>
    </row>
    <row r="202" spans="1:28" x14ac:dyDescent="0.25">
      <c r="A202" s="46"/>
      <c r="B202" s="46"/>
      <c r="C202" s="46"/>
      <c r="D202" s="46"/>
      <c r="E202" s="47"/>
      <c r="F202" s="48"/>
      <c r="G202" s="47"/>
      <c r="H202" s="48"/>
      <c r="I202" s="48"/>
      <c r="J202" s="47"/>
      <c r="K202" s="47"/>
      <c r="L202" s="47"/>
      <c r="M202" s="47"/>
    </row>
    <row r="203" spans="1:28" x14ac:dyDescent="0.25">
      <c r="A203" s="46"/>
      <c r="B203" s="46"/>
      <c r="C203" s="46"/>
      <c r="D203" s="46"/>
      <c r="E203" s="47"/>
      <c r="F203" s="48"/>
      <c r="G203" s="47"/>
      <c r="H203" s="48"/>
      <c r="I203" s="48"/>
      <c r="J203" s="47"/>
      <c r="K203" s="47"/>
      <c r="L203" s="47"/>
      <c r="M203" s="47"/>
    </row>
    <row r="204" spans="1:28" x14ac:dyDescent="0.25">
      <c r="A204" s="46"/>
      <c r="B204" s="46"/>
      <c r="C204" s="46"/>
      <c r="D204" s="46"/>
      <c r="E204" s="47"/>
      <c r="F204" s="48"/>
      <c r="G204" s="47"/>
      <c r="H204" s="48"/>
      <c r="I204" s="48"/>
      <c r="J204" s="47"/>
      <c r="K204" s="47"/>
      <c r="L204" s="47"/>
      <c r="M204" s="47"/>
    </row>
    <row r="205" spans="1:28" x14ac:dyDescent="0.25">
      <c r="A205" s="46"/>
      <c r="B205" s="46"/>
      <c r="C205" s="46"/>
      <c r="D205" s="46"/>
      <c r="E205" s="47"/>
      <c r="F205" s="48"/>
      <c r="G205" s="47"/>
      <c r="H205" s="48"/>
      <c r="I205" s="48"/>
      <c r="J205" s="47"/>
      <c r="K205" s="47"/>
      <c r="L205" s="47"/>
      <c r="M205" s="47"/>
    </row>
    <row r="206" spans="1:28" x14ac:dyDescent="0.25">
      <c r="A206" s="46"/>
      <c r="B206" s="46"/>
      <c r="C206" s="46"/>
      <c r="D206" s="46"/>
      <c r="E206" s="47"/>
      <c r="F206" s="48"/>
      <c r="G206" s="47"/>
      <c r="H206" s="48"/>
      <c r="I206" s="48"/>
      <c r="J206" s="47"/>
      <c r="K206" s="47"/>
      <c r="L206" s="47"/>
      <c r="M206" s="47"/>
    </row>
    <row r="208" spans="1:28" x14ac:dyDescent="0.25">
      <c r="A208" s="41"/>
      <c r="B208" s="42"/>
      <c r="C208" s="42"/>
      <c r="D208" s="43"/>
      <c r="E208" s="43"/>
      <c r="F208" s="43"/>
      <c r="G208" s="43"/>
      <c r="H208" s="43"/>
      <c r="I208" s="43"/>
      <c r="J208" s="43"/>
      <c r="K208" s="43"/>
      <c r="L208" s="43"/>
      <c r="M208" s="35"/>
    </row>
    <row r="209" spans="1:13" x14ac:dyDescent="0.25">
      <c r="A209" s="41"/>
      <c r="B209" s="42"/>
      <c r="C209" s="42"/>
      <c r="D209" s="43"/>
      <c r="E209" s="43"/>
      <c r="F209" s="43"/>
      <c r="G209" s="43"/>
      <c r="H209" s="43"/>
      <c r="I209" s="43"/>
      <c r="J209" s="43"/>
      <c r="K209" s="43"/>
      <c r="L209" s="43"/>
      <c r="M209" s="35"/>
    </row>
    <row r="210" spans="1:13" x14ac:dyDescent="0.25">
      <c r="A210" s="41"/>
      <c r="B210" s="42"/>
      <c r="C210" s="42"/>
      <c r="D210" s="43"/>
      <c r="E210" s="43"/>
      <c r="F210" s="43"/>
      <c r="G210" s="43"/>
      <c r="H210" s="43"/>
      <c r="I210" s="43"/>
      <c r="J210" s="43"/>
      <c r="K210" s="43"/>
      <c r="L210" s="43"/>
      <c r="M210" s="35"/>
    </row>
    <row r="211" spans="1:13" x14ac:dyDescent="0.25">
      <c r="A211" s="41"/>
      <c r="B211" s="42"/>
      <c r="C211" s="42"/>
      <c r="D211" s="43"/>
      <c r="E211" s="43"/>
      <c r="F211" s="43"/>
      <c r="G211" s="43"/>
      <c r="H211" s="43"/>
      <c r="I211" s="43"/>
      <c r="J211" s="43"/>
      <c r="K211" s="43"/>
      <c r="L211" s="43"/>
      <c r="M211" s="35"/>
    </row>
    <row r="212" spans="1:13" x14ac:dyDescent="0.25">
      <c r="A212" s="41"/>
      <c r="B212" s="42"/>
      <c r="C212" s="42"/>
      <c r="D212" s="43"/>
      <c r="E212" s="43"/>
      <c r="F212" s="43"/>
      <c r="G212" s="43"/>
      <c r="H212" s="43"/>
      <c r="I212" s="43"/>
      <c r="J212" s="43"/>
      <c r="K212" s="43"/>
      <c r="L212" s="43"/>
      <c r="M212" s="35"/>
    </row>
    <row r="213" spans="1:13" x14ac:dyDescent="0.25">
      <c r="A213" s="41"/>
      <c r="B213" s="42"/>
      <c r="C213" s="42"/>
      <c r="D213" s="43"/>
      <c r="E213" s="43"/>
      <c r="F213" s="43"/>
      <c r="G213" s="43"/>
      <c r="H213" s="43"/>
      <c r="I213" s="43"/>
      <c r="J213" s="43"/>
      <c r="K213" s="43"/>
      <c r="L213" s="43"/>
      <c r="M213" s="35"/>
    </row>
    <row r="214" spans="1:13" x14ac:dyDescent="0.25">
      <c r="A214" s="41"/>
      <c r="B214" s="42"/>
      <c r="C214" s="42"/>
      <c r="D214" s="43"/>
      <c r="E214" s="43"/>
      <c r="F214" s="43"/>
      <c r="G214" s="43"/>
      <c r="H214" s="43"/>
      <c r="I214" s="43"/>
      <c r="J214" s="43"/>
      <c r="K214" s="43"/>
      <c r="L214" s="43"/>
      <c r="M214" s="35"/>
    </row>
    <row r="215" spans="1:13" x14ac:dyDescent="0.25">
      <c r="A215" s="41"/>
      <c r="B215" s="42"/>
      <c r="C215" s="42"/>
      <c r="D215" s="43"/>
      <c r="E215" s="43"/>
      <c r="F215" s="43"/>
      <c r="G215" s="43"/>
      <c r="H215" s="43"/>
      <c r="I215" s="43"/>
      <c r="J215" s="43"/>
      <c r="K215" s="43"/>
      <c r="L215" s="43"/>
      <c r="M215" s="35"/>
    </row>
    <row r="216" spans="1:13" x14ac:dyDescent="0.25">
      <c r="A216" s="41"/>
      <c r="B216" s="42"/>
      <c r="C216" s="42"/>
      <c r="D216" s="43"/>
      <c r="E216" s="43"/>
      <c r="F216" s="43"/>
      <c r="G216" s="43"/>
      <c r="H216" s="43"/>
      <c r="I216" s="43"/>
      <c r="J216" s="43"/>
      <c r="K216" s="43"/>
      <c r="L216" s="43"/>
      <c r="M216" s="35"/>
    </row>
    <row r="217" spans="1:13" x14ac:dyDescent="0.25">
      <c r="A217" s="41"/>
      <c r="B217" s="42"/>
      <c r="C217" s="42"/>
      <c r="D217" s="43"/>
      <c r="E217" s="43"/>
      <c r="F217" s="43"/>
      <c r="G217" s="43"/>
      <c r="H217" s="43"/>
      <c r="I217" s="43"/>
      <c r="J217" s="43"/>
      <c r="K217" s="43"/>
      <c r="L217" s="43"/>
      <c r="M217" s="35"/>
    </row>
    <row r="218" spans="1:13" x14ac:dyDescent="0.25">
      <c r="A218" s="41"/>
      <c r="B218" s="42"/>
      <c r="C218" s="42"/>
      <c r="D218" s="43"/>
      <c r="E218" s="43"/>
      <c r="F218" s="43"/>
      <c r="G218" s="43"/>
      <c r="H218" s="43"/>
      <c r="I218" s="43"/>
      <c r="J218" s="43"/>
      <c r="K218" s="43"/>
      <c r="L218" s="43"/>
      <c r="M218" s="35"/>
    </row>
    <row r="219" spans="1:13" x14ac:dyDescent="0.25">
      <c r="A219" s="41"/>
      <c r="B219" s="42"/>
      <c r="C219" s="42"/>
      <c r="D219" s="43"/>
      <c r="E219" s="43"/>
      <c r="F219" s="43"/>
      <c r="G219" s="43"/>
      <c r="H219" s="43"/>
      <c r="I219" s="43"/>
      <c r="J219" s="43"/>
      <c r="K219" s="43"/>
      <c r="L219" s="43"/>
      <c r="M219" s="35"/>
    </row>
    <row r="220" spans="1:13" x14ac:dyDescent="0.25">
      <c r="A220" s="41"/>
      <c r="B220" s="42"/>
      <c r="C220" s="42"/>
      <c r="D220" s="43"/>
      <c r="E220" s="43"/>
      <c r="F220" s="43"/>
      <c r="G220" s="43"/>
      <c r="H220" s="43"/>
      <c r="I220" s="43"/>
      <c r="J220" s="43"/>
      <c r="K220" s="43"/>
      <c r="L220" s="43"/>
      <c r="M220" s="35"/>
    </row>
    <row r="221" spans="1:13" x14ac:dyDescent="0.25">
      <c r="A221" s="41"/>
      <c r="B221" s="42"/>
      <c r="C221" s="42"/>
      <c r="D221" s="43"/>
      <c r="E221" s="43"/>
      <c r="F221" s="43"/>
      <c r="G221" s="43"/>
      <c r="H221" s="43"/>
      <c r="I221" s="43"/>
      <c r="J221" s="43"/>
      <c r="K221" s="43"/>
      <c r="L221" s="43"/>
      <c r="M221" s="35"/>
    </row>
    <row r="222" spans="1:13" x14ac:dyDescent="0.25">
      <c r="A222" s="41"/>
      <c r="B222" s="42"/>
      <c r="C222" s="42"/>
      <c r="D222" s="43"/>
      <c r="E222" s="43"/>
      <c r="F222" s="43"/>
      <c r="G222" s="43"/>
      <c r="H222" s="43"/>
      <c r="I222" s="43"/>
      <c r="J222" s="43"/>
      <c r="K222" s="43"/>
      <c r="L222" s="43"/>
      <c r="M222" s="35"/>
    </row>
    <row r="223" spans="1:13" x14ac:dyDescent="0.25">
      <c r="A223" s="41"/>
      <c r="B223" s="42"/>
      <c r="C223" s="42"/>
      <c r="D223" s="43"/>
      <c r="E223" s="43"/>
      <c r="F223" s="43"/>
      <c r="G223" s="43"/>
      <c r="H223" s="43"/>
      <c r="I223" s="43"/>
      <c r="J223" s="43"/>
      <c r="K223" s="43"/>
      <c r="L223" s="43"/>
      <c r="M223" s="35"/>
    </row>
    <row r="224" spans="1:13" x14ac:dyDescent="0.25">
      <c r="A224" s="41"/>
      <c r="B224" s="42"/>
      <c r="C224" s="42"/>
      <c r="D224" s="43"/>
      <c r="E224" s="43"/>
      <c r="F224" s="43"/>
      <c r="G224" s="43"/>
      <c r="H224" s="43"/>
      <c r="I224" s="43"/>
      <c r="J224" s="43"/>
      <c r="K224" s="43"/>
      <c r="L224" s="43"/>
      <c r="M224" s="35"/>
    </row>
    <row r="225" spans="1:13" x14ac:dyDescent="0.25">
      <c r="A225" s="41"/>
      <c r="B225" s="42"/>
      <c r="C225" s="42"/>
      <c r="D225" s="43"/>
      <c r="E225" s="43"/>
      <c r="F225" s="43"/>
      <c r="G225" s="43"/>
      <c r="H225" s="43"/>
      <c r="I225" s="43"/>
      <c r="J225" s="43"/>
      <c r="K225" s="43"/>
      <c r="L225" s="43"/>
      <c r="M225" s="35"/>
    </row>
    <row r="226" spans="1:13" x14ac:dyDescent="0.25">
      <c r="A226" s="41"/>
      <c r="B226" s="42"/>
      <c r="C226" s="42"/>
      <c r="D226" s="43"/>
      <c r="E226" s="43"/>
      <c r="F226" s="43"/>
      <c r="G226" s="43"/>
      <c r="H226" s="43"/>
      <c r="I226" s="43"/>
      <c r="J226" s="43"/>
      <c r="K226" s="43"/>
      <c r="L226" s="43"/>
      <c r="M226" s="35"/>
    </row>
    <row r="227" spans="1:13" x14ac:dyDescent="0.25">
      <c r="A227" s="41"/>
      <c r="B227" s="42"/>
      <c r="C227" s="42"/>
      <c r="D227" s="43"/>
      <c r="E227" s="43"/>
      <c r="F227" s="43"/>
      <c r="G227" s="43"/>
      <c r="H227" s="43"/>
      <c r="I227" s="43"/>
      <c r="J227" s="43"/>
      <c r="K227" s="43"/>
      <c r="L227" s="43"/>
      <c r="M227" s="35"/>
    </row>
    <row r="228" spans="1:13" x14ac:dyDescent="0.25">
      <c r="A228" s="41"/>
      <c r="B228" s="42"/>
      <c r="C228" s="42"/>
      <c r="D228" s="43"/>
      <c r="E228" s="43"/>
      <c r="F228" s="43"/>
      <c r="G228" s="43"/>
      <c r="H228" s="43"/>
      <c r="I228" s="43"/>
      <c r="J228" s="43"/>
      <c r="K228" s="43"/>
      <c r="L228" s="43"/>
      <c r="M228" s="35"/>
    </row>
    <row r="229" spans="1:13" x14ac:dyDescent="0.25">
      <c r="A229" s="41"/>
      <c r="B229" s="42"/>
      <c r="C229" s="42"/>
      <c r="D229" s="43"/>
      <c r="E229" s="43"/>
      <c r="F229" s="43"/>
      <c r="G229" s="43"/>
      <c r="H229" s="43"/>
      <c r="I229" s="43"/>
      <c r="J229" s="43"/>
      <c r="K229" s="43"/>
      <c r="L229" s="43"/>
      <c r="M229" s="35"/>
    </row>
    <row r="230" spans="1:13" x14ac:dyDescent="0.25">
      <c r="A230" s="41"/>
      <c r="B230" s="42"/>
      <c r="C230" s="42"/>
      <c r="D230" s="43"/>
      <c r="E230" s="43"/>
      <c r="F230" s="43"/>
      <c r="G230" s="43"/>
      <c r="H230" s="43"/>
      <c r="I230" s="43"/>
      <c r="J230" s="43"/>
      <c r="K230" s="43"/>
      <c r="L230" s="43"/>
      <c r="M230" s="35"/>
    </row>
    <row r="231" spans="1:13" x14ac:dyDescent="0.25">
      <c r="A231" s="41"/>
      <c r="B231" s="42"/>
      <c r="C231" s="42"/>
      <c r="D231" s="43"/>
      <c r="E231" s="43"/>
      <c r="F231" s="43"/>
      <c r="G231" s="43"/>
      <c r="H231" s="43"/>
      <c r="I231" s="43"/>
      <c r="J231" s="43"/>
      <c r="K231" s="43"/>
      <c r="L231" s="43"/>
      <c r="M231" s="35"/>
    </row>
    <row r="232" spans="1:13" x14ac:dyDescent="0.25">
      <c r="A232" s="41"/>
      <c r="B232" s="42"/>
      <c r="C232" s="42"/>
      <c r="D232" s="43"/>
      <c r="E232" s="43"/>
      <c r="F232" s="43"/>
      <c r="G232" s="43"/>
      <c r="H232" s="43"/>
      <c r="I232" s="43"/>
      <c r="J232" s="43"/>
      <c r="K232" s="43"/>
      <c r="L232" s="43"/>
      <c r="M232" s="35"/>
    </row>
    <row r="233" spans="1:13" x14ac:dyDescent="0.25">
      <c r="A233" s="41"/>
      <c r="B233" s="42"/>
      <c r="C233" s="42"/>
      <c r="D233" s="43"/>
      <c r="E233" s="43"/>
      <c r="F233" s="43"/>
      <c r="G233" s="43"/>
      <c r="H233" s="43"/>
      <c r="I233" s="43"/>
      <c r="J233" s="43"/>
      <c r="K233" s="43"/>
      <c r="L233" s="43"/>
      <c r="M233" s="35"/>
    </row>
    <row r="234" spans="1:13" x14ac:dyDescent="0.25">
      <c r="A234" s="41"/>
      <c r="B234" s="42"/>
      <c r="C234" s="42"/>
      <c r="D234" s="43"/>
      <c r="E234" s="43"/>
      <c r="F234" s="43"/>
      <c r="G234" s="43"/>
      <c r="H234" s="43"/>
      <c r="I234" s="43"/>
      <c r="J234" s="43"/>
      <c r="K234" s="43"/>
      <c r="L234" s="43"/>
      <c r="M234" s="35"/>
    </row>
    <row r="235" spans="1:13" x14ac:dyDescent="0.25">
      <c r="A235" s="41"/>
      <c r="B235" s="42"/>
      <c r="C235" s="42"/>
      <c r="D235" s="43"/>
      <c r="E235" s="43"/>
      <c r="F235" s="43"/>
      <c r="G235" s="43"/>
      <c r="H235" s="43"/>
      <c r="I235" s="43"/>
      <c r="J235" s="43"/>
      <c r="K235" s="43"/>
      <c r="L235" s="43"/>
      <c r="M235" s="35"/>
    </row>
    <row r="236" spans="1:13" x14ac:dyDescent="0.25">
      <c r="A236" s="41"/>
      <c r="B236" s="42"/>
      <c r="C236" s="42"/>
      <c r="D236" s="43"/>
      <c r="E236" s="43"/>
      <c r="F236" s="43"/>
      <c r="G236" s="43"/>
      <c r="H236" s="43"/>
      <c r="I236" s="43"/>
      <c r="J236" s="43"/>
      <c r="K236" s="43"/>
      <c r="L236" s="43"/>
      <c r="M236" s="35"/>
    </row>
    <row r="237" spans="1:13" x14ac:dyDescent="0.25">
      <c r="A237" s="41"/>
      <c r="B237" s="42"/>
      <c r="C237" s="42"/>
      <c r="D237" s="43"/>
      <c r="E237" s="43"/>
      <c r="F237" s="43"/>
      <c r="G237" s="43"/>
      <c r="H237" s="43"/>
      <c r="I237" s="43"/>
      <c r="J237" s="43"/>
      <c r="K237" s="43"/>
      <c r="L237" s="43"/>
      <c r="M237" s="35"/>
    </row>
    <row r="238" spans="1:13" x14ac:dyDescent="0.25">
      <c r="A238" s="41"/>
      <c r="B238" s="42"/>
      <c r="C238" s="42"/>
      <c r="D238" s="43"/>
      <c r="E238" s="43"/>
      <c r="F238" s="43"/>
      <c r="G238" s="43"/>
      <c r="H238" s="43"/>
      <c r="I238" s="43"/>
      <c r="J238" s="43"/>
      <c r="K238" s="43"/>
      <c r="L238" s="43"/>
      <c r="M238" s="35"/>
    </row>
    <row r="239" spans="1:13" x14ac:dyDescent="0.25">
      <c r="A239" s="41"/>
      <c r="B239" s="42"/>
      <c r="C239" s="42"/>
      <c r="D239" s="43"/>
      <c r="E239" s="43"/>
      <c r="F239" s="43"/>
      <c r="G239" s="43"/>
      <c r="H239" s="43"/>
      <c r="I239" s="43"/>
      <c r="J239" s="43"/>
      <c r="K239" s="43"/>
      <c r="L239" s="43"/>
      <c r="M239" s="35"/>
    </row>
    <row r="240" spans="1:13" x14ac:dyDescent="0.25">
      <c r="A240" s="41"/>
      <c r="B240" s="42"/>
      <c r="C240" s="42"/>
      <c r="D240" s="43"/>
      <c r="E240" s="43"/>
      <c r="F240" s="43"/>
      <c r="G240" s="43"/>
      <c r="H240" s="43"/>
      <c r="I240" s="43"/>
      <c r="J240" s="43"/>
      <c r="K240" s="43"/>
      <c r="L240" s="43"/>
      <c r="M240" s="35"/>
    </row>
    <row r="241" spans="1:13" x14ac:dyDescent="0.25">
      <c r="A241" s="41"/>
      <c r="B241" s="42"/>
      <c r="C241" s="42"/>
      <c r="D241" s="43"/>
      <c r="E241" s="43"/>
      <c r="F241" s="43"/>
      <c r="G241" s="43"/>
      <c r="H241" s="43"/>
      <c r="I241" s="43"/>
      <c r="J241" s="43"/>
      <c r="K241" s="43"/>
      <c r="L241" s="43"/>
      <c r="M241" s="35"/>
    </row>
    <row r="242" spans="1:13" x14ac:dyDescent="0.25">
      <c r="A242" s="41"/>
      <c r="B242" s="42"/>
      <c r="C242" s="42"/>
      <c r="D242" s="43"/>
      <c r="E242" s="43"/>
      <c r="F242" s="43"/>
      <c r="G242" s="43"/>
      <c r="H242" s="43"/>
      <c r="I242" s="43"/>
      <c r="J242" s="43"/>
      <c r="K242" s="43"/>
      <c r="L242" s="43"/>
      <c r="M242" s="35"/>
    </row>
    <row r="243" spans="1:13" x14ac:dyDescent="0.25">
      <c r="A243" s="41"/>
      <c r="B243" s="44"/>
      <c r="C243" s="44"/>
      <c r="D243" s="43"/>
      <c r="E243" s="43"/>
      <c r="F243" s="43"/>
      <c r="G243" s="43"/>
      <c r="H243" s="43"/>
      <c r="I243" s="43"/>
      <c r="J243" s="43"/>
      <c r="K243" s="43"/>
      <c r="L243" s="43"/>
      <c r="M243" s="35"/>
    </row>
    <row r="244" spans="1:13" x14ac:dyDescent="0.25">
      <c r="A244" s="41"/>
      <c r="B244" s="44"/>
      <c r="C244" s="44"/>
      <c r="D244" s="43"/>
      <c r="E244" s="43"/>
      <c r="F244" s="43"/>
      <c r="G244" s="43"/>
      <c r="H244" s="43"/>
      <c r="I244" s="43"/>
      <c r="J244" s="43"/>
      <c r="K244" s="43"/>
      <c r="L244" s="43"/>
      <c r="M244" s="35"/>
    </row>
    <row r="245" spans="1:13" x14ac:dyDescent="0.25">
      <c r="A245" s="41"/>
      <c r="B245" s="44"/>
      <c r="C245" s="44"/>
      <c r="D245" s="43"/>
      <c r="E245" s="43"/>
      <c r="F245" s="43"/>
      <c r="G245" s="43"/>
      <c r="H245" s="43"/>
      <c r="I245" s="43"/>
      <c r="J245" s="43"/>
      <c r="K245" s="43"/>
      <c r="L245" s="43"/>
      <c r="M245" s="35"/>
    </row>
    <row r="246" spans="1:13" x14ac:dyDescent="0.25">
      <c r="A246" s="41"/>
      <c r="B246" s="44"/>
      <c r="C246" s="44"/>
      <c r="D246" s="43"/>
      <c r="E246" s="43"/>
      <c r="F246" s="43"/>
      <c r="G246" s="43"/>
      <c r="H246" s="43"/>
      <c r="I246" s="43"/>
      <c r="J246" s="43"/>
      <c r="K246" s="43"/>
      <c r="L246" s="43"/>
      <c r="M246" s="35"/>
    </row>
    <row r="247" spans="1:13" x14ac:dyDescent="0.25">
      <c r="A247" s="41"/>
      <c r="B247" s="44"/>
      <c r="C247" s="44"/>
      <c r="D247" s="43"/>
      <c r="E247" s="43"/>
      <c r="F247" s="43"/>
      <c r="G247" s="43"/>
      <c r="H247" s="43"/>
      <c r="I247" s="43"/>
      <c r="J247" s="43"/>
      <c r="K247" s="43"/>
      <c r="L247" s="43"/>
      <c r="M247" s="35"/>
    </row>
    <row r="248" spans="1:13" x14ac:dyDescent="0.25">
      <c r="A248" s="41"/>
      <c r="B248" s="44"/>
      <c r="C248" s="44"/>
      <c r="D248" s="43"/>
      <c r="E248" s="43"/>
      <c r="F248" s="43"/>
      <c r="G248" s="43"/>
      <c r="H248" s="43"/>
      <c r="I248" s="43"/>
      <c r="J248" s="43"/>
      <c r="K248" s="43"/>
      <c r="L248" s="43"/>
      <c r="M248" s="35"/>
    </row>
    <row r="249" spans="1:13" x14ac:dyDescent="0.25">
      <c r="A249" s="41"/>
      <c r="B249" s="44"/>
      <c r="C249" s="44"/>
      <c r="D249" s="43"/>
      <c r="E249" s="43"/>
      <c r="F249" s="43"/>
      <c r="G249" s="43"/>
      <c r="H249" s="43"/>
      <c r="I249" s="43"/>
      <c r="J249" s="43"/>
      <c r="K249" s="43"/>
      <c r="L249" s="43"/>
      <c r="M249" s="35"/>
    </row>
    <row r="250" spans="1:13" x14ac:dyDescent="0.25">
      <c r="A250" s="41"/>
      <c r="B250" s="44"/>
      <c r="C250" s="44"/>
      <c r="D250" s="43"/>
      <c r="E250" s="43"/>
      <c r="F250" s="43"/>
      <c r="G250" s="43"/>
      <c r="H250" s="43"/>
      <c r="I250" s="43"/>
      <c r="J250" s="43"/>
      <c r="K250" s="43"/>
      <c r="L250" s="43"/>
      <c r="M250" s="35"/>
    </row>
    <row r="251" spans="1:13" x14ac:dyDescent="0.25">
      <c r="A251" s="41"/>
      <c r="B251" s="44"/>
      <c r="C251" s="44"/>
      <c r="D251" s="43"/>
      <c r="E251" s="43"/>
      <c r="F251" s="43"/>
      <c r="G251" s="43"/>
      <c r="H251" s="43"/>
      <c r="I251" s="43"/>
      <c r="J251" s="43"/>
      <c r="K251" s="43"/>
      <c r="L251" s="43"/>
      <c r="M251" s="35"/>
    </row>
    <row r="252" spans="1:13" x14ac:dyDescent="0.25">
      <c r="A252" s="41"/>
      <c r="B252" s="44"/>
      <c r="C252" s="44"/>
      <c r="D252" s="43"/>
      <c r="E252" s="43"/>
      <c r="F252" s="43"/>
      <c r="G252" s="43"/>
      <c r="H252" s="43"/>
      <c r="I252" s="43"/>
      <c r="J252" s="43"/>
      <c r="K252" s="43"/>
      <c r="L252" s="43"/>
      <c r="M252" s="35"/>
    </row>
    <row r="253" spans="1:13" x14ac:dyDescent="0.25">
      <c r="A253" s="41"/>
      <c r="B253" s="44"/>
      <c r="C253" s="44"/>
      <c r="D253" s="43"/>
      <c r="E253" s="43"/>
      <c r="F253" s="43"/>
      <c r="G253" s="43"/>
      <c r="H253" s="43"/>
      <c r="I253" s="43"/>
      <c r="J253" s="43"/>
      <c r="K253" s="43"/>
      <c r="L253" s="43"/>
      <c r="M253" s="35"/>
    </row>
    <row r="254" spans="1:13" x14ac:dyDescent="0.25">
      <c r="A254" s="41"/>
      <c r="B254" s="44"/>
      <c r="C254" s="44"/>
      <c r="D254" s="43"/>
      <c r="E254" s="43"/>
      <c r="F254" s="43"/>
      <c r="G254" s="43"/>
      <c r="H254" s="43"/>
      <c r="I254" s="43"/>
      <c r="J254" s="43"/>
      <c r="K254" s="43"/>
      <c r="L254" s="43"/>
      <c r="M254" s="35"/>
    </row>
    <row r="255" spans="1:13" x14ac:dyDescent="0.25">
      <c r="A255" s="41"/>
      <c r="B255" s="42"/>
      <c r="C255" s="42"/>
      <c r="D255" s="43"/>
      <c r="E255" s="43"/>
      <c r="F255" s="43"/>
      <c r="G255" s="43"/>
      <c r="H255" s="43"/>
      <c r="I255" s="43"/>
      <c r="J255" s="43"/>
      <c r="K255" s="43"/>
      <c r="L255" s="43"/>
      <c r="M255" s="35"/>
    </row>
    <row r="256" spans="1:13" x14ac:dyDescent="0.25">
      <c r="A256" s="41"/>
      <c r="B256" s="42"/>
      <c r="C256" s="42"/>
      <c r="D256" s="43"/>
      <c r="E256" s="43"/>
      <c r="F256" s="43"/>
      <c r="G256" s="43"/>
      <c r="H256" s="43"/>
      <c r="I256" s="43"/>
      <c r="J256" s="43"/>
      <c r="K256" s="43"/>
      <c r="L256" s="43"/>
      <c r="M256" s="35"/>
    </row>
    <row r="257" spans="1:13" x14ac:dyDescent="0.25">
      <c r="A257" s="41"/>
      <c r="B257" s="42"/>
      <c r="C257" s="42"/>
      <c r="D257" s="43"/>
      <c r="E257" s="43"/>
      <c r="F257" s="43"/>
      <c r="G257" s="43"/>
      <c r="H257" s="43"/>
      <c r="I257" s="43"/>
      <c r="J257" s="43"/>
      <c r="K257" s="43"/>
      <c r="L257" s="43"/>
      <c r="M257" s="35"/>
    </row>
    <row r="258" spans="1:13" x14ac:dyDescent="0.25">
      <c r="A258" s="41"/>
      <c r="B258" s="42"/>
      <c r="C258" s="42"/>
      <c r="D258" s="43"/>
      <c r="E258" s="43"/>
      <c r="F258" s="43"/>
      <c r="G258" s="43"/>
      <c r="H258" s="43"/>
      <c r="I258" s="43"/>
      <c r="J258" s="43"/>
      <c r="K258" s="43"/>
      <c r="L258" s="43"/>
      <c r="M258" s="35"/>
    </row>
    <row r="259" spans="1:13" x14ac:dyDescent="0.25">
      <c r="A259" s="41"/>
      <c r="B259" s="42"/>
      <c r="C259" s="42"/>
      <c r="D259" s="43"/>
      <c r="E259" s="43"/>
      <c r="F259" s="43"/>
      <c r="G259" s="43"/>
      <c r="H259" s="43"/>
      <c r="I259" s="43"/>
      <c r="J259" s="43"/>
      <c r="K259" s="43"/>
      <c r="L259" s="43"/>
      <c r="M259" s="35"/>
    </row>
    <row r="260" spans="1:13" x14ac:dyDescent="0.25">
      <c r="A260" s="41"/>
      <c r="B260" s="42"/>
      <c r="C260" s="42"/>
      <c r="D260" s="43"/>
      <c r="E260" s="43"/>
      <c r="F260" s="43"/>
      <c r="G260" s="43"/>
      <c r="H260" s="43"/>
      <c r="I260" s="43"/>
      <c r="J260" s="43"/>
      <c r="K260" s="43"/>
      <c r="L260" s="43"/>
      <c r="M260" s="35"/>
    </row>
    <row r="261" spans="1:13" x14ac:dyDescent="0.25">
      <c r="A261" s="41"/>
      <c r="B261" s="42"/>
      <c r="C261" s="42"/>
      <c r="D261" s="43"/>
      <c r="E261" s="43"/>
      <c r="F261" s="43"/>
      <c r="G261" s="43"/>
      <c r="H261" s="43"/>
      <c r="I261" s="43"/>
      <c r="J261" s="43"/>
      <c r="K261" s="43"/>
      <c r="L261" s="43"/>
      <c r="M261" s="35"/>
    </row>
    <row r="262" spans="1:13" x14ac:dyDescent="0.25">
      <c r="A262" s="41"/>
      <c r="B262" s="42"/>
      <c r="C262" s="42"/>
      <c r="D262" s="43"/>
      <c r="E262" s="43"/>
      <c r="F262" s="43"/>
      <c r="G262" s="43"/>
      <c r="H262" s="43"/>
      <c r="I262" s="43"/>
      <c r="J262" s="43"/>
      <c r="K262" s="43"/>
      <c r="L262" s="43"/>
      <c r="M262" s="35"/>
    </row>
    <row r="263" spans="1:13" x14ac:dyDescent="0.25">
      <c r="A263" s="41"/>
      <c r="B263" s="42"/>
      <c r="C263" s="42"/>
      <c r="D263" s="43"/>
      <c r="E263" s="43"/>
      <c r="F263" s="43"/>
      <c r="G263" s="43"/>
      <c r="H263" s="43"/>
      <c r="I263" s="43"/>
      <c r="J263" s="43"/>
      <c r="K263" s="43"/>
      <c r="L263" s="43"/>
      <c r="M263" s="35"/>
    </row>
    <row r="264" spans="1:13" x14ac:dyDescent="0.25">
      <c r="A264" s="41"/>
      <c r="B264" s="42"/>
      <c r="C264" s="42"/>
      <c r="D264" s="43"/>
      <c r="E264" s="43"/>
      <c r="F264" s="43"/>
      <c r="G264" s="43"/>
      <c r="H264" s="43"/>
      <c r="I264" s="43"/>
      <c r="J264" s="43"/>
      <c r="K264" s="43"/>
      <c r="L264" s="43"/>
      <c r="M264" s="35"/>
    </row>
    <row r="265" spans="1:13" x14ac:dyDescent="0.25">
      <c r="A265" s="41"/>
      <c r="B265" s="42"/>
      <c r="C265" s="42"/>
      <c r="D265" s="43"/>
      <c r="E265" s="43"/>
      <c r="F265" s="43"/>
      <c r="G265" s="43"/>
      <c r="H265" s="43"/>
      <c r="I265" s="43"/>
      <c r="J265" s="43"/>
      <c r="K265" s="43"/>
      <c r="L265" s="43"/>
      <c r="M265" s="35"/>
    </row>
    <row r="266" spans="1:13" x14ac:dyDescent="0.25">
      <c r="A266" s="41"/>
      <c r="B266" s="42"/>
      <c r="C266" s="42"/>
      <c r="D266" s="43"/>
      <c r="E266" s="43"/>
      <c r="F266" s="43"/>
      <c r="G266" s="43"/>
      <c r="H266" s="43"/>
      <c r="I266" s="43"/>
      <c r="J266" s="43"/>
      <c r="K266" s="43"/>
      <c r="L266" s="43"/>
      <c r="M266" s="35"/>
    </row>
    <row r="267" spans="1:13" x14ac:dyDescent="0.25">
      <c r="A267" s="41"/>
      <c r="B267" s="42"/>
      <c r="C267" s="42"/>
      <c r="D267" s="43"/>
      <c r="E267" s="43"/>
      <c r="F267" s="43"/>
      <c r="G267" s="43"/>
      <c r="H267" s="43"/>
      <c r="I267" s="43"/>
      <c r="J267" s="43"/>
      <c r="K267" s="43"/>
      <c r="L267" s="43"/>
      <c r="M267" s="35"/>
    </row>
    <row r="268" spans="1:13" x14ac:dyDescent="0.25">
      <c r="A268" s="41"/>
      <c r="B268" s="42"/>
      <c r="C268" s="42"/>
      <c r="D268" s="43"/>
      <c r="E268" s="43"/>
      <c r="F268" s="43"/>
      <c r="G268" s="43"/>
      <c r="H268" s="43"/>
      <c r="I268" s="43"/>
      <c r="J268" s="43"/>
      <c r="K268" s="43"/>
      <c r="L268" s="43"/>
      <c r="M268" s="35"/>
    </row>
    <row r="269" spans="1:13" x14ac:dyDescent="0.25">
      <c r="A269" s="41"/>
      <c r="B269" s="42"/>
      <c r="C269" s="42"/>
      <c r="D269" s="43"/>
      <c r="E269" s="43"/>
      <c r="F269" s="43"/>
      <c r="G269" s="43"/>
      <c r="H269" s="43"/>
      <c r="I269" s="43"/>
      <c r="J269" s="43"/>
      <c r="K269" s="43"/>
      <c r="L269" s="43"/>
      <c r="M269" s="35"/>
    </row>
    <row r="270" spans="1:13" x14ac:dyDescent="0.25">
      <c r="A270" s="41"/>
      <c r="B270" s="42"/>
      <c r="C270" s="42"/>
      <c r="D270" s="43"/>
      <c r="E270" s="43"/>
      <c r="F270" s="43"/>
      <c r="G270" s="43"/>
      <c r="H270" s="43"/>
      <c r="I270" s="43"/>
      <c r="J270" s="43"/>
      <c r="K270" s="43"/>
      <c r="L270" s="43"/>
      <c r="M270" s="35"/>
    </row>
    <row r="271" spans="1:13" x14ac:dyDescent="0.25">
      <c r="A271" s="41"/>
      <c r="B271" s="42"/>
      <c r="C271" s="42"/>
      <c r="D271" s="43"/>
      <c r="E271" s="43"/>
      <c r="F271" s="43"/>
      <c r="G271" s="43"/>
      <c r="H271" s="43"/>
      <c r="I271" s="43"/>
      <c r="J271" s="43"/>
      <c r="K271" s="43"/>
      <c r="L271" s="43"/>
      <c r="M271" s="35"/>
    </row>
    <row r="272" spans="1:13" x14ac:dyDescent="0.25">
      <c r="A272" s="41"/>
      <c r="B272" s="42"/>
      <c r="C272" s="42"/>
      <c r="D272" s="43"/>
      <c r="E272" s="43"/>
      <c r="F272" s="43"/>
      <c r="G272" s="43"/>
      <c r="H272" s="43"/>
      <c r="I272" s="43"/>
      <c r="J272" s="43"/>
      <c r="K272" s="43"/>
      <c r="L272" s="43"/>
      <c r="M272" s="35"/>
    </row>
    <row r="273" spans="1:13" x14ac:dyDescent="0.25">
      <c r="A273" s="41"/>
      <c r="B273" s="42"/>
      <c r="C273" s="42"/>
      <c r="D273" s="43"/>
      <c r="E273" s="43"/>
      <c r="F273" s="43"/>
      <c r="G273" s="43"/>
      <c r="H273" s="43"/>
      <c r="I273" s="43"/>
      <c r="J273" s="43"/>
      <c r="K273" s="43"/>
      <c r="L273" s="43"/>
      <c r="M273" s="35"/>
    </row>
    <row r="274" spans="1:13" x14ac:dyDescent="0.25">
      <c r="A274" s="41"/>
      <c r="B274" s="42"/>
      <c r="C274" s="42"/>
      <c r="D274" s="43"/>
      <c r="E274" s="43"/>
      <c r="F274" s="43"/>
      <c r="G274" s="43"/>
      <c r="H274" s="43"/>
      <c r="I274" s="43"/>
      <c r="J274" s="43"/>
      <c r="K274" s="43"/>
      <c r="L274" s="43"/>
      <c r="M274" s="35"/>
    </row>
    <row r="275" spans="1:13" x14ac:dyDescent="0.25">
      <c r="A275" s="41"/>
      <c r="B275" s="42"/>
      <c r="C275" s="42"/>
      <c r="D275" s="43"/>
      <c r="E275" s="43"/>
      <c r="F275" s="43"/>
      <c r="G275" s="43"/>
      <c r="H275" s="43"/>
      <c r="I275" s="43"/>
      <c r="J275" s="43"/>
      <c r="K275" s="43"/>
      <c r="L275" s="43"/>
      <c r="M275" s="35"/>
    </row>
    <row r="276" spans="1:13" x14ac:dyDescent="0.25">
      <c r="A276" s="41"/>
      <c r="B276" s="42"/>
      <c r="C276" s="42"/>
      <c r="D276" s="43"/>
      <c r="E276" s="43"/>
      <c r="F276" s="43"/>
      <c r="G276" s="43"/>
      <c r="H276" s="43"/>
      <c r="I276" s="43"/>
      <c r="J276" s="43"/>
      <c r="K276" s="43"/>
      <c r="L276" s="43"/>
      <c r="M276" s="35"/>
    </row>
    <row r="277" spans="1:13" x14ac:dyDescent="0.25">
      <c r="A277" s="41"/>
      <c r="B277" s="42"/>
      <c r="C277" s="42"/>
      <c r="D277" s="43"/>
      <c r="E277" s="43"/>
      <c r="F277" s="43"/>
      <c r="G277" s="43"/>
      <c r="H277" s="43"/>
      <c r="I277" s="43"/>
      <c r="J277" s="43"/>
      <c r="K277" s="43"/>
      <c r="L277" s="43"/>
      <c r="M277" s="35"/>
    </row>
    <row r="278" spans="1:13" x14ac:dyDescent="0.25">
      <c r="A278" s="41"/>
      <c r="B278" s="42"/>
      <c r="C278" s="42"/>
      <c r="D278" s="43"/>
      <c r="E278" s="43"/>
      <c r="F278" s="43"/>
      <c r="G278" s="43"/>
      <c r="H278" s="43"/>
      <c r="I278" s="43"/>
      <c r="J278" s="43"/>
      <c r="K278" s="43"/>
      <c r="L278" s="43"/>
      <c r="M278" s="35"/>
    </row>
    <row r="279" spans="1:13" x14ac:dyDescent="0.25">
      <c r="A279" s="41"/>
      <c r="B279" s="42"/>
      <c r="C279" s="42"/>
      <c r="D279" s="43"/>
      <c r="E279" s="43"/>
      <c r="F279" s="43"/>
      <c r="G279" s="43"/>
      <c r="H279" s="43"/>
      <c r="I279" s="43"/>
      <c r="J279" s="43"/>
      <c r="K279" s="43"/>
      <c r="L279" s="43"/>
      <c r="M279" s="35"/>
    </row>
    <row r="280" spans="1:13" x14ac:dyDescent="0.25">
      <c r="A280" s="41"/>
      <c r="B280" s="42"/>
      <c r="C280" s="42"/>
      <c r="D280" s="43"/>
      <c r="E280" s="43"/>
      <c r="F280" s="43"/>
      <c r="G280" s="43"/>
      <c r="H280" s="43"/>
      <c r="I280" s="43"/>
      <c r="J280" s="43"/>
      <c r="K280" s="43"/>
      <c r="L280" s="43"/>
      <c r="M280" s="35"/>
    </row>
    <row r="281" spans="1:13" x14ac:dyDescent="0.25">
      <c r="A281" s="41"/>
      <c r="B281" s="42"/>
      <c r="C281" s="42"/>
      <c r="D281" s="43"/>
      <c r="E281" s="43"/>
      <c r="F281" s="43"/>
      <c r="G281" s="43"/>
      <c r="H281" s="43"/>
      <c r="I281" s="43"/>
      <c r="J281" s="43"/>
      <c r="K281" s="43"/>
      <c r="L281" s="43"/>
      <c r="M281" s="35"/>
    </row>
    <row r="282" spans="1:13" x14ac:dyDescent="0.25">
      <c r="A282" s="41"/>
      <c r="B282" s="42"/>
      <c r="C282" s="42"/>
      <c r="D282" s="43"/>
      <c r="E282" s="43"/>
      <c r="F282" s="43"/>
      <c r="G282" s="43"/>
      <c r="H282" s="43"/>
      <c r="I282" s="43"/>
      <c r="J282" s="43"/>
      <c r="K282" s="43"/>
      <c r="L282" s="43"/>
      <c r="M282" s="35"/>
    </row>
    <row r="283" spans="1:13" x14ac:dyDescent="0.25">
      <c r="A283" s="41"/>
      <c r="B283" s="42"/>
      <c r="C283" s="42"/>
      <c r="D283" s="43"/>
      <c r="E283" s="43"/>
      <c r="F283" s="43"/>
      <c r="G283" s="43"/>
      <c r="H283" s="43"/>
      <c r="I283" s="43"/>
      <c r="J283" s="43"/>
      <c r="K283" s="43"/>
      <c r="L283" s="43"/>
      <c r="M283" s="35"/>
    </row>
    <row r="284" spans="1:13" x14ac:dyDescent="0.25">
      <c r="A284" s="41"/>
      <c r="B284" s="42"/>
      <c r="C284" s="42"/>
      <c r="D284" s="43"/>
      <c r="E284" s="43"/>
      <c r="F284" s="43"/>
      <c r="G284" s="43"/>
      <c r="H284" s="43"/>
      <c r="I284" s="43"/>
      <c r="J284" s="43"/>
      <c r="K284" s="43"/>
      <c r="L284" s="43"/>
      <c r="M284" s="35"/>
    </row>
    <row r="285" spans="1:13" x14ac:dyDescent="0.25">
      <c r="A285" s="41"/>
      <c r="B285" s="42"/>
      <c r="C285" s="42"/>
      <c r="D285" s="43"/>
      <c r="E285" s="43"/>
      <c r="F285" s="43"/>
      <c r="G285" s="43"/>
      <c r="H285" s="43"/>
      <c r="I285" s="43"/>
      <c r="J285" s="43"/>
      <c r="K285" s="43"/>
      <c r="L285" s="43"/>
      <c r="M285" s="35"/>
    </row>
    <row r="286" spans="1:13" x14ac:dyDescent="0.25">
      <c r="A286" s="41"/>
      <c r="B286" s="42"/>
      <c r="C286" s="42"/>
      <c r="D286" s="43"/>
      <c r="E286" s="43"/>
      <c r="F286" s="43"/>
      <c r="G286" s="43"/>
      <c r="H286" s="43"/>
      <c r="I286" s="43"/>
      <c r="J286" s="43"/>
      <c r="K286" s="43"/>
      <c r="L286" s="43"/>
      <c r="M286" s="35"/>
    </row>
    <row r="287" spans="1:13" x14ac:dyDescent="0.25">
      <c r="A287" s="41"/>
      <c r="B287" s="42"/>
      <c r="C287" s="42"/>
      <c r="D287" s="43"/>
      <c r="E287" s="43"/>
      <c r="F287" s="43"/>
      <c r="G287" s="43"/>
      <c r="H287" s="43"/>
      <c r="I287" s="43"/>
      <c r="J287" s="43"/>
      <c r="K287" s="43"/>
      <c r="L287" s="43"/>
      <c r="M287" s="35"/>
    </row>
    <row r="288" spans="1:13" x14ac:dyDescent="0.25">
      <c r="A288" s="41"/>
      <c r="B288" s="42"/>
      <c r="C288" s="42"/>
      <c r="D288" s="43"/>
      <c r="E288" s="43"/>
      <c r="F288" s="43"/>
      <c r="G288" s="43"/>
      <c r="H288" s="43"/>
      <c r="I288" s="43"/>
      <c r="J288" s="43"/>
      <c r="K288" s="43"/>
      <c r="L288" s="43"/>
      <c r="M288" s="35"/>
    </row>
    <row r="289" spans="1:13" x14ac:dyDescent="0.25">
      <c r="A289" s="41"/>
      <c r="B289" s="42"/>
      <c r="C289" s="42"/>
      <c r="D289" s="43"/>
      <c r="E289" s="43"/>
      <c r="F289" s="43"/>
      <c r="G289" s="43"/>
      <c r="H289" s="43"/>
      <c r="I289" s="43"/>
      <c r="J289" s="43"/>
      <c r="K289" s="43"/>
      <c r="L289" s="43"/>
      <c r="M289" s="35"/>
    </row>
    <row r="290" spans="1:13" x14ac:dyDescent="0.25">
      <c r="A290" s="41"/>
      <c r="B290" s="42"/>
      <c r="C290" s="42"/>
      <c r="D290" s="43"/>
      <c r="E290" s="43"/>
      <c r="F290" s="43"/>
      <c r="G290" s="43"/>
      <c r="H290" s="43"/>
      <c r="I290" s="43"/>
      <c r="J290" s="43"/>
      <c r="K290" s="43"/>
      <c r="L290" s="43"/>
      <c r="M290" s="35"/>
    </row>
    <row r="291" spans="1:13" x14ac:dyDescent="0.25">
      <c r="A291" s="41"/>
      <c r="B291" s="42"/>
      <c r="C291" s="42"/>
      <c r="D291" s="43"/>
      <c r="E291" s="43"/>
      <c r="F291" s="43"/>
      <c r="G291" s="43"/>
      <c r="H291" s="43"/>
      <c r="I291" s="43"/>
      <c r="J291" s="43"/>
      <c r="K291" s="43"/>
      <c r="L291" s="43"/>
      <c r="M291" s="35"/>
    </row>
    <row r="292" spans="1:13" x14ac:dyDescent="0.25">
      <c r="A292" s="41"/>
      <c r="B292" s="42"/>
      <c r="C292" s="42"/>
      <c r="D292" s="43"/>
      <c r="E292" s="43"/>
      <c r="F292" s="43"/>
      <c r="G292" s="43"/>
      <c r="H292" s="43"/>
      <c r="I292" s="43"/>
      <c r="J292" s="43"/>
      <c r="K292" s="43"/>
      <c r="L292" s="43"/>
      <c r="M292" s="35"/>
    </row>
    <row r="293" spans="1:13" x14ac:dyDescent="0.25">
      <c r="A293" s="41"/>
      <c r="B293" s="42"/>
      <c r="C293" s="42"/>
      <c r="D293" s="43"/>
      <c r="E293" s="43"/>
      <c r="F293" s="43"/>
      <c r="G293" s="43"/>
      <c r="H293" s="43"/>
      <c r="I293" s="43"/>
      <c r="J293" s="43"/>
      <c r="K293" s="43"/>
      <c r="L293" s="43"/>
      <c r="M293" s="35"/>
    </row>
    <row r="294" spans="1:13" x14ac:dyDescent="0.25">
      <c r="A294" s="41"/>
      <c r="B294" s="42"/>
      <c r="C294" s="42"/>
      <c r="D294" s="43"/>
      <c r="E294" s="43"/>
      <c r="F294" s="43"/>
      <c r="G294" s="43"/>
      <c r="H294" s="43"/>
      <c r="I294" s="43"/>
      <c r="J294" s="43"/>
      <c r="K294" s="43"/>
      <c r="L294" s="43"/>
      <c r="M294" s="35"/>
    </row>
    <row r="295" spans="1:13" x14ac:dyDescent="0.25">
      <c r="A295" s="41"/>
      <c r="B295" s="42"/>
      <c r="C295" s="42"/>
      <c r="D295" s="43"/>
      <c r="E295" s="43"/>
      <c r="F295" s="43"/>
      <c r="G295" s="43"/>
      <c r="H295" s="43"/>
      <c r="I295" s="43"/>
      <c r="J295" s="43"/>
      <c r="K295" s="43"/>
      <c r="L295" s="43"/>
      <c r="M295" s="35"/>
    </row>
    <row r="296" spans="1:13" x14ac:dyDescent="0.25">
      <c r="A296" s="41"/>
      <c r="B296" s="42"/>
      <c r="C296" s="42"/>
      <c r="D296" s="43"/>
      <c r="E296" s="43"/>
      <c r="F296" s="43"/>
      <c r="G296" s="43"/>
      <c r="H296" s="43"/>
      <c r="I296" s="43"/>
      <c r="J296" s="43"/>
      <c r="K296" s="43"/>
      <c r="L296" s="43"/>
      <c r="M296" s="35"/>
    </row>
    <row r="297" spans="1:13" x14ac:dyDescent="0.25">
      <c r="A297" s="41"/>
      <c r="B297" s="42"/>
      <c r="C297" s="42"/>
      <c r="D297" s="43"/>
      <c r="E297" s="43"/>
      <c r="F297" s="43"/>
      <c r="G297" s="43"/>
      <c r="H297" s="43"/>
      <c r="I297" s="43"/>
      <c r="J297" s="43"/>
      <c r="K297" s="43"/>
      <c r="L297" s="43"/>
      <c r="M297" s="35"/>
    </row>
    <row r="298" spans="1:13" x14ac:dyDescent="0.25">
      <c r="A298" s="41"/>
      <c r="B298" s="42"/>
      <c r="C298" s="42"/>
      <c r="D298" s="43"/>
      <c r="E298" s="43"/>
      <c r="F298" s="43"/>
      <c r="G298" s="43"/>
      <c r="H298" s="43"/>
      <c r="I298" s="43"/>
      <c r="J298" s="43"/>
      <c r="K298" s="43"/>
      <c r="L298" s="43"/>
      <c r="M298" s="35"/>
    </row>
    <row r="299" spans="1:13" x14ac:dyDescent="0.25">
      <c r="A299" s="41"/>
      <c r="B299" s="42"/>
      <c r="C299" s="42"/>
      <c r="D299" s="43"/>
      <c r="E299" s="43"/>
      <c r="F299" s="43"/>
      <c r="G299" s="43"/>
      <c r="H299" s="43"/>
      <c r="I299" s="43"/>
      <c r="J299" s="43"/>
      <c r="K299" s="43"/>
      <c r="L299" s="43"/>
      <c r="M299" s="35"/>
    </row>
    <row r="300" spans="1:13" x14ac:dyDescent="0.25">
      <c r="A300" s="41"/>
      <c r="B300" s="42"/>
      <c r="C300" s="42"/>
      <c r="D300" s="43"/>
      <c r="E300" s="43"/>
      <c r="F300" s="43"/>
      <c r="G300" s="43"/>
      <c r="H300" s="43"/>
      <c r="I300" s="43"/>
      <c r="J300" s="43"/>
      <c r="K300" s="43"/>
      <c r="L300" s="43"/>
      <c r="M300" s="35"/>
    </row>
    <row r="301" spans="1:13" x14ac:dyDescent="0.25">
      <c r="A301" s="41"/>
      <c r="B301" s="42"/>
      <c r="C301" s="42"/>
      <c r="D301" s="43"/>
      <c r="E301" s="43"/>
      <c r="F301" s="43"/>
      <c r="G301" s="43"/>
      <c r="H301" s="43"/>
      <c r="I301" s="43"/>
      <c r="J301" s="43"/>
      <c r="K301" s="43"/>
      <c r="L301" s="43"/>
      <c r="M301" s="35"/>
    </row>
    <row r="302" spans="1:13" x14ac:dyDescent="0.25">
      <c r="A302" s="41"/>
      <c r="B302" s="42"/>
      <c r="C302" s="42"/>
      <c r="D302" s="43"/>
      <c r="E302" s="43"/>
      <c r="F302" s="43"/>
      <c r="G302" s="43"/>
      <c r="H302" s="43"/>
      <c r="I302" s="43"/>
      <c r="J302" s="43"/>
      <c r="K302" s="43"/>
      <c r="L302" s="43"/>
      <c r="M302" s="35"/>
    </row>
    <row r="303" spans="1:13" x14ac:dyDescent="0.25">
      <c r="A303" s="41"/>
      <c r="B303" s="42"/>
      <c r="C303" s="42"/>
      <c r="D303" s="43"/>
      <c r="E303" s="43"/>
      <c r="F303" s="43"/>
      <c r="G303" s="43"/>
      <c r="H303" s="43"/>
      <c r="I303" s="43"/>
      <c r="J303" s="43"/>
      <c r="K303" s="43"/>
      <c r="L303" s="43"/>
      <c r="M303" s="35"/>
    </row>
    <row r="304" spans="1:13" x14ac:dyDescent="0.25">
      <c r="A304" s="41"/>
      <c r="B304" s="42"/>
      <c r="C304" s="42"/>
      <c r="D304" s="43"/>
      <c r="E304" s="43"/>
      <c r="F304" s="43"/>
      <c r="G304" s="43"/>
      <c r="H304" s="43"/>
      <c r="I304" s="43"/>
      <c r="J304" s="43"/>
      <c r="K304" s="43"/>
      <c r="L304" s="43"/>
      <c r="M304" s="35"/>
    </row>
    <row r="305" spans="1:13" x14ac:dyDescent="0.25">
      <c r="A305" s="41"/>
      <c r="B305" s="42"/>
      <c r="C305" s="42"/>
      <c r="D305" s="43"/>
      <c r="E305" s="43"/>
      <c r="F305" s="43"/>
      <c r="G305" s="43"/>
      <c r="H305" s="43"/>
      <c r="I305" s="43"/>
      <c r="J305" s="43"/>
      <c r="K305" s="43"/>
      <c r="L305" s="43"/>
      <c r="M305" s="35"/>
    </row>
    <row r="306" spans="1:13" x14ac:dyDescent="0.25">
      <c r="A306" s="41"/>
      <c r="B306" s="42"/>
      <c r="C306" s="42"/>
      <c r="D306" s="43"/>
      <c r="E306" s="43"/>
      <c r="F306" s="43"/>
      <c r="G306" s="43"/>
      <c r="H306" s="43"/>
      <c r="I306" s="43"/>
      <c r="J306" s="43"/>
      <c r="K306" s="43"/>
      <c r="L306" s="43"/>
      <c r="M306" s="35"/>
    </row>
    <row r="307" spans="1:13" x14ac:dyDescent="0.25">
      <c r="A307" s="41"/>
      <c r="B307" s="42"/>
      <c r="C307" s="42"/>
      <c r="D307" s="43"/>
      <c r="E307" s="43"/>
      <c r="F307" s="43"/>
      <c r="G307" s="43"/>
      <c r="H307" s="43"/>
      <c r="I307" s="43"/>
      <c r="J307" s="43"/>
      <c r="K307" s="43"/>
      <c r="L307" s="43"/>
      <c r="M307" s="35"/>
    </row>
    <row r="308" spans="1:13" x14ac:dyDescent="0.25">
      <c r="A308" s="41"/>
      <c r="B308" s="42"/>
      <c r="C308" s="42"/>
      <c r="D308" s="43"/>
      <c r="E308" s="43"/>
      <c r="F308" s="43"/>
      <c r="G308" s="43"/>
      <c r="H308" s="43"/>
      <c r="I308" s="43"/>
      <c r="J308" s="43"/>
      <c r="K308" s="43"/>
      <c r="L308" s="43"/>
      <c r="M308" s="35"/>
    </row>
    <row r="309" spans="1:13" x14ac:dyDescent="0.25">
      <c r="A309" s="41"/>
      <c r="B309" s="42"/>
      <c r="C309" s="42"/>
      <c r="D309" s="43"/>
      <c r="E309" s="43"/>
      <c r="F309" s="43"/>
      <c r="G309" s="43"/>
      <c r="H309" s="43"/>
      <c r="I309" s="43"/>
      <c r="J309" s="43"/>
      <c r="K309" s="43"/>
      <c r="L309" s="43"/>
      <c r="M309" s="35"/>
    </row>
    <row r="310" spans="1:13" x14ac:dyDescent="0.25">
      <c r="A310" s="41"/>
      <c r="B310" s="42"/>
      <c r="C310" s="42"/>
      <c r="D310" s="43"/>
      <c r="E310" s="43"/>
      <c r="F310" s="43"/>
      <c r="G310" s="43"/>
      <c r="H310" s="43"/>
      <c r="I310" s="43"/>
      <c r="J310" s="43"/>
      <c r="K310" s="43"/>
      <c r="L310" s="43"/>
      <c r="M310" s="35"/>
    </row>
    <row r="311" spans="1:13" x14ac:dyDescent="0.25">
      <c r="A311" s="41"/>
      <c r="B311" s="42"/>
      <c r="C311" s="42"/>
      <c r="D311" s="43"/>
      <c r="E311" s="43"/>
      <c r="F311" s="43"/>
      <c r="G311" s="43"/>
      <c r="H311" s="43"/>
      <c r="I311" s="43"/>
      <c r="J311" s="43"/>
      <c r="K311" s="43"/>
      <c r="L311" s="43"/>
      <c r="M311" s="35"/>
    </row>
    <row r="312" spans="1:13" x14ac:dyDescent="0.25">
      <c r="A312" s="41"/>
      <c r="B312" s="42"/>
      <c r="C312" s="42"/>
      <c r="D312" s="43"/>
      <c r="E312" s="43"/>
      <c r="F312" s="43"/>
      <c r="G312" s="43"/>
      <c r="H312" s="43"/>
      <c r="I312" s="43"/>
      <c r="J312" s="43"/>
      <c r="K312" s="43"/>
      <c r="L312" s="43"/>
      <c r="M312" s="35"/>
    </row>
    <row r="313" spans="1:13" x14ac:dyDescent="0.25">
      <c r="A313" s="41"/>
      <c r="B313" s="42"/>
      <c r="C313" s="42"/>
      <c r="D313" s="43"/>
      <c r="E313" s="43"/>
      <c r="F313" s="43"/>
      <c r="G313" s="43"/>
      <c r="H313" s="43"/>
      <c r="I313" s="43"/>
      <c r="J313" s="43"/>
      <c r="K313" s="43"/>
      <c r="L313" s="43"/>
      <c r="M313" s="35"/>
    </row>
    <row r="314" spans="1:13" x14ac:dyDescent="0.25">
      <c r="A314" s="41"/>
      <c r="B314" s="42"/>
      <c r="C314" s="42"/>
      <c r="D314" s="43"/>
      <c r="E314" s="43"/>
      <c r="F314" s="43"/>
      <c r="G314" s="43"/>
      <c r="H314" s="43"/>
      <c r="I314" s="43"/>
      <c r="J314" s="43"/>
      <c r="K314" s="43"/>
      <c r="L314" s="43"/>
      <c r="M314" s="35"/>
    </row>
    <row r="315" spans="1:13" x14ac:dyDescent="0.25">
      <c r="A315" s="41"/>
      <c r="B315" s="42"/>
      <c r="C315" s="42"/>
      <c r="D315" s="43"/>
      <c r="E315" s="43"/>
      <c r="F315" s="43"/>
      <c r="G315" s="43"/>
      <c r="H315" s="43"/>
      <c r="I315" s="43"/>
      <c r="J315" s="43"/>
      <c r="K315" s="43"/>
      <c r="L315" s="43"/>
      <c r="M315" s="35"/>
    </row>
    <row r="316" spans="1:13" x14ac:dyDescent="0.25">
      <c r="A316" s="41"/>
      <c r="B316" s="42"/>
      <c r="C316" s="42"/>
      <c r="D316" s="43"/>
      <c r="E316" s="43"/>
      <c r="F316" s="43"/>
      <c r="G316" s="43"/>
      <c r="H316" s="43"/>
      <c r="I316" s="43"/>
      <c r="J316" s="43"/>
      <c r="K316" s="43"/>
      <c r="L316" s="43"/>
      <c r="M316" s="35"/>
    </row>
    <row r="317" spans="1:13" x14ac:dyDescent="0.25">
      <c r="A317" s="41"/>
      <c r="B317" s="42"/>
      <c r="C317" s="42"/>
      <c r="D317" s="43"/>
      <c r="E317" s="43"/>
      <c r="F317" s="43"/>
      <c r="G317" s="43"/>
      <c r="H317" s="43"/>
      <c r="I317" s="43"/>
      <c r="J317" s="43"/>
      <c r="K317" s="43"/>
      <c r="L317" s="43"/>
      <c r="M317" s="35"/>
    </row>
    <row r="318" spans="1:13" x14ac:dyDescent="0.25">
      <c r="A318" s="41"/>
      <c r="B318" s="42"/>
      <c r="C318" s="42"/>
      <c r="D318" s="43"/>
      <c r="E318" s="43"/>
      <c r="F318" s="43"/>
      <c r="G318" s="43"/>
      <c r="H318" s="43"/>
      <c r="I318" s="43"/>
      <c r="J318" s="43"/>
      <c r="K318" s="43"/>
      <c r="L318" s="43"/>
      <c r="M318" s="35"/>
    </row>
    <row r="319" spans="1:13" x14ac:dyDescent="0.25">
      <c r="A319" s="41"/>
      <c r="B319" s="42"/>
      <c r="C319" s="42"/>
      <c r="D319" s="43"/>
      <c r="E319" s="43"/>
      <c r="F319" s="43"/>
      <c r="G319" s="43"/>
      <c r="H319" s="43"/>
      <c r="I319" s="43"/>
      <c r="J319" s="43"/>
      <c r="K319" s="43"/>
      <c r="L319" s="43"/>
      <c r="M319" s="35"/>
    </row>
    <row r="320" spans="1:13" x14ac:dyDescent="0.25">
      <c r="A320" s="41"/>
      <c r="B320" s="42"/>
      <c r="C320" s="42"/>
      <c r="D320" s="43"/>
      <c r="E320" s="43"/>
      <c r="F320" s="43"/>
      <c r="G320" s="43"/>
      <c r="H320" s="43"/>
      <c r="I320" s="43"/>
      <c r="J320" s="43"/>
      <c r="K320" s="43"/>
      <c r="L320" s="43"/>
      <c r="M320" s="35"/>
    </row>
    <row r="321" spans="1:13" x14ac:dyDescent="0.25">
      <c r="A321" s="41"/>
      <c r="B321" s="42"/>
      <c r="C321" s="42"/>
      <c r="D321" s="43"/>
      <c r="E321" s="43"/>
      <c r="F321" s="43"/>
      <c r="G321" s="43"/>
      <c r="H321" s="43"/>
      <c r="I321" s="43"/>
      <c r="J321" s="43"/>
      <c r="K321" s="43"/>
      <c r="L321" s="43"/>
      <c r="M321" s="35"/>
    </row>
    <row r="322" spans="1:13" x14ac:dyDescent="0.25">
      <c r="A322" s="41"/>
      <c r="B322" s="42"/>
      <c r="C322" s="42"/>
      <c r="D322" s="43"/>
      <c r="E322" s="43"/>
      <c r="F322" s="43"/>
      <c r="G322" s="43"/>
      <c r="H322" s="43"/>
      <c r="I322" s="43"/>
      <c r="J322" s="43"/>
      <c r="K322" s="43"/>
      <c r="L322" s="43"/>
      <c r="M322" s="35"/>
    </row>
    <row r="323" spans="1:13" x14ac:dyDescent="0.25">
      <c r="A323" s="41"/>
      <c r="B323" s="42"/>
      <c r="C323" s="42"/>
      <c r="D323" s="43"/>
      <c r="E323" s="43"/>
      <c r="F323" s="43"/>
      <c r="G323" s="43"/>
      <c r="H323" s="43"/>
      <c r="I323" s="43"/>
      <c r="J323" s="43"/>
      <c r="K323" s="43"/>
      <c r="L323" s="43"/>
      <c r="M323" s="35"/>
    </row>
    <row r="324" spans="1:13" x14ac:dyDescent="0.25">
      <c r="A324" s="41"/>
      <c r="B324" s="42"/>
      <c r="C324" s="42"/>
      <c r="D324" s="43"/>
      <c r="E324" s="43"/>
      <c r="F324" s="43"/>
      <c r="G324" s="43"/>
      <c r="H324" s="43"/>
      <c r="I324" s="43"/>
      <c r="J324" s="43"/>
      <c r="K324" s="43"/>
      <c r="L324" s="43"/>
      <c r="M324" s="35"/>
    </row>
    <row r="325" spans="1:13" x14ac:dyDescent="0.25">
      <c r="A325" s="41"/>
      <c r="B325" s="42"/>
      <c r="C325" s="42"/>
      <c r="D325" s="43"/>
      <c r="E325" s="43"/>
      <c r="F325" s="43"/>
      <c r="G325" s="43"/>
      <c r="H325" s="43"/>
      <c r="I325" s="43"/>
      <c r="J325" s="43"/>
      <c r="K325" s="43"/>
      <c r="L325" s="43"/>
      <c r="M325" s="35"/>
    </row>
    <row r="326" spans="1:13" x14ac:dyDescent="0.25">
      <c r="A326" s="41"/>
      <c r="B326" s="42"/>
      <c r="C326" s="42"/>
      <c r="D326" s="43"/>
      <c r="E326" s="43"/>
      <c r="F326" s="43"/>
      <c r="G326" s="43"/>
      <c r="H326" s="43"/>
      <c r="I326" s="43"/>
      <c r="J326" s="43"/>
      <c r="K326" s="43"/>
      <c r="L326" s="43"/>
      <c r="M326" s="35"/>
    </row>
    <row r="327" spans="1:13" x14ac:dyDescent="0.25">
      <c r="A327" s="41"/>
      <c r="B327" s="42"/>
      <c r="C327" s="42"/>
      <c r="D327" s="43"/>
      <c r="E327" s="43"/>
      <c r="F327" s="43"/>
      <c r="G327" s="43"/>
      <c r="H327" s="43"/>
      <c r="I327" s="43"/>
      <c r="J327" s="43"/>
      <c r="K327" s="43"/>
      <c r="L327" s="43"/>
      <c r="M327" s="35"/>
    </row>
    <row r="328" spans="1:13" x14ac:dyDescent="0.25">
      <c r="A328" s="41"/>
      <c r="B328" s="42"/>
      <c r="C328" s="42"/>
      <c r="D328" s="43"/>
      <c r="E328" s="43"/>
      <c r="F328" s="43"/>
      <c r="G328" s="43"/>
      <c r="H328" s="43"/>
      <c r="I328" s="43"/>
      <c r="J328" s="43"/>
      <c r="K328" s="43"/>
      <c r="L328" s="43"/>
      <c r="M328" s="35"/>
    </row>
    <row r="329" spans="1:13" x14ac:dyDescent="0.25">
      <c r="A329" s="41"/>
      <c r="B329" s="42"/>
      <c r="C329" s="42"/>
      <c r="D329" s="43"/>
      <c r="E329" s="43"/>
      <c r="F329" s="43"/>
      <c r="G329" s="43"/>
      <c r="H329" s="43"/>
      <c r="I329" s="43"/>
      <c r="J329" s="43"/>
      <c r="K329" s="43"/>
      <c r="L329" s="43"/>
      <c r="M329" s="35"/>
    </row>
    <row r="330" spans="1:13" x14ac:dyDescent="0.25">
      <c r="A330" s="41"/>
      <c r="B330" s="42"/>
      <c r="C330" s="42"/>
      <c r="D330" s="43"/>
      <c r="E330" s="43"/>
      <c r="F330" s="43"/>
      <c r="G330" s="43"/>
      <c r="H330" s="43"/>
      <c r="I330" s="43"/>
      <c r="J330" s="43"/>
      <c r="K330" s="43"/>
      <c r="L330" s="43"/>
      <c r="M330" s="35"/>
    </row>
    <row r="331" spans="1:13" x14ac:dyDescent="0.25">
      <c r="A331" s="41"/>
      <c r="B331" s="42"/>
      <c r="C331" s="42"/>
      <c r="D331" s="43"/>
      <c r="E331" s="43"/>
      <c r="F331" s="43"/>
      <c r="G331" s="43"/>
      <c r="H331" s="43"/>
      <c r="I331" s="43"/>
      <c r="J331" s="43"/>
      <c r="K331" s="43"/>
      <c r="L331" s="43"/>
      <c r="M331" s="35"/>
    </row>
    <row r="332" spans="1:13" x14ac:dyDescent="0.25">
      <c r="A332" s="41"/>
      <c r="B332" s="42"/>
      <c r="C332" s="42"/>
      <c r="D332" s="43"/>
      <c r="E332" s="43"/>
      <c r="F332" s="43"/>
      <c r="G332" s="43"/>
      <c r="H332" s="43"/>
      <c r="I332" s="43"/>
      <c r="J332" s="43"/>
      <c r="K332" s="43"/>
      <c r="L332" s="43"/>
      <c r="M332" s="35"/>
    </row>
    <row r="333" spans="1:13" x14ac:dyDescent="0.25">
      <c r="A333" s="41"/>
      <c r="B333" s="42"/>
      <c r="C333" s="42"/>
      <c r="D333" s="43"/>
      <c r="E333" s="43"/>
      <c r="F333" s="43"/>
      <c r="G333" s="43"/>
      <c r="H333" s="43"/>
      <c r="I333" s="43"/>
      <c r="J333" s="43"/>
      <c r="K333" s="43"/>
      <c r="L333" s="43"/>
      <c r="M333" s="35"/>
    </row>
    <row r="334" spans="1:13" x14ac:dyDescent="0.25">
      <c r="A334" s="41"/>
      <c r="B334" s="42"/>
      <c r="C334" s="42"/>
      <c r="D334" s="43"/>
      <c r="E334" s="43"/>
      <c r="F334" s="43"/>
      <c r="G334" s="43"/>
      <c r="H334" s="43"/>
      <c r="I334" s="43"/>
      <c r="J334" s="43"/>
      <c r="K334" s="43"/>
      <c r="L334" s="43"/>
      <c r="M334" s="35"/>
    </row>
    <row r="335" spans="1:13" x14ac:dyDescent="0.25">
      <c r="A335" s="41"/>
      <c r="B335" s="42"/>
      <c r="C335" s="42"/>
      <c r="D335" s="43"/>
      <c r="E335" s="43"/>
      <c r="F335" s="43"/>
      <c r="G335" s="43"/>
      <c r="H335" s="43"/>
      <c r="I335" s="43"/>
      <c r="J335" s="43"/>
      <c r="K335" s="43"/>
      <c r="L335" s="43"/>
      <c r="M335" s="35"/>
    </row>
    <row r="336" spans="1:13" x14ac:dyDescent="0.25">
      <c r="A336" s="41"/>
      <c r="B336" s="42"/>
      <c r="C336" s="42"/>
      <c r="D336" s="43"/>
      <c r="E336" s="43"/>
      <c r="F336" s="43"/>
      <c r="G336" s="43"/>
      <c r="H336" s="43"/>
      <c r="I336" s="43"/>
      <c r="J336" s="43"/>
      <c r="K336" s="43"/>
      <c r="L336" s="43"/>
      <c r="M336" s="35"/>
    </row>
    <row r="337" spans="1:13" x14ac:dyDescent="0.25">
      <c r="A337" s="41"/>
      <c r="B337" s="42"/>
      <c r="C337" s="42"/>
      <c r="D337" s="43"/>
      <c r="E337" s="43"/>
      <c r="F337" s="43"/>
      <c r="G337" s="43"/>
      <c r="H337" s="43"/>
      <c r="I337" s="43"/>
      <c r="J337" s="43"/>
      <c r="K337" s="43"/>
      <c r="L337" s="43"/>
      <c r="M337" s="35"/>
    </row>
    <row r="338" spans="1:13" x14ac:dyDescent="0.25">
      <c r="A338" s="41"/>
      <c r="B338" s="42"/>
      <c r="C338" s="42"/>
      <c r="D338" s="43"/>
      <c r="E338" s="43"/>
      <c r="F338" s="43"/>
      <c r="G338" s="43"/>
      <c r="H338" s="43"/>
      <c r="I338" s="43"/>
      <c r="J338" s="43"/>
      <c r="K338" s="43"/>
      <c r="L338" s="43"/>
      <c r="M338" s="35"/>
    </row>
    <row r="339" spans="1:13" x14ac:dyDescent="0.25">
      <c r="A339" s="41"/>
      <c r="B339" s="42"/>
      <c r="C339" s="42"/>
      <c r="D339" s="43"/>
      <c r="E339" s="43"/>
      <c r="F339" s="43"/>
      <c r="G339" s="43"/>
      <c r="H339" s="43"/>
      <c r="I339" s="43"/>
      <c r="J339" s="43"/>
      <c r="K339" s="43"/>
      <c r="L339" s="43"/>
      <c r="M339" s="35"/>
    </row>
    <row r="340" spans="1:13" x14ac:dyDescent="0.25">
      <c r="A340" s="41"/>
      <c r="B340" s="42"/>
      <c r="C340" s="42"/>
      <c r="D340" s="43"/>
      <c r="E340" s="43"/>
      <c r="F340" s="43"/>
      <c r="G340" s="43"/>
      <c r="H340" s="43"/>
      <c r="I340" s="43"/>
      <c r="J340" s="43"/>
      <c r="K340" s="43"/>
      <c r="L340" s="43"/>
      <c r="M340" s="35"/>
    </row>
    <row r="341" spans="1:13" x14ac:dyDescent="0.25">
      <c r="A341" s="41"/>
      <c r="B341" s="42"/>
      <c r="C341" s="42"/>
      <c r="D341" s="43"/>
      <c r="E341" s="43"/>
      <c r="F341" s="43"/>
      <c r="G341" s="43"/>
      <c r="H341" s="43"/>
      <c r="I341" s="43"/>
      <c r="J341" s="43"/>
      <c r="K341" s="43"/>
      <c r="L341" s="43"/>
      <c r="M341" s="35"/>
    </row>
    <row r="342" spans="1:13" x14ac:dyDescent="0.25">
      <c r="A342" s="41"/>
      <c r="B342" s="42"/>
      <c r="C342" s="42"/>
      <c r="D342" s="43"/>
      <c r="E342" s="43"/>
      <c r="F342" s="43"/>
      <c r="G342" s="43"/>
      <c r="H342" s="43"/>
      <c r="I342" s="43"/>
      <c r="J342" s="43"/>
      <c r="K342" s="43"/>
      <c r="L342" s="43"/>
      <c r="M342" s="35"/>
    </row>
    <row r="343" spans="1:13" x14ac:dyDescent="0.25">
      <c r="A343" s="41"/>
      <c r="B343" s="42"/>
      <c r="C343" s="42"/>
      <c r="D343" s="43"/>
      <c r="E343" s="43"/>
      <c r="F343" s="43"/>
      <c r="G343" s="43"/>
      <c r="H343" s="43"/>
      <c r="I343" s="43"/>
      <c r="J343" s="43"/>
      <c r="K343" s="43"/>
      <c r="L343" s="43"/>
      <c r="M343" s="35"/>
    </row>
    <row r="344" spans="1:13" x14ac:dyDescent="0.25">
      <c r="A344" s="41"/>
      <c r="B344" s="42"/>
      <c r="C344" s="42"/>
      <c r="D344" s="43"/>
      <c r="E344" s="43"/>
      <c r="F344" s="43"/>
      <c r="G344" s="43"/>
      <c r="H344" s="43"/>
      <c r="I344" s="43"/>
      <c r="J344" s="43"/>
      <c r="K344" s="43"/>
      <c r="L344" s="43"/>
      <c r="M344" s="35"/>
    </row>
    <row r="345" spans="1:13" x14ac:dyDescent="0.25">
      <c r="A345" s="41"/>
      <c r="B345" s="42"/>
      <c r="C345" s="42"/>
      <c r="D345" s="43"/>
      <c r="E345" s="43"/>
      <c r="F345" s="43"/>
      <c r="G345" s="43"/>
      <c r="H345" s="43"/>
      <c r="I345" s="43"/>
      <c r="J345" s="43"/>
      <c r="K345" s="43"/>
      <c r="L345" s="43"/>
      <c r="M345" s="35"/>
    </row>
    <row r="346" spans="1:13" x14ac:dyDescent="0.25">
      <c r="A346" s="41"/>
      <c r="B346" s="42"/>
      <c r="C346" s="42"/>
      <c r="D346" s="43"/>
      <c r="E346" s="43"/>
      <c r="F346" s="43"/>
      <c r="G346" s="43"/>
      <c r="H346" s="43"/>
      <c r="I346" s="43"/>
      <c r="J346" s="43"/>
      <c r="K346" s="43"/>
      <c r="L346" s="43"/>
      <c r="M346" s="35"/>
    </row>
    <row r="347" spans="1:13" x14ac:dyDescent="0.25">
      <c r="A347" s="41"/>
      <c r="B347" s="42"/>
      <c r="C347" s="42"/>
      <c r="D347" s="43"/>
      <c r="E347" s="43"/>
      <c r="F347" s="43"/>
      <c r="G347" s="43"/>
      <c r="H347" s="43"/>
      <c r="I347" s="43"/>
      <c r="J347" s="43"/>
      <c r="K347" s="43"/>
      <c r="L347" s="43"/>
      <c r="M347" s="35"/>
    </row>
    <row r="348" spans="1:13" x14ac:dyDescent="0.25">
      <c r="A348" s="41"/>
      <c r="B348" s="42"/>
      <c r="C348" s="42"/>
      <c r="D348" s="43"/>
      <c r="E348" s="43"/>
      <c r="F348" s="43"/>
      <c r="G348" s="43"/>
      <c r="H348" s="43"/>
      <c r="I348" s="43"/>
      <c r="J348" s="43"/>
      <c r="K348" s="43"/>
      <c r="L348" s="43"/>
      <c r="M348" s="35"/>
    </row>
    <row r="349" spans="1:13" x14ac:dyDescent="0.25">
      <c r="A349" s="41"/>
      <c r="B349" s="42"/>
      <c r="C349" s="42"/>
      <c r="D349" s="43"/>
      <c r="E349" s="43"/>
      <c r="F349" s="43"/>
      <c r="G349" s="43"/>
      <c r="H349" s="43"/>
      <c r="I349" s="43"/>
      <c r="J349" s="43"/>
      <c r="K349" s="43"/>
      <c r="L349" s="43"/>
      <c r="M349" s="35"/>
    </row>
    <row r="350" spans="1:13" x14ac:dyDescent="0.25">
      <c r="A350" s="41"/>
      <c r="B350" s="42"/>
      <c r="C350" s="42"/>
      <c r="D350" s="43"/>
      <c r="E350" s="43"/>
      <c r="F350" s="43"/>
      <c r="G350" s="43"/>
      <c r="H350" s="43"/>
      <c r="I350" s="43"/>
      <c r="J350" s="43"/>
      <c r="K350" s="43"/>
      <c r="L350" s="43"/>
      <c r="M350" s="35"/>
    </row>
    <row r="351" spans="1:13" x14ac:dyDescent="0.25">
      <c r="A351" s="41"/>
      <c r="B351" s="42"/>
      <c r="C351" s="42"/>
      <c r="D351" s="43"/>
      <c r="E351" s="43"/>
      <c r="F351" s="43"/>
      <c r="G351" s="43"/>
      <c r="H351" s="43"/>
      <c r="I351" s="43"/>
      <c r="J351" s="43"/>
      <c r="K351" s="43"/>
      <c r="L351" s="43"/>
      <c r="M351" s="35"/>
    </row>
    <row r="352" spans="1:13" x14ac:dyDescent="0.25">
      <c r="A352" s="41"/>
      <c r="B352" s="42"/>
      <c r="C352" s="42"/>
      <c r="D352" s="43"/>
      <c r="E352" s="43"/>
      <c r="F352" s="43"/>
      <c r="G352" s="43"/>
      <c r="H352" s="43"/>
      <c r="I352" s="43"/>
      <c r="J352" s="43"/>
      <c r="K352" s="43"/>
      <c r="L352" s="43"/>
      <c r="M352" s="35"/>
    </row>
    <row r="353" spans="1:13" x14ac:dyDescent="0.25">
      <c r="A353" s="41"/>
      <c r="B353" s="42"/>
      <c r="C353" s="42"/>
      <c r="D353" s="43"/>
      <c r="E353" s="43"/>
      <c r="F353" s="43"/>
      <c r="G353" s="43"/>
      <c r="H353" s="43"/>
      <c r="I353" s="43"/>
      <c r="J353" s="43"/>
      <c r="K353" s="43"/>
      <c r="L353" s="43"/>
      <c r="M353" s="35"/>
    </row>
    <row r="354" spans="1:13" x14ac:dyDescent="0.25">
      <c r="A354" s="41"/>
      <c r="B354" s="42"/>
      <c r="C354" s="42"/>
      <c r="D354" s="43"/>
      <c r="E354" s="43"/>
      <c r="F354" s="43"/>
      <c r="G354" s="43"/>
      <c r="H354" s="43"/>
      <c r="I354" s="43"/>
      <c r="J354" s="43"/>
      <c r="K354" s="43"/>
      <c r="L354" s="43"/>
      <c r="M354" s="35"/>
    </row>
    <row r="355" spans="1:13" x14ac:dyDescent="0.25">
      <c r="A355" s="41"/>
      <c r="B355" s="42"/>
      <c r="C355" s="42"/>
      <c r="D355" s="43"/>
      <c r="E355" s="43"/>
      <c r="F355" s="43"/>
      <c r="G355" s="43"/>
      <c r="H355" s="43"/>
      <c r="I355" s="43"/>
      <c r="J355" s="43"/>
      <c r="K355" s="43"/>
      <c r="L355" s="43"/>
      <c r="M355" s="35"/>
    </row>
    <row r="356" spans="1:13" x14ac:dyDescent="0.25">
      <c r="A356" s="41"/>
      <c r="B356" s="42"/>
      <c r="C356" s="42"/>
      <c r="D356" s="43"/>
      <c r="E356" s="43"/>
      <c r="F356" s="43"/>
      <c r="G356" s="43"/>
      <c r="H356" s="43"/>
      <c r="I356" s="43"/>
      <c r="J356" s="43"/>
      <c r="K356" s="43"/>
      <c r="L356" s="43"/>
      <c r="M356" s="35"/>
    </row>
    <row r="357" spans="1:13" x14ac:dyDescent="0.25">
      <c r="A357" s="41"/>
      <c r="B357" s="42"/>
      <c r="C357" s="42"/>
      <c r="D357" s="43"/>
      <c r="E357" s="43"/>
      <c r="F357" s="43"/>
      <c r="G357" s="43"/>
      <c r="H357" s="43"/>
      <c r="I357" s="43"/>
      <c r="J357" s="43"/>
      <c r="K357" s="43"/>
      <c r="L357" s="43"/>
      <c r="M357" s="35"/>
    </row>
    <row r="358" spans="1:13" x14ac:dyDescent="0.25">
      <c r="A358" s="41"/>
      <c r="B358" s="42"/>
      <c r="C358" s="42"/>
      <c r="D358" s="43"/>
      <c r="E358" s="43"/>
      <c r="F358" s="43"/>
      <c r="G358" s="43"/>
      <c r="H358" s="43"/>
      <c r="I358" s="43"/>
      <c r="J358" s="43"/>
      <c r="K358" s="43"/>
      <c r="L358" s="43"/>
      <c r="M358" s="35"/>
    </row>
    <row r="359" spans="1:13" x14ac:dyDescent="0.25">
      <c r="A359" s="41"/>
      <c r="B359" s="42"/>
      <c r="C359" s="42"/>
      <c r="D359" s="43"/>
      <c r="E359" s="43"/>
      <c r="F359" s="43"/>
      <c r="G359" s="43"/>
      <c r="H359" s="43"/>
      <c r="I359" s="43"/>
      <c r="J359" s="43"/>
      <c r="K359" s="43"/>
      <c r="L359" s="43"/>
      <c r="M359" s="35"/>
    </row>
    <row r="360" spans="1:13" x14ac:dyDescent="0.25">
      <c r="A360" s="41"/>
      <c r="B360" s="42"/>
      <c r="C360" s="42"/>
      <c r="D360" s="43"/>
      <c r="E360" s="43"/>
      <c r="F360" s="43"/>
      <c r="G360" s="43"/>
      <c r="H360" s="43"/>
      <c r="I360" s="43"/>
      <c r="J360" s="43"/>
      <c r="K360" s="43"/>
      <c r="L360" s="43"/>
      <c r="M360" s="35"/>
    </row>
    <row r="361" spans="1:13" x14ac:dyDescent="0.25">
      <c r="A361" s="41"/>
      <c r="B361" s="42"/>
      <c r="C361" s="42"/>
      <c r="D361" s="43"/>
      <c r="E361" s="43"/>
      <c r="F361" s="43"/>
      <c r="G361" s="43"/>
      <c r="H361" s="43"/>
      <c r="I361" s="43"/>
      <c r="J361" s="43"/>
      <c r="K361" s="43"/>
      <c r="L361" s="43"/>
      <c r="M361" s="35"/>
    </row>
    <row r="362" spans="1:13" x14ac:dyDescent="0.25">
      <c r="A362" s="41"/>
      <c r="B362" s="42"/>
      <c r="C362" s="42"/>
      <c r="D362" s="43"/>
      <c r="E362" s="43"/>
      <c r="F362" s="43"/>
      <c r="G362" s="43"/>
      <c r="H362" s="43"/>
      <c r="I362" s="43"/>
      <c r="J362" s="43"/>
      <c r="K362" s="43"/>
      <c r="L362" s="43"/>
      <c r="M362" s="35"/>
    </row>
    <row r="363" spans="1:13" x14ac:dyDescent="0.25">
      <c r="A363" s="41"/>
      <c r="B363" s="42"/>
      <c r="C363" s="42"/>
      <c r="D363" s="43"/>
      <c r="E363" s="43"/>
      <c r="F363" s="43"/>
      <c r="G363" s="43"/>
      <c r="H363" s="43"/>
      <c r="I363" s="43"/>
      <c r="J363" s="43"/>
      <c r="K363" s="43"/>
      <c r="L363" s="43"/>
      <c r="M363" s="35"/>
    </row>
    <row r="364" spans="1:13" x14ac:dyDescent="0.25">
      <c r="A364" s="41"/>
      <c r="B364" s="42"/>
      <c r="C364" s="42"/>
      <c r="D364" s="43"/>
      <c r="E364" s="43"/>
      <c r="F364" s="43"/>
      <c r="G364" s="43"/>
      <c r="H364" s="43"/>
      <c r="I364" s="43"/>
      <c r="J364" s="43"/>
      <c r="K364" s="43"/>
      <c r="L364" s="43"/>
      <c r="M364" s="35"/>
    </row>
    <row r="365" spans="1:13" x14ac:dyDescent="0.25">
      <c r="A365" s="41"/>
      <c r="B365" s="42"/>
      <c r="C365" s="42"/>
      <c r="D365" s="43"/>
      <c r="E365" s="43"/>
      <c r="F365" s="43"/>
      <c r="G365" s="43"/>
      <c r="H365" s="43"/>
      <c r="I365" s="43"/>
      <c r="J365" s="43"/>
      <c r="K365" s="43"/>
      <c r="L365" s="43"/>
      <c r="M365" s="35"/>
    </row>
    <row r="366" spans="1:13" x14ac:dyDescent="0.25">
      <c r="A366" s="41"/>
      <c r="B366" s="42"/>
      <c r="C366" s="42"/>
      <c r="D366" s="43"/>
      <c r="E366" s="43"/>
      <c r="F366" s="43"/>
      <c r="G366" s="43"/>
      <c r="H366" s="43"/>
      <c r="I366" s="43"/>
      <c r="J366" s="43"/>
      <c r="K366" s="43"/>
      <c r="L366" s="43"/>
      <c r="M366" s="35"/>
    </row>
    <row r="367" spans="1:13" x14ac:dyDescent="0.25">
      <c r="A367" s="41"/>
      <c r="B367" s="42"/>
      <c r="C367" s="42"/>
      <c r="D367" s="43"/>
      <c r="E367" s="43"/>
      <c r="F367" s="43"/>
      <c r="G367" s="43"/>
      <c r="H367" s="43"/>
      <c r="I367" s="43"/>
      <c r="J367" s="43"/>
      <c r="K367" s="43"/>
      <c r="L367" s="43"/>
      <c r="M367" s="35"/>
    </row>
    <row r="368" spans="1:13" x14ac:dyDescent="0.25">
      <c r="A368" s="41"/>
      <c r="B368" s="42"/>
      <c r="C368" s="42"/>
      <c r="D368" s="43"/>
      <c r="E368" s="43"/>
      <c r="F368" s="43"/>
      <c r="G368" s="43"/>
      <c r="H368" s="43"/>
      <c r="I368" s="43"/>
      <c r="J368" s="43"/>
      <c r="K368" s="43"/>
      <c r="L368" s="43"/>
      <c r="M368" s="35"/>
    </row>
    <row r="369" spans="1:13" x14ac:dyDescent="0.25">
      <c r="A369" s="41"/>
      <c r="B369" s="42"/>
      <c r="C369" s="42"/>
      <c r="D369" s="43"/>
      <c r="E369" s="43"/>
      <c r="F369" s="43"/>
      <c r="G369" s="43"/>
      <c r="H369" s="43"/>
      <c r="I369" s="43"/>
      <c r="J369" s="43"/>
      <c r="K369" s="43"/>
      <c r="L369" s="43"/>
      <c r="M369" s="35"/>
    </row>
    <row r="370" spans="1:13" x14ac:dyDescent="0.25">
      <c r="A370" s="41"/>
      <c r="B370" s="42"/>
      <c r="C370" s="42"/>
      <c r="D370" s="43"/>
      <c r="E370" s="43"/>
      <c r="F370" s="43"/>
      <c r="G370" s="43"/>
      <c r="H370" s="43"/>
      <c r="I370" s="43"/>
      <c r="J370" s="43"/>
      <c r="K370" s="43"/>
      <c r="L370" s="43"/>
      <c r="M370" s="35"/>
    </row>
    <row r="371" spans="1:13" x14ac:dyDescent="0.25">
      <c r="A371" s="41"/>
      <c r="B371" s="42"/>
      <c r="C371" s="42"/>
      <c r="D371" s="43"/>
      <c r="E371" s="43"/>
      <c r="F371" s="43"/>
      <c r="G371" s="43"/>
      <c r="H371" s="43"/>
      <c r="I371" s="43"/>
      <c r="J371" s="43"/>
      <c r="K371" s="43"/>
      <c r="L371" s="43"/>
      <c r="M371" s="35"/>
    </row>
    <row r="372" spans="1:13" x14ac:dyDescent="0.25">
      <c r="A372" s="41"/>
      <c r="B372" s="42"/>
      <c r="C372" s="42"/>
      <c r="D372" s="43"/>
      <c r="E372" s="43"/>
      <c r="F372" s="43"/>
      <c r="G372" s="43"/>
      <c r="H372" s="43"/>
      <c r="I372" s="43"/>
      <c r="J372" s="43"/>
      <c r="K372" s="43"/>
      <c r="L372" s="43"/>
      <c r="M372" s="35"/>
    </row>
    <row r="373" spans="1:13" x14ac:dyDescent="0.25">
      <c r="A373" s="41"/>
      <c r="B373" s="42"/>
      <c r="C373" s="42"/>
      <c r="D373" s="43"/>
      <c r="E373" s="43"/>
      <c r="F373" s="43"/>
      <c r="G373" s="43"/>
      <c r="H373" s="43"/>
      <c r="I373" s="43"/>
      <c r="J373" s="43"/>
      <c r="K373" s="43"/>
      <c r="L373" s="43"/>
      <c r="M373" s="35"/>
    </row>
    <row r="374" spans="1:13" x14ac:dyDescent="0.25">
      <c r="A374" s="41"/>
      <c r="B374" s="42"/>
      <c r="C374" s="42"/>
      <c r="D374" s="43"/>
      <c r="E374" s="43"/>
      <c r="F374" s="43"/>
      <c r="G374" s="43"/>
      <c r="H374" s="43"/>
      <c r="I374" s="43"/>
      <c r="J374" s="43"/>
      <c r="K374" s="43"/>
      <c r="L374" s="43"/>
      <c r="M374" s="35"/>
    </row>
    <row r="375" spans="1:13" x14ac:dyDescent="0.25">
      <c r="A375" s="41"/>
      <c r="B375" s="42"/>
      <c r="C375" s="42"/>
      <c r="D375" s="43"/>
      <c r="E375" s="43"/>
      <c r="F375" s="43"/>
      <c r="G375" s="43"/>
      <c r="H375" s="43"/>
      <c r="I375" s="43"/>
      <c r="J375" s="43"/>
      <c r="K375" s="43"/>
      <c r="L375" s="43"/>
      <c r="M375" s="35"/>
    </row>
    <row r="376" spans="1:13" x14ac:dyDescent="0.25">
      <c r="A376" s="41"/>
      <c r="B376" s="42"/>
      <c r="C376" s="42"/>
      <c r="D376" s="43"/>
      <c r="E376" s="43"/>
      <c r="F376" s="43"/>
      <c r="G376" s="43"/>
      <c r="H376" s="43"/>
      <c r="I376" s="43"/>
      <c r="J376" s="43"/>
      <c r="K376" s="43"/>
      <c r="L376" s="43"/>
      <c r="M376" s="35"/>
    </row>
    <row r="377" spans="1:13" x14ac:dyDescent="0.25">
      <c r="A377" s="41"/>
      <c r="B377" s="42"/>
      <c r="C377" s="42"/>
      <c r="D377" s="43"/>
      <c r="E377" s="43"/>
      <c r="F377" s="43"/>
      <c r="G377" s="43"/>
      <c r="H377" s="43"/>
      <c r="I377" s="43"/>
      <c r="J377" s="43"/>
      <c r="K377" s="43"/>
      <c r="L377" s="43"/>
      <c r="M377" s="35"/>
    </row>
    <row r="378" spans="1:13" x14ac:dyDescent="0.25">
      <c r="A378" s="41"/>
      <c r="B378" s="42"/>
      <c r="C378" s="42"/>
      <c r="D378" s="43"/>
      <c r="E378" s="43"/>
      <c r="F378" s="43"/>
      <c r="G378" s="43"/>
      <c r="H378" s="43"/>
      <c r="I378" s="43"/>
      <c r="J378" s="43"/>
      <c r="K378" s="43"/>
      <c r="L378" s="43"/>
      <c r="M378" s="35"/>
    </row>
    <row r="379" spans="1:13" x14ac:dyDescent="0.25">
      <c r="A379" s="41"/>
      <c r="B379" s="42"/>
      <c r="C379" s="42"/>
      <c r="D379" s="43"/>
      <c r="E379" s="43"/>
      <c r="F379" s="43"/>
      <c r="G379" s="43"/>
      <c r="H379" s="43"/>
      <c r="I379" s="43"/>
      <c r="J379" s="43"/>
      <c r="K379" s="43"/>
      <c r="L379" s="43"/>
      <c r="M379" s="35"/>
    </row>
    <row r="380" spans="1:13" x14ac:dyDescent="0.25">
      <c r="A380" s="41"/>
      <c r="B380" s="42"/>
      <c r="C380" s="42"/>
      <c r="D380" s="43"/>
      <c r="E380" s="43"/>
      <c r="F380" s="43"/>
      <c r="G380" s="43"/>
      <c r="H380" s="43"/>
      <c r="I380" s="43"/>
      <c r="J380" s="43"/>
      <c r="K380" s="43"/>
      <c r="L380" s="43"/>
      <c r="M380" s="35"/>
    </row>
    <row r="381" spans="1:13" x14ac:dyDescent="0.25">
      <c r="A381" s="41"/>
      <c r="B381" s="42"/>
      <c r="C381" s="42"/>
      <c r="D381" s="43"/>
      <c r="E381" s="43"/>
      <c r="F381" s="43"/>
      <c r="G381" s="43"/>
      <c r="H381" s="43"/>
      <c r="I381" s="43"/>
      <c r="J381" s="43"/>
      <c r="K381" s="43"/>
      <c r="L381" s="43"/>
      <c r="M381" s="35"/>
    </row>
    <row r="382" spans="1:13" x14ac:dyDescent="0.25">
      <c r="A382" s="41"/>
      <c r="B382" s="42"/>
      <c r="C382" s="42"/>
      <c r="D382" s="43"/>
      <c r="E382" s="43"/>
      <c r="F382" s="43"/>
      <c r="G382" s="43"/>
      <c r="H382" s="43"/>
      <c r="I382" s="43"/>
      <c r="J382" s="43"/>
      <c r="K382" s="43"/>
      <c r="L382" s="43"/>
      <c r="M382" s="35"/>
    </row>
    <row r="383" spans="1:13" x14ac:dyDescent="0.25">
      <c r="A383" s="41"/>
      <c r="B383" s="42"/>
      <c r="C383" s="42"/>
      <c r="D383" s="43"/>
      <c r="E383" s="43"/>
      <c r="F383" s="43"/>
      <c r="G383" s="43"/>
      <c r="H383" s="43"/>
      <c r="I383" s="43"/>
      <c r="J383" s="43"/>
      <c r="K383" s="43"/>
      <c r="L383" s="43"/>
      <c r="M383" s="35"/>
    </row>
    <row r="384" spans="1:13" x14ac:dyDescent="0.25">
      <c r="A384" s="41"/>
      <c r="B384" s="42"/>
      <c r="C384" s="42"/>
      <c r="D384" s="43"/>
      <c r="E384" s="43"/>
      <c r="F384" s="43"/>
      <c r="G384" s="43"/>
      <c r="H384" s="43"/>
      <c r="I384" s="43"/>
      <c r="J384" s="43"/>
      <c r="K384" s="43"/>
      <c r="L384" s="43"/>
      <c r="M384" s="35"/>
    </row>
    <row r="385" spans="1:13" x14ac:dyDescent="0.25">
      <c r="A385" s="41"/>
      <c r="B385" s="42"/>
      <c r="C385" s="42"/>
      <c r="D385" s="43"/>
      <c r="E385" s="43"/>
      <c r="F385" s="43"/>
      <c r="G385" s="43"/>
      <c r="H385" s="43"/>
      <c r="I385" s="43"/>
      <c r="J385" s="43"/>
      <c r="K385" s="43"/>
      <c r="L385" s="43"/>
      <c r="M385" s="35"/>
    </row>
    <row r="386" spans="1:13" x14ac:dyDescent="0.25">
      <c r="A386" s="41"/>
      <c r="B386" s="42"/>
      <c r="C386" s="42"/>
      <c r="D386" s="43"/>
      <c r="E386" s="43"/>
      <c r="F386" s="43"/>
      <c r="G386" s="43"/>
      <c r="H386" s="43"/>
      <c r="I386" s="43"/>
      <c r="J386" s="43"/>
      <c r="K386" s="43"/>
      <c r="L386" s="43"/>
      <c r="M386" s="35"/>
    </row>
    <row r="387" spans="1:13" x14ac:dyDescent="0.25">
      <c r="A387" s="41"/>
      <c r="B387" s="42"/>
      <c r="C387" s="42"/>
      <c r="D387" s="43"/>
      <c r="E387" s="43"/>
      <c r="F387" s="43"/>
      <c r="G387" s="43"/>
      <c r="H387" s="43"/>
      <c r="I387" s="43"/>
      <c r="J387" s="43"/>
      <c r="K387" s="43"/>
      <c r="L387" s="43"/>
      <c r="M387" s="35"/>
    </row>
    <row r="388" spans="1:13" x14ac:dyDescent="0.25">
      <c r="A388" s="41"/>
      <c r="B388" s="42"/>
      <c r="C388" s="42"/>
      <c r="D388" s="43"/>
      <c r="E388" s="43"/>
      <c r="F388" s="43"/>
      <c r="G388" s="43"/>
      <c r="H388" s="43"/>
      <c r="I388" s="43"/>
      <c r="J388" s="43"/>
      <c r="K388" s="43"/>
      <c r="L388" s="43"/>
      <c r="M388" s="35"/>
    </row>
    <row r="389" spans="1:13" x14ac:dyDescent="0.25">
      <c r="A389" s="41"/>
      <c r="B389" s="42"/>
      <c r="C389" s="42"/>
      <c r="D389" s="43"/>
      <c r="E389" s="43"/>
      <c r="F389" s="43"/>
      <c r="G389" s="43"/>
      <c r="H389" s="43"/>
      <c r="I389" s="43"/>
      <c r="J389" s="43"/>
      <c r="K389" s="43"/>
      <c r="L389" s="43"/>
      <c r="M389" s="35"/>
    </row>
    <row r="390" spans="1:13" x14ac:dyDescent="0.25">
      <c r="A390" s="41"/>
      <c r="B390" s="42"/>
      <c r="C390" s="42"/>
      <c r="D390" s="43"/>
      <c r="E390" s="43"/>
      <c r="F390" s="43"/>
      <c r="G390" s="43"/>
      <c r="H390" s="43"/>
      <c r="I390" s="43"/>
      <c r="J390" s="43"/>
      <c r="K390" s="43"/>
      <c r="L390" s="43"/>
      <c r="M390" s="35"/>
    </row>
    <row r="391" spans="1:13" x14ac:dyDescent="0.25">
      <c r="A391" s="41"/>
      <c r="B391" s="42"/>
      <c r="C391" s="42"/>
      <c r="D391" s="43"/>
      <c r="E391" s="43"/>
      <c r="F391" s="43"/>
      <c r="G391" s="43"/>
      <c r="H391" s="43"/>
      <c r="I391" s="43"/>
      <c r="J391" s="43"/>
      <c r="K391" s="43"/>
      <c r="L391" s="43"/>
      <c r="M391" s="35"/>
    </row>
    <row r="392" spans="1:13" x14ac:dyDescent="0.25">
      <c r="A392" s="41"/>
      <c r="B392" s="42"/>
      <c r="C392" s="42"/>
      <c r="D392" s="43"/>
      <c r="E392" s="43"/>
      <c r="F392" s="43"/>
      <c r="G392" s="43"/>
      <c r="H392" s="43"/>
      <c r="I392" s="43"/>
      <c r="J392" s="43"/>
      <c r="K392" s="43"/>
      <c r="L392" s="43"/>
      <c r="M392" s="35"/>
    </row>
    <row r="393" spans="1:13" x14ac:dyDescent="0.25">
      <c r="A393" s="41"/>
      <c r="B393" s="42"/>
      <c r="C393" s="42"/>
      <c r="D393" s="43"/>
      <c r="E393" s="43"/>
      <c r="F393" s="43"/>
      <c r="G393" s="43"/>
      <c r="H393" s="43"/>
      <c r="I393" s="43"/>
      <c r="J393" s="43"/>
      <c r="K393" s="43"/>
      <c r="L393" s="43"/>
      <c r="M393" s="35"/>
    </row>
    <row r="394" spans="1:13" x14ac:dyDescent="0.25">
      <c r="A394" s="41"/>
      <c r="B394" s="42"/>
      <c r="C394" s="42"/>
      <c r="D394" s="43"/>
      <c r="E394" s="43"/>
      <c r="F394" s="43"/>
      <c r="G394" s="43"/>
      <c r="H394" s="43"/>
      <c r="I394" s="43"/>
      <c r="J394" s="43"/>
      <c r="K394" s="43"/>
      <c r="L394" s="43"/>
      <c r="M394" s="35"/>
    </row>
    <row r="395" spans="1:13" x14ac:dyDescent="0.25">
      <c r="A395" s="41"/>
      <c r="B395" s="42"/>
      <c r="C395" s="42"/>
      <c r="D395" s="43"/>
      <c r="E395" s="43"/>
      <c r="F395" s="43"/>
      <c r="G395" s="43"/>
      <c r="H395" s="43"/>
      <c r="I395" s="43"/>
      <c r="J395" s="43"/>
      <c r="K395" s="43"/>
      <c r="L395" s="43"/>
      <c r="M395" s="35"/>
    </row>
    <row r="397" spans="1:13" x14ac:dyDescent="0.25">
      <c r="A397" s="33"/>
      <c r="B397" s="34"/>
      <c r="C397" s="34"/>
      <c r="D397" s="34"/>
      <c r="E397" s="34"/>
      <c r="F397" s="35"/>
      <c r="G397" s="35"/>
      <c r="H397" s="35"/>
      <c r="I397" s="35"/>
      <c r="J397" s="35"/>
      <c r="K397" s="35"/>
      <c r="L397" s="35"/>
      <c r="M397" s="35"/>
    </row>
    <row r="398" spans="1:13" x14ac:dyDescent="0.25">
      <c r="A398" s="33"/>
      <c r="B398" s="34"/>
      <c r="C398" s="34"/>
      <c r="D398" s="34"/>
      <c r="E398" s="34"/>
      <c r="F398" s="35"/>
      <c r="G398" s="35"/>
      <c r="H398" s="35"/>
      <c r="I398" s="35"/>
      <c r="J398" s="35"/>
      <c r="K398" s="35"/>
      <c r="L398" s="35"/>
      <c r="M398" s="35"/>
    </row>
    <row r="399" spans="1:13" x14ac:dyDescent="0.25">
      <c r="A399" s="33"/>
      <c r="B399" s="34"/>
      <c r="C399" s="34"/>
      <c r="D399" s="34"/>
      <c r="E399" s="34"/>
      <c r="F399" s="35"/>
      <c r="G399" s="35"/>
      <c r="H399" s="35"/>
      <c r="I399" s="35"/>
      <c r="J399" s="35"/>
      <c r="K399" s="35"/>
      <c r="L399" s="35"/>
      <c r="M399" s="35"/>
    </row>
    <row r="400" spans="1:13" x14ac:dyDescent="0.25">
      <c r="A400" s="33"/>
      <c r="B400" s="34"/>
      <c r="C400" s="34"/>
      <c r="D400" s="34"/>
      <c r="E400" s="34"/>
      <c r="F400" s="35"/>
      <c r="G400" s="35"/>
      <c r="H400" s="35"/>
      <c r="I400" s="35"/>
      <c r="J400" s="35"/>
      <c r="K400" s="35"/>
      <c r="L400" s="35"/>
      <c r="M400" s="35"/>
    </row>
    <row r="401" spans="1:13" x14ac:dyDescent="0.25">
      <c r="A401" s="33"/>
      <c r="B401" s="34"/>
      <c r="C401" s="34"/>
      <c r="D401" s="34"/>
      <c r="E401" s="34"/>
      <c r="F401" s="35"/>
      <c r="G401" s="35"/>
      <c r="H401" s="35"/>
      <c r="I401" s="35"/>
      <c r="J401" s="35"/>
      <c r="K401" s="35"/>
      <c r="L401" s="35"/>
      <c r="M401" s="35"/>
    </row>
    <row r="402" spans="1:13" x14ac:dyDescent="0.25">
      <c r="A402" s="33"/>
      <c r="B402" s="34"/>
      <c r="C402" s="34"/>
      <c r="D402" s="34"/>
      <c r="E402" s="34"/>
      <c r="F402" s="35"/>
      <c r="G402" s="35"/>
      <c r="H402" s="35"/>
      <c r="I402" s="35"/>
      <c r="J402" s="35"/>
      <c r="K402" s="35"/>
      <c r="L402" s="35"/>
      <c r="M402" s="35"/>
    </row>
    <row r="403" spans="1:13" x14ac:dyDescent="0.25">
      <c r="A403" s="33"/>
      <c r="B403" s="34"/>
      <c r="C403" s="34"/>
      <c r="D403" s="34"/>
      <c r="E403" s="34"/>
      <c r="F403" s="35"/>
      <c r="G403" s="35"/>
      <c r="H403" s="35"/>
      <c r="I403" s="35"/>
      <c r="J403" s="35"/>
      <c r="K403" s="35"/>
      <c r="L403" s="35"/>
      <c r="M403" s="35"/>
    </row>
    <row r="404" spans="1:13" x14ac:dyDescent="0.25">
      <c r="A404" s="33"/>
      <c r="B404" s="34"/>
      <c r="C404" s="34"/>
      <c r="D404" s="34"/>
      <c r="E404" s="34"/>
      <c r="F404" s="35"/>
      <c r="G404" s="35"/>
      <c r="H404" s="35"/>
      <c r="I404" s="35"/>
      <c r="J404" s="35"/>
      <c r="K404" s="35"/>
      <c r="L404" s="35"/>
      <c r="M404" s="35"/>
    </row>
    <row r="405" spans="1:13" x14ac:dyDescent="0.25">
      <c r="A405" s="33"/>
      <c r="B405" s="34"/>
      <c r="C405" s="34"/>
      <c r="D405" s="34"/>
      <c r="E405" s="34"/>
      <c r="F405" s="35"/>
      <c r="G405" s="35"/>
      <c r="H405" s="35"/>
      <c r="I405" s="35"/>
      <c r="J405" s="35"/>
      <c r="K405" s="35"/>
      <c r="L405" s="35"/>
      <c r="M405" s="35"/>
    </row>
    <row r="406" spans="1:13" x14ac:dyDescent="0.25">
      <c r="A406" s="33"/>
      <c r="B406" s="34"/>
      <c r="C406" s="34"/>
      <c r="D406" s="34"/>
      <c r="E406" s="34"/>
      <c r="F406" s="35"/>
      <c r="G406" s="35"/>
      <c r="H406" s="35"/>
      <c r="I406" s="35"/>
      <c r="J406" s="35"/>
      <c r="K406" s="35"/>
      <c r="L406" s="35"/>
      <c r="M406" s="35"/>
    </row>
    <row r="407" spans="1:13" x14ac:dyDescent="0.25">
      <c r="A407" s="33"/>
      <c r="B407" s="34"/>
      <c r="C407" s="34"/>
      <c r="D407" s="34"/>
      <c r="E407" s="34"/>
      <c r="F407" s="35"/>
      <c r="G407" s="35"/>
      <c r="H407" s="35"/>
      <c r="I407" s="35"/>
      <c r="J407" s="35"/>
      <c r="K407" s="35"/>
      <c r="L407" s="35"/>
      <c r="M407" s="35"/>
    </row>
    <row r="408" spans="1:13" x14ac:dyDescent="0.25">
      <c r="A408" s="33"/>
      <c r="B408" s="34"/>
      <c r="C408" s="34"/>
      <c r="D408" s="34"/>
      <c r="E408" s="34"/>
      <c r="F408" s="35"/>
      <c r="G408" s="35"/>
      <c r="H408" s="35"/>
      <c r="I408" s="35"/>
      <c r="J408" s="35"/>
      <c r="K408" s="35"/>
      <c r="L408" s="35"/>
      <c r="M408" s="35"/>
    </row>
    <row r="409" spans="1:13" x14ac:dyDescent="0.25">
      <c r="A409" s="33"/>
      <c r="B409" s="34"/>
      <c r="C409" s="34"/>
      <c r="D409" s="34"/>
      <c r="E409" s="34"/>
      <c r="F409" s="35"/>
      <c r="G409" s="35"/>
      <c r="H409" s="35"/>
      <c r="I409" s="35"/>
      <c r="J409" s="35"/>
      <c r="K409" s="35"/>
      <c r="L409" s="35"/>
      <c r="M409" s="35"/>
    </row>
    <row r="410" spans="1:13" x14ac:dyDescent="0.25">
      <c r="A410" s="33"/>
      <c r="B410" s="34"/>
      <c r="C410" s="34"/>
      <c r="D410" s="34"/>
      <c r="E410" s="34"/>
      <c r="F410" s="35"/>
      <c r="G410" s="35"/>
      <c r="H410" s="35"/>
      <c r="I410" s="35"/>
      <c r="J410" s="35"/>
      <c r="K410" s="35"/>
      <c r="L410" s="35"/>
      <c r="M410" s="35"/>
    </row>
    <row r="411" spans="1:13" x14ac:dyDescent="0.25">
      <c r="A411" s="33"/>
      <c r="B411" s="34"/>
      <c r="C411" s="34"/>
      <c r="D411" s="34"/>
      <c r="E411" s="34"/>
      <c r="F411" s="35"/>
      <c r="G411" s="35"/>
      <c r="H411" s="35"/>
      <c r="I411" s="35"/>
      <c r="J411" s="35"/>
      <c r="K411" s="35"/>
      <c r="L411" s="35"/>
      <c r="M411" s="35"/>
    </row>
    <row r="412" spans="1:13" x14ac:dyDescent="0.25">
      <c r="A412" s="33"/>
      <c r="B412" s="34"/>
      <c r="C412" s="34"/>
      <c r="D412" s="34"/>
      <c r="E412" s="34"/>
      <c r="F412" s="35"/>
      <c r="G412" s="35"/>
      <c r="H412" s="35"/>
      <c r="I412" s="35"/>
      <c r="J412" s="35"/>
      <c r="K412" s="35"/>
      <c r="L412" s="35"/>
      <c r="M412" s="35"/>
    </row>
    <row r="413" spans="1:13" x14ac:dyDescent="0.25">
      <c r="A413" s="33"/>
      <c r="B413" s="34"/>
      <c r="C413" s="34"/>
      <c r="D413" s="34"/>
      <c r="E413" s="34"/>
      <c r="F413" s="35"/>
      <c r="G413" s="35"/>
      <c r="H413" s="35"/>
      <c r="I413" s="35"/>
      <c r="J413" s="35"/>
      <c r="K413" s="35"/>
      <c r="L413" s="35"/>
      <c r="M413" s="35"/>
    </row>
    <row r="414" spans="1:13" x14ac:dyDescent="0.25">
      <c r="A414" s="33"/>
      <c r="B414" s="34"/>
      <c r="C414" s="34"/>
      <c r="D414" s="34"/>
      <c r="E414" s="34"/>
      <c r="F414" s="35"/>
      <c r="G414" s="35"/>
      <c r="H414" s="35"/>
      <c r="I414" s="35"/>
      <c r="J414" s="35"/>
      <c r="K414" s="35"/>
      <c r="L414" s="35"/>
      <c r="M414" s="35"/>
    </row>
    <row r="415" spans="1:13" x14ac:dyDescent="0.25">
      <c r="A415" s="33"/>
      <c r="B415" s="34"/>
      <c r="C415" s="34"/>
      <c r="D415" s="34"/>
      <c r="E415" s="34"/>
      <c r="F415" s="35"/>
      <c r="G415" s="35"/>
      <c r="H415" s="35"/>
      <c r="I415" s="35"/>
      <c r="J415" s="35"/>
      <c r="K415" s="35"/>
      <c r="L415" s="35"/>
      <c r="M415" s="35"/>
    </row>
    <row r="416" spans="1:13" x14ac:dyDescent="0.25">
      <c r="A416" s="33"/>
      <c r="B416" s="34"/>
      <c r="C416" s="34"/>
      <c r="D416" s="34"/>
      <c r="E416" s="34"/>
      <c r="F416" s="35"/>
      <c r="G416" s="35"/>
      <c r="H416" s="35"/>
      <c r="I416" s="35"/>
      <c r="J416" s="35"/>
      <c r="K416" s="35"/>
      <c r="L416" s="35"/>
      <c r="M416" s="35"/>
    </row>
    <row r="417" spans="1:13" x14ac:dyDescent="0.25">
      <c r="A417" s="33"/>
      <c r="B417" s="34"/>
      <c r="C417" s="34"/>
      <c r="D417" s="34"/>
      <c r="E417" s="34"/>
      <c r="F417" s="35"/>
      <c r="G417" s="35"/>
      <c r="H417" s="35"/>
      <c r="I417" s="35"/>
      <c r="J417" s="35"/>
      <c r="K417" s="35"/>
      <c r="L417" s="35"/>
      <c r="M417" s="35"/>
    </row>
    <row r="418" spans="1:13" x14ac:dyDescent="0.25">
      <c r="A418" s="33"/>
      <c r="B418" s="34"/>
      <c r="C418" s="34"/>
      <c r="D418" s="34"/>
      <c r="E418" s="34"/>
      <c r="F418" s="35"/>
      <c r="G418" s="35"/>
      <c r="H418" s="35"/>
      <c r="I418" s="35"/>
      <c r="J418" s="35"/>
      <c r="K418" s="35"/>
      <c r="L418" s="35"/>
      <c r="M418" s="35"/>
    </row>
    <row r="419" spans="1:13" x14ac:dyDescent="0.25">
      <c r="A419" s="33"/>
      <c r="B419" s="34"/>
      <c r="C419" s="34"/>
      <c r="D419" s="34"/>
      <c r="E419" s="34"/>
      <c r="F419" s="35"/>
      <c r="G419" s="35"/>
      <c r="H419" s="35"/>
      <c r="I419" s="35"/>
      <c r="J419" s="35"/>
      <c r="K419" s="35"/>
      <c r="L419" s="35"/>
      <c r="M419" s="35"/>
    </row>
    <row r="420" spans="1:13" x14ac:dyDescent="0.25">
      <c r="A420" s="33"/>
      <c r="B420" s="34"/>
      <c r="C420" s="34"/>
      <c r="D420" s="34"/>
      <c r="E420" s="34"/>
      <c r="F420" s="35"/>
      <c r="G420" s="35"/>
      <c r="H420" s="35"/>
      <c r="I420" s="35"/>
      <c r="J420" s="35"/>
      <c r="K420" s="35"/>
      <c r="L420" s="35"/>
      <c r="M420" s="35"/>
    </row>
    <row r="421" spans="1:13" x14ac:dyDescent="0.25">
      <c r="A421" s="33"/>
      <c r="B421" s="34"/>
      <c r="C421" s="34"/>
      <c r="D421" s="34"/>
      <c r="E421" s="34"/>
      <c r="F421" s="35"/>
      <c r="G421" s="35"/>
      <c r="H421" s="35"/>
      <c r="I421" s="35"/>
      <c r="J421" s="35"/>
      <c r="K421" s="35"/>
      <c r="L421" s="35"/>
      <c r="M421" s="35"/>
    </row>
    <row r="422" spans="1:13" x14ac:dyDescent="0.25">
      <c r="A422" s="33"/>
      <c r="B422" s="34"/>
      <c r="C422" s="34"/>
      <c r="D422" s="34"/>
      <c r="E422" s="34"/>
      <c r="F422" s="35"/>
      <c r="G422" s="35"/>
      <c r="H422" s="35"/>
      <c r="I422" s="35"/>
      <c r="J422" s="35"/>
      <c r="K422" s="35"/>
      <c r="L422" s="35"/>
      <c r="M422" s="35"/>
    </row>
    <row r="423" spans="1:13" x14ac:dyDescent="0.25">
      <c r="A423" s="33"/>
      <c r="B423" s="34"/>
      <c r="C423" s="34"/>
      <c r="D423" s="34"/>
      <c r="E423" s="34"/>
      <c r="F423" s="35"/>
      <c r="G423" s="35"/>
      <c r="H423" s="35"/>
      <c r="I423" s="35"/>
      <c r="J423" s="35"/>
      <c r="K423" s="35"/>
      <c r="L423" s="35"/>
      <c r="M423" s="35"/>
    </row>
    <row r="424" spans="1:13" x14ac:dyDescent="0.25">
      <c r="A424" s="33"/>
      <c r="B424" s="34"/>
      <c r="C424" s="34"/>
      <c r="D424" s="34"/>
      <c r="E424" s="34"/>
      <c r="F424" s="35"/>
      <c r="G424" s="35"/>
      <c r="H424" s="35"/>
      <c r="I424" s="35"/>
      <c r="J424" s="35"/>
      <c r="K424" s="35"/>
      <c r="L424" s="35"/>
      <c r="M424" s="35"/>
    </row>
    <row r="425" spans="1:13" x14ac:dyDescent="0.25">
      <c r="A425" s="33"/>
      <c r="B425" s="34"/>
      <c r="C425" s="34"/>
      <c r="D425" s="34"/>
      <c r="E425" s="34"/>
      <c r="F425" s="35"/>
      <c r="G425" s="35"/>
      <c r="H425" s="35"/>
      <c r="I425" s="35"/>
      <c r="J425" s="35"/>
      <c r="K425" s="35"/>
      <c r="L425" s="35"/>
      <c r="M425" s="35"/>
    </row>
    <row r="426" spans="1:13" x14ac:dyDescent="0.25">
      <c r="A426" s="33"/>
      <c r="B426" s="34"/>
      <c r="C426" s="34"/>
      <c r="D426" s="34"/>
      <c r="E426" s="34"/>
      <c r="F426" s="35"/>
      <c r="G426" s="35"/>
      <c r="H426" s="35"/>
      <c r="I426" s="35"/>
      <c r="J426" s="35"/>
      <c r="K426" s="35"/>
      <c r="L426" s="35"/>
      <c r="M426" s="35"/>
    </row>
    <row r="427" spans="1:13" x14ac:dyDescent="0.25">
      <c r="A427" s="33"/>
      <c r="B427" s="34"/>
      <c r="C427" s="34"/>
      <c r="D427" s="34"/>
      <c r="E427" s="34"/>
      <c r="F427" s="35"/>
      <c r="G427" s="35"/>
      <c r="H427" s="35"/>
      <c r="I427" s="35"/>
      <c r="J427" s="35"/>
      <c r="K427" s="35"/>
      <c r="L427" s="35"/>
      <c r="M427" s="35"/>
    </row>
    <row r="428" spans="1:13" x14ac:dyDescent="0.25">
      <c r="A428" s="33"/>
      <c r="B428" s="34"/>
      <c r="C428" s="34"/>
      <c r="D428" s="34"/>
      <c r="E428" s="34"/>
      <c r="F428" s="35"/>
      <c r="G428" s="35"/>
      <c r="H428" s="35"/>
      <c r="I428" s="35"/>
      <c r="J428" s="35"/>
      <c r="K428" s="35"/>
      <c r="L428" s="35"/>
      <c r="M428" s="35"/>
    </row>
    <row r="429" spans="1:13" x14ac:dyDescent="0.25">
      <c r="A429" s="33"/>
      <c r="B429" s="34"/>
      <c r="C429" s="34"/>
      <c r="D429" s="34"/>
      <c r="E429" s="34"/>
      <c r="F429" s="35"/>
      <c r="G429" s="35"/>
      <c r="H429" s="35"/>
      <c r="I429" s="35"/>
      <c r="J429" s="35"/>
      <c r="K429" s="35"/>
      <c r="L429" s="35"/>
      <c r="M429" s="35"/>
    </row>
    <row r="430" spans="1:13" x14ac:dyDescent="0.25">
      <c r="A430" s="33"/>
      <c r="B430" s="34"/>
      <c r="C430" s="34"/>
      <c r="D430" s="34"/>
      <c r="E430" s="34"/>
      <c r="F430" s="35"/>
      <c r="G430" s="35"/>
      <c r="H430" s="35"/>
      <c r="I430" s="35"/>
      <c r="J430" s="35"/>
      <c r="K430" s="35"/>
      <c r="L430" s="35"/>
      <c r="M430" s="35"/>
    </row>
    <row r="431" spans="1:13" x14ac:dyDescent="0.25">
      <c r="A431" s="33"/>
      <c r="B431" s="34"/>
      <c r="C431" s="34"/>
      <c r="D431" s="34"/>
      <c r="E431" s="34"/>
      <c r="F431" s="35"/>
      <c r="G431" s="35"/>
      <c r="H431" s="35"/>
      <c r="I431" s="35"/>
      <c r="J431" s="35"/>
      <c r="K431" s="35"/>
      <c r="L431" s="35"/>
      <c r="M431" s="35"/>
    </row>
    <row r="432" spans="1:13" x14ac:dyDescent="0.25">
      <c r="A432" s="33"/>
      <c r="B432" s="34"/>
      <c r="C432" s="34"/>
      <c r="D432" s="34"/>
      <c r="E432" s="34"/>
      <c r="F432" s="35"/>
      <c r="G432" s="35"/>
      <c r="H432" s="35"/>
      <c r="I432" s="35"/>
      <c r="J432" s="35"/>
      <c r="K432" s="35"/>
      <c r="L432" s="35"/>
      <c r="M432" s="35"/>
    </row>
    <row r="433" spans="1:13" x14ac:dyDescent="0.25">
      <c r="A433" s="33"/>
      <c r="B433" s="34"/>
      <c r="C433" s="34"/>
      <c r="D433" s="34"/>
      <c r="E433" s="34"/>
      <c r="F433" s="35"/>
      <c r="G433" s="35"/>
      <c r="H433" s="35"/>
      <c r="I433" s="35"/>
      <c r="J433" s="35"/>
      <c r="K433" s="35"/>
      <c r="L433" s="35"/>
      <c r="M433" s="35"/>
    </row>
    <row r="434" spans="1:13" x14ac:dyDescent="0.25">
      <c r="A434" s="33"/>
      <c r="B434" s="34"/>
      <c r="C434" s="34"/>
      <c r="D434" s="34"/>
      <c r="E434" s="34"/>
      <c r="F434" s="35"/>
      <c r="G434" s="35"/>
      <c r="H434" s="35"/>
      <c r="I434" s="35"/>
      <c r="J434" s="35"/>
      <c r="K434" s="35"/>
      <c r="L434" s="35"/>
      <c r="M434" s="35"/>
    </row>
    <row r="435" spans="1:13" x14ac:dyDescent="0.25">
      <c r="A435" s="33"/>
      <c r="B435" s="34"/>
      <c r="C435" s="34"/>
      <c r="D435" s="34"/>
      <c r="E435" s="34"/>
      <c r="F435" s="35"/>
      <c r="G435" s="35"/>
      <c r="H435" s="35"/>
      <c r="I435" s="35"/>
      <c r="J435" s="35"/>
      <c r="K435" s="35"/>
      <c r="L435" s="35"/>
      <c r="M435" s="35"/>
    </row>
    <row r="436" spans="1:13" x14ac:dyDescent="0.25">
      <c r="A436" s="33"/>
      <c r="B436" s="34"/>
      <c r="C436" s="34"/>
      <c r="D436" s="34"/>
      <c r="E436" s="34"/>
      <c r="F436" s="35"/>
      <c r="G436" s="35"/>
      <c r="H436" s="35"/>
      <c r="I436" s="35"/>
      <c r="J436" s="35"/>
      <c r="K436" s="35"/>
      <c r="L436" s="35"/>
      <c r="M436" s="35"/>
    </row>
    <row r="437" spans="1:13" x14ac:dyDescent="0.25">
      <c r="A437" s="33"/>
      <c r="B437" s="34"/>
      <c r="C437" s="34"/>
      <c r="D437" s="34"/>
      <c r="E437" s="34"/>
      <c r="F437" s="35"/>
      <c r="G437" s="35"/>
      <c r="H437" s="35"/>
      <c r="I437" s="35"/>
      <c r="J437" s="35"/>
      <c r="K437" s="35"/>
      <c r="L437" s="35"/>
      <c r="M437" s="35"/>
    </row>
    <row r="438" spans="1:13" x14ac:dyDescent="0.25">
      <c r="A438" s="33"/>
      <c r="B438" s="34"/>
      <c r="C438" s="34"/>
      <c r="D438" s="34"/>
      <c r="E438" s="34"/>
      <c r="F438" s="35"/>
      <c r="G438" s="35"/>
      <c r="H438" s="35"/>
      <c r="I438" s="35"/>
      <c r="J438" s="35"/>
      <c r="K438" s="35"/>
      <c r="L438" s="35"/>
      <c r="M438" s="35"/>
    </row>
    <row r="439" spans="1:13" x14ac:dyDescent="0.25">
      <c r="A439" s="33"/>
      <c r="B439" s="34"/>
      <c r="C439" s="34"/>
      <c r="D439" s="34"/>
      <c r="E439" s="34"/>
      <c r="F439" s="35"/>
      <c r="G439" s="35"/>
      <c r="H439" s="35"/>
      <c r="I439" s="35"/>
      <c r="J439" s="35"/>
      <c r="K439" s="35"/>
      <c r="L439" s="35"/>
      <c r="M439" s="35"/>
    </row>
    <row r="440" spans="1:13" x14ac:dyDescent="0.25">
      <c r="A440" s="33"/>
      <c r="B440" s="34"/>
      <c r="C440" s="34"/>
      <c r="D440" s="34"/>
      <c r="E440" s="34"/>
      <c r="F440" s="35"/>
      <c r="G440" s="35"/>
      <c r="H440" s="35"/>
      <c r="I440" s="35"/>
      <c r="J440" s="35"/>
      <c r="K440" s="35"/>
      <c r="L440" s="35"/>
      <c r="M440" s="35"/>
    </row>
    <row r="441" spans="1:13" x14ac:dyDescent="0.25">
      <c r="A441" s="33"/>
      <c r="B441" s="34"/>
      <c r="C441" s="34"/>
      <c r="D441" s="34"/>
      <c r="E441" s="34"/>
      <c r="F441" s="35"/>
      <c r="G441" s="35"/>
      <c r="H441" s="35"/>
      <c r="I441" s="35"/>
      <c r="J441" s="35"/>
      <c r="K441" s="35"/>
      <c r="L441" s="35"/>
      <c r="M441" s="35"/>
    </row>
    <row r="442" spans="1:13" x14ac:dyDescent="0.25">
      <c r="A442" s="33"/>
      <c r="B442" s="34"/>
      <c r="C442" s="34"/>
      <c r="D442" s="34"/>
      <c r="E442" s="34"/>
      <c r="F442" s="35"/>
      <c r="G442" s="35"/>
      <c r="H442" s="35"/>
      <c r="I442" s="35"/>
      <c r="J442" s="35"/>
      <c r="K442" s="35"/>
      <c r="L442" s="35"/>
      <c r="M442" s="35"/>
    </row>
    <row r="443" spans="1:13" x14ac:dyDescent="0.25">
      <c r="A443" s="33"/>
      <c r="B443" s="34"/>
      <c r="C443" s="34"/>
      <c r="D443" s="34"/>
      <c r="E443" s="34"/>
      <c r="F443" s="35"/>
      <c r="G443" s="35"/>
      <c r="H443" s="35"/>
      <c r="I443" s="35"/>
      <c r="J443" s="35"/>
      <c r="K443" s="35"/>
      <c r="L443" s="35"/>
      <c r="M443" s="35"/>
    </row>
    <row r="444" spans="1:13" x14ac:dyDescent="0.25">
      <c r="A444" s="33"/>
      <c r="B444" s="34"/>
      <c r="C444" s="34"/>
      <c r="D444" s="34"/>
      <c r="E444" s="34"/>
      <c r="F444" s="35"/>
      <c r="G444" s="35"/>
      <c r="H444" s="35"/>
      <c r="I444" s="35"/>
      <c r="J444" s="35"/>
      <c r="K444" s="35"/>
      <c r="L444" s="35"/>
      <c r="M444" s="35"/>
    </row>
    <row r="445" spans="1:13" x14ac:dyDescent="0.25">
      <c r="A445" s="33"/>
      <c r="B445" s="34"/>
      <c r="C445" s="34"/>
      <c r="D445" s="34"/>
      <c r="E445" s="34"/>
      <c r="F445" s="35"/>
      <c r="G445" s="35"/>
      <c r="H445" s="35"/>
      <c r="I445" s="35"/>
      <c r="J445" s="35"/>
      <c r="K445" s="35"/>
      <c r="L445" s="35"/>
      <c r="M445" s="35"/>
    </row>
    <row r="446" spans="1:13" x14ac:dyDescent="0.25">
      <c r="A446" s="33"/>
      <c r="B446" s="34"/>
      <c r="C446" s="34"/>
      <c r="D446" s="34"/>
      <c r="E446" s="34"/>
      <c r="F446" s="35"/>
      <c r="G446" s="35"/>
      <c r="H446" s="35"/>
      <c r="I446" s="35"/>
      <c r="J446" s="35"/>
      <c r="K446" s="35"/>
      <c r="L446" s="35"/>
      <c r="M446" s="35"/>
    </row>
    <row r="447" spans="1:13" x14ac:dyDescent="0.25">
      <c r="A447" s="33"/>
      <c r="B447" s="34"/>
      <c r="C447" s="34"/>
      <c r="D447" s="34"/>
      <c r="E447" s="34"/>
      <c r="F447" s="35"/>
      <c r="G447" s="35"/>
      <c r="H447" s="35"/>
      <c r="I447" s="35"/>
      <c r="J447" s="35"/>
      <c r="K447" s="35"/>
      <c r="L447" s="35"/>
      <c r="M447" s="35"/>
    </row>
    <row r="448" spans="1:13" x14ac:dyDescent="0.25">
      <c r="A448" s="33"/>
      <c r="B448" s="34"/>
      <c r="C448" s="34"/>
      <c r="D448" s="34"/>
      <c r="E448" s="34"/>
      <c r="F448" s="35"/>
      <c r="G448" s="35"/>
      <c r="H448" s="35"/>
      <c r="I448" s="35"/>
      <c r="J448" s="35"/>
      <c r="K448" s="35"/>
      <c r="L448" s="35"/>
      <c r="M448" s="35"/>
    </row>
    <row r="449" spans="1:13" x14ac:dyDescent="0.25">
      <c r="A449" s="33"/>
      <c r="B449" s="34"/>
      <c r="C449" s="34"/>
      <c r="D449" s="34"/>
      <c r="E449" s="34"/>
      <c r="F449" s="35"/>
      <c r="G449" s="35"/>
      <c r="H449" s="35"/>
      <c r="I449" s="35"/>
      <c r="J449" s="35"/>
      <c r="K449" s="35"/>
      <c r="L449" s="35"/>
      <c r="M449" s="35"/>
    </row>
    <row r="450" spans="1:13" x14ac:dyDescent="0.25">
      <c r="A450" s="33"/>
      <c r="B450" s="34"/>
      <c r="C450" s="34"/>
      <c r="D450" s="34"/>
      <c r="E450" s="34"/>
      <c r="F450" s="35"/>
      <c r="G450" s="35"/>
      <c r="H450" s="35"/>
      <c r="I450" s="35"/>
      <c r="J450" s="35"/>
      <c r="K450" s="35"/>
      <c r="L450" s="35"/>
      <c r="M450" s="35"/>
    </row>
    <row r="451" spans="1:13" x14ac:dyDescent="0.25">
      <c r="A451" s="33"/>
      <c r="B451" s="34"/>
      <c r="C451" s="34"/>
      <c r="D451" s="34"/>
      <c r="E451" s="34"/>
      <c r="F451" s="35"/>
      <c r="G451" s="35"/>
      <c r="H451" s="35"/>
      <c r="I451" s="35"/>
      <c r="J451" s="35"/>
      <c r="K451" s="35"/>
      <c r="L451" s="35"/>
      <c r="M451" s="35"/>
    </row>
    <row r="452" spans="1:13" x14ac:dyDescent="0.25">
      <c r="A452" s="33"/>
      <c r="B452" s="34"/>
      <c r="C452" s="34"/>
      <c r="D452" s="34"/>
      <c r="E452" s="34"/>
      <c r="F452" s="35"/>
      <c r="G452" s="35"/>
      <c r="H452" s="35"/>
      <c r="I452" s="35"/>
      <c r="J452" s="35"/>
      <c r="K452" s="35"/>
      <c r="L452" s="35"/>
      <c r="M452" s="35"/>
    </row>
    <row r="453" spans="1:13" x14ac:dyDescent="0.25">
      <c r="A453" s="33"/>
      <c r="B453" s="34"/>
      <c r="C453" s="34"/>
      <c r="D453" s="34"/>
      <c r="E453" s="34"/>
      <c r="F453" s="35"/>
      <c r="G453" s="35"/>
      <c r="H453" s="35"/>
      <c r="I453" s="35"/>
      <c r="J453" s="35"/>
      <c r="K453" s="35"/>
      <c r="L453" s="35"/>
      <c r="M453" s="35"/>
    </row>
    <row r="454" spans="1:13" x14ac:dyDescent="0.25">
      <c r="A454" s="33"/>
      <c r="B454" s="34"/>
      <c r="C454" s="34"/>
      <c r="D454" s="34"/>
      <c r="E454" s="34"/>
      <c r="F454" s="35"/>
      <c r="G454" s="35"/>
      <c r="H454" s="35"/>
      <c r="I454" s="35"/>
      <c r="J454" s="35"/>
      <c r="K454" s="35"/>
      <c r="L454" s="35"/>
      <c r="M454" s="35"/>
    </row>
    <row r="455" spans="1:13" x14ac:dyDescent="0.25">
      <c r="A455" s="33"/>
      <c r="B455" s="34"/>
      <c r="C455" s="34"/>
      <c r="D455" s="34"/>
      <c r="E455" s="34"/>
      <c r="F455" s="35"/>
      <c r="G455" s="35"/>
      <c r="H455" s="35"/>
      <c r="I455" s="35"/>
      <c r="J455" s="35"/>
      <c r="K455" s="35"/>
      <c r="L455" s="35"/>
      <c r="M455" s="35"/>
    </row>
    <row r="456" spans="1:13" x14ac:dyDescent="0.25">
      <c r="A456" s="33"/>
      <c r="B456" s="34"/>
      <c r="C456" s="34"/>
      <c r="D456" s="34"/>
      <c r="E456" s="34"/>
      <c r="F456" s="35"/>
      <c r="G456" s="35"/>
      <c r="H456" s="35"/>
      <c r="I456" s="35"/>
      <c r="J456" s="35"/>
      <c r="K456" s="35"/>
      <c r="L456" s="35"/>
      <c r="M456" s="35"/>
    </row>
    <row r="457" spans="1:13" x14ac:dyDescent="0.25">
      <c r="A457" s="33"/>
      <c r="B457" s="34"/>
      <c r="C457" s="34"/>
      <c r="D457" s="34"/>
      <c r="E457" s="34"/>
      <c r="F457" s="35"/>
      <c r="G457" s="35"/>
      <c r="H457" s="35"/>
      <c r="I457" s="35"/>
      <c r="J457" s="35"/>
      <c r="K457" s="35"/>
      <c r="L457" s="35"/>
      <c r="M457" s="35"/>
    </row>
    <row r="458" spans="1:13" x14ac:dyDescent="0.25">
      <c r="A458" s="33"/>
      <c r="B458" s="34"/>
      <c r="C458" s="34"/>
      <c r="D458" s="34"/>
      <c r="E458" s="34"/>
      <c r="F458" s="35"/>
      <c r="G458" s="35"/>
      <c r="H458" s="35"/>
      <c r="I458" s="35"/>
      <c r="J458" s="35"/>
      <c r="K458" s="35"/>
      <c r="L458" s="35"/>
      <c r="M458" s="35"/>
    </row>
    <row r="459" spans="1:13" x14ac:dyDescent="0.25">
      <c r="A459" s="33"/>
      <c r="B459" s="34"/>
      <c r="C459" s="34"/>
      <c r="D459" s="34"/>
      <c r="E459" s="34"/>
      <c r="F459" s="35"/>
      <c r="G459" s="35"/>
      <c r="H459" s="35"/>
      <c r="I459" s="35"/>
      <c r="J459" s="35"/>
      <c r="K459" s="35"/>
      <c r="L459" s="35"/>
      <c r="M459" s="35"/>
    </row>
    <row r="460" spans="1:13" x14ac:dyDescent="0.25">
      <c r="A460" s="33"/>
      <c r="B460" s="34"/>
      <c r="C460" s="34"/>
      <c r="D460" s="34"/>
      <c r="E460" s="34"/>
      <c r="F460" s="35"/>
      <c r="G460" s="35"/>
      <c r="H460" s="35"/>
      <c r="I460" s="35"/>
      <c r="J460" s="35"/>
      <c r="K460" s="35"/>
      <c r="L460" s="35"/>
      <c r="M460" s="35"/>
    </row>
    <row r="461" spans="1:13" x14ac:dyDescent="0.25">
      <c r="A461" s="33"/>
      <c r="B461" s="34"/>
      <c r="C461" s="34"/>
      <c r="D461" s="34"/>
      <c r="E461" s="34"/>
      <c r="F461" s="35"/>
      <c r="G461" s="35"/>
      <c r="H461" s="35"/>
      <c r="I461" s="35"/>
      <c r="J461" s="35"/>
      <c r="K461" s="35"/>
      <c r="L461" s="35"/>
      <c r="M461" s="35"/>
    </row>
    <row r="462" spans="1:13" x14ac:dyDescent="0.25">
      <c r="A462" s="33"/>
      <c r="B462" s="34"/>
      <c r="C462" s="34"/>
      <c r="D462" s="34"/>
      <c r="E462" s="34"/>
      <c r="F462" s="35"/>
      <c r="G462" s="35"/>
      <c r="H462" s="35"/>
      <c r="I462" s="35"/>
      <c r="J462" s="35"/>
      <c r="K462" s="35"/>
      <c r="L462" s="35"/>
      <c r="M462" s="35"/>
    </row>
    <row r="463" spans="1:13" x14ac:dyDescent="0.25">
      <c r="A463" s="33"/>
      <c r="B463" s="34"/>
      <c r="C463" s="34"/>
      <c r="D463" s="34"/>
      <c r="E463" s="34"/>
      <c r="F463" s="35"/>
      <c r="G463" s="35"/>
      <c r="H463" s="35"/>
      <c r="I463" s="35"/>
      <c r="J463" s="35"/>
      <c r="K463" s="35"/>
      <c r="L463" s="35"/>
      <c r="M463" s="35"/>
    </row>
    <row r="464" spans="1:13" x14ac:dyDescent="0.25">
      <c r="A464" s="33"/>
      <c r="B464" s="34"/>
      <c r="C464" s="34"/>
      <c r="D464" s="34"/>
      <c r="E464" s="34"/>
      <c r="F464" s="35"/>
      <c r="G464" s="35"/>
      <c r="H464" s="35"/>
      <c r="I464" s="35"/>
      <c r="J464" s="35"/>
      <c r="K464" s="35"/>
      <c r="L464" s="35"/>
      <c r="M464" s="35"/>
    </row>
    <row r="465" spans="1:13" x14ac:dyDescent="0.25">
      <c r="A465" s="33"/>
      <c r="B465" s="34"/>
      <c r="C465" s="34"/>
      <c r="D465" s="34"/>
      <c r="E465" s="34"/>
      <c r="F465" s="35"/>
      <c r="G465" s="35"/>
      <c r="H465" s="35"/>
      <c r="I465" s="35"/>
      <c r="J465" s="35"/>
      <c r="K465" s="35"/>
      <c r="L465" s="35"/>
      <c r="M465" s="35"/>
    </row>
    <row r="466" spans="1:13" x14ac:dyDescent="0.25">
      <c r="A466" s="33"/>
      <c r="B466" s="34"/>
      <c r="C466" s="34"/>
      <c r="D466" s="34"/>
      <c r="E466" s="34"/>
      <c r="F466" s="35"/>
      <c r="G466" s="35"/>
      <c r="H466" s="35"/>
      <c r="I466" s="35"/>
      <c r="J466" s="35"/>
      <c r="K466" s="35"/>
      <c r="L466" s="35"/>
      <c r="M466" s="35"/>
    </row>
    <row r="467" spans="1:13" x14ac:dyDescent="0.25">
      <c r="A467" s="33"/>
      <c r="B467" s="34"/>
      <c r="C467" s="34"/>
      <c r="D467" s="34"/>
      <c r="E467" s="34"/>
      <c r="F467" s="35"/>
      <c r="G467" s="35"/>
      <c r="H467" s="35"/>
      <c r="I467" s="35"/>
      <c r="J467" s="35"/>
      <c r="K467" s="35"/>
      <c r="L467" s="35"/>
      <c r="M467" s="35"/>
    </row>
    <row r="468" spans="1:13" x14ac:dyDescent="0.25">
      <c r="A468" s="33"/>
      <c r="B468" s="34"/>
      <c r="C468" s="34"/>
      <c r="D468" s="34"/>
      <c r="E468" s="34"/>
      <c r="F468" s="35"/>
      <c r="G468" s="35"/>
      <c r="H468" s="35"/>
      <c r="I468" s="35"/>
      <c r="J468" s="35"/>
      <c r="K468" s="35"/>
      <c r="L468" s="35"/>
      <c r="M468" s="35"/>
    </row>
    <row r="469" spans="1:13" x14ac:dyDescent="0.25">
      <c r="A469" s="33"/>
      <c r="B469" s="34"/>
      <c r="C469" s="34"/>
      <c r="D469" s="34"/>
      <c r="E469" s="34"/>
      <c r="F469" s="35"/>
      <c r="G469" s="35"/>
      <c r="H469" s="35"/>
      <c r="I469" s="35"/>
      <c r="J469" s="35"/>
      <c r="K469" s="35"/>
      <c r="L469" s="35"/>
      <c r="M469" s="35"/>
    </row>
    <row r="470" spans="1:13" x14ac:dyDescent="0.25">
      <c r="A470" s="33"/>
      <c r="B470" s="34"/>
      <c r="C470" s="34"/>
      <c r="D470" s="34"/>
      <c r="E470" s="34"/>
      <c r="F470" s="35"/>
      <c r="G470" s="35"/>
      <c r="H470" s="35"/>
      <c r="I470" s="35"/>
      <c r="J470" s="35"/>
      <c r="K470" s="35"/>
      <c r="L470" s="35"/>
      <c r="M470" s="35"/>
    </row>
    <row r="471" spans="1:13" x14ac:dyDescent="0.25">
      <c r="A471" s="33"/>
      <c r="B471" s="34"/>
      <c r="C471" s="34"/>
      <c r="D471" s="34"/>
      <c r="E471" s="34"/>
      <c r="F471" s="35"/>
      <c r="G471" s="35"/>
      <c r="H471" s="35"/>
      <c r="I471" s="35"/>
      <c r="J471" s="35"/>
      <c r="K471" s="35"/>
      <c r="L471" s="35"/>
      <c r="M471" s="35"/>
    </row>
    <row r="472" spans="1:13" x14ac:dyDescent="0.25">
      <c r="A472" s="33"/>
      <c r="B472" s="34"/>
      <c r="C472" s="34"/>
      <c r="D472" s="34"/>
      <c r="E472" s="34"/>
      <c r="F472" s="35"/>
      <c r="G472" s="35"/>
      <c r="H472" s="35"/>
      <c r="I472" s="35"/>
      <c r="J472" s="35"/>
      <c r="K472" s="35"/>
      <c r="L472" s="35"/>
      <c r="M472" s="35"/>
    </row>
    <row r="473" spans="1:13" x14ac:dyDescent="0.25">
      <c r="A473" s="33"/>
      <c r="B473" s="34"/>
      <c r="C473" s="34"/>
      <c r="D473" s="34"/>
      <c r="E473" s="34"/>
      <c r="F473" s="35"/>
      <c r="G473" s="35"/>
      <c r="H473" s="35"/>
      <c r="I473" s="35"/>
      <c r="J473" s="35"/>
      <c r="K473" s="35"/>
      <c r="L473" s="35"/>
      <c r="M473" s="35"/>
    </row>
    <row r="474" spans="1:13" x14ac:dyDescent="0.25">
      <c r="A474" s="33"/>
      <c r="B474" s="34"/>
      <c r="C474" s="34"/>
      <c r="D474" s="34"/>
      <c r="E474" s="34"/>
      <c r="F474" s="35"/>
      <c r="G474" s="35"/>
      <c r="H474" s="35"/>
      <c r="I474" s="35"/>
      <c r="J474" s="35"/>
      <c r="K474" s="35"/>
      <c r="L474" s="35"/>
      <c r="M474" s="35"/>
    </row>
    <row r="475" spans="1:13" x14ac:dyDescent="0.25">
      <c r="A475" s="33"/>
      <c r="B475" s="34"/>
      <c r="C475" s="34"/>
      <c r="D475" s="34"/>
      <c r="E475" s="34"/>
      <c r="F475" s="35"/>
      <c r="G475" s="35"/>
      <c r="H475" s="35"/>
      <c r="I475" s="35"/>
      <c r="J475" s="35"/>
      <c r="K475" s="35"/>
      <c r="L475" s="35"/>
      <c r="M475" s="35"/>
    </row>
    <row r="476" spans="1:13" x14ac:dyDescent="0.25">
      <c r="A476" s="33"/>
      <c r="B476" s="34"/>
      <c r="C476" s="34"/>
      <c r="D476" s="34"/>
      <c r="E476" s="34"/>
      <c r="F476" s="35"/>
      <c r="G476" s="35"/>
      <c r="H476" s="35"/>
      <c r="I476" s="35"/>
      <c r="J476" s="35"/>
      <c r="K476" s="35"/>
      <c r="L476" s="35"/>
      <c r="M476" s="35"/>
    </row>
    <row r="477" spans="1:13" x14ac:dyDescent="0.25">
      <c r="A477" s="33"/>
      <c r="B477" s="34"/>
      <c r="C477" s="34"/>
      <c r="D477" s="34"/>
      <c r="E477" s="34"/>
      <c r="F477" s="35"/>
      <c r="G477" s="35"/>
      <c r="H477" s="35"/>
      <c r="I477" s="35"/>
      <c r="J477" s="35"/>
      <c r="K477" s="35"/>
      <c r="L477" s="35"/>
      <c r="M477" s="35"/>
    </row>
    <row r="478" spans="1:13" x14ac:dyDescent="0.25">
      <c r="A478" s="33"/>
      <c r="B478" s="34"/>
      <c r="C478" s="34"/>
      <c r="D478" s="34"/>
      <c r="E478" s="34"/>
      <c r="F478" s="35"/>
      <c r="G478" s="35"/>
      <c r="H478" s="35"/>
      <c r="I478" s="35"/>
      <c r="J478" s="35"/>
      <c r="K478" s="35"/>
      <c r="L478" s="35"/>
      <c r="M478" s="35"/>
    </row>
    <row r="479" spans="1:13" x14ac:dyDescent="0.25">
      <c r="A479" s="33"/>
      <c r="B479" s="34"/>
      <c r="C479" s="34"/>
      <c r="D479" s="34"/>
      <c r="E479" s="34"/>
      <c r="F479" s="35"/>
      <c r="G479" s="35"/>
      <c r="H479" s="35"/>
      <c r="I479" s="35"/>
      <c r="J479" s="35"/>
      <c r="K479" s="35"/>
      <c r="L479" s="35"/>
      <c r="M479" s="35"/>
    </row>
    <row r="480" spans="1:13" x14ac:dyDescent="0.25">
      <c r="A480" s="33"/>
      <c r="B480" s="34"/>
      <c r="C480" s="34"/>
      <c r="D480" s="34"/>
      <c r="E480" s="34"/>
      <c r="F480" s="35"/>
      <c r="G480" s="35"/>
      <c r="H480" s="35"/>
      <c r="I480" s="35"/>
      <c r="J480" s="35"/>
      <c r="K480" s="35"/>
      <c r="L480" s="35"/>
      <c r="M480" s="35"/>
    </row>
    <row r="481" spans="1:13" x14ac:dyDescent="0.25">
      <c r="A481" s="33"/>
      <c r="B481" s="34"/>
      <c r="C481" s="34"/>
      <c r="D481" s="34"/>
      <c r="E481" s="34"/>
      <c r="F481" s="35"/>
      <c r="G481" s="35"/>
      <c r="H481" s="35"/>
      <c r="I481" s="35"/>
      <c r="J481" s="35"/>
      <c r="K481" s="35"/>
      <c r="L481" s="35"/>
      <c r="M481" s="35"/>
    </row>
    <row r="482" spans="1:13" x14ac:dyDescent="0.25">
      <c r="A482" s="33"/>
      <c r="B482" s="34"/>
      <c r="C482" s="34"/>
      <c r="D482" s="34"/>
      <c r="E482" s="34"/>
      <c r="F482" s="35"/>
      <c r="G482" s="35"/>
      <c r="H482" s="35"/>
      <c r="I482" s="35"/>
      <c r="J482" s="35"/>
      <c r="K482" s="35"/>
      <c r="L482" s="35"/>
      <c r="M482" s="35"/>
    </row>
    <row r="483" spans="1:13" x14ac:dyDescent="0.25">
      <c r="A483" s="33"/>
      <c r="B483" s="34"/>
      <c r="C483" s="34"/>
      <c r="D483" s="34"/>
      <c r="E483" s="34"/>
      <c r="F483" s="35"/>
      <c r="G483" s="35"/>
      <c r="H483" s="35"/>
      <c r="I483" s="35"/>
      <c r="J483" s="35"/>
      <c r="K483" s="35"/>
      <c r="L483" s="35"/>
      <c r="M483" s="35"/>
    </row>
    <row r="484" spans="1:13" x14ac:dyDescent="0.25">
      <c r="A484" s="33"/>
      <c r="B484" s="34"/>
      <c r="C484" s="34"/>
      <c r="D484" s="34"/>
      <c r="E484" s="34"/>
      <c r="F484" s="35"/>
      <c r="G484" s="35"/>
      <c r="H484" s="35"/>
      <c r="I484" s="35"/>
      <c r="J484" s="35"/>
      <c r="K484" s="35"/>
      <c r="L484" s="35"/>
      <c r="M484" s="35"/>
    </row>
    <row r="485" spans="1:13" x14ac:dyDescent="0.25">
      <c r="A485" s="33"/>
      <c r="B485" s="34"/>
      <c r="C485" s="34"/>
      <c r="D485" s="34"/>
      <c r="E485" s="34"/>
      <c r="F485" s="35"/>
      <c r="G485" s="35"/>
      <c r="H485" s="35"/>
      <c r="I485" s="35"/>
      <c r="J485" s="35"/>
      <c r="K485" s="35"/>
      <c r="L485" s="35"/>
      <c r="M485" s="35"/>
    </row>
    <row r="486" spans="1:13" x14ac:dyDescent="0.25">
      <c r="A486" s="33"/>
      <c r="B486" s="34"/>
      <c r="C486" s="34"/>
      <c r="D486" s="34"/>
      <c r="E486" s="34"/>
      <c r="F486" s="35"/>
      <c r="G486" s="35"/>
      <c r="H486" s="35"/>
      <c r="I486" s="35"/>
      <c r="J486" s="35"/>
      <c r="K486" s="35"/>
      <c r="L486" s="35"/>
      <c r="M486" s="35"/>
    </row>
    <row r="487" spans="1:13" x14ac:dyDescent="0.25">
      <c r="A487" s="33"/>
      <c r="B487" s="34"/>
      <c r="C487" s="34"/>
      <c r="D487" s="34"/>
      <c r="E487" s="34"/>
      <c r="F487" s="35"/>
      <c r="G487" s="35"/>
      <c r="H487" s="35"/>
      <c r="I487" s="35"/>
      <c r="J487" s="35"/>
      <c r="K487" s="35"/>
      <c r="L487" s="35"/>
      <c r="M487" s="35"/>
    </row>
    <row r="488" spans="1:13" x14ac:dyDescent="0.25">
      <c r="A488" s="33"/>
      <c r="B488" s="34"/>
      <c r="C488" s="34"/>
      <c r="D488" s="34"/>
      <c r="E488" s="34"/>
      <c r="F488" s="35"/>
      <c r="G488" s="35"/>
      <c r="H488" s="35"/>
      <c r="I488" s="35"/>
      <c r="J488" s="35"/>
      <c r="K488" s="35"/>
      <c r="L488" s="35"/>
      <c r="M488" s="35"/>
    </row>
    <row r="489" spans="1:13" x14ac:dyDescent="0.25">
      <c r="A489" s="33"/>
      <c r="B489" s="34"/>
      <c r="C489" s="34"/>
      <c r="D489" s="34"/>
      <c r="E489" s="34"/>
      <c r="F489" s="35"/>
      <c r="G489" s="35"/>
      <c r="H489" s="35"/>
      <c r="I489" s="35"/>
      <c r="J489" s="35"/>
      <c r="K489" s="35"/>
      <c r="L489" s="35"/>
      <c r="M489" s="35"/>
    </row>
    <row r="490" spans="1:13" x14ac:dyDescent="0.25">
      <c r="A490" s="33"/>
      <c r="B490" s="34"/>
      <c r="C490" s="34"/>
      <c r="D490" s="34"/>
      <c r="E490" s="34"/>
      <c r="F490" s="35"/>
      <c r="G490" s="35"/>
      <c r="H490" s="35"/>
      <c r="I490" s="35"/>
      <c r="J490" s="35"/>
      <c r="K490" s="35"/>
      <c r="L490" s="35"/>
      <c r="M490" s="35"/>
    </row>
    <row r="491" spans="1:13" x14ac:dyDescent="0.25">
      <c r="A491" s="33"/>
      <c r="B491" s="34"/>
      <c r="C491" s="34"/>
      <c r="D491" s="34"/>
      <c r="E491" s="34"/>
      <c r="F491" s="35"/>
      <c r="G491" s="35"/>
      <c r="H491" s="35"/>
      <c r="I491" s="35"/>
      <c r="J491" s="35"/>
      <c r="K491" s="35"/>
      <c r="L491" s="35"/>
      <c r="M491" s="35"/>
    </row>
    <row r="492" spans="1:13" x14ac:dyDescent="0.25">
      <c r="A492" s="33"/>
      <c r="B492" s="34"/>
      <c r="C492" s="34"/>
      <c r="D492" s="34"/>
      <c r="E492" s="34"/>
      <c r="F492" s="35"/>
      <c r="G492" s="35"/>
      <c r="H492" s="35"/>
      <c r="I492" s="35"/>
      <c r="J492" s="35"/>
      <c r="K492" s="35"/>
      <c r="L492" s="35"/>
      <c r="M492" s="35"/>
    </row>
    <row r="493" spans="1:13" x14ac:dyDescent="0.25">
      <c r="A493" s="33"/>
      <c r="B493" s="34"/>
      <c r="C493" s="34"/>
      <c r="D493" s="34"/>
      <c r="E493" s="34"/>
      <c r="F493" s="35"/>
      <c r="G493" s="35"/>
      <c r="H493" s="35"/>
      <c r="I493" s="35"/>
      <c r="J493" s="35"/>
      <c r="K493" s="35"/>
      <c r="L493" s="35"/>
      <c r="M493" s="35"/>
    </row>
    <row r="494" spans="1:13" x14ac:dyDescent="0.25">
      <c r="A494" s="33"/>
      <c r="B494" s="34"/>
      <c r="C494" s="34"/>
      <c r="D494" s="34"/>
      <c r="E494" s="34"/>
      <c r="F494" s="35"/>
      <c r="G494" s="35"/>
      <c r="H494" s="35"/>
      <c r="I494" s="35"/>
      <c r="J494" s="35"/>
      <c r="K494" s="35"/>
      <c r="L494" s="35"/>
      <c r="M494" s="35"/>
    </row>
    <row r="495" spans="1:13" x14ac:dyDescent="0.25">
      <c r="A495" s="33"/>
      <c r="B495" s="34"/>
      <c r="C495" s="34"/>
      <c r="D495" s="34"/>
      <c r="E495" s="34"/>
      <c r="F495" s="35"/>
      <c r="G495" s="35"/>
      <c r="H495" s="35"/>
      <c r="I495" s="35"/>
      <c r="J495" s="35"/>
      <c r="K495" s="35"/>
      <c r="L495" s="35"/>
      <c r="M495" s="35"/>
    </row>
    <row r="496" spans="1:13" x14ac:dyDescent="0.25">
      <c r="A496" s="33"/>
      <c r="B496" s="34"/>
      <c r="C496" s="34"/>
      <c r="D496" s="34"/>
      <c r="E496" s="34"/>
      <c r="F496" s="35"/>
      <c r="G496" s="35"/>
      <c r="H496" s="35"/>
      <c r="I496" s="35"/>
      <c r="J496" s="35"/>
      <c r="K496" s="35"/>
      <c r="L496" s="35"/>
      <c r="M496" s="35"/>
    </row>
    <row r="497" spans="1:13" x14ac:dyDescent="0.25">
      <c r="A497" s="33"/>
      <c r="B497" s="34"/>
      <c r="C497" s="34"/>
      <c r="D497" s="34"/>
      <c r="E497" s="34"/>
      <c r="F497" s="35"/>
      <c r="G497" s="35"/>
      <c r="H497" s="35"/>
      <c r="I497" s="35"/>
      <c r="J497" s="35"/>
      <c r="K497" s="35"/>
      <c r="L497" s="35"/>
      <c r="M497" s="35"/>
    </row>
    <row r="498" spans="1:13" x14ac:dyDescent="0.25">
      <c r="A498" s="33"/>
      <c r="B498" s="34"/>
      <c r="C498" s="34"/>
      <c r="D498" s="34"/>
      <c r="E498" s="34"/>
      <c r="F498" s="35"/>
      <c r="G498" s="35"/>
      <c r="H498" s="35"/>
      <c r="I498" s="35"/>
      <c r="J498" s="35"/>
      <c r="K498" s="35"/>
      <c r="L498" s="35"/>
      <c r="M498" s="35"/>
    </row>
    <row r="499" spans="1:13" x14ac:dyDescent="0.25">
      <c r="A499" s="33"/>
      <c r="B499" s="34"/>
      <c r="C499" s="34"/>
      <c r="D499" s="34"/>
      <c r="E499" s="34"/>
      <c r="F499" s="35"/>
      <c r="G499" s="35"/>
      <c r="H499" s="35"/>
      <c r="I499" s="35"/>
      <c r="J499" s="35"/>
      <c r="K499" s="35"/>
      <c r="L499" s="35"/>
      <c r="M499" s="35"/>
    </row>
    <row r="500" spans="1:13" x14ac:dyDescent="0.25">
      <c r="A500" s="33"/>
      <c r="B500" s="34"/>
      <c r="C500" s="34"/>
      <c r="D500" s="34"/>
      <c r="E500" s="34"/>
      <c r="F500" s="35"/>
      <c r="G500" s="35"/>
      <c r="H500" s="35"/>
      <c r="I500" s="35"/>
      <c r="J500" s="35"/>
      <c r="K500" s="35"/>
      <c r="L500" s="35"/>
      <c r="M500" s="35"/>
    </row>
    <row r="501" spans="1:13" x14ac:dyDescent="0.25">
      <c r="A501" s="33"/>
      <c r="B501" s="34"/>
      <c r="C501" s="34"/>
      <c r="D501" s="34"/>
      <c r="E501" s="34"/>
      <c r="F501" s="35"/>
      <c r="G501" s="35"/>
      <c r="H501" s="35"/>
      <c r="I501" s="35"/>
      <c r="J501" s="35"/>
      <c r="K501" s="35"/>
      <c r="L501" s="35"/>
      <c r="M501" s="35"/>
    </row>
    <row r="502" spans="1:13" x14ac:dyDescent="0.25">
      <c r="A502" s="33"/>
      <c r="B502" s="34"/>
      <c r="C502" s="34"/>
      <c r="D502" s="34"/>
      <c r="E502" s="34"/>
      <c r="F502" s="35"/>
      <c r="G502" s="35"/>
      <c r="H502" s="35"/>
      <c r="I502" s="35"/>
      <c r="J502" s="35"/>
      <c r="K502" s="35"/>
      <c r="L502" s="35"/>
      <c r="M502" s="35"/>
    </row>
    <row r="503" spans="1:13" x14ac:dyDescent="0.25">
      <c r="A503" s="33"/>
      <c r="B503" s="34"/>
      <c r="C503" s="34"/>
      <c r="D503" s="34"/>
      <c r="E503" s="34"/>
      <c r="F503" s="35"/>
      <c r="G503" s="35"/>
      <c r="H503" s="35"/>
      <c r="I503" s="35"/>
      <c r="J503" s="35"/>
      <c r="K503" s="35"/>
      <c r="L503" s="35"/>
      <c r="M503" s="35"/>
    </row>
    <row r="504" spans="1:13" x14ac:dyDescent="0.25">
      <c r="A504" s="33"/>
      <c r="B504" s="34"/>
      <c r="C504" s="34"/>
      <c r="D504" s="34"/>
      <c r="E504" s="34"/>
      <c r="F504" s="35"/>
      <c r="G504" s="35"/>
      <c r="H504" s="35"/>
      <c r="I504" s="35"/>
      <c r="J504" s="35"/>
      <c r="K504" s="35"/>
      <c r="L504" s="35"/>
      <c r="M504" s="35"/>
    </row>
    <row r="505" spans="1:13" x14ac:dyDescent="0.25">
      <c r="A505" s="33"/>
      <c r="B505" s="34"/>
      <c r="C505" s="34"/>
      <c r="D505" s="34"/>
      <c r="E505" s="34"/>
      <c r="F505" s="35"/>
      <c r="G505" s="35"/>
      <c r="H505" s="35"/>
      <c r="I505" s="35"/>
      <c r="J505" s="35"/>
      <c r="K505" s="35"/>
      <c r="L505" s="35"/>
      <c r="M505" s="35"/>
    </row>
    <row r="506" spans="1:13" x14ac:dyDescent="0.25">
      <c r="A506" s="33"/>
      <c r="B506" s="34"/>
      <c r="C506" s="34"/>
      <c r="D506" s="34"/>
      <c r="E506" s="34"/>
      <c r="F506" s="35"/>
      <c r="G506" s="35"/>
      <c r="H506" s="35"/>
      <c r="I506" s="35"/>
      <c r="J506" s="35"/>
      <c r="K506" s="35"/>
      <c r="L506" s="35"/>
      <c r="M506" s="35"/>
    </row>
    <row r="507" spans="1:13" x14ac:dyDescent="0.25">
      <c r="A507" s="33"/>
      <c r="B507" s="34"/>
      <c r="C507" s="34"/>
      <c r="D507" s="34"/>
      <c r="E507" s="34"/>
      <c r="F507" s="35"/>
      <c r="G507" s="35"/>
      <c r="H507" s="35"/>
      <c r="I507" s="35"/>
      <c r="J507" s="35"/>
      <c r="K507" s="35"/>
      <c r="L507" s="35"/>
      <c r="M507" s="35"/>
    </row>
    <row r="508" spans="1:13" x14ac:dyDescent="0.25">
      <c r="A508" s="33"/>
      <c r="B508" s="34"/>
      <c r="C508" s="34"/>
      <c r="D508" s="34"/>
      <c r="E508" s="34"/>
      <c r="F508" s="35"/>
      <c r="G508" s="35"/>
      <c r="H508" s="35"/>
      <c r="I508" s="35"/>
      <c r="J508" s="35"/>
      <c r="K508" s="35"/>
      <c r="L508" s="35"/>
      <c r="M508" s="35"/>
    </row>
    <row r="509" spans="1:13" x14ac:dyDescent="0.25">
      <c r="A509" s="33"/>
      <c r="B509" s="34"/>
      <c r="C509" s="34"/>
      <c r="D509" s="34"/>
      <c r="E509" s="34"/>
      <c r="F509" s="35"/>
      <c r="G509" s="35"/>
      <c r="H509" s="35"/>
      <c r="I509" s="35"/>
      <c r="J509" s="35"/>
      <c r="K509" s="35"/>
      <c r="L509" s="35"/>
      <c r="M509" s="35"/>
    </row>
    <row r="510" spans="1:13" x14ac:dyDescent="0.25">
      <c r="A510" s="33"/>
      <c r="B510" s="34"/>
      <c r="C510" s="34"/>
      <c r="D510" s="34"/>
      <c r="E510" s="34"/>
      <c r="F510" s="35"/>
      <c r="G510" s="35"/>
      <c r="H510" s="35"/>
      <c r="I510" s="35"/>
      <c r="J510" s="35"/>
      <c r="K510" s="35"/>
      <c r="L510" s="35"/>
      <c r="M510" s="35"/>
    </row>
    <row r="511" spans="1:13" x14ac:dyDescent="0.25">
      <c r="A511" s="33"/>
      <c r="B511" s="34"/>
      <c r="C511" s="34"/>
      <c r="D511" s="34"/>
      <c r="E511" s="34"/>
      <c r="F511" s="35"/>
      <c r="G511" s="35"/>
      <c r="H511" s="35"/>
      <c r="I511" s="35"/>
      <c r="J511" s="35"/>
      <c r="K511" s="35"/>
      <c r="L511" s="35"/>
      <c r="M511" s="35"/>
    </row>
    <row r="512" spans="1:13" x14ac:dyDescent="0.25">
      <c r="A512" s="33"/>
      <c r="B512" s="34"/>
      <c r="C512" s="34"/>
      <c r="D512" s="34"/>
      <c r="E512" s="34"/>
      <c r="F512" s="35"/>
      <c r="G512" s="35"/>
      <c r="H512" s="35"/>
      <c r="I512" s="35"/>
      <c r="J512" s="35"/>
      <c r="K512" s="35"/>
      <c r="L512" s="35"/>
      <c r="M512" s="35"/>
    </row>
    <row r="513" spans="1:13" x14ac:dyDescent="0.25">
      <c r="A513" s="33"/>
      <c r="B513" s="34"/>
      <c r="C513" s="34"/>
      <c r="D513" s="34"/>
      <c r="E513" s="34"/>
      <c r="F513" s="35"/>
      <c r="G513" s="35"/>
      <c r="H513" s="35"/>
      <c r="I513" s="35"/>
      <c r="J513" s="35"/>
      <c r="K513" s="35"/>
      <c r="L513" s="35"/>
      <c r="M513" s="35"/>
    </row>
    <row r="514" spans="1:13" x14ac:dyDescent="0.25">
      <c r="A514" s="33"/>
      <c r="B514" s="34"/>
      <c r="C514" s="34"/>
      <c r="D514" s="34"/>
      <c r="E514" s="34"/>
      <c r="F514" s="35"/>
      <c r="G514" s="35"/>
      <c r="H514" s="35"/>
      <c r="I514" s="35"/>
      <c r="J514" s="35"/>
      <c r="K514" s="35"/>
      <c r="L514" s="35"/>
      <c r="M514" s="35"/>
    </row>
    <row r="515" spans="1:13" x14ac:dyDescent="0.25">
      <c r="A515" s="33"/>
      <c r="B515" s="34"/>
      <c r="C515" s="34"/>
      <c r="D515" s="34"/>
      <c r="E515" s="34"/>
      <c r="F515" s="35"/>
      <c r="G515" s="35"/>
      <c r="H515" s="35"/>
      <c r="I515" s="35"/>
      <c r="J515" s="35"/>
      <c r="K515" s="35"/>
      <c r="L515" s="35"/>
      <c r="M515" s="35"/>
    </row>
    <row r="516" spans="1:13" x14ac:dyDescent="0.25">
      <c r="A516" s="33"/>
      <c r="B516" s="34"/>
      <c r="C516" s="34"/>
      <c r="D516" s="34"/>
      <c r="E516" s="34"/>
      <c r="F516" s="35"/>
      <c r="G516" s="35"/>
      <c r="H516" s="35"/>
      <c r="I516" s="35"/>
      <c r="J516" s="35"/>
      <c r="K516" s="35"/>
      <c r="L516" s="35"/>
      <c r="M516" s="35"/>
    </row>
    <row r="517" spans="1:13" x14ac:dyDescent="0.25">
      <c r="A517" s="33"/>
      <c r="B517" s="34"/>
      <c r="C517" s="34"/>
      <c r="D517" s="34"/>
      <c r="E517" s="34"/>
      <c r="F517" s="35"/>
      <c r="G517" s="35"/>
      <c r="H517" s="35"/>
      <c r="I517" s="35"/>
      <c r="J517" s="35"/>
      <c r="K517" s="35"/>
      <c r="L517" s="35"/>
      <c r="M517" s="35"/>
    </row>
    <row r="518" spans="1:13" x14ac:dyDescent="0.25">
      <c r="A518" s="33"/>
      <c r="B518" s="34"/>
      <c r="C518" s="34"/>
      <c r="D518" s="34"/>
      <c r="E518" s="34"/>
      <c r="F518" s="35"/>
      <c r="G518" s="35"/>
      <c r="H518" s="35"/>
      <c r="I518" s="35"/>
      <c r="J518" s="35"/>
      <c r="K518" s="35"/>
      <c r="L518" s="35"/>
      <c r="M518" s="35"/>
    </row>
    <row r="519" spans="1:13" x14ac:dyDescent="0.25">
      <c r="A519" s="33"/>
      <c r="B519" s="34"/>
      <c r="C519" s="34"/>
      <c r="D519" s="34"/>
      <c r="E519" s="34"/>
      <c r="F519" s="35"/>
      <c r="G519" s="35"/>
      <c r="H519" s="35"/>
      <c r="I519" s="35"/>
      <c r="J519" s="35"/>
      <c r="K519" s="35"/>
      <c r="L519" s="35"/>
      <c r="M519" s="35"/>
    </row>
    <row r="520" spans="1:13" x14ac:dyDescent="0.25">
      <c r="A520" s="33"/>
      <c r="B520" s="34"/>
      <c r="C520" s="34"/>
      <c r="D520" s="34"/>
      <c r="E520" s="34"/>
      <c r="F520" s="35"/>
      <c r="G520" s="35"/>
      <c r="H520" s="35"/>
      <c r="I520" s="35"/>
      <c r="J520" s="35"/>
      <c r="K520" s="35"/>
      <c r="L520" s="35"/>
      <c r="M520" s="35"/>
    </row>
    <row r="521" spans="1:13" x14ac:dyDescent="0.25">
      <c r="A521" s="33"/>
      <c r="B521" s="34"/>
      <c r="C521" s="34"/>
      <c r="D521" s="34"/>
      <c r="E521" s="34"/>
      <c r="F521" s="35"/>
      <c r="G521" s="35"/>
      <c r="H521" s="35"/>
      <c r="I521" s="35"/>
      <c r="J521" s="35"/>
      <c r="K521" s="35"/>
      <c r="L521" s="35"/>
      <c r="M521" s="35"/>
    </row>
    <row r="522" spans="1:13" x14ac:dyDescent="0.25">
      <c r="A522" s="33"/>
      <c r="B522" s="34"/>
      <c r="C522" s="34"/>
      <c r="D522" s="34"/>
      <c r="E522" s="34"/>
      <c r="F522" s="35"/>
      <c r="G522" s="35"/>
      <c r="H522" s="35"/>
      <c r="I522" s="35"/>
      <c r="J522" s="35"/>
      <c r="K522" s="35"/>
      <c r="L522" s="35"/>
      <c r="M522" s="35"/>
    </row>
    <row r="523" spans="1:13" x14ac:dyDescent="0.25">
      <c r="A523" s="33"/>
      <c r="B523" s="34"/>
      <c r="C523" s="34"/>
      <c r="D523" s="34"/>
      <c r="E523" s="34"/>
      <c r="F523" s="35"/>
      <c r="G523" s="35"/>
      <c r="H523" s="35"/>
      <c r="I523" s="35"/>
      <c r="J523" s="35"/>
      <c r="K523" s="35"/>
      <c r="L523" s="35"/>
      <c r="M523" s="35"/>
    </row>
    <row r="524" spans="1:13" x14ac:dyDescent="0.25">
      <c r="A524" s="33"/>
      <c r="B524" s="34"/>
      <c r="C524" s="34"/>
      <c r="D524" s="34"/>
      <c r="E524" s="34"/>
      <c r="F524" s="35"/>
      <c r="G524" s="35"/>
      <c r="H524" s="35"/>
      <c r="I524" s="35"/>
      <c r="J524" s="35"/>
      <c r="K524" s="35"/>
      <c r="L524" s="35"/>
      <c r="M524" s="35"/>
    </row>
    <row r="525" spans="1:13" x14ac:dyDescent="0.25">
      <c r="A525" s="33"/>
      <c r="B525" s="34"/>
      <c r="C525" s="34"/>
      <c r="D525" s="34"/>
      <c r="E525" s="34"/>
      <c r="F525" s="35"/>
      <c r="G525" s="35"/>
      <c r="H525" s="35"/>
      <c r="I525" s="35"/>
      <c r="J525" s="35"/>
      <c r="K525" s="35"/>
      <c r="L525" s="35"/>
      <c r="M525" s="35"/>
    </row>
    <row r="526" spans="1:13" x14ac:dyDescent="0.25">
      <c r="A526" s="33"/>
      <c r="B526" s="34"/>
      <c r="C526" s="34"/>
      <c r="D526" s="34"/>
      <c r="E526" s="34"/>
      <c r="F526" s="35"/>
      <c r="G526" s="35"/>
      <c r="H526" s="35"/>
      <c r="I526" s="35"/>
      <c r="J526" s="35"/>
      <c r="K526" s="35"/>
      <c r="L526" s="35"/>
      <c r="M526" s="35"/>
    </row>
    <row r="527" spans="1:13" x14ac:dyDescent="0.25">
      <c r="A527" s="33"/>
      <c r="B527" s="34"/>
      <c r="C527" s="34"/>
      <c r="D527" s="34"/>
      <c r="E527" s="34"/>
      <c r="F527" s="35"/>
      <c r="G527" s="35"/>
      <c r="H527" s="35"/>
      <c r="I527" s="35"/>
      <c r="J527" s="35"/>
      <c r="K527" s="35"/>
      <c r="L527" s="35"/>
      <c r="M527" s="35"/>
    </row>
    <row r="528" spans="1:13" x14ac:dyDescent="0.25">
      <c r="A528" s="33"/>
      <c r="B528" s="34"/>
      <c r="C528" s="34"/>
      <c r="D528" s="34"/>
      <c r="E528" s="34"/>
      <c r="F528" s="35"/>
      <c r="G528" s="35"/>
      <c r="H528" s="35"/>
      <c r="I528" s="35"/>
      <c r="J528" s="35"/>
      <c r="K528" s="35"/>
      <c r="L528" s="35"/>
      <c r="M528" s="35"/>
    </row>
    <row r="529" spans="1:13" x14ac:dyDescent="0.25">
      <c r="A529" s="33"/>
      <c r="B529" s="34"/>
      <c r="C529" s="34"/>
      <c r="D529" s="34"/>
      <c r="E529" s="34"/>
      <c r="F529" s="35"/>
      <c r="G529" s="35"/>
      <c r="H529" s="35"/>
      <c r="I529" s="35"/>
      <c r="J529" s="35"/>
      <c r="K529" s="35"/>
      <c r="L529" s="35"/>
      <c r="M529" s="35"/>
    </row>
    <row r="530" spans="1:13" x14ac:dyDescent="0.25">
      <c r="A530" s="33"/>
      <c r="B530" s="34"/>
      <c r="C530" s="34"/>
      <c r="D530" s="34"/>
      <c r="E530" s="34"/>
      <c r="F530" s="35"/>
      <c r="G530" s="35"/>
      <c r="H530" s="35"/>
      <c r="I530" s="35"/>
      <c r="J530" s="35"/>
      <c r="K530" s="35"/>
      <c r="L530" s="35"/>
      <c r="M530" s="35"/>
    </row>
    <row r="531" spans="1:13" x14ac:dyDescent="0.25">
      <c r="A531" s="33"/>
      <c r="B531" s="34"/>
      <c r="C531" s="34"/>
      <c r="D531" s="34"/>
      <c r="E531" s="34"/>
      <c r="F531" s="35"/>
      <c r="G531" s="35"/>
      <c r="H531" s="35"/>
      <c r="I531" s="35"/>
      <c r="J531" s="35"/>
      <c r="K531" s="35"/>
      <c r="L531" s="35"/>
      <c r="M531" s="35"/>
    </row>
    <row r="532" spans="1:13" x14ac:dyDescent="0.25">
      <c r="A532" s="33"/>
      <c r="B532" s="34"/>
      <c r="C532" s="34"/>
      <c r="D532" s="34"/>
      <c r="E532" s="34"/>
      <c r="F532" s="35"/>
      <c r="G532" s="35"/>
      <c r="H532" s="35"/>
      <c r="I532" s="35"/>
      <c r="J532" s="35"/>
      <c r="K532" s="35"/>
      <c r="L532" s="35"/>
      <c r="M532" s="35"/>
    </row>
    <row r="533" spans="1:13" x14ac:dyDescent="0.25">
      <c r="A533" s="33"/>
      <c r="B533" s="34"/>
      <c r="C533" s="34"/>
      <c r="D533" s="34"/>
      <c r="E533" s="34"/>
      <c r="F533" s="35"/>
      <c r="G533" s="35"/>
      <c r="H533" s="35"/>
      <c r="I533" s="35"/>
      <c r="J533" s="35"/>
      <c r="K533" s="35"/>
      <c r="L533" s="35"/>
      <c r="M533" s="35"/>
    </row>
    <row r="534" spans="1:13" x14ac:dyDescent="0.25">
      <c r="A534" s="33"/>
      <c r="B534" s="34"/>
      <c r="C534" s="34"/>
      <c r="D534" s="34"/>
      <c r="E534" s="34"/>
      <c r="F534" s="35"/>
      <c r="G534" s="35"/>
      <c r="H534" s="35"/>
      <c r="I534" s="35"/>
      <c r="J534" s="35"/>
      <c r="K534" s="35"/>
      <c r="L534" s="35"/>
      <c r="M534" s="35"/>
    </row>
    <row r="535" spans="1:13" x14ac:dyDescent="0.25">
      <c r="A535" s="33"/>
      <c r="B535" s="34"/>
      <c r="C535" s="34"/>
      <c r="D535" s="34"/>
      <c r="E535" s="34"/>
      <c r="F535" s="35"/>
      <c r="G535" s="35"/>
      <c r="H535" s="35"/>
      <c r="I535" s="35"/>
      <c r="J535" s="35"/>
      <c r="K535" s="35"/>
      <c r="L535" s="35"/>
      <c r="M535" s="35"/>
    </row>
    <row r="536" spans="1:13" x14ac:dyDescent="0.25">
      <c r="A536" s="33"/>
      <c r="B536" s="34"/>
      <c r="C536" s="34"/>
      <c r="D536" s="34"/>
      <c r="E536" s="34"/>
      <c r="F536" s="35"/>
      <c r="G536" s="35"/>
      <c r="H536" s="35"/>
      <c r="I536" s="35"/>
      <c r="J536" s="35"/>
      <c r="K536" s="35"/>
      <c r="L536" s="35"/>
      <c r="M536" s="35"/>
    </row>
    <row r="537" spans="1:13" x14ac:dyDescent="0.25">
      <c r="A537" s="33"/>
      <c r="B537" s="34"/>
      <c r="C537" s="34"/>
      <c r="D537" s="34"/>
      <c r="E537" s="34"/>
      <c r="F537" s="35"/>
      <c r="G537" s="35"/>
      <c r="H537" s="35"/>
      <c r="I537" s="35"/>
      <c r="J537" s="35"/>
      <c r="K537" s="35"/>
      <c r="L537" s="35"/>
      <c r="M537" s="35"/>
    </row>
    <row r="538" spans="1:13" x14ac:dyDescent="0.25">
      <c r="A538" s="33"/>
      <c r="B538" s="34"/>
      <c r="C538" s="34"/>
      <c r="D538" s="34"/>
      <c r="E538" s="34"/>
      <c r="F538" s="35"/>
      <c r="G538" s="35"/>
      <c r="H538" s="35"/>
      <c r="I538" s="35"/>
      <c r="J538" s="35"/>
      <c r="K538" s="35"/>
      <c r="L538" s="35"/>
      <c r="M538" s="35"/>
    </row>
    <row r="539" spans="1:13" x14ac:dyDescent="0.25">
      <c r="A539" s="33"/>
      <c r="B539" s="34"/>
      <c r="C539" s="34"/>
      <c r="D539" s="34"/>
      <c r="E539" s="34"/>
      <c r="F539" s="35"/>
      <c r="G539" s="35"/>
      <c r="H539" s="35"/>
      <c r="I539" s="35"/>
      <c r="J539" s="35"/>
      <c r="K539" s="35"/>
      <c r="L539" s="35"/>
      <c r="M539" s="35"/>
    </row>
    <row r="540" spans="1:13" x14ac:dyDescent="0.25">
      <c r="A540" s="33"/>
      <c r="B540" s="34"/>
      <c r="C540" s="34"/>
      <c r="D540" s="34"/>
      <c r="E540" s="34"/>
      <c r="F540" s="35"/>
      <c r="G540" s="35"/>
      <c r="H540" s="35"/>
      <c r="I540" s="35"/>
      <c r="J540" s="35"/>
      <c r="K540" s="35"/>
      <c r="L540" s="35"/>
      <c r="M540" s="35"/>
    </row>
    <row r="541" spans="1:13" x14ac:dyDescent="0.25">
      <c r="A541" s="33"/>
      <c r="B541" s="34"/>
      <c r="C541" s="34"/>
      <c r="D541" s="34"/>
      <c r="E541" s="34"/>
      <c r="F541" s="35"/>
      <c r="G541" s="35"/>
      <c r="H541" s="35"/>
      <c r="I541" s="35"/>
      <c r="J541" s="35"/>
      <c r="K541" s="35"/>
      <c r="L541" s="35"/>
      <c r="M541" s="35"/>
    </row>
    <row r="542" spans="1:13" x14ac:dyDescent="0.25">
      <c r="A542" s="33"/>
      <c r="B542" s="34"/>
      <c r="C542" s="34"/>
      <c r="D542" s="34"/>
      <c r="E542" s="34"/>
      <c r="F542" s="35"/>
      <c r="G542" s="35"/>
      <c r="H542" s="35"/>
      <c r="I542" s="35"/>
      <c r="J542" s="35"/>
      <c r="K542" s="35"/>
      <c r="L542" s="35"/>
      <c r="M542" s="35"/>
    </row>
    <row r="543" spans="1:13" x14ac:dyDescent="0.25">
      <c r="A543" s="33"/>
      <c r="B543" s="34"/>
      <c r="C543" s="34"/>
      <c r="D543" s="34"/>
      <c r="E543" s="34"/>
      <c r="F543" s="35"/>
      <c r="G543" s="35"/>
      <c r="H543" s="35"/>
      <c r="I543" s="35"/>
      <c r="J543" s="35"/>
      <c r="K543" s="35"/>
      <c r="L543" s="35"/>
      <c r="M543" s="35"/>
    </row>
    <row r="544" spans="1:13" x14ac:dyDescent="0.25">
      <c r="A544" s="33"/>
      <c r="B544" s="34"/>
      <c r="C544" s="34"/>
      <c r="D544" s="34"/>
      <c r="E544" s="34"/>
      <c r="F544" s="35"/>
      <c r="G544" s="35"/>
      <c r="H544" s="35"/>
      <c r="I544" s="35"/>
      <c r="J544" s="35"/>
      <c r="K544" s="35"/>
      <c r="L544" s="35"/>
      <c r="M544" s="35"/>
    </row>
    <row r="545" spans="1:13" x14ac:dyDescent="0.25">
      <c r="A545" s="33"/>
      <c r="B545" s="34"/>
      <c r="C545" s="34"/>
      <c r="D545" s="34"/>
      <c r="E545" s="34"/>
      <c r="F545" s="35"/>
      <c r="G545" s="35"/>
      <c r="H545" s="35"/>
      <c r="I545" s="35"/>
      <c r="J545" s="35"/>
      <c r="K545" s="35"/>
      <c r="L545" s="35"/>
      <c r="M545" s="35"/>
    </row>
    <row r="546" spans="1:13" x14ac:dyDescent="0.25">
      <c r="A546" s="33"/>
      <c r="B546" s="34"/>
      <c r="C546" s="34"/>
      <c r="D546" s="34"/>
      <c r="E546" s="34"/>
      <c r="F546" s="35"/>
      <c r="G546" s="35"/>
      <c r="H546" s="35"/>
      <c r="I546" s="35"/>
      <c r="J546" s="35"/>
      <c r="K546" s="35"/>
      <c r="L546" s="35"/>
      <c r="M546" s="35"/>
    </row>
    <row r="547" spans="1:13" x14ac:dyDescent="0.25">
      <c r="A547" s="33"/>
      <c r="B547" s="34"/>
      <c r="C547" s="34"/>
      <c r="D547" s="34"/>
      <c r="E547" s="34"/>
      <c r="F547" s="35"/>
      <c r="G547" s="35"/>
      <c r="H547" s="35"/>
      <c r="I547" s="35"/>
      <c r="J547" s="35"/>
      <c r="K547" s="35"/>
      <c r="L547" s="35"/>
      <c r="M547" s="35"/>
    </row>
    <row r="548" spans="1:13" x14ac:dyDescent="0.25">
      <c r="A548" s="33"/>
      <c r="B548" s="34"/>
      <c r="C548" s="34"/>
      <c r="D548" s="34"/>
      <c r="E548" s="34"/>
      <c r="F548" s="35"/>
      <c r="G548" s="35"/>
      <c r="H548" s="35"/>
      <c r="I548" s="35"/>
      <c r="J548" s="35"/>
      <c r="K548" s="35"/>
      <c r="L548" s="35"/>
      <c r="M548" s="35"/>
    </row>
    <row r="549" spans="1:13" x14ac:dyDescent="0.25">
      <c r="A549" s="33"/>
      <c r="B549" s="34"/>
      <c r="C549" s="34"/>
      <c r="D549" s="34"/>
      <c r="E549" s="34"/>
      <c r="F549" s="35"/>
      <c r="G549" s="35"/>
      <c r="H549" s="35"/>
      <c r="I549" s="35"/>
      <c r="J549" s="35"/>
      <c r="K549" s="35"/>
      <c r="L549" s="35"/>
      <c r="M549" s="35"/>
    </row>
    <row r="550" spans="1:13" x14ac:dyDescent="0.25">
      <c r="A550" s="33"/>
      <c r="B550" s="34"/>
      <c r="C550" s="34"/>
      <c r="D550" s="34"/>
      <c r="E550" s="34"/>
      <c r="F550" s="35"/>
      <c r="G550" s="35"/>
      <c r="H550" s="35"/>
      <c r="I550" s="35"/>
      <c r="J550" s="35"/>
      <c r="K550" s="35"/>
      <c r="L550" s="35"/>
      <c r="M550" s="35"/>
    </row>
    <row r="551" spans="1:13" x14ac:dyDescent="0.25">
      <c r="A551" s="33"/>
      <c r="B551" s="34"/>
      <c r="C551" s="34"/>
      <c r="D551" s="34"/>
      <c r="E551" s="34"/>
      <c r="F551" s="35"/>
      <c r="G551" s="35"/>
      <c r="H551" s="35"/>
      <c r="I551" s="35"/>
      <c r="J551" s="35"/>
      <c r="K551" s="35"/>
      <c r="L551" s="35"/>
      <c r="M551" s="35"/>
    </row>
    <row r="552" spans="1:13" x14ac:dyDescent="0.25">
      <c r="A552" s="33"/>
      <c r="B552" s="34"/>
      <c r="C552" s="34"/>
      <c r="D552" s="34"/>
      <c r="E552" s="34"/>
      <c r="F552" s="35"/>
      <c r="G552" s="35"/>
      <c r="H552" s="35"/>
      <c r="I552" s="35"/>
      <c r="J552" s="35"/>
      <c r="K552" s="35"/>
      <c r="L552" s="35"/>
      <c r="M552" s="35"/>
    </row>
    <row r="553" spans="1:13" x14ac:dyDescent="0.25">
      <c r="A553" s="33"/>
      <c r="B553" s="34"/>
      <c r="C553" s="34"/>
      <c r="D553" s="34"/>
      <c r="E553" s="34"/>
      <c r="F553" s="35"/>
      <c r="G553" s="35"/>
      <c r="H553" s="35"/>
      <c r="I553" s="35"/>
      <c r="J553" s="35"/>
      <c r="K553" s="35"/>
      <c r="L553" s="35"/>
      <c r="M553" s="35"/>
    </row>
    <row r="554" spans="1:13" x14ac:dyDescent="0.25">
      <c r="A554" s="33"/>
      <c r="B554" s="34"/>
      <c r="C554" s="34"/>
      <c r="D554" s="34"/>
      <c r="E554" s="34"/>
      <c r="F554" s="35"/>
      <c r="G554" s="35"/>
      <c r="H554" s="35"/>
      <c r="I554" s="35"/>
      <c r="J554" s="35"/>
      <c r="K554" s="35"/>
      <c r="L554" s="35"/>
      <c r="M554" s="35"/>
    </row>
    <row r="555" spans="1:13" x14ac:dyDescent="0.25">
      <c r="A555" s="33"/>
      <c r="B555" s="34"/>
      <c r="C555" s="34"/>
      <c r="D555" s="34"/>
      <c r="E555" s="34"/>
      <c r="F555" s="35"/>
      <c r="G555" s="35"/>
      <c r="H555" s="35"/>
      <c r="I555" s="35"/>
      <c r="J555" s="35"/>
      <c r="K555" s="35"/>
      <c r="L555" s="35"/>
      <c r="M555" s="35"/>
    </row>
    <row r="556" spans="1:13" x14ac:dyDescent="0.25">
      <c r="A556" s="33"/>
      <c r="B556" s="34"/>
      <c r="C556" s="34"/>
      <c r="D556" s="34"/>
      <c r="E556" s="34"/>
      <c r="F556" s="35"/>
      <c r="G556" s="35"/>
      <c r="H556" s="35"/>
      <c r="I556" s="35"/>
      <c r="J556" s="35"/>
      <c r="K556" s="35"/>
      <c r="L556" s="35"/>
      <c r="M556" s="35"/>
    </row>
    <row r="557" spans="1:13" x14ac:dyDescent="0.25">
      <c r="A557" s="33"/>
      <c r="B557" s="34"/>
      <c r="C557" s="34"/>
      <c r="D557" s="34"/>
      <c r="E557" s="34"/>
      <c r="F557" s="35"/>
      <c r="G557" s="35"/>
      <c r="H557" s="35"/>
      <c r="I557" s="35"/>
      <c r="J557" s="35"/>
      <c r="K557" s="35"/>
      <c r="L557" s="35"/>
      <c r="M557" s="35"/>
    </row>
    <row r="558" spans="1:13" x14ac:dyDescent="0.25">
      <c r="A558" s="33"/>
      <c r="B558" s="34"/>
      <c r="C558" s="34"/>
      <c r="D558" s="34"/>
      <c r="E558" s="34"/>
      <c r="F558" s="35"/>
      <c r="G558" s="35"/>
      <c r="H558" s="35"/>
      <c r="I558" s="35"/>
      <c r="J558" s="35"/>
      <c r="K558" s="35"/>
      <c r="L558" s="35"/>
      <c r="M558" s="35"/>
    </row>
    <row r="559" spans="1:13" x14ac:dyDescent="0.25">
      <c r="A559" s="33"/>
      <c r="B559" s="34"/>
      <c r="C559" s="34"/>
      <c r="D559" s="34"/>
      <c r="E559" s="34"/>
      <c r="F559" s="35"/>
      <c r="G559" s="35"/>
      <c r="H559" s="35"/>
      <c r="I559" s="35"/>
      <c r="J559" s="35"/>
      <c r="K559" s="35"/>
      <c r="L559" s="35"/>
      <c r="M559" s="35"/>
    </row>
    <row r="560" spans="1:13" x14ac:dyDescent="0.25">
      <c r="A560" s="33"/>
      <c r="B560" s="34"/>
      <c r="C560" s="34"/>
      <c r="D560" s="34"/>
      <c r="E560" s="34"/>
      <c r="F560" s="35"/>
      <c r="G560" s="35"/>
      <c r="H560" s="35"/>
      <c r="I560" s="35"/>
      <c r="J560" s="35"/>
      <c r="K560" s="35"/>
      <c r="L560" s="35"/>
      <c r="M560" s="35"/>
    </row>
    <row r="561" spans="1:13" x14ac:dyDescent="0.25">
      <c r="A561" s="33"/>
      <c r="B561" s="34"/>
      <c r="C561" s="34"/>
      <c r="D561" s="34"/>
      <c r="E561" s="34"/>
      <c r="F561" s="35"/>
      <c r="G561" s="35"/>
      <c r="H561" s="35"/>
      <c r="I561" s="35"/>
      <c r="J561" s="35"/>
      <c r="K561" s="35"/>
      <c r="L561" s="35"/>
      <c r="M561" s="35"/>
    </row>
    <row r="562" spans="1:13" x14ac:dyDescent="0.25">
      <c r="A562" s="33"/>
      <c r="B562" s="34"/>
      <c r="C562" s="34"/>
      <c r="D562" s="34"/>
      <c r="E562" s="34"/>
      <c r="F562" s="35"/>
      <c r="G562" s="35"/>
      <c r="H562" s="35"/>
      <c r="I562" s="35"/>
      <c r="J562" s="35"/>
      <c r="K562" s="35"/>
      <c r="L562" s="35"/>
      <c r="M562" s="35"/>
    </row>
    <row r="563" spans="1:13" x14ac:dyDescent="0.25">
      <c r="A563" s="33"/>
      <c r="B563" s="34"/>
      <c r="C563" s="34"/>
      <c r="D563" s="34"/>
      <c r="E563" s="34"/>
      <c r="F563" s="35"/>
      <c r="G563" s="35"/>
      <c r="H563" s="35"/>
      <c r="I563" s="35"/>
      <c r="J563" s="35"/>
      <c r="K563" s="35"/>
      <c r="L563" s="35"/>
      <c r="M563" s="35"/>
    </row>
    <row r="564" spans="1:13" x14ac:dyDescent="0.25">
      <c r="A564" s="33"/>
      <c r="B564" s="34"/>
      <c r="C564" s="34"/>
      <c r="D564" s="34"/>
      <c r="E564" s="34"/>
      <c r="F564" s="35"/>
      <c r="G564" s="35"/>
      <c r="H564" s="35"/>
      <c r="I564" s="35"/>
      <c r="J564" s="35"/>
      <c r="K564" s="35"/>
      <c r="L564" s="35"/>
      <c r="M564" s="35"/>
    </row>
    <row r="565" spans="1:13" x14ac:dyDescent="0.25">
      <c r="A565" s="33"/>
      <c r="B565" s="34"/>
      <c r="C565" s="34"/>
      <c r="D565" s="34"/>
      <c r="E565" s="34"/>
      <c r="F565" s="35"/>
      <c r="G565" s="35"/>
      <c r="H565" s="35"/>
      <c r="I565" s="35"/>
      <c r="J565" s="35"/>
      <c r="K565" s="35"/>
      <c r="L565" s="35"/>
      <c r="M565" s="35"/>
    </row>
    <row r="566" spans="1:13" x14ac:dyDescent="0.25">
      <c r="A566" s="33"/>
      <c r="B566" s="34"/>
      <c r="C566" s="34"/>
      <c r="D566" s="34"/>
      <c r="E566" s="34"/>
      <c r="F566" s="35"/>
      <c r="G566" s="35"/>
      <c r="H566" s="35"/>
      <c r="I566" s="35"/>
      <c r="J566" s="35"/>
      <c r="K566" s="35"/>
      <c r="L566" s="35"/>
      <c r="M566" s="35"/>
    </row>
    <row r="567" spans="1:13" x14ac:dyDescent="0.25">
      <c r="A567" s="33"/>
      <c r="B567" s="34"/>
      <c r="C567" s="34"/>
      <c r="D567" s="34"/>
      <c r="E567" s="34"/>
      <c r="F567" s="35"/>
      <c r="G567" s="35"/>
      <c r="H567" s="35"/>
      <c r="I567" s="35"/>
      <c r="J567" s="35"/>
      <c r="K567" s="35"/>
      <c r="L567" s="35"/>
      <c r="M567" s="35"/>
    </row>
    <row r="568" spans="1:13" x14ac:dyDescent="0.25">
      <c r="A568" s="33"/>
      <c r="B568" s="34"/>
      <c r="C568" s="34"/>
      <c r="D568" s="34"/>
      <c r="E568" s="34"/>
      <c r="F568" s="35"/>
      <c r="G568" s="35"/>
      <c r="H568" s="35"/>
      <c r="I568" s="35"/>
      <c r="J568" s="35"/>
      <c r="K568" s="35"/>
      <c r="L568" s="35"/>
      <c r="M568" s="35"/>
    </row>
    <row r="569" spans="1:13" x14ac:dyDescent="0.25">
      <c r="A569" s="33"/>
      <c r="B569" s="34"/>
      <c r="C569" s="34"/>
      <c r="D569" s="34"/>
      <c r="E569" s="34"/>
      <c r="F569" s="35"/>
      <c r="G569" s="35"/>
      <c r="H569" s="35"/>
      <c r="I569" s="35"/>
      <c r="J569" s="35"/>
      <c r="K569" s="35"/>
      <c r="L569" s="35"/>
      <c r="M569" s="35"/>
    </row>
    <row r="570" spans="1:13" x14ac:dyDescent="0.25">
      <c r="A570" s="33"/>
      <c r="B570" s="34"/>
      <c r="C570" s="34"/>
      <c r="D570" s="34"/>
      <c r="E570" s="34"/>
      <c r="F570" s="35"/>
      <c r="G570" s="35"/>
      <c r="H570" s="35"/>
      <c r="I570" s="35"/>
      <c r="J570" s="35"/>
      <c r="K570" s="35"/>
      <c r="L570" s="35"/>
      <c r="M570" s="35"/>
    </row>
    <row r="571" spans="1:13" x14ac:dyDescent="0.25">
      <c r="A571" s="33"/>
      <c r="B571" s="34"/>
      <c r="C571" s="34"/>
      <c r="D571" s="34"/>
      <c r="E571" s="34"/>
      <c r="F571" s="35"/>
      <c r="G571" s="35"/>
      <c r="H571" s="35"/>
      <c r="I571" s="35"/>
      <c r="J571" s="35"/>
      <c r="K571" s="35"/>
      <c r="L571" s="35"/>
      <c r="M571" s="35"/>
    </row>
    <row r="572" spans="1:13" x14ac:dyDescent="0.25">
      <c r="A572" s="33"/>
      <c r="B572" s="34"/>
      <c r="C572" s="34"/>
      <c r="D572" s="34"/>
      <c r="E572" s="34"/>
      <c r="F572" s="35"/>
      <c r="G572" s="35"/>
      <c r="H572" s="35"/>
      <c r="I572" s="35"/>
      <c r="J572" s="35"/>
      <c r="K572" s="35"/>
      <c r="L572" s="35"/>
      <c r="M572" s="35"/>
    </row>
    <row r="573" spans="1:13" x14ac:dyDescent="0.25">
      <c r="A573" s="33"/>
      <c r="B573" s="34"/>
      <c r="C573" s="34"/>
      <c r="D573" s="34"/>
      <c r="E573" s="34"/>
      <c r="F573" s="35"/>
      <c r="G573" s="35"/>
      <c r="H573" s="35"/>
      <c r="I573" s="35"/>
      <c r="J573" s="35"/>
      <c r="K573" s="35"/>
      <c r="L573" s="35"/>
      <c r="M573" s="35"/>
    </row>
    <row r="574" spans="1:13" x14ac:dyDescent="0.25">
      <c r="A574" s="33"/>
      <c r="B574" s="34"/>
      <c r="C574" s="34"/>
      <c r="D574" s="34"/>
      <c r="E574" s="34"/>
      <c r="F574" s="35"/>
      <c r="G574" s="35"/>
      <c r="H574" s="35"/>
      <c r="I574" s="35"/>
      <c r="J574" s="35"/>
      <c r="K574" s="35"/>
      <c r="L574" s="35"/>
      <c r="M574" s="35"/>
    </row>
    <row r="575" spans="1:13" x14ac:dyDescent="0.25">
      <c r="A575" s="33"/>
      <c r="B575" s="34"/>
      <c r="C575" s="34"/>
      <c r="D575" s="34"/>
      <c r="E575" s="34"/>
      <c r="F575" s="35"/>
      <c r="G575" s="35"/>
      <c r="H575" s="35"/>
      <c r="I575" s="35"/>
      <c r="J575" s="35"/>
      <c r="K575" s="35"/>
      <c r="L575" s="35"/>
      <c r="M575" s="35"/>
    </row>
    <row r="576" spans="1:13" x14ac:dyDescent="0.25">
      <c r="A576" s="33"/>
      <c r="B576" s="34"/>
      <c r="C576" s="34"/>
      <c r="D576" s="34"/>
      <c r="E576" s="34"/>
      <c r="F576" s="35"/>
      <c r="G576" s="35"/>
      <c r="H576" s="35"/>
      <c r="I576" s="35"/>
      <c r="J576" s="35"/>
      <c r="K576" s="35"/>
      <c r="L576" s="35"/>
      <c r="M576" s="35"/>
    </row>
    <row r="577" spans="1:13" x14ac:dyDescent="0.25">
      <c r="A577" s="33"/>
      <c r="B577" s="34"/>
      <c r="C577" s="34"/>
      <c r="D577" s="34"/>
      <c r="E577" s="34"/>
      <c r="F577" s="35"/>
      <c r="G577" s="35"/>
      <c r="H577" s="35"/>
      <c r="I577" s="35"/>
      <c r="J577" s="35"/>
      <c r="K577" s="35"/>
      <c r="L577" s="35"/>
      <c r="M577" s="35"/>
    </row>
    <row r="578" spans="1:13" x14ac:dyDescent="0.25">
      <c r="A578" s="33"/>
      <c r="B578" s="34"/>
      <c r="C578" s="34"/>
      <c r="D578" s="34"/>
      <c r="E578" s="34"/>
      <c r="F578" s="35"/>
      <c r="G578" s="35"/>
      <c r="H578" s="35"/>
      <c r="I578" s="35"/>
      <c r="J578" s="35"/>
      <c r="K578" s="35"/>
      <c r="L578" s="35"/>
      <c r="M578" s="35"/>
    </row>
    <row r="579" spans="1:13" x14ac:dyDescent="0.25">
      <c r="A579" s="33"/>
      <c r="B579" s="34"/>
      <c r="C579" s="34"/>
      <c r="D579" s="34"/>
      <c r="E579" s="34"/>
      <c r="F579" s="35"/>
      <c r="G579" s="35"/>
      <c r="H579" s="35"/>
      <c r="I579" s="35"/>
      <c r="J579" s="35"/>
      <c r="K579" s="35"/>
      <c r="L579" s="35"/>
      <c r="M579" s="35"/>
    </row>
    <row r="580" spans="1:13" x14ac:dyDescent="0.25">
      <c r="A580" s="33"/>
      <c r="B580" s="34"/>
      <c r="C580" s="34"/>
      <c r="D580" s="34"/>
      <c r="E580" s="34"/>
      <c r="F580" s="35"/>
      <c r="G580" s="35"/>
      <c r="H580" s="35"/>
      <c r="I580" s="35"/>
      <c r="J580" s="35"/>
      <c r="K580" s="35"/>
      <c r="L580" s="35"/>
      <c r="M580" s="35"/>
    </row>
    <row r="581" spans="1:13" x14ac:dyDescent="0.25">
      <c r="A581" s="33"/>
      <c r="B581" s="34"/>
      <c r="C581" s="34"/>
      <c r="D581" s="34"/>
      <c r="E581" s="34"/>
      <c r="F581" s="35"/>
      <c r="G581" s="35"/>
      <c r="H581" s="35"/>
      <c r="I581" s="35"/>
      <c r="J581" s="35"/>
      <c r="K581" s="35"/>
      <c r="L581" s="35"/>
      <c r="M581" s="35"/>
    </row>
    <row r="582" spans="1:13" x14ac:dyDescent="0.25">
      <c r="A582" s="33"/>
      <c r="B582" s="34"/>
      <c r="C582" s="34"/>
      <c r="D582" s="34"/>
      <c r="E582" s="34"/>
      <c r="F582" s="35"/>
      <c r="G582" s="35"/>
      <c r="H582" s="35"/>
      <c r="I582" s="35"/>
      <c r="J582" s="35"/>
      <c r="K582" s="35"/>
      <c r="L582" s="35"/>
      <c r="M582" s="35"/>
    </row>
    <row r="583" spans="1:13" x14ac:dyDescent="0.25">
      <c r="A583" s="33"/>
      <c r="B583" s="34"/>
      <c r="C583" s="34"/>
      <c r="D583" s="34"/>
      <c r="E583" s="34"/>
      <c r="F583" s="35"/>
      <c r="G583" s="35"/>
      <c r="H583" s="35"/>
      <c r="I583" s="35"/>
      <c r="J583" s="35"/>
      <c r="K583" s="35"/>
      <c r="L583" s="35"/>
      <c r="M583" s="35"/>
    </row>
    <row r="584" spans="1:13" x14ac:dyDescent="0.25">
      <c r="A584" s="33"/>
      <c r="B584" s="34"/>
      <c r="C584" s="34"/>
      <c r="D584" s="34"/>
      <c r="E584" s="34"/>
      <c r="F584" s="35"/>
      <c r="G584" s="35"/>
      <c r="H584" s="35"/>
      <c r="I584" s="35"/>
      <c r="J584" s="35"/>
      <c r="K584" s="35"/>
      <c r="L584" s="35"/>
      <c r="M584" s="35"/>
    </row>
    <row r="585" spans="1:13" x14ac:dyDescent="0.25">
      <c r="A585" s="33"/>
      <c r="B585" s="34"/>
      <c r="C585" s="34"/>
      <c r="D585" s="34"/>
      <c r="E585" s="34"/>
      <c r="F585" s="35"/>
      <c r="G585" s="35"/>
      <c r="H585" s="35"/>
      <c r="I585" s="35"/>
      <c r="J585" s="35"/>
      <c r="K585" s="35"/>
      <c r="L585" s="35"/>
      <c r="M585" s="35"/>
    </row>
    <row r="586" spans="1:13" x14ac:dyDescent="0.25">
      <c r="A586" s="33"/>
      <c r="B586" s="34"/>
      <c r="C586" s="34"/>
      <c r="D586" s="34"/>
      <c r="E586" s="34"/>
      <c r="F586" s="35"/>
      <c r="G586" s="35"/>
      <c r="H586" s="35"/>
      <c r="I586" s="35"/>
      <c r="J586" s="35"/>
      <c r="K586" s="35"/>
      <c r="L586" s="35"/>
      <c r="M586" s="35"/>
    </row>
    <row r="587" spans="1:13" x14ac:dyDescent="0.25">
      <c r="A587" s="33"/>
      <c r="B587" s="34"/>
      <c r="C587" s="34"/>
      <c r="D587" s="34"/>
      <c r="E587" s="34"/>
      <c r="F587" s="35"/>
      <c r="G587" s="35"/>
      <c r="H587" s="35"/>
      <c r="I587" s="35"/>
      <c r="J587" s="35"/>
      <c r="K587" s="35"/>
      <c r="L587" s="35"/>
      <c r="M587" s="35"/>
    </row>
    <row r="588" spans="1:13" x14ac:dyDescent="0.25">
      <c r="A588" s="33"/>
      <c r="B588" s="34"/>
      <c r="C588" s="34"/>
      <c r="D588" s="36"/>
      <c r="E588" s="36"/>
      <c r="F588" s="37"/>
      <c r="G588" s="37"/>
      <c r="H588" s="37"/>
      <c r="I588" s="37"/>
      <c r="J588" s="37"/>
      <c r="K588" s="35"/>
      <c r="L588" s="35"/>
      <c r="M588" s="35"/>
    </row>
    <row r="589" spans="1:13" x14ac:dyDescent="0.25">
      <c r="A589" s="33"/>
      <c r="B589" s="34"/>
      <c r="C589" s="34"/>
      <c r="D589" s="34"/>
      <c r="E589" s="34"/>
      <c r="F589" s="35"/>
      <c r="G589" s="35"/>
      <c r="H589" s="35"/>
      <c r="I589" s="35"/>
      <c r="J589" s="35"/>
      <c r="K589" s="35"/>
      <c r="L589" s="35"/>
      <c r="M589" s="35"/>
    </row>
    <row r="590" spans="1:13" x14ac:dyDescent="0.25">
      <c r="A590" s="33"/>
      <c r="B590" s="34"/>
      <c r="C590" s="34"/>
      <c r="D590" s="34"/>
      <c r="E590" s="34"/>
      <c r="F590" s="35"/>
      <c r="G590" s="35"/>
      <c r="H590" s="35"/>
      <c r="I590" s="35"/>
      <c r="J590" s="35"/>
      <c r="K590" s="35"/>
      <c r="L590" s="35"/>
      <c r="M590" s="35"/>
    </row>
    <row r="591" spans="1:13" x14ac:dyDescent="0.25">
      <c r="A591" s="33"/>
      <c r="B591" s="34"/>
      <c r="C591" s="34"/>
      <c r="D591" s="34"/>
      <c r="E591" s="34"/>
      <c r="F591" s="35"/>
      <c r="G591" s="35"/>
      <c r="H591" s="35"/>
      <c r="I591" s="35"/>
      <c r="J591" s="35"/>
      <c r="K591" s="35"/>
      <c r="L591" s="35"/>
      <c r="M591" s="35"/>
    </row>
    <row r="592" spans="1:13" x14ac:dyDescent="0.25">
      <c r="A592" s="33"/>
      <c r="B592" s="34"/>
      <c r="C592" s="34"/>
      <c r="D592" s="34"/>
      <c r="E592" s="34"/>
      <c r="F592" s="35"/>
      <c r="G592" s="35"/>
      <c r="H592" s="35"/>
      <c r="I592" s="35"/>
      <c r="J592" s="35"/>
      <c r="K592" s="35"/>
      <c r="L592" s="35"/>
      <c r="M592" s="35"/>
    </row>
    <row r="593" spans="1:13" x14ac:dyDescent="0.25">
      <c r="A593" s="33"/>
      <c r="B593" s="34"/>
      <c r="C593" s="34"/>
      <c r="D593" s="34"/>
      <c r="E593" s="34"/>
      <c r="F593" s="35"/>
      <c r="G593" s="35"/>
      <c r="H593" s="35"/>
      <c r="I593" s="35"/>
      <c r="J593" s="35"/>
      <c r="K593" s="35"/>
      <c r="L593" s="35"/>
      <c r="M593" s="35"/>
    </row>
    <row r="594" spans="1:13" x14ac:dyDescent="0.25">
      <c r="A594" s="33"/>
      <c r="B594" s="34"/>
      <c r="C594" s="34"/>
      <c r="D594" s="34"/>
      <c r="E594" s="34"/>
      <c r="F594" s="35"/>
      <c r="G594" s="35"/>
      <c r="H594" s="35"/>
      <c r="I594" s="35"/>
      <c r="J594" s="35"/>
      <c r="K594" s="35"/>
      <c r="L594" s="35"/>
      <c r="M594" s="35"/>
    </row>
    <row r="595" spans="1:13" x14ac:dyDescent="0.25">
      <c r="A595" s="33"/>
      <c r="B595" s="34"/>
      <c r="C595" s="34"/>
      <c r="D595" s="34"/>
      <c r="E595" s="34"/>
      <c r="F595" s="35"/>
      <c r="G595" s="35"/>
      <c r="H595" s="35"/>
      <c r="I595" s="35"/>
      <c r="J595" s="35"/>
      <c r="K595" s="35"/>
      <c r="L595" s="35"/>
      <c r="M595" s="35"/>
    </row>
    <row r="596" spans="1:13" x14ac:dyDescent="0.25">
      <c r="A596" s="33"/>
      <c r="B596" s="34"/>
      <c r="C596" s="34"/>
      <c r="D596" s="34"/>
      <c r="E596" s="34"/>
      <c r="F596" s="35"/>
      <c r="G596" s="35"/>
      <c r="H596" s="35"/>
      <c r="I596" s="35"/>
      <c r="J596" s="35"/>
      <c r="K596" s="35"/>
      <c r="L596" s="35"/>
      <c r="M596" s="35"/>
    </row>
    <row r="597" spans="1:13" x14ac:dyDescent="0.25">
      <c r="A597" s="33"/>
      <c r="B597" s="34"/>
      <c r="C597" s="34"/>
      <c r="D597" s="34"/>
      <c r="E597" s="34"/>
      <c r="F597" s="35"/>
      <c r="G597" s="35"/>
      <c r="H597" s="35"/>
      <c r="I597" s="35"/>
      <c r="J597" s="35"/>
      <c r="K597" s="35"/>
      <c r="L597" s="35"/>
      <c r="M597" s="35"/>
    </row>
    <row r="598" spans="1:13" x14ac:dyDescent="0.25">
      <c r="A598" s="33"/>
      <c r="B598" s="34"/>
      <c r="C598" s="34"/>
      <c r="D598" s="34"/>
      <c r="E598" s="34"/>
      <c r="F598" s="35"/>
      <c r="G598" s="35"/>
      <c r="H598" s="35"/>
      <c r="I598" s="35"/>
      <c r="J598" s="35"/>
      <c r="K598" s="35"/>
      <c r="L598" s="35"/>
      <c r="M598" s="35"/>
    </row>
    <row r="599" spans="1:13" x14ac:dyDescent="0.25">
      <c r="A599" s="33"/>
      <c r="B599" s="34"/>
      <c r="C599" s="34"/>
      <c r="D599" s="34"/>
      <c r="E599" s="34"/>
      <c r="F599" s="35"/>
      <c r="G599" s="35"/>
      <c r="H599" s="35"/>
      <c r="I599" s="35"/>
      <c r="J599" s="35"/>
      <c r="K599" s="35"/>
      <c r="L599" s="35"/>
      <c r="M599" s="35"/>
    </row>
    <row r="600" spans="1:13" x14ac:dyDescent="0.25">
      <c r="A600" s="33"/>
      <c r="B600" s="34"/>
      <c r="C600" s="34"/>
      <c r="D600" s="34"/>
      <c r="E600" s="34"/>
      <c r="F600" s="35"/>
      <c r="G600" s="35"/>
      <c r="H600" s="35"/>
      <c r="I600" s="35"/>
      <c r="J600" s="35"/>
      <c r="K600" s="35"/>
      <c r="L600" s="35"/>
      <c r="M600" s="35"/>
    </row>
    <row r="601" spans="1:13" x14ac:dyDescent="0.25">
      <c r="A601" s="33"/>
      <c r="B601" s="34"/>
      <c r="C601" s="34"/>
      <c r="D601" s="34"/>
      <c r="E601" s="34"/>
      <c r="F601" s="35"/>
      <c r="G601" s="35"/>
      <c r="H601" s="35"/>
      <c r="I601" s="35"/>
      <c r="J601" s="35"/>
      <c r="K601" s="35"/>
      <c r="L601" s="35"/>
      <c r="M601" s="35"/>
    </row>
    <row r="602" spans="1:13" x14ac:dyDescent="0.25">
      <c r="A602" s="33"/>
      <c r="B602" s="34"/>
      <c r="C602" s="34"/>
      <c r="D602" s="34"/>
      <c r="E602" s="34"/>
      <c r="F602" s="35"/>
      <c r="G602" s="35"/>
      <c r="H602" s="35"/>
      <c r="I602" s="35"/>
      <c r="J602" s="35"/>
      <c r="K602" s="35"/>
      <c r="L602" s="35"/>
      <c r="M602" s="35"/>
    </row>
    <row r="603" spans="1:13" x14ac:dyDescent="0.25">
      <c r="A603" s="33"/>
      <c r="B603" s="34"/>
      <c r="C603" s="34"/>
      <c r="D603" s="34"/>
      <c r="E603" s="34"/>
      <c r="F603" s="35"/>
      <c r="G603" s="35"/>
      <c r="H603" s="35"/>
      <c r="I603" s="35"/>
      <c r="J603" s="35"/>
      <c r="K603" s="35"/>
      <c r="L603" s="35"/>
      <c r="M603" s="35"/>
    </row>
    <row r="604" spans="1:13" x14ac:dyDescent="0.25">
      <c r="A604" s="33"/>
      <c r="B604" s="34"/>
      <c r="C604" s="34"/>
      <c r="D604" s="34"/>
      <c r="E604" s="34"/>
      <c r="F604" s="35"/>
      <c r="G604" s="35"/>
      <c r="H604" s="35"/>
      <c r="I604" s="35"/>
      <c r="J604" s="35"/>
      <c r="K604" s="35"/>
      <c r="L604" s="35"/>
      <c r="M604" s="35"/>
    </row>
    <row r="605" spans="1:13" x14ac:dyDescent="0.25">
      <c r="A605" s="33"/>
      <c r="B605" s="34"/>
      <c r="C605" s="34"/>
      <c r="D605" s="34"/>
      <c r="E605" s="34"/>
      <c r="F605" s="35"/>
      <c r="G605" s="35"/>
      <c r="H605" s="35"/>
      <c r="I605" s="35"/>
      <c r="J605" s="35"/>
      <c r="K605" s="35"/>
      <c r="L605" s="35"/>
      <c r="M605" s="35"/>
    </row>
    <row r="606" spans="1:13" x14ac:dyDescent="0.25">
      <c r="A606" s="33"/>
      <c r="B606" s="34"/>
      <c r="C606" s="34"/>
      <c r="D606" s="34"/>
      <c r="E606" s="34"/>
      <c r="F606" s="35"/>
      <c r="G606" s="35"/>
      <c r="H606" s="35"/>
      <c r="I606" s="35"/>
      <c r="J606" s="35"/>
      <c r="K606" s="35"/>
      <c r="L606" s="35"/>
      <c r="M606" s="35"/>
    </row>
    <row r="607" spans="1:13" x14ac:dyDescent="0.25">
      <c r="A607" s="33"/>
      <c r="B607" s="34"/>
      <c r="C607" s="34"/>
      <c r="D607" s="34"/>
      <c r="E607" s="34"/>
      <c r="F607" s="35"/>
      <c r="G607" s="35"/>
      <c r="H607" s="35"/>
      <c r="I607" s="35"/>
      <c r="J607" s="35"/>
      <c r="K607" s="35"/>
      <c r="L607" s="35"/>
      <c r="M607" s="35"/>
    </row>
    <row r="608" spans="1:13" x14ac:dyDescent="0.25">
      <c r="A608" s="33"/>
      <c r="B608" s="34"/>
      <c r="C608" s="34"/>
      <c r="D608" s="34"/>
      <c r="E608" s="34"/>
      <c r="F608" s="35"/>
      <c r="G608" s="35"/>
      <c r="H608" s="35"/>
      <c r="I608" s="35"/>
      <c r="J608" s="35"/>
      <c r="K608" s="35"/>
      <c r="L608" s="35"/>
      <c r="M608" s="35"/>
    </row>
    <row r="609" spans="1:13" x14ac:dyDescent="0.25">
      <c r="A609" s="33"/>
      <c r="B609" s="34"/>
      <c r="C609" s="34"/>
      <c r="D609" s="34"/>
      <c r="E609" s="34"/>
      <c r="F609" s="35"/>
      <c r="G609" s="35"/>
      <c r="H609" s="35"/>
      <c r="I609" s="35"/>
      <c r="J609" s="35"/>
      <c r="K609" s="35"/>
      <c r="L609" s="35"/>
      <c r="M609" s="35"/>
    </row>
    <row r="610" spans="1:13" x14ac:dyDescent="0.25">
      <c r="A610" s="33"/>
      <c r="B610" s="34"/>
      <c r="C610" s="34"/>
      <c r="D610" s="34"/>
      <c r="E610" s="34"/>
      <c r="F610" s="35"/>
      <c r="G610" s="35"/>
      <c r="H610" s="35"/>
      <c r="I610" s="35"/>
      <c r="J610" s="35"/>
      <c r="K610" s="35"/>
      <c r="L610" s="35"/>
      <c r="M610" s="35"/>
    </row>
    <row r="611" spans="1:13" x14ac:dyDescent="0.25">
      <c r="A611" s="38"/>
      <c r="B611" s="39"/>
      <c r="C611" s="39"/>
      <c r="D611" s="39"/>
      <c r="E611" s="39"/>
      <c r="F611" s="40"/>
      <c r="G611" s="40"/>
      <c r="H611" s="40"/>
      <c r="I611" s="40"/>
      <c r="J611" s="40"/>
      <c r="K611" s="35"/>
      <c r="L611" s="35"/>
      <c r="M611" s="35"/>
    </row>
    <row r="612" spans="1:13" x14ac:dyDescent="0.25">
      <c r="A612" s="33"/>
      <c r="B612" s="34"/>
      <c r="C612" s="34"/>
      <c r="D612" s="34"/>
      <c r="E612" s="34"/>
      <c r="F612" s="35"/>
      <c r="G612" s="35"/>
      <c r="H612" s="35"/>
      <c r="I612" s="35"/>
      <c r="J612" s="35"/>
      <c r="K612" s="35"/>
      <c r="L612" s="35"/>
      <c r="M612" s="35"/>
    </row>
    <row r="613" spans="1:13" x14ac:dyDescent="0.25">
      <c r="A613" s="33"/>
      <c r="B613" s="34"/>
      <c r="C613" s="34"/>
      <c r="D613" s="34"/>
      <c r="E613" s="34"/>
      <c r="F613" s="35"/>
      <c r="G613" s="35"/>
      <c r="H613" s="35"/>
      <c r="I613" s="35"/>
      <c r="J613" s="35"/>
      <c r="K613" s="35"/>
      <c r="L613" s="35"/>
      <c r="M613" s="35"/>
    </row>
    <row r="614" spans="1:13" x14ac:dyDescent="0.25">
      <c r="A614" s="33"/>
      <c r="B614" s="34"/>
      <c r="C614" s="34"/>
      <c r="D614" s="34"/>
      <c r="E614" s="34"/>
      <c r="F614" s="35"/>
      <c r="G614" s="35"/>
      <c r="H614" s="35"/>
      <c r="I614" s="35"/>
      <c r="J614" s="35"/>
      <c r="K614" s="35"/>
      <c r="L614" s="35"/>
      <c r="M614" s="35"/>
    </row>
    <row r="615" spans="1:13" x14ac:dyDescent="0.25">
      <c r="A615" s="33"/>
      <c r="B615" s="34"/>
      <c r="C615" s="34"/>
      <c r="D615" s="34"/>
      <c r="E615" s="34"/>
      <c r="F615" s="35"/>
      <c r="G615" s="35"/>
      <c r="H615" s="35"/>
      <c r="I615" s="35"/>
      <c r="J615" s="35"/>
      <c r="K615" s="35"/>
      <c r="L615" s="35"/>
      <c r="M615" s="35"/>
    </row>
    <row r="616" spans="1:13" x14ac:dyDescent="0.25">
      <c r="A616" s="33"/>
      <c r="B616" s="34"/>
      <c r="C616" s="34"/>
      <c r="D616" s="34"/>
      <c r="E616" s="34"/>
      <c r="F616" s="35"/>
      <c r="G616" s="35"/>
      <c r="H616" s="35"/>
      <c r="I616" s="35"/>
      <c r="J616" s="35"/>
      <c r="K616" s="35"/>
      <c r="L616" s="35"/>
      <c r="M616" s="35"/>
    </row>
    <row r="617" spans="1:13" x14ac:dyDescent="0.25">
      <c r="A617" s="33"/>
      <c r="B617" s="34"/>
      <c r="C617" s="34"/>
      <c r="D617" s="34"/>
      <c r="E617" s="34"/>
      <c r="F617" s="35"/>
      <c r="G617" s="35"/>
      <c r="H617" s="35"/>
      <c r="I617" s="35"/>
      <c r="J617" s="35"/>
      <c r="K617" s="35"/>
      <c r="L617" s="35"/>
      <c r="M617" s="35"/>
    </row>
    <row r="618" spans="1:13" x14ac:dyDescent="0.25">
      <c r="A618" s="33"/>
      <c r="B618" s="34"/>
      <c r="C618" s="34"/>
      <c r="D618" s="34"/>
      <c r="E618" s="34"/>
      <c r="F618" s="35"/>
      <c r="G618" s="35"/>
      <c r="H618" s="35"/>
      <c r="I618" s="35"/>
      <c r="J618" s="35"/>
      <c r="K618" s="35"/>
      <c r="L618" s="35"/>
      <c r="M618" s="35"/>
    </row>
    <row r="619" spans="1:13" x14ac:dyDescent="0.25">
      <c r="A619" s="33"/>
      <c r="B619" s="34"/>
      <c r="C619" s="34"/>
      <c r="D619" s="34"/>
      <c r="E619" s="34"/>
      <c r="F619" s="35"/>
      <c r="G619" s="35"/>
      <c r="H619" s="35"/>
      <c r="I619" s="35"/>
      <c r="J619" s="35"/>
      <c r="K619" s="35"/>
      <c r="L619" s="35"/>
      <c r="M619" s="35"/>
    </row>
    <row r="620" spans="1:13" x14ac:dyDescent="0.25">
      <c r="A620" s="33"/>
      <c r="B620" s="34"/>
      <c r="C620" s="34"/>
      <c r="D620" s="34"/>
      <c r="E620" s="34"/>
      <c r="F620" s="35"/>
      <c r="G620" s="35"/>
      <c r="H620" s="35"/>
      <c r="I620" s="35"/>
      <c r="J620" s="35"/>
      <c r="K620" s="35"/>
      <c r="L620" s="35"/>
      <c r="M620" s="35"/>
    </row>
    <row r="621" spans="1:13" x14ac:dyDescent="0.25">
      <c r="A621" s="33"/>
      <c r="B621" s="34"/>
      <c r="C621" s="34"/>
      <c r="D621" s="34"/>
      <c r="E621" s="34"/>
      <c r="F621" s="35"/>
      <c r="G621" s="35"/>
      <c r="H621" s="35"/>
      <c r="I621" s="35"/>
      <c r="J621" s="35"/>
      <c r="K621" s="35"/>
      <c r="L621" s="35"/>
      <c r="M621" s="35"/>
    </row>
    <row r="622" spans="1:13" x14ac:dyDescent="0.25">
      <c r="A622" s="33"/>
      <c r="B622" s="34"/>
      <c r="C622" s="34"/>
      <c r="D622" s="34"/>
      <c r="E622" s="34"/>
      <c r="F622" s="35"/>
      <c r="G622" s="35"/>
      <c r="H622" s="35"/>
      <c r="I622" s="35"/>
      <c r="J622" s="35"/>
      <c r="K622" s="35"/>
      <c r="L622" s="35"/>
      <c r="M622" s="35"/>
    </row>
    <row r="623" spans="1:13" x14ac:dyDescent="0.25">
      <c r="A623" s="33"/>
      <c r="B623" s="34"/>
      <c r="C623" s="34"/>
      <c r="D623" s="34"/>
      <c r="E623" s="34"/>
      <c r="F623" s="35"/>
      <c r="G623" s="35"/>
      <c r="H623" s="35"/>
      <c r="I623" s="35"/>
      <c r="J623" s="35"/>
      <c r="K623" s="35"/>
      <c r="L623" s="35"/>
      <c r="M623" s="35"/>
    </row>
    <row r="624" spans="1:13" x14ac:dyDescent="0.25">
      <c r="A624" s="33"/>
      <c r="B624" s="34"/>
      <c r="C624" s="34"/>
      <c r="D624" s="34"/>
      <c r="E624" s="34"/>
      <c r="F624" s="35"/>
      <c r="G624" s="35"/>
      <c r="H624" s="35"/>
      <c r="I624" s="35"/>
      <c r="J624" s="35"/>
      <c r="K624" s="35"/>
      <c r="L624" s="35"/>
      <c r="M624" s="35"/>
    </row>
    <row r="625" spans="1:13" x14ac:dyDescent="0.25">
      <c r="A625" s="33"/>
      <c r="B625" s="34"/>
      <c r="C625" s="34"/>
      <c r="D625" s="34"/>
      <c r="E625" s="34"/>
      <c r="F625" s="35"/>
      <c r="G625" s="35"/>
      <c r="H625" s="35"/>
      <c r="I625" s="35"/>
      <c r="J625" s="35"/>
      <c r="K625" s="35"/>
      <c r="L625" s="35"/>
      <c r="M625" s="35"/>
    </row>
    <row r="626" spans="1:13" x14ac:dyDescent="0.25">
      <c r="A626" s="33"/>
      <c r="B626" s="34"/>
      <c r="C626" s="34"/>
      <c r="D626" s="34"/>
      <c r="E626" s="34"/>
      <c r="F626" s="35"/>
      <c r="G626" s="35"/>
      <c r="H626" s="35"/>
      <c r="I626" s="35"/>
      <c r="J626" s="35"/>
      <c r="K626" s="35"/>
      <c r="L626" s="35"/>
      <c r="M626" s="35"/>
    </row>
    <row r="627" spans="1:13" x14ac:dyDescent="0.25">
      <c r="A627" s="33"/>
      <c r="B627" s="34"/>
      <c r="C627" s="34"/>
      <c r="D627" s="34"/>
      <c r="E627" s="34"/>
      <c r="F627" s="35"/>
      <c r="G627" s="35"/>
      <c r="H627" s="35"/>
      <c r="I627" s="35"/>
      <c r="J627" s="35"/>
      <c r="K627" s="35"/>
      <c r="L627" s="35"/>
      <c r="M627" s="35"/>
    </row>
    <row r="628" spans="1:13" x14ac:dyDescent="0.25">
      <c r="A628" s="33"/>
      <c r="B628" s="34"/>
      <c r="C628" s="34"/>
      <c r="D628" s="34"/>
      <c r="E628" s="34"/>
      <c r="F628" s="35"/>
      <c r="G628" s="35"/>
      <c r="H628" s="35"/>
      <c r="I628" s="35"/>
      <c r="J628" s="35"/>
      <c r="K628" s="35"/>
      <c r="L628" s="35"/>
      <c r="M628" s="35"/>
    </row>
    <row r="629" spans="1:13" x14ac:dyDescent="0.25">
      <c r="A629" s="33"/>
      <c r="B629" s="34"/>
      <c r="C629" s="34"/>
      <c r="D629" s="34"/>
      <c r="E629" s="34"/>
      <c r="F629" s="35"/>
      <c r="G629" s="35"/>
      <c r="H629" s="35"/>
      <c r="I629" s="35"/>
      <c r="J629" s="35"/>
      <c r="K629" s="35"/>
      <c r="L629" s="35"/>
      <c r="M629" s="35"/>
    </row>
    <row r="630" spans="1:13" x14ac:dyDescent="0.25">
      <c r="A630" s="33"/>
      <c r="B630" s="34"/>
      <c r="C630" s="34"/>
      <c r="D630" s="34"/>
      <c r="E630" s="34"/>
      <c r="F630" s="35"/>
      <c r="G630" s="35"/>
      <c r="H630" s="35"/>
      <c r="I630" s="35"/>
      <c r="J630" s="35"/>
      <c r="K630" s="35"/>
      <c r="L630" s="35"/>
      <c r="M630" s="35"/>
    </row>
    <row r="631" spans="1:13" x14ac:dyDescent="0.25">
      <c r="A631" s="33"/>
      <c r="B631" s="34"/>
      <c r="C631" s="34"/>
      <c r="D631" s="34"/>
      <c r="E631" s="34"/>
      <c r="F631" s="35"/>
      <c r="G631" s="35"/>
      <c r="H631" s="35"/>
      <c r="I631" s="35"/>
      <c r="J631" s="35"/>
      <c r="K631" s="35"/>
      <c r="L631" s="35"/>
      <c r="M631" s="35"/>
    </row>
    <row r="632" spans="1:13" x14ac:dyDescent="0.25">
      <c r="A632" s="33"/>
      <c r="B632" s="34"/>
      <c r="C632" s="34"/>
      <c r="D632" s="34"/>
      <c r="E632" s="34"/>
      <c r="F632" s="35"/>
      <c r="G632" s="35"/>
      <c r="H632" s="35"/>
      <c r="I632" s="35"/>
      <c r="J632" s="35"/>
      <c r="K632" s="35"/>
      <c r="L632" s="35"/>
      <c r="M632" s="35"/>
    </row>
    <row r="633" spans="1:13" x14ac:dyDescent="0.25">
      <c r="A633" s="33"/>
      <c r="B633" s="34"/>
      <c r="C633" s="34"/>
      <c r="D633" s="34"/>
      <c r="E633" s="34"/>
      <c r="F633" s="35"/>
      <c r="G633" s="35"/>
      <c r="H633" s="35"/>
      <c r="I633" s="35"/>
      <c r="J633" s="35"/>
      <c r="K633" s="35"/>
      <c r="L633" s="35"/>
      <c r="M633" s="35"/>
    </row>
    <row r="634" spans="1:13" x14ac:dyDescent="0.25">
      <c r="A634" s="33"/>
      <c r="B634" s="34"/>
      <c r="C634" s="34"/>
      <c r="D634" s="34"/>
      <c r="E634" s="34"/>
      <c r="F634" s="35"/>
      <c r="G634" s="35"/>
      <c r="H634" s="35"/>
      <c r="I634" s="35"/>
      <c r="J634" s="35"/>
      <c r="K634" s="35"/>
      <c r="L634" s="35"/>
      <c r="M634" s="35"/>
    </row>
    <row r="635" spans="1:13" x14ac:dyDescent="0.25">
      <c r="A635" s="33"/>
      <c r="B635" s="34"/>
      <c r="C635" s="34"/>
      <c r="D635" s="34"/>
      <c r="E635" s="34"/>
      <c r="F635" s="35"/>
      <c r="G635" s="35"/>
      <c r="H635" s="35"/>
      <c r="I635" s="35"/>
      <c r="J635" s="35"/>
      <c r="K635" s="35"/>
      <c r="L635" s="35"/>
      <c r="M635" s="35"/>
    </row>
    <row r="636" spans="1:13" x14ac:dyDescent="0.25">
      <c r="A636" s="33"/>
      <c r="B636" s="34"/>
      <c r="C636" s="34"/>
      <c r="D636" s="34"/>
      <c r="E636" s="34"/>
      <c r="F636" s="35"/>
      <c r="G636" s="35"/>
      <c r="H636" s="35"/>
      <c r="I636" s="35"/>
      <c r="J636" s="35"/>
      <c r="K636" s="35"/>
      <c r="L636" s="35"/>
      <c r="M636" s="35"/>
    </row>
    <row r="637" spans="1:13" x14ac:dyDescent="0.25">
      <c r="A637" s="33"/>
      <c r="B637" s="34"/>
      <c r="C637" s="34"/>
      <c r="D637" s="34"/>
      <c r="E637" s="34"/>
      <c r="F637" s="35"/>
      <c r="G637" s="35"/>
      <c r="H637" s="35"/>
      <c r="I637" s="35"/>
      <c r="J637" s="35"/>
      <c r="K637" s="35"/>
      <c r="L637" s="35"/>
      <c r="M637" s="35"/>
    </row>
    <row r="638" spans="1:13" x14ac:dyDescent="0.25">
      <c r="A638" s="33"/>
      <c r="B638" s="34"/>
      <c r="C638" s="34"/>
      <c r="D638" s="34"/>
      <c r="E638" s="34"/>
      <c r="F638" s="35"/>
      <c r="G638" s="35"/>
      <c r="H638" s="35"/>
      <c r="I638" s="35"/>
      <c r="J638" s="35"/>
      <c r="K638" s="35"/>
      <c r="L638" s="35"/>
      <c r="M638" s="35"/>
    </row>
    <row r="639" spans="1:13" x14ac:dyDescent="0.25">
      <c r="A639" s="33"/>
      <c r="B639" s="34"/>
      <c r="C639" s="34"/>
      <c r="D639" s="34"/>
      <c r="E639" s="34"/>
      <c r="F639" s="35"/>
      <c r="G639" s="35"/>
      <c r="H639" s="35"/>
      <c r="I639" s="35"/>
      <c r="J639" s="35"/>
      <c r="K639" s="35"/>
      <c r="L639" s="35"/>
      <c r="M639" s="35"/>
    </row>
    <row r="640" spans="1:13" x14ac:dyDescent="0.25">
      <c r="A640" s="33"/>
      <c r="B640" s="34"/>
      <c r="C640" s="34"/>
      <c r="D640" s="34"/>
      <c r="E640" s="34"/>
      <c r="F640" s="35"/>
      <c r="G640" s="35"/>
      <c r="H640" s="35"/>
      <c r="I640" s="35"/>
      <c r="J640" s="35"/>
      <c r="K640" s="35"/>
      <c r="L640" s="35"/>
      <c r="M640" s="35"/>
    </row>
    <row r="641" spans="1:13" x14ac:dyDescent="0.25">
      <c r="A641" s="33"/>
      <c r="B641" s="34"/>
      <c r="C641" s="34"/>
      <c r="D641" s="34"/>
      <c r="E641" s="34"/>
      <c r="F641" s="35"/>
      <c r="G641" s="35"/>
      <c r="H641" s="35"/>
      <c r="I641" s="35"/>
      <c r="J641" s="35"/>
      <c r="K641" s="35"/>
      <c r="L641" s="35"/>
      <c r="M641" s="35"/>
    </row>
    <row r="642" spans="1:13" x14ac:dyDescent="0.25">
      <c r="A642" s="33"/>
      <c r="B642" s="34"/>
      <c r="C642" s="34"/>
      <c r="D642" s="34"/>
      <c r="E642" s="34"/>
      <c r="F642" s="35"/>
      <c r="G642" s="35"/>
      <c r="H642" s="35"/>
      <c r="I642" s="35"/>
      <c r="J642" s="35"/>
      <c r="K642" s="35"/>
      <c r="L642" s="35"/>
      <c r="M642" s="35"/>
    </row>
    <row r="643" spans="1:13" x14ac:dyDescent="0.25">
      <c r="A643" s="33"/>
      <c r="B643" s="34"/>
      <c r="C643" s="34"/>
      <c r="D643" s="34"/>
      <c r="E643" s="34"/>
      <c r="F643" s="35"/>
      <c r="G643" s="35"/>
      <c r="H643" s="35"/>
      <c r="I643" s="35"/>
      <c r="J643" s="35"/>
      <c r="K643" s="35"/>
      <c r="L643" s="35"/>
      <c r="M643" s="35"/>
    </row>
    <row r="644" spans="1:13" x14ac:dyDescent="0.25">
      <c r="A644" s="33"/>
      <c r="B644" s="34"/>
      <c r="C644" s="34"/>
      <c r="D644" s="34"/>
      <c r="E644" s="34"/>
      <c r="F644" s="35"/>
      <c r="G644" s="35"/>
      <c r="H644" s="35"/>
      <c r="I644" s="35"/>
      <c r="J644" s="35"/>
      <c r="K644" s="35"/>
      <c r="L644" s="35"/>
      <c r="M644" s="35"/>
    </row>
    <row r="645" spans="1:13" x14ac:dyDescent="0.25">
      <c r="A645" s="33"/>
      <c r="B645" s="34"/>
      <c r="C645" s="34"/>
      <c r="D645" s="34"/>
      <c r="E645" s="34"/>
      <c r="F645" s="35"/>
      <c r="G645" s="35"/>
      <c r="H645" s="35"/>
      <c r="I645" s="35"/>
      <c r="J645" s="35"/>
      <c r="K645" s="35"/>
      <c r="L645" s="35"/>
      <c r="M645" s="35"/>
    </row>
    <row r="646" spans="1:13" x14ac:dyDescent="0.25">
      <c r="A646" s="33"/>
      <c r="B646" s="34"/>
      <c r="C646" s="34"/>
      <c r="D646" s="34"/>
      <c r="E646" s="34"/>
      <c r="F646" s="35"/>
      <c r="G646" s="35"/>
      <c r="H646" s="35"/>
      <c r="I646" s="35"/>
      <c r="J646" s="35"/>
      <c r="K646" s="35"/>
      <c r="L646" s="35"/>
      <c r="M646" s="35"/>
    </row>
    <row r="647" spans="1:13" x14ac:dyDescent="0.25">
      <c r="A647" s="33"/>
      <c r="B647" s="34"/>
      <c r="C647" s="34"/>
      <c r="D647" s="34"/>
      <c r="E647" s="34"/>
      <c r="F647" s="35"/>
      <c r="G647" s="35"/>
      <c r="H647" s="35"/>
      <c r="I647" s="35"/>
      <c r="J647" s="35"/>
      <c r="K647" s="35"/>
      <c r="L647" s="35"/>
      <c r="M647" s="35"/>
    </row>
    <row r="648" spans="1:13" x14ac:dyDescent="0.25">
      <c r="A648" s="33"/>
      <c r="B648" s="34"/>
      <c r="C648" s="34"/>
      <c r="D648" s="34"/>
      <c r="E648" s="34"/>
      <c r="F648" s="35"/>
      <c r="G648" s="35"/>
      <c r="H648" s="35"/>
      <c r="I648" s="35"/>
      <c r="J648" s="35"/>
      <c r="K648" s="35"/>
      <c r="L648" s="35"/>
      <c r="M648" s="35"/>
    </row>
    <row r="649" spans="1:13" x14ac:dyDescent="0.25">
      <c r="A649" s="33"/>
      <c r="B649" s="34"/>
      <c r="C649" s="34"/>
      <c r="D649" s="34"/>
      <c r="E649" s="34"/>
      <c r="F649" s="35"/>
      <c r="G649" s="35"/>
      <c r="H649" s="35"/>
      <c r="I649" s="35"/>
      <c r="J649" s="35"/>
      <c r="K649" s="35"/>
      <c r="L649" s="35"/>
      <c r="M649" s="35"/>
    </row>
    <row r="650" spans="1:13" x14ac:dyDescent="0.25">
      <c r="A650" s="33"/>
      <c r="B650" s="34"/>
      <c r="C650" s="34"/>
      <c r="D650" s="34"/>
      <c r="E650" s="34"/>
      <c r="F650" s="35"/>
      <c r="G650" s="35"/>
      <c r="H650" s="35"/>
      <c r="I650" s="35"/>
      <c r="J650" s="35"/>
      <c r="K650" s="35"/>
      <c r="L650" s="35"/>
      <c r="M650" s="35"/>
    </row>
    <row r="651" spans="1:13" x14ac:dyDescent="0.25">
      <c r="A651" s="33"/>
      <c r="B651" s="34"/>
      <c r="C651" s="34"/>
      <c r="D651" s="34"/>
      <c r="E651" s="34"/>
      <c r="F651" s="35"/>
      <c r="G651" s="35"/>
      <c r="H651" s="35"/>
      <c r="I651" s="35"/>
      <c r="J651" s="35"/>
      <c r="K651" s="35"/>
      <c r="L651" s="35"/>
      <c r="M651" s="35"/>
    </row>
    <row r="652" spans="1:13" x14ac:dyDescent="0.25">
      <c r="A652" s="33"/>
      <c r="B652" s="34"/>
      <c r="C652" s="34"/>
      <c r="D652" s="34"/>
      <c r="E652" s="34"/>
      <c r="F652" s="35"/>
      <c r="G652" s="35"/>
      <c r="H652" s="35"/>
      <c r="I652" s="35"/>
      <c r="J652" s="35"/>
      <c r="K652" s="35"/>
      <c r="L652" s="35"/>
      <c r="M652" s="35"/>
    </row>
    <row r="653" spans="1:13" x14ac:dyDescent="0.25">
      <c r="A653" s="33"/>
      <c r="B653" s="34"/>
      <c r="C653" s="34"/>
      <c r="D653" s="34"/>
      <c r="E653" s="34"/>
      <c r="F653" s="35"/>
      <c r="G653" s="35"/>
      <c r="H653" s="35"/>
      <c r="I653" s="35"/>
      <c r="J653" s="35"/>
      <c r="K653" s="35"/>
      <c r="L653" s="35"/>
      <c r="M653" s="35"/>
    </row>
    <row r="654" spans="1:13" x14ac:dyDescent="0.25">
      <c r="A654" s="33"/>
      <c r="B654" s="34"/>
      <c r="C654" s="34"/>
      <c r="D654" s="34"/>
      <c r="E654" s="34"/>
      <c r="F654" s="35"/>
      <c r="G654" s="35"/>
      <c r="H654" s="35"/>
      <c r="I654" s="35"/>
      <c r="J654" s="35"/>
      <c r="K654" s="35"/>
      <c r="L654" s="35"/>
      <c r="M654" s="35"/>
    </row>
    <row r="655" spans="1:13" x14ac:dyDescent="0.25">
      <c r="A655" s="33"/>
      <c r="B655" s="34"/>
      <c r="C655" s="34"/>
      <c r="D655" s="34"/>
      <c r="E655" s="34"/>
      <c r="F655" s="35"/>
      <c r="G655" s="35"/>
      <c r="H655" s="35"/>
      <c r="I655" s="35"/>
      <c r="J655" s="35"/>
      <c r="K655" s="35"/>
      <c r="L655" s="35"/>
      <c r="M655" s="35"/>
    </row>
    <row r="656" spans="1:13" x14ac:dyDescent="0.25">
      <c r="A656" s="33"/>
      <c r="B656" s="34"/>
      <c r="C656" s="34"/>
      <c r="D656" s="34"/>
      <c r="E656" s="34"/>
      <c r="F656" s="35"/>
      <c r="G656" s="35"/>
      <c r="H656" s="35"/>
      <c r="I656" s="35"/>
      <c r="J656" s="35"/>
      <c r="K656" s="35"/>
      <c r="L656" s="35"/>
      <c r="M656" s="35"/>
    </row>
    <row r="657" spans="1:13" x14ac:dyDescent="0.25">
      <c r="A657" s="33"/>
      <c r="B657" s="34"/>
      <c r="C657" s="34"/>
      <c r="D657" s="34"/>
      <c r="E657" s="34"/>
      <c r="F657" s="35"/>
      <c r="G657" s="35"/>
      <c r="H657" s="35"/>
      <c r="I657" s="35"/>
      <c r="J657" s="35"/>
      <c r="K657" s="35"/>
      <c r="L657" s="35"/>
      <c r="M657" s="35"/>
    </row>
    <row r="658" spans="1:13" x14ac:dyDescent="0.25">
      <c r="A658" s="33"/>
      <c r="B658" s="34"/>
      <c r="C658" s="34"/>
      <c r="D658" s="34"/>
      <c r="E658" s="34"/>
      <c r="F658" s="35"/>
      <c r="G658" s="35"/>
      <c r="H658" s="35"/>
      <c r="I658" s="35"/>
      <c r="J658" s="35"/>
      <c r="K658" s="35"/>
      <c r="L658" s="35"/>
      <c r="M658" s="35"/>
    </row>
    <row r="659" spans="1:13" x14ac:dyDescent="0.25">
      <c r="A659" s="33"/>
      <c r="B659" s="34"/>
      <c r="C659" s="34"/>
      <c r="D659" s="34"/>
      <c r="E659" s="34"/>
      <c r="F659" s="35"/>
      <c r="G659" s="35"/>
      <c r="H659" s="35"/>
      <c r="I659" s="35"/>
      <c r="J659" s="35"/>
      <c r="K659" s="35"/>
      <c r="L659" s="35"/>
      <c r="M659" s="35"/>
    </row>
    <row r="660" spans="1:13" x14ac:dyDescent="0.25">
      <c r="A660" s="33"/>
      <c r="B660" s="34"/>
      <c r="C660" s="34"/>
      <c r="D660" s="34"/>
      <c r="E660" s="34"/>
      <c r="F660" s="35"/>
      <c r="G660" s="35"/>
      <c r="H660" s="35"/>
      <c r="I660" s="35"/>
      <c r="J660" s="35"/>
      <c r="K660" s="35"/>
      <c r="L660" s="35"/>
      <c r="M660" s="35"/>
    </row>
    <row r="661" spans="1:13" x14ac:dyDescent="0.25">
      <c r="A661" s="33"/>
      <c r="B661" s="34"/>
      <c r="C661" s="34"/>
      <c r="D661" s="34"/>
      <c r="E661" s="34"/>
      <c r="F661" s="35"/>
      <c r="G661" s="35"/>
      <c r="H661" s="35"/>
      <c r="I661" s="35"/>
      <c r="J661" s="35"/>
      <c r="K661" s="35"/>
      <c r="L661" s="35"/>
      <c r="M661" s="35"/>
    </row>
    <row r="662" spans="1:13" x14ac:dyDescent="0.25">
      <c r="A662" s="33"/>
      <c r="B662" s="34"/>
      <c r="C662" s="34"/>
      <c r="D662" s="34"/>
      <c r="E662" s="34"/>
      <c r="F662" s="35"/>
      <c r="G662" s="35"/>
      <c r="H662" s="35"/>
      <c r="I662" s="35"/>
      <c r="J662" s="35"/>
      <c r="K662" s="35"/>
      <c r="L662" s="35"/>
      <c r="M662" s="35"/>
    </row>
    <row r="663" spans="1:13" x14ac:dyDescent="0.25">
      <c r="A663" s="33"/>
      <c r="B663" s="34"/>
      <c r="C663" s="34"/>
      <c r="D663" s="34"/>
      <c r="E663" s="34"/>
      <c r="F663" s="35"/>
      <c r="G663" s="35"/>
      <c r="H663" s="35"/>
      <c r="I663" s="35"/>
      <c r="J663" s="35"/>
      <c r="K663" s="35"/>
      <c r="L663" s="35"/>
      <c r="M663" s="35"/>
    </row>
    <row r="664" spans="1:13" x14ac:dyDescent="0.25">
      <c r="A664" s="33"/>
      <c r="B664" s="34"/>
      <c r="C664" s="34"/>
      <c r="D664" s="34"/>
      <c r="E664" s="34"/>
      <c r="F664" s="35"/>
      <c r="G664" s="35"/>
      <c r="H664" s="35"/>
      <c r="I664" s="35"/>
      <c r="J664" s="35"/>
      <c r="K664" s="35"/>
      <c r="L664" s="35"/>
      <c r="M664" s="35"/>
    </row>
    <row r="665" spans="1:13" x14ac:dyDescent="0.25">
      <c r="A665" s="33"/>
      <c r="B665" s="34"/>
      <c r="C665" s="34"/>
      <c r="D665" s="34"/>
      <c r="E665" s="34"/>
      <c r="F665" s="35"/>
      <c r="G665" s="35"/>
      <c r="H665" s="35"/>
      <c r="I665" s="35"/>
      <c r="J665" s="35"/>
      <c r="K665" s="35"/>
      <c r="L665" s="35"/>
      <c r="M665" s="35"/>
    </row>
    <row r="666" spans="1:13" x14ac:dyDescent="0.25">
      <c r="A666" s="33"/>
      <c r="B666" s="34"/>
      <c r="C666" s="34"/>
      <c r="D666" s="34"/>
      <c r="E666" s="34"/>
      <c r="F666" s="35"/>
      <c r="G666" s="35"/>
      <c r="H666" s="35"/>
      <c r="I666" s="35"/>
      <c r="J666" s="35"/>
      <c r="K666" s="35"/>
      <c r="L666" s="35"/>
      <c r="M666" s="35"/>
    </row>
    <row r="667" spans="1:13" x14ac:dyDescent="0.25">
      <c r="A667" s="33"/>
      <c r="B667" s="34"/>
      <c r="C667" s="34"/>
      <c r="D667" s="34"/>
      <c r="E667" s="34"/>
      <c r="F667" s="35"/>
      <c r="G667" s="35"/>
      <c r="H667" s="35"/>
      <c r="I667" s="35"/>
      <c r="J667" s="35"/>
      <c r="K667" s="35"/>
      <c r="L667" s="35"/>
      <c r="M667" s="35"/>
    </row>
    <row r="668" spans="1:13" x14ac:dyDescent="0.25">
      <c r="A668" s="33"/>
      <c r="B668" s="34"/>
      <c r="C668" s="34"/>
      <c r="D668" s="34"/>
      <c r="E668" s="34"/>
      <c r="F668" s="35"/>
      <c r="G668" s="35"/>
      <c r="H668" s="35"/>
      <c r="I668" s="35"/>
      <c r="J668" s="35"/>
      <c r="K668" s="35"/>
      <c r="L668" s="35"/>
      <c r="M668" s="35"/>
    </row>
    <row r="669" spans="1:13" x14ac:dyDescent="0.25">
      <c r="A669" s="33"/>
      <c r="B669" s="34"/>
      <c r="C669" s="34"/>
      <c r="D669" s="34"/>
      <c r="E669" s="34"/>
      <c r="F669" s="35"/>
      <c r="G669" s="35"/>
      <c r="H669" s="35"/>
      <c r="I669" s="35"/>
      <c r="J669" s="35"/>
      <c r="K669" s="35"/>
      <c r="L669" s="35"/>
      <c r="M669" s="35"/>
    </row>
    <row r="670" spans="1:13" x14ac:dyDescent="0.25">
      <c r="A670" s="33"/>
      <c r="B670" s="34"/>
      <c r="C670" s="34"/>
      <c r="D670" s="34"/>
      <c r="E670" s="34"/>
      <c r="F670" s="35"/>
      <c r="G670" s="35"/>
      <c r="H670" s="35"/>
      <c r="I670" s="35"/>
      <c r="J670" s="35"/>
      <c r="K670" s="35"/>
      <c r="L670" s="35"/>
      <c r="M670" s="35"/>
    </row>
    <row r="671" spans="1:13" x14ac:dyDescent="0.25">
      <c r="A671" s="33"/>
      <c r="B671" s="34"/>
      <c r="C671" s="34"/>
      <c r="D671" s="34"/>
      <c r="E671" s="34"/>
      <c r="F671" s="35"/>
      <c r="G671" s="35"/>
      <c r="H671" s="35"/>
      <c r="I671" s="35"/>
      <c r="J671" s="35"/>
      <c r="K671" s="35"/>
      <c r="L671" s="35"/>
      <c r="M671" s="35"/>
    </row>
    <row r="672" spans="1:13" x14ac:dyDescent="0.25">
      <c r="A672" s="33"/>
      <c r="B672" s="34"/>
      <c r="C672" s="34"/>
      <c r="D672" s="34"/>
      <c r="E672" s="34"/>
      <c r="F672" s="35"/>
      <c r="G672" s="35"/>
      <c r="H672" s="35"/>
      <c r="I672" s="35"/>
      <c r="J672" s="35"/>
      <c r="K672" s="35"/>
      <c r="L672" s="35"/>
      <c r="M672" s="35"/>
    </row>
    <row r="673" spans="1:13" x14ac:dyDescent="0.25">
      <c r="A673" s="33"/>
      <c r="B673" s="34"/>
      <c r="C673" s="34"/>
      <c r="D673" s="34"/>
      <c r="E673" s="34"/>
      <c r="F673" s="35"/>
      <c r="G673" s="35"/>
      <c r="H673" s="35"/>
      <c r="I673" s="35"/>
      <c r="J673" s="35"/>
      <c r="K673" s="35"/>
      <c r="L673" s="35"/>
      <c r="M673" s="35"/>
    </row>
    <row r="674" spans="1:13" x14ac:dyDescent="0.25">
      <c r="A674" s="33"/>
      <c r="B674" s="34"/>
      <c r="C674" s="34"/>
      <c r="D674" s="34"/>
      <c r="E674" s="34"/>
      <c r="F674" s="35"/>
      <c r="G674" s="35"/>
      <c r="H674" s="35"/>
      <c r="I674" s="35"/>
      <c r="J674" s="35"/>
      <c r="K674" s="35"/>
      <c r="L674" s="35"/>
      <c r="M674" s="35"/>
    </row>
    <row r="675" spans="1:13" x14ac:dyDescent="0.25">
      <c r="A675" s="33"/>
      <c r="B675" s="34"/>
      <c r="C675" s="34"/>
      <c r="D675" s="34"/>
      <c r="E675" s="34"/>
      <c r="F675" s="35"/>
      <c r="G675" s="35"/>
      <c r="H675" s="35"/>
      <c r="I675" s="35"/>
      <c r="J675" s="35"/>
      <c r="K675" s="35"/>
      <c r="L675" s="35"/>
      <c r="M675" s="35"/>
    </row>
    <row r="676" spans="1:13" x14ac:dyDescent="0.25">
      <c r="A676" s="33"/>
      <c r="B676" s="34"/>
      <c r="C676" s="34"/>
      <c r="D676" s="34"/>
      <c r="E676" s="34"/>
      <c r="F676" s="35"/>
      <c r="G676" s="35"/>
      <c r="H676" s="35"/>
      <c r="I676" s="35"/>
      <c r="J676" s="35"/>
      <c r="K676" s="35"/>
      <c r="L676" s="35"/>
      <c r="M676" s="35"/>
    </row>
    <row r="677" spans="1:13" x14ac:dyDescent="0.25">
      <c r="A677" s="33"/>
      <c r="B677" s="34"/>
      <c r="C677" s="34"/>
      <c r="D677" s="34"/>
      <c r="E677" s="34"/>
      <c r="F677" s="35"/>
      <c r="G677" s="35"/>
      <c r="H677" s="35"/>
      <c r="I677" s="35"/>
      <c r="J677" s="35"/>
      <c r="K677" s="35"/>
      <c r="L677" s="35"/>
      <c r="M677" s="35"/>
    </row>
    <row r="678" spans="1:13" x14ac:dyDescent="0.25">
      <c r="A678" s="33"/>
      <c r="B678" s="34"/>
      <c r="C678" s="34"/>
      <c r="D678" s="34"/>
      <c r="E678" s="34"/>
      <c r="F678" s="35"/>
      <c r="G678" s="35"/>
      <c r="H678" s="35"/>
      <c r="I678" s="35"/>
      <c r="J678" s="35"/>
      <c r="K678" s="35"/>
      <c r="L678" s="35"/>
      <c r="M678" s="35"/>
    </row>
    <row r="679" spans="1:13" x14ac:dyDescent="0.25">
      <c r="A679" s="33"/>
      <c r="B679" s="34"/>
      <c r="C679" s="34"/>
      <c r="D679" s="34"/>
      <c r="E679" s="34"/>
      <c r="F679" s="35"/>
      <c r="G679" s="35"/>
      <c r="H679" s="35"/>
      <c r="I679" s="35"/>
      <c r="J679" s="35"/>
      <c r="K679" s="35"/>
      <c r="L679" s="35"/>
      <c r="M679" s="35"/>
    </row>
    <row r="680" spans="1:13" x14ac:dyDescent="0.25">
      <c r="A680" s="33"/>
      <c r="B680" s="34"/>
      <c r="C680" s="34"/>
      <c r="D680" s="34"/>
      <c r="E680" s="34"/>
      <c r="F680" s="35"/>
      <c r="G680" s="35"/>
      <c r="H680" s="35"/>
      <c r="I680" s="35"/>
      <c r="J680" s="35"/>
      <c r="K680" s="35"/>
      <c r="L680" s="35"/>
      <c r="M680" s="35"/>
    </row>
    <row r="681" spans="1:13" x14ac:dyDescent="0.25">
      <c r="A681" s="33"/>
      <c r="B681" s="34"/>
      <c r="C681" s="34"/>
      <c r="D681" s="34"/>
      <c r="E681" s="34"/>
      <c r="F681" s="35"/>
      <c r="G681" s="35"/>
      <c r="H681" s="35"/>
      <c r="I681" s="35"/>
      <c r="J681" s="35"/>
      <c r="K681" s="35"/>
      <c r="L681" s="35"/>
      <c r="M681" s="35"/>
    </row>
    <row r="682" spans="1:13" x14ac:dyDescent="0.25">
      <c r="A682" s="33"/>
      <c r="B682" s="34"/>
      <c r="C682" s="34"/>
      <c r="D682" s="34"/>
      <c r="E682" s="34"/>
      <c r="F682" s="35"/>
      <c r="G682" s="35"/>
      <c r="H682" s="35"/>
      <c r="I682" s="35"/>
      <c r="J682" s="35"/>
      <c r="K682" s="35"/>
      <c r="L682" s="35"/>
      <c r="M682" s="35"/>
    </row>
    <row r="683" spans="1:13" x14ac:dyDescent="0.25">
      <c r="A683" s="33"/>
      <c r="B683" s="34"/>
      <c r="C683" s="34"/>
      <c r="D683" s="34"/>
      <c r="E683" s="34"/>
      <c r="F683" s="35"/>
      <c r="G683" s="35"/>
      <c r="H683" s="35"/>
      <c r="I683" s="35"/>
      <c r="J683" s="35"/>
      <c r="K683" s="35"/>
      <c r="L683" s="35"/>
      <c r="M683" s="35"/>
    </row>
    <row r="684" spans="1:13" x14ac:dyDescent="0.25">
      <c r="A684" s="33"/>
      <c r="B684" s="34"/>
      <c r="C684" s="34"/>
      <c r="D684" s="34"/>
      <c r="E684" s="34"/>
      <c r="F684" s="35"/>
      <c r="G684" s="35"/>
      <c r="H684" s="35"/>
      <c r="I684" s="35"/>
      <c r="J684" s="35"/>
      <c r="K684" s="35"/>
      <c r="L684" s="35"/>
      <c r="M684" s="35"/>
    </row>
    <row r="685" spans="1:13" x14ac:dyDescent="0.25">
      <c r="A685" s="33"/>
      <c r="B685" s="34"/>
      <c r="C685" s="34"/>
      <c r="D685" s="34"/>
      <c r="E685" s="34"/>
      <c r="F685" s="35"/>
      <c r="G685" s="35"/>
      <c r="H685" s="35"/>
      <c r="I685" s="35"/>
      <c r="J685" s="35"/>
      <c r="K685" s="35"/>
      <c r="L685" s="35"/>
      <c r="M685" s="35"/>
    </row>
    <row r="686" spans="1:13" x14ac:dyDescent="0.25">
      <c r="A686" s="33"/>
      <c r="B686" s="34"/>
      <c r="C686" s="34"/>
      <c r="D686" s="34"/>
      <c r="E686" s="34"/>
      <c r="F686" s="35"/>
      <c r="G686" s="35"/>
      <c r="H686" s="35"/>
      <c r="I686" s="35"/>
      <c r="J686" s="35"/>
      <c r="K686" s="35"/>
      <c r="L686" s="35"/>
      <c r="M686" s="35"/>
    </row>
    <row r="687" spans="1:13" x14ac:dyDescent="0.25">
      <c r="A687" s="33"/>
      <c r="B687" s="34"/>
      <c r="C687" s="34"/>
      <c r="D687" s="34"/>
      <c r="E687" s="34"/>
      <c r="F687" s="35"/>
      <c r="G687" s="35"/>
      <c r="H687" s="35"/>
      <c r="I687" s="35"/>
      <c r="J687" s="35"/>
      <c r="K687" s="35"/>
      <c r="L687" s="35"/>
      <c r="M687" s="35"/>
    </row>
    <row r="688" spans="1:13" x14ac:dyDescent="0.25">
      <c r="A688" s="33"/>
      <c r="B688" s="34"/>
      <c r="C688" s="34"/>
      <c r="D688" s="34"/>
      <c r="E688" s="34"/>
      <c r="F688" s="35"/>
      <c r="G688" s="35"/>
      <c r="H688" s="35"/>
      <c r="I688" s="35"/>
      <c r="J688" s="35"/>
      <c r="K688" s="35"/>
      <c r="L688" s="35"/>
      <c r="M688" s="35"/>
    </row>
    <row r="689" spans="1:13" x14ac:dyDescent="0.25">
      <c r="A689" s="33"/>
      <c r="B689" s="34"/>
      <c r="C689" s="34"/>
      <c r="D689" s="34"/>
      <c r="E689" s="34"/>
      <c r="F689" s="35"/>
      <c r="G689" s="35"/>
      <c r="H689" s="35"/>
      <c r="I689" s="35"/>
      <c r="J689" s="35"/>
      <c r="K689" s="35"/>
      <c r="L689" s="35"/>
      <c r="M689" s="35"/>
    </row>
    <row r="690" spans="1:13" x14ac:dyDescent="0.25">
      <c r="A690" s="33"/>
      <c r="B690" s="34"/>
      <c r="C690" s="34"/>
      <c r="D690" s="34"/>
      <c r="E690" s="34"/>
      <c r="F690" s="35"/>
      <c r="G690" s="35"/>
      <c r="H690" s="35"/>
      <c r="I690" s="35"/>
      <c r="J690" s="35"/>
      <c r="K690" s="35"/>
      <c r="L690" s="35"/>
      <c r="M690" s="35"/>
    </row>
    <row r="691" spans="1:13" x14ac:dyDescent="0.25">
      <c r="A691" s="33"/>
      <c r="B691" s="34"/>
      <c r="C691" s="34"/>
      <c r="D691" s="34"/>
      <c r="E691" s="34"/>
      <c r="F691" s="35"/>
      <c r="G691" s="35"/>
      <c r="H691" s="35"/>
      <c r="I691" s="35"/>
      <c r="J691" s="35"/>
      <c r="K691" s="35"/>
      <c r="L691" s="35"/>
      <c r="M691" s="35"/>
    </row>
    <row r="692" spans="1:13" x14ac:dyDescent="0.25">
      <c r="A692" s="33"/>
      <c r="B692" s="34"/>
      <c r="C692" s="34"/>
      <c r="D692" s="34"/>
      <c r="E692" s="34"/>
      <c r="F692" s="35"/>
      <c r="G692" s="35"/>
      <c r="H692" s="35"/>
      <c r="I692" s="35"/>
      <c r="J692" s="35"/>
      <c r="K692" s="35"/>
      <c r="L692" s="35"/>
      <c r="M692" s="35"/>
    </row>
    <row r="693" spans="1:13" x14ac:dyDescent="0.25">
      <c r="A693" s="33"/>
      <c r="B693" s="34"/>
      <c r="C693" s="34"/>
      <c r="D693" s="34"/>
      <c r="E693" s="34"/>
      <c r="F693" s="35"/>
      <c r="G693" s="35"/>
      <c r="H693" s="35"/>
      <c r="I693" s="35"/>
      <c r="J693" s="35"/>
      <c r="K693" s="35"/>
      <c r="L693" s="35"/>
      <c r="M693" s="35"/>
    </row>
    <row r="694" spans="1:13" x14ac:dyDescent="0.25">
      <c r="A694" s="33"/>
      <c r="B694" s="34"/>
      <c r="C694" s="34"/>
      <c r="D694" s="34"/>
      <c r="E694" s="34"/>
      <c r="F694" s="35"/>
      <c r="G694" s="35"/>
      <c r="H694" s="35"/>
      <c r="I694" s="35"/>
      <c r="J694" s="35"/>
      <c r="K694" s="35"/>
      <c r="L694" s="35"/>
      <c r="M694" s="35"/>
    </row>
    <row r="695" spans="1:13" x14ac:dyDescent="0.25">
      <c r="A695" s="33"/>
      <c r="B695" s="34"/>
      <c r="C695" s="34"/>
      <c r="D695" s="34"/>
      <c r="E695" s="34"/>
      <c r="F695" s="35"/>
      <c r="G695" s="35"/>
      <c r="H695" s="35"/>
      <c r="I695" s="35"/>
      <c r="J695" s="35"/>
      <c r="K695" s="35"/>
      <c r="L695" s="35"/>
      <c r="M695" s="35"/>
    </row>
    <row r="696" spans="1:13" x14ac:dyDescent="0.25">
      <c r="A696" s="33"/>
      <c r="B696" s="34"/>
      <c r="C696" s="34"/>
      <c r="D696" s="34"/>
      <c r="E696" s="34"/>
      <c r="F696" s="35"/>
      <c r="G696" s="35"/>
      <c r="H696" s="35"/>
      <c r="I696" s="35"/>
      <c r="J696" s="35"/>
      <c r="K696" s="35"/>
      <c r="L696" s="35"/>
      <c r="M696" s="35"/>
    </row>
    <row r="697" spans="1:13" x14ac:dyDescent="0.25">
      <c r="A697" s="33"/>
      <c r="B697" s="34"/>
      <c r="C697" s="34"/>
      <c r="D697" s="34"/>
      <c r="E697" s="34"/>
      <c r="F697" s="35"/>
      <c r="G697" s="35"/>
      <c r="H697" s="35"/>
      <c r="I697" s="35"/>
      <c r="J697" s="35"/>
      <c r="K697" s="35"/>
      <c r="L697" s="35"/>
      <c r="M697" s="35"/>
    </row>
    <row r="698" spans="1:13" x14ac:dyDescent="0.25">
      <c r="A698" s="33"/>
      <c r="B698" s="34"/>
      <c r="C698" s="34"/>
      <c r="D698" s="34"/>
      <c r="E698" s="34"/>
      <c r="F698" s="35"/>
      <c r="G698" s="35"/>
      <c r="H698" s="35"/>
      <c r="I698" s="35"/>
      <c r="J698" s="35"/>
      <c r="K698" s="35"/>
      <c r="L698" s="35"/>
      <c r="M698" s="35"/>
    </row>
    <row r="699" spans="1:13" x14ac:dyDescent="0.25">
      <c r="A699" s="33"/>
      <c r="B699" s="34"/>
      <c r="C699" s="34"/>
      <c r="D699" s="34"/>
      <c r="E699" s="34"/>
      <c r="F699" s="35"/>
      <c r="G699" s="35"/>
      <c r="H699" s="35"/>
      <c r="I699" s="35"/>
      <c r="J699" s="35"/>
      <c r="K699" s="35"/>
      <c r="L699" s="35"/>
      <c r="M699" s="35"/>
    </row>
    <row r="700" spans="1:13" x14ac:dyDescent="0.25">
      <c r="A700" s="33"/>
      <c r="B700" s="34"/>
      <c r="C700" s="34"/>
      <c r="D700" s="34"/>
      <c r="E700" s="34"/>
      <c r="F700" s="35"/>
      <c r="G700" s="35"/>
      <c r="H700" s="35"/>
      <c r="I700" s="35"/>
      <c r="J700" s="35"/>
      <c r="K700" s="35"/>
      <c r="L700" s="35"/>
      <c r="M700" s="35"/>
    </row>
    <row r="701" spans="1:13" x14ac:dyDescent="0.25">
      <c r="A701" s="33"/>
      <c r="B701" s="34"/>
      <c r="C701" s="34"/>
      <c r="D701" s="34"/>
      <c r="E701" s="34"/>
      <c r="F701" s="35"/>
      <c r="G701" s="35"/>
      <c r="H701" s="35"/>
      <c r="I701" s="35"/>
      <c r="J701" s="35"/>
      <c r="K701" s="35"/>
      <c r="L701" s="35"/>
      <c r="M701" s="35"/>
    </row>
    <row r="702" spans="1:13" x14ac:dyDescent="0.25">
      <c r="A702" s="33"/>
      <c r="B702" s="34"/>
      <c r="C702" s="34"/>
      <c r="D702" s="34"/>
      <c r="E702" s="34"/>
      <c r="F702" s="35"/>
      <c r="G702" s="35"/>
      <c r="H702" s="35"/>
      <c r="I702" s="35"/>
      <c r="J702" s="35"/>
      <c r="K702" s="35"/>
      <c r="L702" s="35"/>
      <c r="M702" s="35"/>
    </row>
    <row r="703" spans="1:13" x14ac:dyDescent="0.25">
      <c r="A703" s="33"/>
      <c r="B703" s="34"/>
      <c r="C703" s="34"/>
      <c r="D703" s="34"/>
      <c r="E703" s="34"/>
      <c r="F703" s="35"/>
      <c r="G703" s="35"/>
      <c r="H703" s="35"/>
      <c r="I703" s="35"/>
      <c r="J703" s="35"/>
      <c r="K703" s="35"/>
      <c r="L703" s="35"/>
      <c r="M703" s="35"/>
    </row>
    <row r="704" spans="1:13" x14ac:dyDescent="0.25">
      <c r="A704" s="33"/>
      <c r="B704" s="34"/>
      <c r="C704" s="34"/>
      <c r="D704" s="34"/>
      <c r="E704" s="34"/>
      <c r="F704" s="35"/>
      <c r="G704" s="35"/>
      <c r="H704" s="35"/>
      <c r="I704" s="35"/>
      <c r="J704" s="35"/>
      <c r="K704" s="35"/>
      <c r="L704" s="35"/>
      <c r="M704" s="35"/>
    </row>
    <row r="705" spans="1:13" x14ac:dyDescent="0.25">
      <c r="A705" s="33"/>
      <c r="B705" s="34"/>
      <c r="C705" s="34"/>
      <c r="D705" s="34"/>
      <c r="E705" s="34"/>
      <c r="F705" s="35"/>
      <c r="G705" s="35"/>
      <c r="H705" s="35"/>
      <c r="I705" s="35"/>
      <c r="J705" s="35"/>
      <c r="K705" s="35"/>
      <c r="L705" s="35"/>
      <c r="M705" s="35"/>
    </row>
    <row r="706" spans="1:13" x14ac:dyDescent="0.25">
      <c r="A706" s="33"/>
      <c r="B706" s="34"/>
      <c r="C706" s="34"/>
      <c r="D706" s="34"/>
      <c r="E706" s="34"/>
      <c r="F706" s="35"/>
      <c r="G706" s="35"/>
      <c r="H706" s="35"/>
      <c r="I706" s="35"/>
      <c r="J706" s="35"/>
      <c r="K706" s="35"/>
      <c r="L706" s="35"/>
      <c r="M706" s="35"/>
    </row>
    <row r="707" spans="1:13" x14ac:dyDescent="0.25">
      <c r="A707" s="33"/>
      <c r="B707" s="34"/>
      <c r="C707" s="34"/>
      <c r="D707" s="34"/>
      <c r="E707" s="34"/>
      <c r="F707" s="35"/>
      <c r="G707" s="35"/>
      <c r="H707" s="35"/>
      <c r="I707" s="35"/>
      <c r="J707" s="35"/>
      <c r="K707" s="35"/>
      <c r="L707" s="35"/>
      <c r="M707" s="35"/>
    </row>
    <row r="708" spans="1:13" x14ac:dyDescent="0.25">
      <c r="A708" s="33"/>
      <c r="B708" s="34"/>
      <c r="C708" s="34"/>
      <c r="D708" s="34"/>
      <c r="E708" s="34"/>
      <c r="F708" s="35"/>
      <c r="G708" s="35"/>
      <c r="H708" s="35"/>
      <c r="I708" s="35"/>
      <c r="J708" s="35"/>
      <c r="K708" s="35"/>
      <c r="L708" s="35"/>
      <c r="M708" s="35"/>
    </row>
    <row r="709" spans="1:13" x14ac:dyDescent="0.25">
      <c r="A709" s="33"/>
      <c r="B709" s="34"/>
      <c r="C709" s="34"/>
      <c r="D709" s="34"/>
      <c r="E709" s="34"/>
      <c r="F709" s="35"/>
      <c r="G709" s="35"/>
      <c r="H709" s="35"/>
      <c r="I709" s="35"/>
      <c r="J709" s="35"/>
      <c r="K709" s="35"/>
      <c r="L709" s="35"/>
      <c r="M709" s="35"/>
    </row>
    <row r="710" spans="1:13" x14ac:dyDescent="0.25">
      <c r="A710" s="33"/>
      <c r="B710" s="34"/>
      <c r="C710" s="34"/>
      <c r="D710" s="34"/>
      <c r="E710" s="34"/>
      <c r="F710" s="35"/>
      <c r="G710" s="35"/>
      <c r="H710" s="35"/>
      <c r="I710" s="35"/>
      <c r="J710" s="35"/>
      <c r="K710" s="35"/>
      <c r="L710" s="35"/>
      <c r="M710" s="35"/>
    </row>
    <row r="711" spans="1:13" x14ac:dyDescent="0.25">
      <c r="A711" s="33"/>
      <c r="B711" s="34"/>
      <c r="C711" s="34"/>
      <c r="D711" s="34"/>
      <c r="E711" s="34"/>
      <c r="F711" s="35"/>
      <c r="G711" s="35"/>
      <c r="H711" s="35"/>
      <c r="I711" s="35"/>
      <c r="J711" s="35"/>
      <c r="K711" s="35"/>
      <c r="L711" s="35"/>
      <c r="M711" s="35"/>
    </row>
    <row r="712" spans="1:13" x14ac:dyDescent="0.25">
      <c r="A712" s="33"/>
      <c r="B712" s="34"/>
      <c r="C712" s="34"/>
      <c r="D712" s="34"/>
      <c r="E712" s="34"/>
      <c r="F712" s="35"/>
      <c r="G712" s="35"/>
      <c r="H712" s="35"/>
      <c r="I712" s="35"/>
      <c r="J712" s="35"/>
      <c r="K712" s="35"/>
      <c r="L712" s="35"/>
      <c r="M712" s="35"/>
    </row>
    <row r="713" spans="1:13" x14ac:dyDescent="0.25">
      <c r="A713" s="33"/>
      <c r="B713" s="34"/>
      <c r="C713" s="34"/>
      <c r="D713" s="34"/>
      <c r="E713" s="34"/>
      <c r="F713" s="35"/>
      <c r="G713" s="35"/>
      <c r="H713" s="35"/>
      <c r="I713" s="35"/>
      <c r="J713" s="35"/>
      <c r="K713" s="35"/>
      <c r="L713" s="35"/>
      <c r="M713" s="35"/>
    </row>
    <row r="714" spans="1:13" x14ac:dyDescent="0.25">
      <c r="A714" s="33"/>
      <c r="B714" s="34"/>
      <c r="C714" s="34"/>
      <c r="D714" s="34"/>
      <c r="E714" s="34"/>
      <c r="F714" s="35"/>
      <c r="G714" s="35"/>
      <c r="H714" s="35"/>
      <c r="I714" s="35"/>
      <c r="J714" s="35"/>
      <c r="K714" s="35"/>
      <c r="L714" s="35"/>
      <c r="M714" s="35"/>
    </row>
    <row r="715" spans="1:13" x14ac:dyDescent="0.25">
      <c r="A715" s="33"/>
      <c r="B715" s="34"/>
      <c r="C715" s="34"/>
      <c r="D715" s="34"/>
      <c r="E715" s="34"/>
      <c r="F715" s="35"/>
      <c r="G715" s="35"/>
      <c r="H715" s="35"/>
      <c r="I715" s="35"/>
      <c r="J715" s="35"/>
      <c r="K715" s="35"/>
      <c r="L715" s="35"/>
      <c r="M715" s="35"/>
    </row>
    <row r="716" spans="1:13" x14ac:dyDescent="0.25">
      <c r="A716" s="33"/>
      <c r="B716" s="34"/>
      <c r="C716" s="34"/>
      <c r="D716" s="34"/>
      <c r="E716" s="34"/>
      <c r="F716" s="35"/>
      <c r="G716" s="35"/>
      <c r="H716" s="35"/>
      <c r="I716" s="35"/>
      <c r="J716" s="35"/>
      <c r="K716" s="35"/>
      <c r="L716" s="35"/>
      <c r="M716" s="35"/>
    </row>
    <row r="717" spans="1:13" x14ac:dyDescent="0.25">
      <c r="A717" s="33"/>
      <c r="B717" s="34"/>
      <c r="C717" s="34"/>
      <c r="D717" s="34"/>
      <c r="E717" s="34"/>
      <c r="F717" s="35"/>
      <c r="G717" s="35"/>
      <c r="H717" s="35"/>
      <c r="I717" s="35"/>
      <c r="J717" s="35"/>
      <c r="K717" s="35"/>
      <c r="L717" s="35"/>
      <c r="M717" s="35"/>
    </row>
    <row r="718" spans="1:13" x14ac:dyDescent="0.25">
      <c r="A718" s="33"/>
      <c r="B718" s="34"/>
      <c r="C718" s="34"/>
      <c r="D718" s="34"/>
      <c r="E718" s="34"/>
      <c r="F718" s="35"/>
      <c r="G718" s="35"/>
      <c r="H718" s="35"/>
      <c r="I718" s="35"/>
      <c r="J718" s="35"/>
      <c r="K718" s="35"/>
      <c r="L718" s="35"/>
      <c r="M718" s="35"/>
    </row>
    <row r="719" spans="1:13" x14ac:dyDescent="0.25">
      <c r="A719" s="33"/>
      <c r="B719" s="34"/>
      <c r="C719" s="34"/>
      <c r="D719" s="34"/>
      <c r="E719" s="34"/>
      <c r="F719" s="35"/>
      <c r="G719" s="35"/>
      <c r="H719" s="35"/>
      <c r="I719" s="35"/>
      <c r="J719" s="35"/>
      <c r="K719" s="35"/>
      <c r="L719" s="35"/>
      <c r="M719" s="35"/>
    </row>
    <row r="720" spans="1:13" x14ac:dyDescent="0.25">
      <c r="A720" s="33"/>
      <c r="B720" s="34"/>
      <c r="C720" s="34"/>
      <c r="D720" s="34"/>
      <c r="E720" s="34"/>
      <c r="F720" s="35"/>
      <c r="G720" s="35"/>
      <c r="H720" s="35"/>
      <c r="I720" s="35"/>
      <c r="J720" s="35"/>
      <c r="K720" s="35"/>
      <c r="L720" s="35"/>
      <c r="M720" s="35"/>
    </row>
    <row r="721" spans="1:13" x14ac:dyDescent="0.25">
      <c r="A721" s="33"/>
      <c r="B721" s="34"/>
      <c r="C721" s="34"/>
      <c r="D721" s="34"/>
      <c r="E721" s="34"/>
      <c r="F721" s="35"/>
      <c r="G721" s="35"/>
      <c r="H721" s="35"/>
      <c r="I721" s="35"/>
      <c r="J721" s="35"/>
      <c r="K721" s="35"/>
      <c r="L721" s="35"/>
      <c r="M721" s="35"/>
    </row>
    <row r="722" spans="1:13" x14ac:dyDescent="0.25">
      <c r="A722" s="33"/>
      <c r="B722" s="34"/>
      <c r="C722" s="34"/>
      <c r="D722" s="34"/>
      <c r="E722" s="34"/>
      <c r="F722" s="35"/>
      <c r="G722" s="35"/>
      <c r="H722" s="35"/>
      <c r="I722" s="35"/>
      <c r="J722" s="35"/>
      <c r="K722" s="35"/>
      <c r="L722" s="35"/>
      <c r="M722" s="35"/>
    </row>
    <row r="723" spans="1:13" x14ac:dyDescent="0.25">
      <c r="A723" s="33"/>
      <c r="B723" s="34"/>
      <c r="C723" s="34"/>
      <c r="D723" s="34"/>
      <c r="E723" s="34"/>
      <c r="F723" s="35"/>
      <c r="G723" s="35"/>
      <c r="H723" s="35"/>
      <c r="I723" s="35"/>
      <c r="J723" s="35"/>
      <c r="K723" s="35"/>
      <c r="L723" s="35"/>
      <c r="M723" s="35"/>
    </row>
    <row r="724" spans="1:13" x14ac:dyDescent="0.25">
      <c r="A724" s="33"/>
      <c r="B724" s="34"/>
      <c r="C724" s="34"/>
      <c r="D724" s="34"/>
      <c r="E724" s="34"/>
      <c r="F724" s="35"/>
      <c r="G724" s="35"/>
      <c r="H724" s="35"/>
      <c r="I724" s="35"/>
      <c r="J724" s="35"/>
      <c r="K724" s="35"/>
      <c r="L724" s="35"/>
      <c r="M724" s="35"/>
    </row>
    <row r="725" spans="1:13" x14ac:dyDescent="0.25">
      <c r="A725" s="33"/>
      <c r="B725" s="34"/>
      <c r="C725" s="34"/>
      <c r="D725" s="34"/>
      <c r="E725" s="34"/>
      <c r="F725" s="35"/>
      <c r="G725" s="35"/>
      <c r="H725" s="35"/>
      <c r="I725" s="35"/>
      <c r="J725" s="35"/>
      <c r="K725" s="35"/>
      <c r="L725" s="35"/>
      <c r="M725" s="35"/>
    </row>
    <row r="726" spans="1:13" x14ac:dyDescent="0.25">
      <c r="A726" s="33"/>
      <c r="B726" s="34"/>
      <c r="C726" s="34"/>
      <c r="D726" s="34"/>
      <c r="E726" s="34"/>
      <c r="F726" s="35"/>
      <c r="G726" s="35"/>
      <c r="H726" s="35"/>
      <c r="I726" s="35"/>
      <c r="J726" s="35"/>
      <c r="K726" s="35"/>
      <c r="L726" s="35"/>
      <c r="M726" s="35"/>
    </row>
    <row r="727" spans="1:13" x14ac:dyDescent="0.25">
      <c r="A727" s="33"/>
      <c r="B727" s="34"/>
      <c r="C727" s="34"/>
      <c r="D727" s="34"/>
      <c r="E727" s="34"/>
      <c r="F727" s="35"/>
      <c r="G727" s="35"/>
      <c r="H727" s="35"/>
      <c r="I727" s="35"/>
      <c r="J727" s="35"/>
      <c r="K727" s="35"/>
      <c r="L727" s="35"/>
      <c r="M727" s="35"/>
    </row>
    <row r="728" spans="1:13" x14ac:dyDescent="0.25">
      <c r="A728" s="33"/>
      <c r="B728" s="34"/>
      <c r="C728" s="34"/>
      <c r="D728" s="34"/>
      <c r="E728" s="34"/>
      <c r="F728" s="35"/>
      <c r="G728" s="35"/>
      <c r="H728" s="35"/>
      <c r="I728" s="35"/>
      <c r="J728" s="35"/>
      <c r="K728" s="35"/>
      <c r="L728" s="35"/>
      <c r="M728" s="35"/>
    </row>
    <row r="729" spans="1:13" x14ac:dyDescent="0.25">
      <c r="A729" s="33"/>
      <c r="B729" s="34"/>
      <c r="C729" s="34"/>
      <c r="D729" s="34"/>
      <c r="E729" s="34"/>
      <c r="F729" s="35"/>
      <c r="G729" s="35"/>
      <c r="H729" s="35"/>
      <c r="I729" s="35"/>
      <c r="J729" s="35"/>
      <c r="K729" s="35"/>
      <c r="L729" s="35"/>
      <c r="M729" s="35"/>
    </row>
    <row r="730" spans="1:13" x14ac:dyDescent="0.25">
      <c r="A730" s="33"/>
      <c r="B730" s="34"/>
      <c r="C730" s="34"/>
      <c r="D730" s="34"/>
      <c r="E730" s="34"/>
      <c r="F730" s="35"/>
      <c r="G730" s="35"/>
      <c r="H730" s="35"/>
      <c r="I730" s="35"/>
      <c r="J730" s="35"/>
      <c r="K730" s="35"/>
      <c r="L730" s="35"/>
      <c r="M730" s="35"/>
    </row>
    <row r="731" spans="1:13" x14ac:dyDescent="0.25">
      <c r="A731" s="33"/>
      <c r="B731" s="34"/>
      <c r="C731" s="34"/>
      <c r="D731" s="34"/>
      <c r="E731" s="34"/>
      <c r="F731" s="35"/>
      <c r="G731" s="35"/>
      <c r="H731" s="35"/>
      <c r="I731" s="35"/>
      <c r="J731" s="35"/>
      <c r="K731" s="35"/>
      <c r="L731" s="35"/>
      <c r="M731" s="35"/>
    </row>
    <row r="732" spans="1:13" x14ac:dyDescent="0.25">
      <c r="A732" s="33"/>
      <c r="B732" s="34"/>
      <c r="C732" s="34"/>
      <c r="D732" s="34"/>
      <c r="E732" s="34"/>
      <c r="F732" s="35"/>
      <c r="G732" s="35"/>
      <c r="H732" s="35"/>
      <c r="I732" s="35"/>
      <c r="J732" s="35"/>
      <c r="K732" s="35"/>
      <c r="L732" s="35"/>
      <c r="M732" s="35"/>
    </row>
    <row r="733" spans="1:13" x14ac:dyDescent="0.25">
      <c r="A733" s="33"/>
      <c r="B733" s="34"/>
      <c r="C733" s="34"/>
      <c r="D733" s="34"/>
      <c r="E733" s="34"/>
      <c r="F733" s="35"/>
      <c r="G733" s="35"/>
      <c r="H733" s="35"/>
      <c r="I733" s="35"/>
      <c r="J733" s="35"/>
      <c r="K733" s="35"/>
      <c r="L733" s="35"/>
      <c r="M733" s="35"/>
    </row>
    <row r="734" spans="1:13" x14ac:dyDescent="0.25">
      <c r="A734" s="33"/>
      <c r="B734" s="34"/>
      <c r="C734" s="34"/>
      <c r="D734" s="34"/>
      <c r="E734" s="34"/>
      <c r="F734" s="35"/>
      <c r="G734" s="35"/>
      <c r="H734" s="35"/>
      <c r="I734" s="35"/>
      <c r="J734" s="35"/>
      <c r="K734" s="35"/>
      <c r="L734" s="35"/>
      <c r="M734" s="35"/>
    </row>
    <row r="735" spans="1:13" x14ac:dyDescent="0.25">
      <c r="A735" s="33"/>
      <c r="B735" s="34"/>
      <c r="C735" s="34"/>
      <c r="D735" s="34"/>
      <c r="E735" s="34"/>
      <c r="F735" s="35"/>
      <c r="G735" s="35"/>
      <c r="H735" s="35"/>
      <c r="I735" s="35"/>
      <c r="J735" s="35"/>
      <c r="K735" s="35"/>
      <c r="L735" s="35"/>
      <c r="M735" s="35"/>
    </row>
    <row r="736" spans="1:13" x14ac:dyDescent="0.25">
      <c r="A736" s="33"/>
      <c r="B736" s="34"/>
      <c r="C736" s="34"/>
      <c r="D736" s="34"/>
      <c r="E736" s="34"/>
      <c r="F736" s="35"/>
      <c r="G736" s="35"/>
      <c r="H736" s="35"/>
      <c r="I736" s="35"/>
      <c r="J736" s="35"/>
      <c r="K736" s="35"/>
      <c r="L736" s="35"/>
      <c r="M736" s="35"/>
    </row>
    <row r="737" spans="1:13" x14ac:dyDescent="0.25">
      <c r="A737" s="33"/>
      <c r="B737" s="34"/>
      <c r="C737" s="34"/>
      <c r="D737" s="34"/>
      <c r="E737" s="34"/>
      <c r="F737" s="35"/>
      <c r="G737" s="35"/>
      <c r="H737" s="35"/>
      <c r="I737" s="35"/>
      <c r="J737" s="35"/>
      <c r="K737" s="35"/>
      <c r="L737" s="35"/>
      <c r="M737" s="35"/>
    </row>
    <row r="738" spans="1:13" x14ac:dyDescent="0.25">
      <c r="A738" s="33"/>
      <c r="B738" s="34"/>
      <c r="C738" s="34"/>
      <c r="D738" s="34"/>
      <c r="E738" s="34"/>
      <c r="F738" s="35"/>
      <c r="G738" s="35"/>
      <c r="H738" s="35"/>
      <c r="I738" s="35"/>
      <c r="J738" s="35"/>
      <c r="K738" s="35"/>
      <c r="L738" s="35"/>
      <c r="M738" s="35"/>
    </row>
    <row r="739" spans="1:13" x14ac:dyDescent="0.25">
      <c r="A739" s="33"/>
      <c r="B739" s="34"/>
      <c r="C739" s="34"/>
      <c r="D739" s="34"/>
      <c r="E739" s="34"/>
      <c r="F739" s="35"/>
      <c r="G739" s="35"/>
      <c r="H739" s="35"/>
      <c r="I739" s="35"/>
      <c r="J739" s="35"/>
      <c r="K739" s="35"/>
      <c r="L739" s="35"/>
      <c r="M739" s="35"/>
    </row>
    <row r="740" spans="1:13" x14ac:dyDescent="0.25">
      <c r="A740" s="33"/>
      <c r="B740" s="34"/>
      <c r="C740" s="34"/>
      <c r="D740" s="34"/>
      <c r="E740" s="34"/>
      <c r="F740" s="35"/>
      <c r="G740" s="35"/>
      <c r="H740" s="35"/>
      <c r="I740" s="35"/>
      <c r="J740" s="35"/>
      <c r="K740" s="35"/>
      <c r="L740" s="35"/>
      <c r="M740" s="35"/>
    </row>
    <row r="741" spans="1:13" x14ac:dyDescent="0.25">
      <c r="A741" s="33"/>
      <c r="B741" s="34"/>
      <c r="C741" s="34"/>
      <c r="D741" s="34"/>
      <c r="E741" s="34"/>
      <c r="F741" s="35"/>
      <c r="G741" s="35"/>
      <c r="H741" s="35"/>
      <c r="I741" s="35"/>
      <c r="J741" s="35"/>
      <c r="K741" s="35"/>
      <c r="L741" s="35"/>
      <c r="M741" s="35"/>
    </row>
    <row r="742" spans="1:13" x14ac:dyDescent="0.25">
      <c r="A742" s="33"/>
      <c r="B742" s="34"/>
      <c r="C742" s="34"/>
      <c r="D742" s="34"/>
      <c r="E742" s="34"/>
      <c r="F742" s="35"/>
      <c r="G742" s="35"/>
      <c r="H742" s="35"/>
      <c r="I742" s="35"/>
      <c r="J742" s="35"/>
      <c r="K742" s="35"/>
      <c r="L742" s="35"/>
      <c r="M742" s="35"/>
    </row>
    <row r="743" spans="1:13" x14ac:dyDescent="0.25">
      <c r="A743" s="33"/>
      <c r="B743" s="34"/>
      <c r="C743" s="34"/>
      <c r="D743" s="34"/>
      <c r="E743" s="34"/>
      <c r="F743" s="35"/>
      <c r="G743" s="35"/>
      <c r="H743" s="35"/>
      <c r="I743" s="35"/>
      <c r="J743" s="35"/>
      <c r="K743" s="35"/>
      <c r="L743" s="35"/>
      <c r="M743" s="35"/>
    </row>
    <row r="744" spans="1:13" x14ac:dyDescent="0.25">
      <c r="A744" s="33"/>
      <c r="B744" s="34"/>
      <c r="C744" s="34"/>
      <c r="D744" s="34"/>
      <c r="E744" s="34"/>
      <c r="F744" s="35"/>
      <c r="G744" s="35"/>
      <c r="H744" s="35"/>
      <c r="I744" s="35"/>
      <c r="J744" s="35"/>
      <c r="K744" s="35"/>
      <c r="L744" s="35"/>
      <c r="M744" s="35"/>
    </row>
    <row r="745" spans="1:13" x14ac:dyDescent="0.25">
      <c r="A745" s="33"/>
      <c r="B745" s="34"/>
      <c r="C745" s="34"/>
      <c r="D745" s="34"/>
      <c r="E745" s="34"/>
      <c r="F745" s="35"/>
      <c r="G745" s="35"/>
      <c r="H745" s="35"/>
      <c r="I745" s="35"/>
      <c r="J745" s="35"/>
      <c r="K745" s="35"/>
      <c r="L745" s="35"/>
      <c r="M745" s="35"/>
    </row>
    <row r="746" spans="1:13" x14ac:dyDescent="0.25">
      <c r="A746" s="33"/>
      <c r="B746" s="34"/>
      <c r="C746" s="34"/>
      <c r="D746" s="34"/>
      <c r="E746" s="34"/>
      <c r="F746" s="35"/>
      <c r="G746" s="35"/>
      <c r="H746" s="35"/>
      <c r="I746" s="35"/>
      <c r="J746" s="35"/>
      <c r="K746" s="35"/>
      <c r="L746" s="35"/>
      <c r="M746" s="35"/>
    </row>
    <row r="747" spans="1:13" x14ac:dyDescent="0.25">
      <c r="A747" s="33"/>
      <c r="B747" s="34"/>
      <c r="C747" s="34"/>
      <c r="D747" s="34"/>
      <c r="E747" s="34"/>
      <c r="F747" s="35"/>
      <c r="G747" s="35"/>
      <c r="H747" s="35"/>
      <c r="I747" s="35"/>
      <c r="J747" s="35"/>
      <c r="K747" s="35"/>
      <c r="L747" s="35"/>
      <c r="M747" s="35"/>
    </row>
    <row r="748" spans="1:13" x14ac:dyDescent="0.25">
      <c r="A748" s="33"/>
      <c r="B748" s="34"/>
      <c r="C748" s="34"/>
      <c r="D748" s="34"/>
      <c r="E748" s="34"/>
      <c r="F748" s="35"/>
      <c r="G748" s="35"/>
      <c r="H748" s="35"/>
      <c r="I748" s="35"/>
      <c r="J748" s="35"/>
      <c r="K748" s="35"/>
      <c r="L748" s="35"/>
      <c r="M748" s="35"/>
    </row>
    <row r="749" spans="1:13" x14ac:dyDescent="0.25">
      <c r="A749" s="33"/>
      <c r="B749" s="34"/>
      <c r="C749" s="34"/>
      <c r="D749" s="34"/>
      <c r="E749" s="34"/>
      <c r="F749" s="35"/>
      <c r="G749" s="35"/>
      <c r="H749" s="35"/>
      <c r="I749" s="35"/>
      <c r="J749" s="35"/>
      <c r="K749" s="35"/>
      <c r="L749" s="35"/>
      <c r="M749" s="35"/>
    </row>
    <row r="750" spans="1:13" x14ac:dyDescent="0.25">
      <c r="A750" s="33"/>
      <c r="B750" s="34"/>
      <c r="C750" s="34"/>
      <c r="D750" s="34"/>
      <c r="E750" s="34"/>
      <c r="F750" s="35"/>
      <c r="G750" s="35"/>
      <c r="H750" s="35"/>
      <c r="I750" s="35"/>
      <c r="J750" s="35"/>
      <c r="K750" s="35"/>
      <c r="L750" s="35"/>
      <c r="M750" s="35"/>
    </row>
    <row r="751" spans="1:13" x14ac:dyDescent="0.25">
      <c r="A751" s="33"/>
      <c r="B751" s="34"/>
      <c r="C751" s="34"/>
      <c r="D751" s="34"/>
      <c r="E751" s="34"/>
      <c r="F751" s="35"/>
      <c r="G751" s="35"/>
      <c r="H751" s="35"/>
      <c r="I751" s="35"/>
      <c r="J751" s="35"/>
      <c r="K751" s="35"/>
      <c r="L751" s="35"/>
      <c r="M751" s="35"/>
    </row>
    <row r="752" spans="1:13" x14ac:dyDescent="0.25">
      <c r="A752" s="33"/>
      <c r="B752" s="34"/>
      <c r="C752" s="34"/>
      <c r="D752" s="34"/>
      <c r="E752" s="34"/>
      <c r="F752" s="35"/>
      <c r="G752" s="35"/>
      <c r="H752" s="35"/>
      <c r="I752" s="35"/>
      <c r="J752" s="35"/>
      <c r="K752" s="35"/>
      <c r="L752" s="35"/>
      <c r="M752" s="35"/>
    </row>
    <row r="753" spans="1:13" x14ac:dyDescent="0.25">
      <c r="A753" s="33"/>
      <c r="B753" s="34"/>
      <c r="C753" s="34"/>
      <c r="D753" s="34"/>
      <c r="E753" s="34"/>
      <c r="F753" s="35"/>
      <c r="G753" s="35"/>
      <c r="H753" s="35"/>
      <c r="I753" s="35"/>
      <c r="J753" s="35"/>
      <c r="K753" s="35"/>
      <c r="L753" s="35"/>
      <c r="M753" s="35"/>
    </row>
    <row r="754" spans="1:13" x14ac:dyDescent="0.25">
      <c r="A754" s="33"/>
      <c r="B754" s="34"/>
      <c r="C754" s="34"/>
      <c r="D754" s="34"/>
      <c r="E754" s="34"/>
      <c r="F754" s="35"/>
      <c r="G754" s="35"/>
      <c r="H754" s="35"/>
      <c r="I754" s="35"/>
      <c r="J754" s="35"/>
      <c r="K754" s="35"/>
      <c r="L754" s="35"/>
      <c r="M754" s="35"/>
    </row>
    <row r="755" spans="1:13" x14ac:dyDescent="0.25">
      <c r="A755" s="33"/>
      <c r="B755" s="34"/>
      <c r="C755" s="34"/>
      <c r="D755" s="34"/>
      <c r="E755" s="34"/>
      <c r="F755" s="35"/>
      <c r="G755" s="35"/>
      <c r="H755" s="35"/>
      <c r="I755" s="35"/>
      <c r="J755" s="35"/>
      <c r="K755" s="35"/>
      <c r="L755" s="35"/>
      <c r="M755" s="35"/>
    </row>
    <row r="756" spans="1:13" x14ac:dyDescent="0.25">
      <c r="A756" s="33"/>
      <c r="B756" s="34"/>
      <c r="C756" s="34"/>
      <c r="D756" s="34"/>
      <c r="E756" s="34"/>
      <c r="F756" s="35"/>
      <c r="G756" s="35"/>
      <c r="H756" s="35"/>
      <c r="I756" s="35"/>
      <c r="J756" s="35"/>
      <c r="K756" s="35"/>
      <c r="L756" s="35"/>
      <c r="M756" s="35"/>
    </row>
    <row r="757" spans="1:13" x14ac:dyDescent="0.25">
      <c r="A757" s="33"/>
      <c r="B757" s="34"/>
      <c r="C757" s="34"/>
      <c r="D757" s="34"/>
      <c r="E757" s="34"/>
      <c r="F757" s="35"/>
      <c r="G757" s="35"/>
      <c r="H757" s="35"/>
      <c r="I757" s="35"/>
      <c r="J757" s="35"/>
      <c r="K757" s="35"/>
      <c r="L757" s="35"/>
      <c r="M757" s="35"/>
    </row>
    <row r="758" spans="1:13" x14ac:dyDescent="0.25">
      <c r="A758" s="33"/>
      <c r="B758" s="34"/>
      <c r="C758" s="34"/>
      <c r="D758" s="34"/>
      <c r="E758" s="34"/>
      <c r="F758" s="35"/>
      <c r="G758" s="35"/>
      <c r="H758" s="35"/>
      <c r="I758" s="35"/>
      <c r="J758" s="35"/>
      <c r="K758" s="35"/>
      <c r="L758" s="35"/>
      <c r="M758" s="35"/>
    </row>
    <row r="759" spans="1:13" x14ac:dyDescent="0.25">
      <c r="A759" s="33"/>
      <c r="B759" s="34"/>
      <c r="C759" s="34"/>
      <c r="D759" s="34"/>
      <c r="E759" s="34"/>
      <c r="F759" s="35"/>
      <c r="G759" s="35"/>
      <c r="H759" s="35"/>
      <c r="I759" s="35"/>
      <c r="J759" s="35"/>
      <c r="K759" s="35"/>
      <c r="L759" s="35"/>
      <c r="M759" s="35"/>
    </row>
    <row r="760" spans="1:13" x14ac:dyDescent="0.25">
      <c r="A760" s="33"/>
      <c r="B760" s="34"/>
      <c r="C760" s="34"/>
      <c r="D760" s="34"/>
      <c r="E760" s="34"/>
      <c r="F760" s="35"/>
      <c r="G760" s="35"/>
      <c r="H760" s="35"/>
      <c r="I760" s="35"/>
      <c r="J760" s="35"/>
      <c r="K760" s="35"/>
      <c r="L760" s="35"/>
      <c r="M760" s="35"/>
    </row>
    <row r="761" spans="1:13" x14ac:dyDescent="0.25">
      <c r="A761" s="33"/>
      <c r="B761" s="34"/>
      <c r="C761" s="34"/>
      <c r="D761" s="34"/>
      <c r="E761" s="34"/>
      <c r="F761" s="35"/>
      <c r="G761" s="35"/>
      <c r="H761" s="35"/>
      <c r="I761" s="35"/>
      <c r="J761" s="35"/>
      <c r="K761" s="35"/>
      <c r="L761" s="35"/>
      <c r="M761" s="35"/>
    </row>
    <row r="762" spans="1:13" x14ac:dyDescent="0.25">
      <c r="A762" s="33"/>
      <c r="B762" s="34"/>
      <c r="C762" s="34"/>
      <c r="D762" s="34"/>
      <c r="E762" s="34"/>
      <c r="F762" s="35"/>
      <c r="G762" s="35"/>
      <c r="H762" s="35"/>
      <c r="I762" s="35"/>
      <c r="J762" s="35"/>
      <c r="K762" s="35"/>
      <c r="L762" s="35"/>
      <c r="M762" s="35"/>
    </row>
    <row r="763" spans="1:13" x14ac:dyDescent="0.25">
      <c r="A763" s="33"/>
      <c r="B763" s="34"/>
      <c r="C763" s="34"/>
      <c r="D763" s="34"/>
      <c r="E763" s="34"/>
      <c r="F763" s="35"/>
      <c r="G763" s="35"/>
      <c r="H763" s="35"/>
      <c r="I763" s="35"/>
      <c r="J763" s="35"/>
      <c r="K763" s="35"/>
      <c r="L763" s="35"/>
      <c r="M763" s="35"/>
    </row>
    <row r="764" spans="1:13" x14ac:dyDescent="0.25">
      <c r="A764" s="33"/>
      <c r="B764" s="34"/>
      <c r="C764" s="34"/>
      <c r="D764" s="34"/>
      <c r="E764" s="34"/>
      <c r="F764" s="35"/>
      <c r="G764" s="35"/>
      <c r="H764" s="35"/>
      <c r="I764" s="35"/>
      <c r="J764" s="35"/>
      <c r="K764" s="35"/>
      <c r="L764" s="35"/>
      <c r="M764" s="35"/>
    </row>
    <row r="765" spans="1:13" x14ac:dyDescent="0.25">
      <c r="A765" s="33"/>
      <c r="B765" s="34"/>
      <c r="C765" s="34"/>
      <c r="D765" s="34"/>
      <c r="E765" s="34"/>
      <c r="F765" s="35"/>
      <c r="G765" s="35"/>
      <c r="H765" s="35"/>
      <c r="I765" s="35"/>
      <c r="J765" s="35"/>
      <c r="K765" s="35"/>
      <c r="L765" s="35"/>
      <c r="M765" s="35"/>
    </row>
    <row r="766" spans="1:13" x14ac:dyDescent="0.25">
      <c r="A766" s="33"/>
      <c r="B766" s="34"/>
      <c r="C766" s="34"/>
      <c r="D766" s="34"/>
      <c r="E766" s="34"/>
      <c r="F766" s="35"/>
      <c r="G766" s="35"/>
      <c r="H766" s="35"/>
      <c r="I766" s="35"/>
      <c r="J766" s="35"/>
      <c r="K766" s="35"/>
      <c r="L766" s="35"/>
      <c r="M766" s="35"/>
    </row>
    <row r="767" spans="1:13" x14ac:dyDescent="0.25">
      <c r="A767" s="33"/>
      <c r="B767" s="34"/>
      <c r="C767" s="34"/>
      <c r="D767" s="34"/>
      <c r="E767" s="34"/>
      <c r="F767" s="35"/>
      <c r="G767" s="35"/>
      <c r="H767" s="35"/>
      <c r="I767" s="35"/>
      <c r="J767" s="35"/>
      <c r="K767" s="35"/>
      <c r="L767" s="35"/>
      <c r="M767" s="35"/>
    </row>
    <row r="768" spans="1:13" x14ac:dyDescent="0.25">
      <c r="A768" s="33"/>
      <c r="B768" s="34"/>
      <c r="C768" s="34"/>
      <c r="D768" s="34"/>
      <c r="E768" s="34"/>
      <c r="F768" s="35"/>
      <c r="G768" s="35"/>
      <c r="H768" s="35"/>
      <c r="I768" s="35"/>
      <c r="J768" s="35"/>
      <c r="K768" s="35"/>
      <c r="L768" s="35"/>
      <c r="M768" s="35"/>
    </row>
    <row r="769" spans="1:13" x14ac:dyDescent="0.25">
      <c r="A769" s="33"/>
      <c r="B769" s="34"/>
      <c r="C769" s="34"/>
      <c r="D769" s="34"/>
      <c r="E769" s="34"/>
      <c r="F769" s="35"/>
      <c r="G769" s="35"/>
      <c r="H769" s="35"/>
      <c r="I769" s="35"/>
      <c r="J769" s="35"/>
      <c r="K769" s="35"/>
      <c r="L769" s="35"/>
      <c r="M769" s="35"/>
    </row>
    <row r="770" spans="1:13" x14ac:dyDescent="0.25">
      <c r="A770" s="33"/>
      <c r="B770" s="34"/>
      <c r="C770" s="34"/>
      <c r="D770" s="34"/>
      <c r="E770" s="34"/>
      <c r="F770" s="35"/>
      <c r="G770" s="35"/>
      <c r="H770" s="35"/>
      <c r="I770" s="35"/>
      <c r="J770" s="35"/>
      <c r="K770" s="35"/>
      <c r="L770" s="35"/>
      <c r="M770" s="35"/>
    </row>
    <row r="771" spans="1:13" x14ac:dyDescent="0.25">
      <c r="A771" s="33"/>
      <c r="B771" s="34"/>
      <c r="C771" s="34"/>
      <c r="D771" s="34"/>
      <c r="E771" s="34"/>
      <c r="F771" s="35"/>
      <c r="G771" s="35"/>
      <c r="H771" s="35"/>
      <c r="I771" s="35"/>
      <c r="J771" s="35"/>
      <c r="K771" s="35"/>
      <c r="L771" s="35"/>
      <c r="M771" s="35"/>
    </row>
    <row r="772" spans="1:13" x14ac:dyDescent="0.25">
      <c r="A772" s="33"/>
      <c r="B772" s="34"/>
      <c r="C772" s="34"/>
      <c r="D772" s="34"/>
      <c r="E772" s="34"/>
      <c r="F772" s="35"/>
      <c r="G772" s="35"/>
      <c r="H772" s="35"/>
      <c r="I772" s="35"/>
      <c r="J772" s="35"/>
      <c r="K772" s="35"/>
      <c r="L772" s="35"/>
      <c r="M772" s="35"/>
    </row>
    <row r="773" spans="1:13" x14ac:dyDescent="0.25">
      <c r="A773" s="33"/>
      <c r="B773" s="34"/>
      <c r="C773" s="34"/>
      <c r="D773" s="34"/>
      <c r="E773" s="34"/>
      <c r="F773" s="35"/>
      <c r="G773" s="35"/>
      <c r="H773" s="35"/>
      <c r="I773" s="35"/>
      <c r="J773" s="35"/>
      <c r="K773" s="35"/>
      <c r="L773" s="35"/>
      <c r="M773" s="35"/>
    </row>
    <row r="774" spans="1:13" x14ac:dyDescent="0.25">
      <c r="A774" s="33"/>
      <c r="B774" s="34"/>
      <c r="C774" s="34"/>
      <c r="D774" s="34"/>
      <c r="E774" s="34"/>
      <c r="F774" s="35"/>
      <c r="G774" s="35"/>
      <c r="H774" s="35"/>
      <c r="I774" s="35"/>
      <c r="J774" s="35"/>
      <c r="K774" s="35"/>
      <c r="L774" s="35"/>
      <c r="M774" s="35"/>
    </row>
    <row r="775" spans="1:13" x14ac:dyDescent="0.25">
      <c r="A775" s="33"/>
      <c r="B775" s="34"/>
      <c r="C775" s="34"/>
      <c r="D775" s="34"/>
      <c r="E775" s="34"/>
      <c r="F775" s="35"/>
      <c r="G775" s="35"/>
      <c r="H775" s="35"/>
      <c r="I775" s="35"/>
      <c r="J775" s="35"/>
      <c r="K775" s="35"/>
      <c r="L775" s="35"/>
      <c r="M775" s="35"/>
    </row>
    <row r="776" spans="1:13" x14ac:dyDescent="0.25">
      <c r="A776" s="33"/>
      <c r="B776" s="34"/>
      <c r="C776" s="34"/>
      <c r="D776" s="34"/>
      <c r="E776" s="34"/>
      <c r="F776" s="35"/>
      <c r="G776" s="35"/>
      <c r="H776" s="35"/>
      <c r="I776" s="35"/>
      <c r="J776" s="35"/>
      <c r="K776" s="35"/>
      <c r="L776" s="35"/>
      <c r="M776" s="35"/>
    </row>
    <row r="777" spans="1:13" x14ac:dyDescent="0.25">
      <c r="A777" s="33"/>
      <c r="B777" s="34"/>
      <c r="C777" s="34"/>
      <c r="D777" s="34"/>
      <c r="E777" s="34"/>
      <c r="F777" s="35"/>
      <c r="G777" s="35"/>
      <c r="H777" s="35"/>
      <c r="I777" s="35"/>
      <c r="J777" s="35"/>
      <c r="K777" s="35"/>
      <c r="L777" s="35"/>
      <c r="M777" s="35"/>
    </row>
    <row r="778" spans="1:13" x14ac:dyDescent="0.25">
      <c r="A778" s="33"/>
      <c r="B778" s="34"/>
      <c r="C778" s="34"/>
      <c r="D778" s="34"/>
      <c r="E778" s="34"/>
      <c r="F778" s="35"/>
      <c r="G778" s="35"/>
      <c r="H778" s="35"/>
      <c r="I778" s="35"/>
      <c r="J778" s="35"/>
      <c r="K778" s="35"/>
      <c r="L778" s="35"/>
      <c r="M778" s="35"/>
    </row>
    <row r="779" spans="1:13" x14ac:dyDescent="0.25">
      <c r="A779" s="33"/>
      <c r="B779" s="34"/>
      <c r="C779" s="34"/>
      <c r="D779" s="34"/>
      <c r="E779" s="34"/>
      <c r="F779" s="35"/>
      <c r="G779" s="35"/>
      <c r="H779" s="35"/>
      <c r="I779" s="35"/>
      <c r="J779" s="35"/>
      <c r="K779" s="35"/>
      <c r="L779" s="35"/>
      <c r="M779" s="35"/>
    </row>
    <row r="780" spans="1:13" x14ac:dyDescent="0.25">
      <c r="A780" s="33"/>
      <c r="B780" s="34"/>
      <c r="C780" s="34"/>
      <c r="D780" s="34"/>
      <c r="E780" s="34"/>
      <c r="F780" s="35"/>
      <c r="G780" s="35"/>
      <c r="H780" s="35"/>
      <c r="I780" s="35"/>
      <c r="J780" s="35"/>
      <c r="K780" s="35"/>
      <c r="L780" s="35"/>
      <c r="M780" s="35"/>
    </row>
    <row r="781" spans="1:13" x14ac:dyDescent="0.25">
      <c r="A781" s="33"/>
      <c r="B781" s="34"/>
      <c r="C781" s="34"/>
      <c r="D781" s="34"/>
      <c r="E781" s="34"/>
      <c r="F781" s="35"/>
      <c r="G781" s="35"/>
      <c r="H781" s="35"/>
      <c r="I781" s="35"/>
      <c r="J781" s="35"/>
      <c r="K781" s="35"/>
      <c r="L781" s="35"/>
      <c r="M781" s="35"/>
    </row>
    <row r="782" spans="1:13" x14ac:dyDescent="0.25">
      <c r="A782" s="33"/>
      <c r="B782" s="34"/>
      <c r="C782" s="34"/>
      <c r="D782" s="34"/>
      <c r="E782" s="34"/>
      <c r="F782" s="35"/>
      <c r="G782" s="35"/>
      <c r="H782" s="35"/>
      <c r="I782" s="35"/>
      <c r="J782" s="35"/>
      <c r="K782" s="35"/>
      <c r="L782" s="35"/>
      <c r="M782" s="35"/>
    </row>
    <row r="783" spans="1:13" x14ac:dyDescent="0.25">
      <c r="A783" s="33"/>
      <c r="B783" s="34"/>
      <c r="C783" s="34"/>
      <c r="D783" s="34"/>
      <c r="E783" s="34"/>
      <c r="F783" s="35"/>
      <c r="G783" s="35"/>
      <c r="H783" s="35"/>
      <c r="I783" s="35"/>
      <c r="J783" s="35"/>
      <c r="K783" s="35"/>
      <c r="L783" s="35"/>
      <c r="M783" s="35"/>
    </row>
    <row r="784" spans="1:13" x14ac:dyDescent="0.25">
      <c r="A784" s="33"/>
      <c r="B784" s="34"/>
      <c r="C784" s="34"/>
      <c r="D784" s="34"/>
      <c r="E784" s="34"/>
      <c r="F784" s="35"/>
      <c r="G784" s="35"/>
      <c r="H784" s="35"/>
      <c r="I784" s="35"/>
      <c r="J784" s="35"/>
      <c r="K784" s="35"/>
      <c r="L784" s="35"/>
      <c r="M784" s="35"/>
    </row>
    <row r="785" spans="1:13" x14ac:dyDescent="0.25">
      <c r="A785" s="33"/>
      <c r="B785" s="34"/>
      <c r="C785" s="34"/>
      <c r="D785" s="34"/>
      <c r="E785" s="34"/>
      <c r="F785" s="35"/>
      <c r="G785" s="35"/>
      <c r="H785" s="35"/>
      <c r="I785" s="35"/>
      <c r="J785" s="35"/>
      <c r="K785" s="35"/>
      <c r="L785" s="35"/>
      <c r="M785" s="35"/>
    </row>
    <row r="786" spans="1:13" x14ac:dyDescent="0.25">
      <c r="A786" s="33"/>
      <c r="B786" s="34"/>
      <c r="C786" s="34"/>
      <c r="D786" s="34"/>
      <c r="E786" s="34"/>
      <c r="F786" s="35"/>
      <c r="G786" s="35"/>
      <c r="H786" s="35"/>
      <c r="I786" s="35"/>
      <c r="J786" s="35"/>
      <c r="K786" s="35"/>
      <c r="L786" s="35"/>
      <c r="M786" s="35"/>
    </row>
    <row r="787" spans="1:13" x14ac:dyDescent="0.25">
      <c r="A787" s="33"/>
      <c r="B787" s="34"/>
      <c r="C787" s="34"/>
      <c r="D787" s="34"/>
      <c r="E787" s="34"/>
      <c r="F787" s="35"/>
      <c r="G787" s="35"/>
      <c r="H787" s="35"/>
      <c r="I787" s="35"/>
      <c r="J787" s="35"/>
      <c r="K787" s="35"/>
      <c r="L787" s="35"/>
      <c r="M787" s="35"/>
    </row>
    <row r="788" spans="1:13" x14ac:dyDescent="0.25">
      <c r="A788" s="33"/>
      <c r="B788" s="34"/>
      <c r="C788" s="34"/>
      <c r="D788" s="34"/>
      <c r="E788" s="34"/>
      <c r="F788" s="35"/>
      <c r="G788" s="35"/>
      <c r="H788" s="35"/>
      <c r="I788" s="35"/>
      <c r="J788" s="35"/>
      <c r="K788" s="35"/>
      <c r="L788" s="35"/>
      <c r="M788" s="35"/>
    </row>
    <row r="789" spans="1:13" x14ac:dyDescent="0.25">
      <c r="A789" s="33"/>
      <c r="B789" s="34"/>
      <c r="C789" s="34"/>
      <c r="D789" s="34"/>
      <c r="E789" s="34"/>
      <c r="F789" s="35"/>
      <c r="G789" s="35"/>
      <c r="H789" s="35"/>
      <c r="I789" s="35"/>
      <c r="J789" s="35"/>
      <c r="K789" s="35"/>
      <c r="L789" s="35"/>
      <c r="M789" s="35"/>
    </row>
    <row r="790" spans="1:13" x14ac:dyDescent="0.25">
      <c r="A790" s="33"/>
      <c r="B790" s="34"/>
      <c r="C790" s="34"/>
      <c r="D790" s="34"/>
      <c r="E790" s="34"/>
      <c r="F790" s="35"/>
      <c r="G790" s="35"/>
      <c r="H790" s="35"/>
      <c r="I790" s="35"/>
      <c r="J790" s="35"/>
      <c r="K790" s="35"/>
      <c r="L790" s="35"/>
      <c r="M790" s="35"/>
    </row>
    <row r="791" spans="1:13" x14ac:dyDescent="0.25">
      <c r="A791" s="33"/>
      <c r="B791" s="34"/>
      <c r="C791" s="34"/>
      <c r="D791" s="34"/>
      <c r="E791" s="34"/>
      <c r="F791" s="35"/>
      <c r="G791" s="35"/>
      <c r="H791" s="35"/>
      <c r="I791" s="35"/>
      <c r="J791" s="35"/>
      <c r="K791" s="35"/>
      <c r="L791" s="35"/>
      <c r="M791" s="35"/>
    </row>
    <row r="792" spans="1:13" x14ac:dyDescent="0.25">
      <c r="A792" s="33"/>
      <c r="B792" s="34"/>
      <c r="C792" s="34"/>
      <c r="D792" s="34"/>
      <c r="E792" s="34"/>
      <c r="F792" s="35"/>
      <c r="G792" s="35"/>
      <c r="H792" s="35"/>
      <c r="I792" s="35"/>
      <c r="J792" s="35"/>
      <c r="K792" s="35"/>
      <c r="L792" s="35"/>
      <c r="M792" s="35"/>
    </row>
    <row r="793" spans="1:13" x14ac:dyDescent="0.25">
      <c r="A793" s="33"/>
      <c r="B793" s="34"/>
      <c r="C793" s="34"/>
      <c r="D793" s="34"/>
      <c r="E793" s="34"/>
      <c r="F793" s="35"/>
      <c r="G793" s="35"/>
      <c r="H793" s="35"/>
      <c r="I793" s="35"/>
      <c r="J793" s="35"/>
      <c r="K793" s="35"/>
      <c r="L793" s="35"/>
      <c r="M793" s="35"/>
    </row>
    <row r="794" spans="1:13" x14ac:dyDescent="0.25">
      <c r="A794" s="33"/>
      <c r="B794" s="34"/>
      <c r="C794" s="34"/>
      <c r="D794" s="34"/>
      <c r="E794" s="34"/>
      <c r="F794" s="35"/>
      <c r="G794" s="35"/>
      <c r="H794" s="35"/>
      <c r="I794" s="35"/>
      <c r="J794" s="35"/>
      <c r="K794" s="35"/>
      <c r="L794" s="35"/>
      <c r="M794" s="35"/>
    </row>
    <row r="795" spans="1:13" x14ac:dyDescent="0.25">
      <c r="A795" s="33"/>
      <c r="B795" s="34"/>
      <c r="C795" s="34"/>
      <c r="D795" s="34"/>
      <c r="E795" s="34"/>
      <c r="F795" s="35"/>
      <c r="G795" s="35"/>
      <c r="H795" s="35"/>
      <c r="I795" s="35"/>
      <c r="J795" s="35"/>
      <c r="K795" s="35"/>
      <c r="L795" s="35"/>
      <c r="M795" s="35"/>
    </row>
    <row r="796" spans="1:13" x14ac:dyDescent="0.25">
      <c r="A796" s="33"/>
      <c r="B796" s="34"/>
      <c r="C796" s="34"/>
      <c r="D796" s="34"/>
      <c r="E796" s="34"/>
      <c r="F796" s="35"/>
      <c r="G796" s="35"/>
      <c r="H796" s="35"/>
      <c r="I796" s="35"/>
      <c r="J796" s="35"/>
      <c r="K796" s="35"/>
      <c r="L796" s="35"/>
      <c r="M796" s="35"/>
    </row>
    <row r="797" spans="1:13" x14ac:dyDescent="0.25">
      <c r="A797" s="33"/>
      <c r="B797" s="34"/>
      <c r="C797" s="34"/>
      <c r="D797" s="34"/>
      <c r="E797" s="34"/>
      <c r="F797" s="35"/>
      <c r="G797" s="35"/>
      <c r="H797" s="35"/>
      <c r="I797" s="35"/>
      <c r="J797" s="35"/>
      <c r="K797" s="35"/>
      <c r="L797" s="35"/>
      <c r="M797" s="35"/>
    </row>
    <row r="798" spans="1:13" x14ac:dyDescent="0.25">
      <c r="A798" s="33"/>
      <c r="B798" s="34"/>
      <c r="C798" s="34"/>
      <c r="D798" s="34"/>
      <c r="E798" s="34"/>
      <c r="F798" s="35"/>
      <c r="G798" s="35"/>
      <c r="H798" s="35"/>
      <c r="I798" s="35"/>
      <c r="J798" s="35"/>
      <c r="K798" s="35"/>
      <c r="L798" s="35"/>
      <c r="M798" s="35"/>
    </row>
    <row r="799" spans="1:13" x14ac:dyDescent="0.25">
      <c r="A799" s="33"/>
      <c r="B799" s="34"/>
      <c r="C799" s="34"/>
      <c r="D799" s="34"/>
      <c r="E799" s="34"/>
      <c r="F799" s="35"/>
      <c r="G799" s="35"/>
      <c r="H799" s="35"/>
      <c r="I799" s="35"/>
      <c r="J799" s="35"/>
      <c r="K799" s="35"/>
      <c r="L799" s="35"/>
      <c r="M799" s="35"/>
    </row>
    <row r="800" spans="1:13" x14ac:dyDescent="0.25">
      <c r="A800" s="33"/>
      <c r="B800" s="34"/>
      <c r="C800" s="34"/>
      <c r="D800" s="34"/>
      <c r="E800" s="34"/>
      <c r="F800" s="35"/>
      <c r="G800" s="35"/>
      <c r="H800" s="35"/>
      <c r="I800" s="35"/>
      <c r="J800" s="35"/>
      <c r="K800" s="35"/>
      <c r="L800" s="35"/>
      <c r="M800" s="35"/>
    </row>
    <row r="801" spans="1:13" x14ac:dyDescent="0.25">
      <c r="A801" s="33"/>
      <c r="B801" s="34"/>
      <c r="C801" s="34"/>
      <c r="D801" s="34"/>
      <c r="E801" s="34"/>
      <c r="F801" s="35"/>
      <c r="G801" s="35"/>
      <c r="H801" s="35"/>
      <c r="I801" s="35"/>
      <c r="J801" s="35"/>
      <c r="K801" s="35"/>
      <c r="L801" s="35"/>
      <c r="M801" s="35"/>
    </row>
    <row r="802" spans="1:13" x14ac:dyDescent="0.25">
      <c r="A802" s="33"/>
      <c r="B802" s="34"/>
      <c r="C802" s="34"/>
      <c r="D802" s="34"/>
      <c r="E802" s="34"/>
      <c r="F802" s="35"/>
      <c r="G802" s="35"/>
      <c r="H802" s="35"/>
      <c r="I802" s="35"/>
      <c r="J802" s="35"/>
      <c r="K802" s="35"/>
      <c r="L802" s="35"/>
      <c r="M802" s="35"/>
    </row>
    <row r="803" spans="1:13" x14ac:dyDescent="0.25">
      <c r="A803" s="33"/>
      <c r="B803" s="34"/>
      <c r="C803" s="34"/>
      <c r="D803" s="34"/>
      <c r="E803" s="34"/>
      <c r="F803" s="35"/>
      <c r="G803" s="35"/>
      <c r="H803" s="35"/>
      <c r="I803" s="35"/>
      <c r="J803" s="35"/>
      <c r="K803" s="35"/>
      <c r="L803" s="35"/>
      <c r="M803" s="35"/>
    </row>
    <row r="804" spans="1:13" x14ac:dyDescent="0.25">
      <c r="A804" s="33"/>
      <c r="B804" s="34"/>
      <c r="C804" s="34"/>
      <c r="D804" s="34"/>
      <c r="E804" s="34"/>
      <c r="F804" s="35"/>
      <c r="G804" s="35"/>
      <c r="H804" s="35"/>
      <c r="I804" s="35"/>
      <c r="J804" s="35"/>
      <c r="K804" s="35"/>
      <c r="L804" s="35"/>
      <c r="M804" s="35"/>
    </row>
    <row r="805" spans="1:13" x14ac:dyDescent="0.25">
      <c r="A805" s="33"/>
      <c r="B805" s="34"/>
      <c r="C805" s="34"/>
      <c r="D805" s="34"/>
      <c r="E805" s="34"/>
      <c r="F805" s="35"/>
      <c r="G805" s="35"/>
      <c r="H805" s="35"/>
      <c r="I805" s="35"/>
      <c r="J805" s="35"/>
      <c r="K805" s="35"/>
      <c r="L805" s="35"/>
      <c r="M805" s="35"/>
    </row>
    <row r="806" spans="1:13" x14ac:dyDescent="0.25">
      <c r="A806" s="33"/>
      <c r="B806" s="34"/>
      <c r="C806" s="34"/>
      <c r="D806" s="34"/>
      <c r="E806" s="34"/>
      <c r="F806" s="35"/>
      <c r="G806" s="35"/>
      <c r="H806" s="35"/>
      <c r="I806" s="35"/>
      <c r="J806" s="35"/>
      <c r="K806" s="35"/>
      <c r="L806" s="35"/>
      <c r="M806" s="35"/>
    </row>
    <row r="807" spans="1:13" x14ac:dyDescent="0.25">
      <c r="A807" s="33"/>
      <c r="B807" s="34"/>
      <c r="C807" s="34"/>
      <c r="D807" s="34"/>
      <c r="E807" s="34"/>
      <c r="F807" s="35"/>
      <c r="G807" s="35"/>
      <c r="H807" s="35"/>
      <c r="I807" s="35"/>
      <c r="J807" s="35"/>
      <c r="K807" s="35"/>
      <c r="L807" s="35"/>
      <c r="M807" s="35"/>
    </row>
    <row r="808" spans="1:13" x14ac:dyDescent="0.25">
      <c r="A808" s="33"/>
      <c r="B808" s="34"/>
      <c r="C808" s="34"/>
      <c r="D808" s="34"/>
      <c r="E808" s="34"/>
      <c r="F808" s="35"/>
      <c r="G808" s="35"/>
      <c r="H808" s="35"/>
      <c r="I808" s="35"/>
      <c r="J808" s="35"/>
      <c r="K808" s="35"/>
      <c r="L808" s="35"/>
      <c r="M808" s="35"/>
    </row>
    <row r="809" spans="1:13" x14ac:dyDescent="0.25">
      <c r="A809" s="33"/>
      <c r="B809" s="34"/>
      <c r="C809" s="34"/>
      <c r="D809" s="34"/>
      <c r="E809" s="34"/>
      <c r="F809" s="35"/>
      <c r="G809" s="35"/>
      <c r="H809" s="35"/>
      <c r="I809" s="35"/>
      <c r="J809" s="35"/>
      <c r="K809" s="35"/>
      <c r="L809" s="35"/>
      <c r="M809" s="35"/>
    </row>
    <row r="810" spans="1:13" x14ac:dyDescent="0.25">
      <c r="A810" s="33"/>
      <c r="B810" s="34"/>
      <c r="C810" s="34"/>
      <c r="D810" s="34"/>
      <c r="E810" s="34"/>
      <c r="F810" s="35"/>
      <c r="G810" s="35"/>
      <c r="H810" s="35"/>
      <c r="I810" s="35"/>
      <c r="J810" s="35"/>
      <c r="K810" s="35"/>
      <c r="L810" s="35"/>
      <c r="M810" s="35"/>
    </row>
    <row r="811" spans="1:13" x14ac:dyDescent="0.25">
      <c r="A811" s="33"/>
      <c r="B811" s="34"/>
      <c r="C811" s="34"/>
      <c r="D811" s="34"/>
      <c r="E811" s="34"/>
      <c r="F811" s="35"/>
      <c r="G811" s="35"/>
      <c r="H811" s="35"/>
      <c r="I811" s="35"/>
      <c r="J811" s="35"/>
      <c r="K811" s="35"/>
      <c r="L811" s="35"/>
      <c r="M811" s="35"/>
    </row>
    <row r="812" spans="1:13" x14ac:dyDescent="0.25">
      <c r="A812" s="33"/>
      <c r="B812" s="34"/>
      <c r="C812" s="34"/>
      <c r="D812" s="34"/>
      <c r="E812" s="34"/>
      <c r="F812" s="35"/>
      <c r="G812" s="35"/>
      <c r="H812" s="35"/>
      <c r="I812" s="35"/>
      <c r="J812" s="35"/>
      <c r="K812" s="35"/>
      <c r="L812" s="35"/>
      <c r="M812" s="35"/>
    </row>
    <row r="813" spans="1:13" x14ac:dyDescent="0.25">
      <c r="A813" s="33"/>
      <c r="B813" s="34"/>
      <c r="C813" s="34"/>
      <c r="D813" s="34"/>
      <c r="E813" s="34"/>
      <c r="F813" s="35"/>
      <c r="G813" s="35"/>
      <c r="H813" s="35"/>
      <c r="I813" s="35"/>
      <c r="J813" s="35"/>
      <c r="K813" s="35"/>
      <c r="L813" s="35"/>
      <c r="M813" s="35"/>
    </row>
    <row r="814" spans="1:13" x14ac:dyDescent="0.25">
      <c r="A814" s="33"/>
      <c r="B814" s="34"/>
      <c r="C814" s="34"/>
      <c r="D814" s="34"/>
      <c r="E814" s="34"/>
      <c r="F814" s="35"/>
      <c r="G814" s="35"/>
      <c r="H814" s="35"/>
      <c r="I814" s="35"/>
      <c r="J814" s="35"/>
      <c r="K814" s="35"/>
      <c r="L814" s="35"/>
      <c r="M814" s="35"/>
    </row>
    <row r="815" spans="1:13" x14ac:dyDescent="0.25">
      <c r="A815" s="33"/>
      <c r="B815" s="34"/>
      <c r="C815" s="34"/>
      <c r="D815" s="34"/>
      <c r="E815" s="34"/>
      <c r="F815" s="35"/>
      <c r="G815" s="35"/>
      <c r="H815" s="35"/>
      <c r="I815" s="35"/>
      <c r="J815" s="35"/>
      <c r="K815" s="35"/>
      <c r="L815" s="35"/>
      <c r="M815" s="35"/>
    </row>
    <row r="816" spans="1:13" x14ac:dyDescent="0.25">
      <c r="A816" s="33"/>
      <c r="B816" s="34"/>
      <c r="C816" s="34"/>
      <c r="D816" s="34"/>
      <c r="E816" s="34"/>
      <c r="F816" s="35"/>
      <c r="G816" s="35"/>
      <c r="H816" s="35"/>
      <c r="I816" s="35"/>
      <c r="J816" s="35"/>
      <c r="K816" s="35"/>
      <c r="L816" s="35"/>
      <c r="M816" s="35"/>
    </row>
    <row r="817" spans="1:13" x14ac:dyDescent="0.25">
      <c r="A817" s="33"/>
      <c r="B817" s="34"/>
      <c r="C817" s="34"/>
      <c r="D817" s="34"/>
      <c r="E817" s="34"/>
      <c r="F817" s="35"/>
      <c r="G817" s="35"/>
      <c r="H817" s="35"/>
      <c r="I817" s="35"/>
      <c r="J817" s="35"/>
      <c r="K817" s="35"/>
      <c r="L817" s="35"/>
      <c r="M817" s="35"/>
    </row>
    <row r="818" spans="1:13" x14ac:dyDescent="0.25">
      <c r="A818" s="33"/>
      <c r="B818" s="34"/>
      <c r="C818" s="34"/>
      <c r="D818" s="34"/>
      <c r="E818" s="34"/>
      <c r="F818" s="35"/>
      <c r="G818" s="35"/>
      <c r="H818" s="35"/>
      <c r="I818" s="35"/>
      <c r="J818" s="35"/>
      <c r="K818" s="35"/>
      <c r="L818" s="35"/>
      <c r="M818" s="35"/>
    </row>
    <row r="819" spans="1:13" x14ac:dyDescent="0.25">
      <c r="A819" s="33"/>
      <c r="B819" s="34"/>
      <c r="C819" s="34"/>
      <c r="D819" s="34"/>
      <c r="E819" s="34"/>
      <c r="F819" s="35"/>
      <c r="G819" s="35"/>
      <c r="H819" s="35"/>
      <c r="I819" s="35"/>
      <c r="J819" s="35"/>
      <c r="K819" s="35"/>
      <c r="L819" s="35"/>
      <c r="M819" s="35"/>
    </row>
    <row r="820" spans="1:13" x14ac:dyDescent="0.25">
      <c r="A820" s="33"/>
      <c r="B820" s="34"/>
      <c r="C820" s="34"/>
      <c r="D820" s="34"/>
      <c r="E820" s="34"/>
      <c r="F820" s="35"/>
      <c r="G820" s="35"/>
      <c r="H820" s="35"/>
      <c r="I820" s="35"/>
      <c r="J820" s="35"/>
      <c r="K820" s="35"/>
      <c r="L820" s="35"/>
      <c r="M820" s="35"/>
    </row>
    <row r="821" spans="1:13" x14ac:dyDescent="0.25">
      <c r="A821" s="33"/>
      <c r="B821" s="34"/>
      <c r="C821" s="34"/>
      <c r="D821" s="34"/>
      <c r="E821" s="34"/>
      <c r="F821" s="35"/>
      <c r="G821" s="35"/>
      <c r="H821" s="35"/>
      <c r="I821" s="35"/>
      <c r="J821" s="35"/>
      <c r="K821" s="35"/>
      <c r="L821" s="35"/>
      <c r="M821" s="35"/>
    </row>
    <row r="822" spans="1:13" x14ac:dyDescent="0.25">
      <c r="A822" s="33"/>
      <c r="B822" s="34"/>
      <c r="C822" s="34"/>
      <c r="D822" s="34"/>
      <c r="E822" s="34"/>
      <c r="F822" s="35"/>
      <c r="G822" s="35"/>
      <c r="H822" s="35"/>
      <c r="I822" s="35"/>
      <c r="J822" s="35"/>
      <c r="K822" s="35"/>
      <c r="L822" s="35"/>
      <c r="M822" s="35"/>
    </row>
    <row r="823" spans="1:13" x14ac:dyDescent="0.25">
      <c r="A823" s="33"/>
      <c r="B823" s="34"/>
      <c r="C823" s="34"/>
      <c r="D823" s="34"/>
      <c r="E823" s="34"/>
      <c r="F823" s="35"/>
      <c r="G823" s="35"/>
      <c r="H823" s="35"/>
      <c r="I823" s="35"/>
      <c r="J823" s="35"/>
      <c r="K823" s="35"/>
      <c r="L823" s="35"/>
      <c r="M823" s="35"/>
    </row>
    <row r="824" spans="1:13" x14ac:dyDescent="0.25">
      <c r="A824" s="33"/>
      <c r="B824" s="34"/>
      <c r="C824" s="34"/>
      <c r="D824" s="34"/>
      <c r="E824" s="34"/>
      <c r="F824" s="35"/>
      <c r="G824" s="35"/>
      <c r="H824" s="35"/>
      <c r="I824" s="35"/>
      <c r="J824" s="35"/>
      <c r="K824" s="35"/>
      <c r="L824" s="35"/>
      <c r="M824" s="35"/>
    </row>
    <row r="825" spans="1:13" x14ac:dyDescent="0.25">
      <c r="A825" s="33"/>
      <c r="B825" s="34"/>
      <c r="C825" s="34"/>
      <c r="D825" s="34"/>
      <c r="E825" s="34"/>
      <c r="F825" s="35"/>
      <c r="G825" s="35"/>
      <c r="H825" s="35"/>
      <c r="I825" s="35"/>
      <c r="J825" s="35"/>
      <c r="K825" s="35"/>
      <c r="L825" s="35"/>
      <c r="M825" s="35"/>
    </row>
    <row r="826" spans="1:13" x14ac:dyDescent="0.25">
      <c r="A826" s="33"/>
      <c r="B826" s="34"/>
      <c r="C826" s="34"/>
      <c r="D826" s="34"/>
      <c r="E826" s="34"/>
      <c r="F826" s="35"/>
      <c r="G826" s="35"/>
      <c r="H826" s="35"/>
      <c r="I826" s="35"/>
      <c r="J826" s="35"/>
      <c r="K826" s="35"/>
      <c r="L826" s="35"/>
      <c r="M826" s="35"/>
    </row>
    <row r="827" spans="1:13" x14ac:dyDescent="0.25">
      <c r="A827" s="33"/>
      <c r="B827" s="34"/>
      <c r="C827" s="34"/>
      <c r="D827" s="34"/>
      <c r="E827" s="34"/>
      <c r="F827" s="35"/>
      <c r="G827" s="35"/>
      <c r="H827" s="35"/>
      <c r="I827" s="35"/>
      <c r="J827" s="35"/>
      <c r="K827" s="35"/>
      <c r="L827" s="35"/>
      <c r="M827" s="35"/>
    </row>
    <row r="828" spans="1:13" x14ac:dyDescent="0.25">
      <c r="A828" s="33"/>
      <c r="B828" s="34"/>
      <c r="C828" s="34"/>
      <c r="D828" s="34"/>
      <c r="E828" s="34"/>
      <c r="F828" s="35"/>
      <c r="G828" s="35"/>
      <c r="H828" s="35"/>
      <c r="I828" s="35"/>
      <c r="J828" s="35"/>
      <c r="K828" s="35"/>
      <c r="L828" s="35"/>
      <c r="M828" s="35"/>
    </row>
    <row r="829" spans="1:13" x14ac:dyDescent="0.25">
      <c r="A829" s="33"/>
      <c r="B829" s="34"/>
      <c r="C829" s="34"/>
      <c r="D829" s="34"/>
      <c r="E829" s="34"/>
      <c r="F829" s="35"/>
      <c r="G829" s="35"/>
      <c r="H829" s="35"/>
      <c r="I829" s="35"/>
      <c r="J829" s="35"/>
      <c r="K829" s="35"/>
      <c r="L829" s="35"/>
      <c r="M829" s="35"/>
    </row>
    <row r="830" spans="1:13" x14ac:dyDescent="0.25">
      <c r="A830" s="33"/>
      <c r="B830" s="34"/>
      <c r="C830" s="34"/>
      <c r="D830" s="34"/>
      <c r="E830" s="34"/>
      <c r="F830" s="35"/>
      <c r="G830" s="35"/>
      <c r="H830" s="35"/>
      <c r="I830" s="35"/>
      <c r="J830" s="35"/>
      <c r="K830" s="35"/>
      <c r="L830" s="35"/>
      <c r="M830" s="35"/>
    </row>
    <row r="831" spans="1:13" x14ac:dyDescent="0.25">
      <c r="A831" s="33"/>
      <c r="B831" s="34"/>
      <c r="C831" s="34"/>
      <c r="D831" s="34"/>
      <c r="E831" s="34"/>
      <c r="F831" s="35"/>
      <c r="G831" s="35"/>
      <c r="H831" s="35"/>
      <c r="I831" s="35"/>
      <c r="J831" s="35"/>
      <c r="K831" s="35"/>
      <c r="L831" s="35"/>
      <c r="M831" s="35"/>
    </row>
    <row r="832" spans="1:13" x14ac:dyDescent="0.25">
      <c r="A832" s="33"/>
      <c r="B832" s="34"/>
      <c r="C832" s="34"/>
      <c r="D832" s="34"/>
      <c r="E832" s="34"/>
      <c r="F832" s="35"/>
      <c r="G832" s="35"/>
      <c r="H832" s="35"/>
      <c r="I832" s="35"/>
      <c r="J832" s="35"/>
      <c r="K832" s="35"/>
      <c r="L832" s="35"/>
      <c r="M832" s="35"/>
    </row>
    <row r="833" spans="1:13" x14ac:dyDescent="0.25">
      <c r="A833" s="33"/>
      <c r="B833" s="34"/>
      <c r="C833" s="34"/>
      <c r="D833" s="34"/>
      <c r="E833" s="34"/>
      <c r="F833" s="35"/>
      <c r="G833" s="35"/>
      <c r="H833" s="35"/>
      <c r="I833" s="35"/>
      <c r="J833" s="35"/>
      <c r="K833" s="35"/>
      <c r="L833" s="35"/>
      <c r="M833" s="35"/>
    </row>
    <row r="834" spans="1:13" x14ac:dyDescent="0.25">
      <c r="A834" s="33"/>
      <c r="B834" s="34"/>
      <c r="C834" s="34"/>
      <c r="D834" s="34"/>
      <c r="E834" s="34"/>
      <c r="F834" s="35"/>
      <c r="G834" s="35"/>
      <c r="H834" s="35"/>
      <c r="I834" s="35"/>
      <c r="J834" s="35"/>
      <c r="K834" s="35"/>
      <c r="L834" s="35"/>
      <c r="M834" s="35"/>
    </row>
    <row r="835" spans="1:13" x14ac:dyDescent="0.25">
      <c r="A835" s="33"/>
      <c r="B835" s="34"/>
      <c r="C835" s="34"/>
      <c r="D835" s="34"/>
      <c r="E835" s="34"/>
      <c r="F835" s="35"/>
      <c r="G835" s="35"/>
      <c r="H835" s="35"/>
      <c r="I835" s="35"/>
      <c r="J835" s="35"/>
      <c r="K835" s="35"/>
      <c r="L835" s="35"/>
      <c r="M835" s="35"/>
    </row>
    <row r="836" spans="1:13" x14ac:dyDescent="0.25">
      <c r="A836" s="33"/>
      <c r="B836" s="34"/>
      <c r="C836" s="34"/>
      <c r="D836" s="34"/>
      <c r="E836" s="34"/>
      <c r="F836" s="35"/>
      <c r="G836" s="35"/>
      <c r="H836" s="35"/>
      <c r="I836" s="35"/>
      <c r="J836" s="35"/>
      <c r="K836" s="35"/>
      <c r="L836" s="35"/>
      <c r="M836" s="35"/>
    </row>
    <row r="837" spans="1:13" x14ac:dyDescent="0.25">
      <c r="A837" s="33"/>
      <c r="B837" s="34"/>
      <c r="C837" s="34"/>
      <c r="D837" s="34"/>
      <c r="E837" s="34"/>
      <c r="F837" s="35"/>
      <c r="G837" s="35"/>
      <c r="H837" s="35"/>
      <c r="I837" s="35"/>
      <c r="J837" s="35"/>
      <c r="K837" s="35"/>
      <c r="L837" s="35"/>
      <c r="M837" s="35"/>
    </row>
    <row r="838" spans="1:13" x14ac:dyDescent="0.25">
      <c r="A838" s="33"/>
      <c r="B838" s="34"/>
      <c r="C838" s="34"/>
      <c r="D838" s="34"/>
      <c r="E838" s="34"/>
      <c r="F838" s="35"/>
      <c r="G838" s="35"/>
      <c r="H838" s="35"/>
      <c r="I838" s="35"/>
      <c r="J838" s="35"/>
      <c r="K838" s="35"/>
      <c r="L838" s="35"/>
      <c r="M838" s="35"/>
    </row>
    <row r="839" spans="1:13" x14ac:dyDescent="0.25">
      <c r="A839" s="33"/>
      <c r="B839" s="34"/>
      <c r="C839" s="34"/>
      <c r="D839" s="34"/>
      <c r="E839" s="34"/>
      <c r="F839" s="35"/>
      <c r="G839" s="35"/>
      <c r="H839" s="35"/>
      <c r="I839" s="35"/>
      <c r="J839" s="35"/>
      <c r="K839" s="35"/>
      <c r="L839" s="35"/>
      <c r="M839" s="35"/>
    </row>
    <row r="840" spans="1:13" x14ac:dyDescent="0.25">
      <c r="A840" s="33"/>
      <c r="B840" s="34"/>
      <c r="C840" s="34"/>
      <c r="D840" s="34"/>
      <c r="E840" s="34"/>
      <c r="F840" s="35"/>
      <c r="G840" s="35"/>
      <c r="H840" s="35"/>
      <c r="I840" s="35"/>
      <c r="J840" s="35"/>
      <c r="K840" s="35"/>
      <c r="L840" s="35"/>
      <c r="M840" s="35"/>
    </row>
    <row r="841" spans="1:13" x14ac:dyDescent="0.25">
      <c r="A841" s="33"/>
      <c r="B841" s="34"/>
      <c r="C841" s="34"/>
      <c r="D841" s="34"/>
      <c r="E841" s="34"/>
      <c r="F841" s="35"/>
      <c r="G841" s="35"/>
      <c r="H841" s="35"/>
      <c r="I841" s="35"/>
      <c r="J841" s="35"/>
      <c r="K841" s="35"/>
      <c r="L841" s="35"/>
      <c r="M841" s="35"/>
    </row>
    <row r="842" spans="1:13" x14ac:dyDescent="0.25">
      <c r="A842" s="33"/>
      <c r="B842" s="34"/>
      <c r="C842" s="34"/>
      <c r="D842" s="34"/>
      <c r="E842" s="34"/>
      <c r="F842" s="35"/>
      <c r="G842" s="35"/>
      <c r="H842" s="35"/>
      <c r="I842" s="35"/>
      <c r="J842" s="35"/>
      <c r="K842" s="35"/>
      <c r="L842" s="35"/>
      <c r="M842" s="35"/>
    </row>
    <row r="843" spans="1:13" x14ac:dyDescent="0.25">
      <c r="A843" s="33"/>
      <c r="B843" s="34"/>
      <c r="C843" s="34"/>
      <c r="D843" s="34"/>
      <c r="E843" s="34"/>
      <c r="F843" s="35"/>
      <c r="G843" s="35"/>
      <c r="H843" s="35"/>
      <c r="I843" s="35"/>
      <c r="J843" s="35"/>
      <c r="K843" s="35"/>
      <c r="L843" s="35"/>
      <c r="M843" s="35"/>
    </row>
    <row r="844" spans="1:13" x14ac:dyDescent="0.25">
      <c r="A844" s="33"/>
      <c r="B844" s="34"/>
      <c r="C844" s="34"/>
      <c r="D844" s="34"/>
      <c r="E844" s="34"/>
      <c r="F844" s="35"/>
      <c r="G844" s="35"/>
      <c r="H844" s="35"/>
      <c r="I844" s="35"/>
      <c r="J844" s="35"/>
      <c r="K844" s="35"/>
      <c r="L844" s="35"/>
      <c r="M844" s="35"/>
    </row>
    <row r="845" spans="1:13" x14ac:dyDescent="0.25">
      <c r="A845" s="33"/>
      <c r="B845" s="34"/>
      <c r="C845" s="34"/>
      <c r="D845" s="34"/>
      <c r="E845" s="34"/>
      <c r="F845" s="35"/>
      <c r="G845" s="35"/>
      <c r="H845" s="35"/>
      <c r="I845" s="35"/>
      <c r="J845" s="35"/>
      <c r="K845" s="35"/>
      <c r="L845" s="35"/>
      <c r="M845" s="35"/>
    </row>
    <row r="846" spans="1:13" x14ac:dyDescent="0.25">
      <c r="A846" s="33"/>
      <c r="B846" s="34"/>
      <c r="C846" s="34"/>
      <c r="D846" s="34"/>
      <c r="E846" s="34"/>
      <c r="F846" s="35"/>
      <c r="G846" s="35"/>
      <c r="H846" s="35"/>
      <c r="I846" s="35"/>
      <c r="J846" s="35"/>
      <c r="K846" s="35"/>
      <c r="L846" s="35"/>
      <c r="M846" s="35"/>
    </row>
    <row r="847" spans="1:13" x14ac:dyDescent="0.25">
      <c r="A847" s="33"/>
      <c r="B847" s="34"/>
      <c r="C847" s="34"/>
      <c r="D847" s="34"/>
      <c r="E847" s="34"/>
      <c r="F847" s="35"/>
      <c r="G847" s="35"/>
      <c r="H847" s="35"/>
      <c r="I847" s="35"/>
      <c r="J847" s="35"/>
      <c r="K847" s="35"/>
      <c r="L847" s="35"/>
      <c r="M847" s="35"/>
    </row>
    <row r="848" spans="1:13" x14ac:dyDescent="0.25">
      <c r="A848" s="33"/>
      <c r="B848" s="34"/>
      <c r="C848" s="34"/>
      <c r="D848" s="34"/>
      <c r="E848" s="34"/>
      <c r="F848" s="35"/>
      <c r="G848" s="35"/>
      <c r="H848" s="35"/>
      <c r="I848" s="35"/>
      <c r="J848" s="35"/>
      <c r="K848" s="35"/>
      <c r="L848" s="35"/>
      <c r="M848" s="35"/>
    </row>
    <row r="849" spans="1:13" x14ac:dyDescent="0.25">
      <c r="A849" s="33"/>
      <c r="B849" s="34"/>
      <c r="C849" s="34"/>
      <c r="D849" s="34"/>
      <c r="E849" s="34"/>
      <c r="F849" s="35"/>
      <c r="G849" s="35"/>
      <c r="H849" s="35"/>
      <c r="I849" s="35"/>
      <c r="J849" s="35"/>
      <c r="K849" s="35"/>
      <c r="L849" s="35"/>
      <c r="M849" s="35"/>
    </row>
    <row r="850" spans="1:13" x14ac:dyDescent="0.25">
      <c r="A850" s="33"/>
      <c r="B850" s="34"/>
      <c r="C850" s="34"/>
      <c r="D850" s="34"/>
      <c r="E850" s="34"/>
      <c r="F850" s="35"/>
      <c r="G850" s="35"/>
      <c r="H850" s="35"/>
      <c r="I850" s="35"/>
      <c r="J850" s="35"/>
      <c r="K850" s="35"/>
      <c r="L850" s="35"/>
      <c r="M850" s="35"/>
    </row>
    <row r="851" spans="1:13" x14ac:dyDescent="0.25">
      <c r="A851" s="33"/>
      <c r="B851" s="34"/>
      <c r="C851" s="34"/>
      <c r="D851" s="34"/>
      <c r="E851" s="34"/>
      <c r="F851" s="35"/>
      <c r="G851" s="35"/>
      <c r="H851" s="35"/>
      <c r="I851" s="35"/>
      <c r="J851" s="35"/>
      <c r="K851" s="35"/>
      <c r="L851" s="35"/>
      <c r="M851" s="35"/>
    </row>
    <row r="852" spans="1:13" x14ac:dyDescent="0.25">
      <c r="A852" s="33"/>
      <c r="B852" s="34"/>
      <c r="C852" s="34"/>
      <c r="D852" s="34"/>
      <c r="E852" s="34"/>
      <c r="F852" s="35"/>
      <c r="G852" s="35"/>
      <c r="H852" s="35"/>
      <c r="I852" s="35"/>
      <c r="J852" s="35"/>
      <c r="K852" s="35"/>
      <c r="L852" s="35"/>
      <c r="M852" s="35"/>
    </row>
    <row r="853" spans="1:13" x14ac:dyDescent="0.25">
      <c r="A853" s="33"/>
      <c r="B853" s="34"/>
      <c r="C853" s="34"/>
      <c r="D853" s="34"/>
      <c r="E853" s="34"/>
      <c r="F853" s="35"/>
      <c r="G853" s="35"/>
      <c r="H853" s="35"/>
      <c r="I853" s="35"/>
      <c r="J853" s="35"/>
      <c r="K853" s="35"/>
      <c r="L853" s="35"/>
      <c r="M853" s="35"/>
    </row>
    <row r="854" spans="1:13" x14ac:dyDescent="0.25">
      <c r="A854" s="33"/>
      <c r="B854" s="34"/>
      <c r="C854" s="34"/>
      <c r="D854" s="34"/>
      <c r="E854" s="34"/>
      <c r="F854" s="35"/>
      <c r="G854" s="35"/>
      <c r="H854" s="35"/>
      <c r="I854" s="35"/>
      <c r="J854" s="35"/>
      <c r="K854" s="35"/>
      <c r="L854" s="35"/>
      <c r="M854" s="35"/>
    </row>
    <row r="855" spans="1:13" x14ac:dyDescent="0.25">
      <c r="A855" s="33"/>
      <c r="B855" s="34"/>
      <c r="C855" s="34"/>
      <c r="D855" s="34"/>
      <c r="E855" s="34"/>
      <c r="F855" s="35"/>
      <c r="G855" s="35"/>
      <c r="H855" s="35"/>
      <c r="I855" s="35"/>
      <c r="J855" s="35"/>
      <c r="K855" s="35"/>
      <c r="L855" s="35"/>
      <c r="M855" s="35"/>
    </row>
    <row r="856" spans="1:13" x14ac:dyDescent="0.25">
      <c r="A856" s="33"/>
      <c r="B856" s="34"/>
      <c r="C856" s="34"/>
      <c r="D856" s="34"/>
      <c r="E856" s="34"/>
      <c r="F856" s="35"/>
      <c r="G856" s="35"/>
      <c r="H856" s="35"/>
      <c r="I856" s="35"/>
      <c r="J856" s="35"/>
      <c r="K856" s="35"/>
      <c r="L856" s="35"/>
      <c r="M856" s="35"/>
    </row>
    <row r="857" spans="1:13" x14ac:dyDescent="0.25">
      <c r="A857" s="33"/>
      <c r="B857" s="34"/>
      <c r="C857" s="34"/>
      <c r="D857" s="34"/>
      <c r="E857" s="34"/>
      <c r="F857" s="35"/>
      <c r="G857" s="35"/>
      <c r="H857" s="35"/>
      <c r="I857" s="35"/>
      <c r="J857" s="35"/>
      <c r="K857" s="35"/>
      <c r="L857" s="35"/>
      <c r="M857" s="35"/>
    </row>
    <row r="858" spans="1:13" x14ac:dyDescent="0.25">
      <c r="A858" s="33"/>
      <c r="B858" s="34"/>
      <c r="C858" s="34"/>
      <c r="D858" s="34"/>
      <c r="E858" s="34"/>
      <c r="F858" s="35"/>
      <c r="G858" s="35"/>
      <c r="H858" s="35"/>
      <c r="I858" s="35"/>
      <c r="J858" s="35"/>
      <c r="K858" s="35"/>
      <c r="L858" s="35"/>
      <c r="M858" s="35"/>
    </row>
    <row r="859" spans="1:13" x14ac:dyDescent="0.25">
      <c r="A859" s="33"/>
      <c r="B859" s="34"/>
      <c r="C859" s="34"/>
      <c r="D859" s="34"/>
      <c r="E859" s="34"/>
      <c r="F859" s="35"/>
      <c r="G859" s="35"/>
      <c r="H859" s="35"/>
      <c r="I859" s="35"/>
      <c r="J859" s="35"/>
      <c r="K859" s="35"/>
      <c r="L859" s="35"/>
      <c r="M859" s="35"/>
    </row>
    <row r="860" spans="1:13" x14ac:dyDescent="0.25">
      <c r="A860" s="33"/>
      <c r="B860" s="34"/>
      <c r="C860" s="34"/>
      <c r="D860" s="34"/>
      <c r="E860" s="34"/>
      <c r="F860" s="35"/>
      <c r="G860" s="35"/>
      <c r="H860" s="35"/>
      <c r="I860" s="35"/>
      <c r="J860" s="35"/>
      <c r="K860" s="35"/>
      <c r="L860" s="35"/>
      <c r="M860" s="35"/>
    </row>
    <row r="861" spans="1:13" x14ac:dyDescent="0.25">
      <c r="A861" s="33"/>
      <c r="B861" s="34"/>
      <c r="C861" s="34"/>
      <c r="D861" s="34"/>
      <c r="E861" s="34"/>
      <c r="F861" s="35"/>
      <c r="G861" s="35"/>
      <c r="H861" s="35"/>
      <c r="I861" s="35"/>
      <c r="J861" s="35"/>
      <c r="K861" s="35"/>
      <c r="L861" s="35"/>
      <c r="M861" s="35"/>
    </row>
    <row r="862" spans="1:13" x14ac:dyDescent="0.25">
      <c r="A862" s="33"/>
      <c r="B862" s="34"/>
      <c r="C862" s="34"/>
      <c r="D862" s="34"/>
      <c r="E862" s="34"/>
      <c r="F862" s="35"/>
      <c r="G862" s="35"/>
      <c r="H862" s="35"/>
      <c r="I862" s="35"/>
      <c r="J862" s="35"/>
      <c r="K862" s="35"/>
      <c r="L862" s="35"/>
      <c r="M862" s="35"/>
    </row>
    <row r="863" spans="1:13" x14ac:dyDescent="0.25">
      <c r="A863" s="33"/>
      <c r="B863" s="34"/>
      <c r="C863" s="34"/>
      <c r="D863" s="34"/>
      <c r="E863" s="34"/>
      <c r="F863" s="35"/>
      <c r="G863" s="35"/>
      <c r="H863" s="35"/>
      <c r="I863" s="35"/>
      <c r="J863" s="35"/>
      <c r="K863" s="35"/>
      <c r="L863" s="35"/>
      <c r="M863" s="35"/>
    </row>
    <row r="864" spans="1:13" x14ac:dyDescent="0.25">
      <c r="A864" s="33"/>
      <c r="B864" s="34"/>
      <c r="C864" s="34"/>
      <c r="D864" s="34"/>
      <c r="E864" s="34"/>
      <c r="F864" s="35"/>
      <c r="G864" s="35"/>
      <c r="H864" s="35"/>
      <c r="I864" s="35"/>
      <c r="J864" s="35"/>
      <c r="K864" s="35"/>
      <c r="L864" s="35"/>
      <c r="M864" s="35"/>
    </row>
    <row r="865" spans="1:13" x14ac:dyDescent="0.25">
      <c r="A865" s="33"/>
      <c r="B865" s="34"/>
      <c r="C865" s="34"/>
      <c r="D865" s="34"/>
      <c r="E865" s="34"/>
      <c r="F865" s="35"/>
      <c r="G865" s="35"/>
      <c r="H865" s="35"/>
      <c r="I865" s="35"/>
      <c r="J865" s="35"/>
      <c r="K865" s="35"/>
      <c r="L865" s="35"/>
      <c r="M865" s="35"/>
    </row>
    <row r="866" spans="1:13" x14ac:dyDescent="0.25">
      <c r="A866" s="33"/>
      <c r="B866" s="34"/>
      <c r="C866" s="34"/>
      <c r="D866" s="34"/>
      <c r="E866" s="34"/>
      <c r="F866" s="35"/>
      <c r="G866" s="35"/>
      <c r="H866" s="35"/>
      <c r="I866" s="35"/>
      <c r="J866" s="35"/>
      <c r="K866" s="35"/>
      <c r="L866" s="35"/>
      <c r="M866" s="35"/>
    </row>
    <row r="867" spans="1:13" x14ac:dyDescent="0.25">
      <c r="A867" s="33"/>
      <c r="B867" s="34"/>
      <c r="C867" s="34"/>
      <c r="D867" s="34"/>
      <c r="E867" s="34"/>
      <c r="F867" s="35"/>
      <c r="G867" s="35"/>
      <c r="H867" s="35"/>
      <c r="I867" s="35"/>
      <c r="J867" s="35"/>
      <c r="K867" s="35"/>
      <c r="L867" s="35"/>
      <c r="M867" s="35"/>
    </row>
    <row r="868" spans="1:13" x14ac:dyDescent="0.25">
      <c r="A868" s="33"/>
      <c r="B868" s="34"/>
      <c r="C868" s="34"/>
      <c r="D868" s="34"/>
      <c r="E868" s="34"/>
      <c r="F868" s="35"/>
      <c r="G868" s="35"/>
      <c r="H868" s="35"/>
      <c r="I868" s="35"/>
      <c r="J868" s="35"/>
      <c r="K868" s="35"/>
      <c r="L868" s="35"/>
      <c r="M868" s="35"/>
    </row>
    <row r="869" spans="1:13" x14ac:dyDescent="0.25">
      <c r="A869" s="33"/>
      <c r="B869" s="34"/>
      <c r="C869" s="34"/>
      <c r="D869" s="34"/>
      <c r="E869" s="34"/>
      <c r="F869" s="35"/>
      <c r="G869" s="35"/>
      <c r="H869" s="35"/>
      <c r="I869" s="35"/>
      <c r="J869" s="35"/>
      <c r="K869" s="35"/>
      <c r="L869" s="35"/>
      <c r="M869" s="35"/>
    </row>
    <row r="870" spans="1:13" x14ac:dyDescent="0.25">
      <c r="A870" s="33"/>
      <c r="B870" s="34"/>
      <c r="C870" s="34"/>
      <c r="D870" s="34"/>
      <c r="E870" s="34"/>
      <c r="F870" s="35"/>
      <c r="G870" s="35"/>
      <c r="H870" s="35"/>
      <c r="I870" s="35"/>
      <c r="J870" s="35"/>
      <c r="K870" s="35"/>
      <c r="L870" s="35"/>
      <c r="M870" s="35"/>
    </row>
    <row r="871" spans="1:13" x14ac:dyDescent="0.25">
      <c r="A871" s="33"/>
      <c r="B871" s="34"/>
      <c r="C871" s="34"/>
      <c r="D871" s="34"/>
      <c r="E871" s="34"/>
      <c r="F871" s="35"/>
      <c r="G871" s="35"/>
      <c r="H871" s="35"/>
      <c r="I871" s="35"/>
      <c r="J871" s="35"/>
      <c r="K871" s="35"/>
      <c r="L871" s="35"/>
      <c r="M871" s="35"/>
    </row>
    <row r="872" spans="1:13" x14ac:dyDescent="0.25">
      <c r="A872" s="33"/>
      <c r="B872" s="34"/>
      <c r="C872" s="34"/>
      <c r="D872" s="34"/>
      <c r="E872" s="34"/>
      <c r="F872" s="35"/>
      <c r="G872" s="35"/>
      <c r="H872" s="35"/>
      <c r="I872" s="35"/>
      <c r="J872" s="35"/>
      <c r="K872" s="35"/>
      <c r="L872" s="35"/>
      <c r="M872" s="35"/>
    </row>
    <row r="873" spans="1:13" x14ac:dyDescent="0.25">
      <c r="A873" s="33"/>
      <c r="B873" s="34"/>
      <c r="C873" s="34"/>
      <c r="D873" s="34"/>
      <c r="E873" s="34"/>
      <c r="F873" s="35"/>
      <c r="G873" s="35"/>
      <c r="H873" s="35"/>
      <c r="I873" s="35"/>
      <c r="J873" s="35"/>
      <c r="K873" s="35"/>
      <c r="L873" s="35"/>
      <c r="M873" s="35"/>
    </row>
    <row r="874" spans="1:13" x14ac:dyDescent="0.25">
      <c r="A874" s="33"/>
      <c r="B874" s="34"/>
      <c r="C874" s="34"/>
      <c r="D874" s="34"/>
      <c r="E874" s="34"/>
      <c r="F874" s="35"/>
      <c r="G874" s="35"/>
      <c r="H874" s="35"/>
      <c r="I874" s="35"/>
      <c r="J874" s="35"/>
      <c r="K874" s="35"/>
      <c r="L874" s="35"/>
      <c r="M874" s="35"/>
    </row>
    <row r="875" spans="1:13" x14ac:dyDescent="0.25">
      <c r="A875" s="33"/>
      <c r="B875" s="34"/>
      <c r="C875" s="34"/>
      <c r="D875" s="34"/>
      <c r="E875" s="34"/>
      <c r="F875" s="35"/>
      <c r="G875" s="35"/>
      <c r="H875" s="35"/>
      <c r="I875" s="35"/>
      <c r="J875" s="35"/>
      <c r="K875" s="35"/>
      <c r="L875" s="35"/>
      <c r="M875" s="35"/>
    </row>
    <row r="876" spans="1:13" x14ac:dyDescent="0.25">
      <c r="A876" s="33"/>
      <c r="B876" s="34"/>
      <c r="C876" s="34"/>
      <c r="D876" s="34"/>
      <c r="E876" s="34"/>
      <c r="F876" s="35"/>
      <c r="G876" s="35"/>
      <c r="H876" s="35"/>
      <c r="I876" s="35"/>
      <c r="J876" s="35"/>
      <c r="K876" s="35"/>
      <c r="L876" s="35"/>
      <c r="M876" s="35"/>
    </row>
    <row r="877" spans="1:13" x14ac:dyDescent="0.25">
      <c r="A877" s="33"/>
      <c r="B877" s="34"/>
      <c r="C877" s="34"/>
      <c r="D877" s="34"/>
      <c r="E877" s="34"/>
      <c r="F877" s="35"/>
      <c r="G877" s="35"/>
      <c r="H877" s="35"/>
      <c r="I877" s="35"/>
      <c r="J877" s="35"/>
      <c r="K877" s="35"/>
      <c r="L877" s="35"/>
      <c r="M877" s="35"/>
    </row>
    <row r="878" spans="1:13" x14ac:dyDescent="0.25">
      <c r="A878" s="33"/>
      <c r="B878" s="34"/>
      <c r="C878" s="34"/>
      <c r="D878" s="34"/>
      <c r="E878" s="34"/>
      <c r="F878" s="35"/>
      <c r="G878" s="35"/>
      <c r="H878" s="35"/>
      <c r="I878" s="35"/>
      <c r="J878" s="35"/>
      <c r="K878" s="35"/>
      <c r="L878" s="35"/>
      <c r="M878" s="35"/>
    </row>
    <row r="879" spans="1:13" x14ac:dyDescent="0.25">
      <c r="A879" s="33"/>
      <c r="B879" s="34"/>
      <c r="C879" s="34"/>
      <c r="D879" s="34"/>
      <c r="E879" s="34"/>
      <c r="F879" s="35"/>
      <c r="G879" s="35"/>
      <c r="H879" s="35"/>
      <c r="I879" s="35"/>
      <c r="J879" s="35"/>
      <c r="K879" s="35"/>
      <c r="L879" s="35"/>
      <c r="M879" s="35"/>
    </row>
    <row r="880" spans="1:13" x14ac:dyDescent="0.25">
      <c r="A880" s="33"/>
      <c r="B880" s="34"/>
      <c r="C880" s="34"/>
      <c r="D880" s="34"/>
      <c r="E880" s="34"/>
      <c r="F880" s="35"/>
      <c r="G880" s="35"/>
      <c r="H880" s="35"/>
      <c r="I880" s="35"/>
      <c r="J880" s="35"/>
      <c r="K880" s="35"/>
      <c r="L880" s="35"/>
      <c r="M880" s="35"/>
    </row>
    <row r="881" spans="1:13" x14ac:dyDescent="0.25">
      <c r="A881" s="33"/>
      <c r="B881" s="34"/>
      <c r="C881" s="34"/>
      <c r="D881" s="34"/>
      <c r="E881" s="34"/>
      <c r="F881" s="35"/>
      <c r="G881" s="35"/>
      <c r="H881" s="35"/>
      <c r="I881" s="35"/>
      <c r="J881" s="35"/>
      <c r="K881" s="35"/>
      <c r="L881" s="35"/>
      <c r="M881" s="35"/>
    </row>
    <row r="882" spans="1:13" x14ac:dyDescent="0.25">
      <c r="A882" s="33"/>
      <c r="B882" s="34"/>
      <c r="C882" s="34"/>
      <c r="D882" s="34"/>
      <c r="E882" s="34"/>
      <c r="F882" s="35"/>
      <c r="G882" s="35"/>
      <c r="H882" s="35"/>
      <c r="I882" s="35"/>
      <c r="J882" s="35"/>
      <c r="K882" s="35"/>
      <c r="L882" s="35"/>
      <c r="M882" s="35"/>
    </row>
    <row r="883" spans="1:13" x14ac:dyDescent="0.25">
      <c r="K883" s="27"/>
      <c r="L883" s="27"/>
      <c r="M883" s="27"/>
    </row>
    <row r="884" spans="1:13" x14ac:dyDescent="0.25">
      <c r="K884" s="27"/>
      <c r="L884" s="27"/>
      <c r="M884" s="27"/>
    </row>
    <row r="885" spans="1:13" x14ac:dyDescent="0.25">
      <c r="K885" s="27"/>
      <c r="L885" s="27"/>
      <c r="M885" s="27"/>
    </row>
    <row r="886" spans="1:13" x14ac:dyDescent="0.25">
      <c r="K886" s="27"/>
      <c r="L886" s="27"/>
      <c r="M886" s="27"/>
    </row>
    <row r="887" spans="1:13" x14ac:dyDescent="0.25">
      <c r="K887" s="27"/>
      <c r="L887" s="27"/>
      <c r="M887" s="27"/>
    </row>
    <row r="888" spans="1:13" x14ac:dyDescent="0.25">
      <c r="K888" s="27"/>
      <c r="L888" s="27"/>
      <c r="M888" s="27"/>
    </row>
    <row r="889" spans="1:13" x14ac:dyDescent="0.25">
      <c r="K889" s="27"/>
      <c r="L889" s="27"/>
      <c r="M889" s="27"/>
    </row>
    <row r="890" spans="1:13" x14ac:dyDescent="0.25">
      <c r="K890" s="27"/>
      <c r="L890" s="27"/>
      <c r="M890" s="27"/>
    </row>
    <row r="891" spans="1:13" x14ac:dyDescent="0.25">
      <c r="K891" s="27"/>
      <c r="L891" s="27"/>
      <c r="M891" s="27"/>
    </row>
    <row r="892" spans="1:13" x14ac:dyDescent="0.25">
      <c r="K892" s="27"/>
      <c r="L892" s="27"/>
      <c r="M892" s="27"/>
    </row>
    <row r="893" spans="1:13" x14ac:dyDescent="0.25">
      <c r="K893" s="27"/>
      <c r="L893" s="27"/>
      <c r="M893" s="27"/>
    </row>
    <row r="894" spans="1:13" x14ac:dyDescent="0.25">
      <c r="K894" s="27"/>
      <c r="L894" s="27"/>
      <c r="M894" s="27"/>
    </row>
    <row r="895" spans="1:13" x14ac:dyDescent="0.25">
      <c r="K895" s="27"/>
      <c r="L895" s="27"/>
      <c r="M895" s="27"/>
    </row>
    <row r="896" spans="1:13" x14ac:dyDescent="0.25">
      <c r="K896" s="27"/>
      <c r="L896" s="27"/>
      <c r="M896" s="27"/>
    </row>
    <row r="897" spans="11:13" x14ac:dyDescent="0.25">
      <c r="K897" s="27"/>
      <c r="L897" s="27"/>
      <c r="M897" s="27"/>
    </row>
    <row r="898" spans="11:13" x14ac:dyDescent="0.25">
      <c r="K898" s="27"/>
      <c r="L898" s="27"/>
      <c r="M898" s="27"/>
    </row>
    <row r="899" spans="11:13" x14ac:dyDescent="0.25">
      <c r="K899" s="27"/>
      <c r="L899" s="27"/>
      <c r="M899" s="27"/>
    </row>
    <row r="900" spans="11:13" x14ac:dyDescent="0.25">
      <c r="K900" s="27"/>
      <c r="L900" s="27"/>
      <c r="M900" s="27"/>
    </row>
    <row r="901" spans="11:13" x14ac:dyDescent="0.25">
      <c r="K901" s="27"/>
      <c r="L901" s="27"/>
      <c r="M901" s="27"/>
    </row>
    <row r="902" spans="11:13" x14ac:dyDescent="0.25">
      <c r="K902" s="27"/>
      <c r="L902" s="27"/>
      <c r="M902" s="27"/>
    </row>
    <row r="903" spans="11:13" x14ac:dyDescent="0.25">
      <c r="K903" s="27"/>
      <c r="L903" s="27"/>
      <c r="M903" s="27"/>
    </row>
    <row r="904" spans="11:13" x14ac:dyDescent="0.25">
      <c r="K904" s="27"/>
      <c r="L904" s="27"/>
      <c r="M904" s="27"/>
    </row>
    <row r="905" spans="11:13" x14ac:dyDescent="0.25">
      <c r="K905" s="27"/>
      <c r="L905" s="27"/>
      <c r="M905" s="27"/>
    </row>
    <row r="906" spans="11:13" x14ac:dyDescent="0.25">
      <c r="K906" s="27"/>
      <c r="L906" s="27"/>
      <c r="M906" s="27"/>
    </row>
    <row r="907" spans="11:13" x14ac:dyDescent="0.25">
      <c r="K907" s="27"/>
      <c r="L907" s="27"/>
      <c r="M907" s="27"/>
    </row>
    <row r="908" spans="11:13" x14ac:dyDescent="0.25">
      <c r="K908" s="27"/>
      <c r="L908" s="27"/>
      <c r="M908" s="27"/>
    </row>
    <row r="909" spans="11:13" x14ac:dyDescent="0.25">
      <c r="K909" s="27"/>
      <c r="L909" s="27"/>
      <c r="M909" s="27"/>
    </row>
    <row r="910" spans="11:13" x14ac:dyDescent="0.25">
      <c r="K910" s="27"/>
      <c r="L910" s="27"/>
      <c r="M910" s="27"/>
    </row>
    <row r="911" spans="11:13" x14ac:dyDescent="0.25">
      <c r="K911" s="27"/>
      <c r="L911" s="27"/>
      <c r="M911" s="27"/>
    </row>
    <row r="912" spans="11:13" x14ac:dyDescent="0.25">
      <c r="K912" s="27"/>
      <c r="L912" s="27"/>
      <c r="M912" s="27"/>
    </row>
    <row r="913" spans="11:13" x14ac:dyDescent="0.25">
      <c r="K913" s="27"/>
      <c r="L913" s="27"/>
      <c r="M913" s="27"/>
    </row>
    <row r="914" spans="11:13" x14ac:dyDescent="0.25">
      <c r="K914" s="27"/>
      <c r="L914" s="27"/>
      <c r="M914" s="27"/>
    </row>
    <row r="915" spans="11:13" x14ac:dyDescent="0.25">
      <c r="K915" s="27"/>
      <c r="L915" s="27"/>
      <c r="M915" s="27"/>
    </row>
    <row r="916" spans="11:13" x14ac:dyDescent="0.25">
      <c r="K916" s="27"/>
      <c r="L916" s="27"/>
      <c r="M916" s="27"/>
    </row>
    <row r="917" spans="11:13" x14ac:dyDescent="0.25">
      <c r="K917" s="27"/>
      <c r="L917" s="27"/>
      <c r="M917" s="27"/>
    </row>
    <row r="918" spans="11:13" x14ac:dyDescent="0.25">
      <c r="K918" s="27"/>
      <c r="L918" s="27"/>
      <c r="M918" s="27"/>
    </row>
    <row r="919" spans="11:13" x14ac:dyDescent="0.25">
      <c r="K919" s="27"/>
      <c r="L919" s="27"/>
      <c r="M919" s="27"/>
    </row>
    <row r="920" spans="11:13" x14ac:dyDescent="0.25">
      <c r="K920" s="27"/>
      <c r="L920" s="27"/>
      <c r="M920" s="27"/>
    </row>
    <row r="921" spans="11:13" x14ac:dyDescent="0.25">
      <c r="K921" s="27"/>
      <c r="L921" s="27"/>
      <c r="M921" s="27"/>
    </row>
    <row r="922" spans="11:13" x14ac:dyDescent="0.25">
      <c r="K922" s="27"/>
      <c r="L922" s="27"/>
      <c r="M922" s="27"/>
    </row>
    <row r="923" spans="11:13" x14ac:dyDescent="0.25">
      <c r="K923" s="27"/>
      <c r="L923" s="27"/>
      <c r="M923" s="27"/>
    </row>
    <row r="924" spans="11:13" x14ac:dyDescent="0.25">
      <c r="K924" s="27"/>
      <c r="L924" s="27"/>
      <c r="M924" s="27"/>
    </row>
    <row r="925" spans="11:13" x14ac:dyDescent="0.25">
      <c r="K925" s="27"/>
      <c r="L925" s="27"/>
      <c r="M925" s="27"/>
    </row>
    <row r="926" spans="11:13" x14ac:dyDescent="0.25">
      <c r="K926" s="27"/>
      <c r="L926" s="27"/>
      <c r="M926" s="27"/>
    </row>
    <row r="927" spans="11:13" x14ac:dyDescent="0.25">
      <c r="K927" s="27"/>
      <c r="L927" s="27"/>
      <c r="M927" s="27"/>
    </row>
    <row r="928" spans="11:13" x14ac:dyDescent="0.25">
      <c r="K928" s="27"/>
      <c r="L928" s="27"/>
      <c r="M928" s="27"/>
    </row>
    <row r="929" spans="11:13" x14ac:dyDescent="0.25">
      <c r="K929" s="27"/>
      <c r="L929" s="27"/>
      <c r="M929" s="27"/>
    </row>
    <row r="930" spans="11:13" x14ac:dyDescent="0.25">
      <c r="K930" s="27"/>
      <c r="L930" s="27"/>
      <c r="M930" s="27"/>
    </row>
    <row r="931" spans="11:13" x14ac:dyDescent="0.25">
      <c r="K931" s="27"/>
      <c r="L931" s="27"/>
      <c r="M931" s="27"/>
    </row>
    <row r="932" spans="11:13" x14ac:dyDescent="0.25">
      <c r="K932" s="27"/>
      <c r="L932" s="27"/>
      <c r="M932" s="27"/>
    </row>
    <row r="933" spans="11:13" x14ac:dyDescent="0.25">
      <c r="K933" s="27"/>
      <c r="L933" s="27"/>
      <c r="M933" s="27"/>
    </row>
    <row r="934" spans="11:13" x14ac:dyDescent="0.25">
      <c r="K934" s="27"/>
      <c r="L934" s="27"/>
      <c r="M934" s="27"/>
    </row>
    <row r="935" spans="11:13" x14ac:dyDescent="0.25">
      <c r="K935" s="27"/>
      <c r="L935" s="27"/>
      <c r="M935" s="27"/>
    </row>
    <row r="936" spans="11:13" x14ac:dyDescent="0.25">
      <c r="K936" s="27"/>
      <c r="L936" s="27"/>
      <c r="M936" s="27"/>
    </row>
    <row r="937" spans="11:13" x14ac:dyDescent="0.25">
      <c r="K937" s="27"/>
      <c r="L937" s="27"/>
      <c r="M937" s="27"/>
    </row>
    <row r="938" spans="11:13" x14ac:dyDescent="0.25">
      <c r="K938" s="27"/>
      <c r="L938" s="27"/>
      <c r="M938" s="27"/>
    </row>
    <row r="939" spans="11:13" x14ac:dyDescent="0.25">
      <c r="K939" s="27"/>
      <c r="L939" s="27"/>
      <c r="M939" s="27"/>
    </row>
    <row r="940" spans="11:13" x14ac:dyDescent="0.25">
      <c r="K940" s="27"/>
      <c r="L940" s="27"/>
      <c r="M940" s="27"/>
    </row>
    <row r="941" spans="11:13" x14ac:dyDescent="0.25">
      <c r="K941" s="27"/>
      <c r="L941" s="27"/>
      <c r="M941" s="27"/>
    </row>
    <row r="942" spans="11:13" x14ac:dyDescent="0.25">
      <c r="K942" s="27"/>
      <c r="L942" s="27"/>
      <c r="M942" s="27"/>
    </row>
    <row r="943" spans="11:13" x14ac:dyDescent="0.25">
      <c r="K943" s="27"/>
      <c r="L943" s="27"/>
      <c r="M943" s="27"/>
    </row>
    <row r="944" spans="11:13" x14ac:dyDescent="0.25">
      <c r="K944" s="27"/>
      <c r="L944" s="27"/>
      <c r="M944" s="27"/>
    </row>
    <row r="945" spans="11:13" x14ac:dyDescent="0.25">
      <c r="K945" s="27"/>
      <c r="L945" s="27"/>
      <c r="M945" s="27"/>
    </row>
    <row r="946" spans="11:13" x14ac:dyDescent="0.25">
      <c r="K946" s="27"/>
      <c r="L946" s="27"/>
      <c r="M946" s="27"/>
    </row>
    <row r="947" spans="11:13" x14ac:dyDescent="0.25">
      <c r="K947" s="27"/>
      <c r="L947" s="27"/>
      <c r="M947" s="27"/>
    </row>
    <row r="948" spans="11:13" x14ac:dyDescent="0.25">
      <c r="K948" s="27"/>
      <c r="L948" s="27"/>
      <c r="M948" s="27"/>
    </row>
    <row r="949" spans="11:13" x14ac:dyDescent="0.25">
      <c r="K949" s="27"/>
      <c r="L949" s="27"/>
      <c r="M949" s="27"/>
    </row>
    <row r="950" spans="11:13" x14ac:dyDescent="0.25">
      <c r="K950" s="27"/>
      <c r="L950" s="27"/>
      <c r="M950" s="27"/>
    </row>
    <row r="951" spans="11:13" x14ac:dyDescent="0.25">
      <c r="K951" s="27"/>
      <c r="L951" s="27"/>
      <c r="M951" s="27"/>
    </row>
    <row r="952" spans="11:13" x14ac:dyDescent="0.25">
      <c r="K952" s="27"/>
      <c r="L952" s="27"/>
      <c r="M952" s="27"/>
    </row>
    <row r="953" spans="11:13" x14ac:dyDescent="0.25">
      <c r="K953" s="27"/>
      <c r="L953" s="27"/>
      <c r="M953" s="27"/>
    </row>
    <row r="954" spans="11:13" x14ac:dyDescent="0.25">
      <c r="K954" s="27"/>
      <c r="L954" s="27"/>
      <c r="M954" s="27"/>
    </row>
    <row r="955" spans="11:13" x14ac:dyDescent="0.25">
      <c r="K955" s="27"/>
      <c r="L955" s="27"/>
      <c r="M955" s="27"/>
    </row>
    <row r="956" spans="11:13" x14ac:dyDescent="0.25">
      <c r="K956" s="27"/>
      <c r="L956" s="27"/>
      <c r="M956" s="27"/>
    </row>
    <row r="957" spans="11:13" x14ac:dyDescent="0.25">
      <c r="K957" s="27"/>
      <c r="L957" s="27"/>
      <c r="M957" s="27"/>
    </row>
    <row r="958" spans="11:13" x14ac:dyDescent="0.25">
      <c r="K958" s="27"/>
      <c r="L958" s="27"/>
      <c r="M958" s="27"/>
    </row>
    <row r="959" spans="11:13" x14ac:dyDescent="0.25">
      <c r="K959" s="27"/>
      <c r="L959" s="27"/>
      <c r="M959" s="27"/>
    </row>
    <row r="960" spans="11:13" x14ac:dyDescent="0.25">
      <c r="K960" s="27"/>
      <c r="L960" s="27"/>
      <c r="M960" s="27"/>
    </row>
    <row r="961" spans="11:13" x14ac:dyDescent="0.25">
      <c r="K961" s="27"/>
      <c r="L961" s="27"/>
      <c r="M961" s="27"/>
    </row>
    <row r="962" spans="11:13" x14ac:dyDescent="0.25">
      <c r="K962" s="27"/>
      <c r="L962" s="27"/>
      <c r="M962" s="27"/>
    </row>
    <row r="963" spans="11:13" x14ac:dyDescent="0.25">
      <c r="K963" s="27"/>
      <c r="L963" s="27"/>
      <c r="M963" s="27"/>
    </row>
    <row r="964" spans="11:13" x14ac:dyDescent="0.25">
      <c r="K964" s="27"/>
      <c r="L964" s="27"/>
      <c r="M964" s="27"/>
    </row>
    <row r="965" spans="11:13" x14ac:dyDescent="0.25">
      <c r="K965" s="27"/>
      <c r="L965" s="27"/>
      <c r="M965" s="27"/>
    </row>
    <row r="966" spans="11:13" x14ac:dyDescent="0.25">
      <c r="K966" s="27"/>
      <c r="L966" s="27"/>
      <c r="M966" s="27"/>
    </row>
    <row r="967" spans="11:13" x14ac:dyDescent="0.25">
      <c r="K967" s="27"/>
      <c r="L967" s="27"/>
      <c r="M967" s="27"/>
    </row>
    <row r="968" spans="11:13" x14ac:dyDescent="0.25">
      <c r="K968" s="27"/>
      <c r="L968" s="27"/>
      <c r="M968" s="27"/>
    </row>
    <row r="969" spans="11:13" x14ac:dyDescent="0.25">
      <c r="K969" s="27"/>
      <c r="L969" s="27"/>
      <c r="M969" s="27"/>
    </row>
    <row r="970" spans="11:13" x14ac:dyDescent="0.25">
      <c r="K970" s="27"/>
      <c r="L970" s="27"/>
      <c r="M970" s="27"/>
    </row>
    <row r="971" spans="11:13" x14ac:dyDescent="0.25">
      <c r="K971" s="27"/>
      <c r="L971" s="27"/>
      <c r="M971" s="27"/>
    </row>
    <row r="972" spans="11:13" x14ac:dyDescent="0.25">
      <c r="K972" s="27"/>
      <c r="L972" s="27"/>
      <c r="M972" s="27"/>
    </row>
    <row r="973" spans="11:13" x14ac:dyDescent="0.25">
      <c r="K973" s="27"/>
      <c r="L973" s="27"/>
      <c r="M973" s="27"/>
    </row>
    <row r="974" spans="11:13" x14ac:dyDescent="0.25">
      <c r="K974" s="27"/>
      <c r="L974" s="27"/>
      <c r="M974" s="27"/>
    </row>
    <row r="975" spans="11:13" x14ac:dyDescent="0.25">
      <c r="K975" s="27"/>
      <c r="L975" s="27"/>
      <c r="M975" s="27"/>
    </row>
    <row r="976" spans="11:13" x14ac:dyDescent="0.25">
      <c r="K976" s="27"/>
      <c r="L976" s="27"/>
      <c r="M976" s="27"/>
    </row>
    <row r="977" spans="11:13" x14ac:dyDescent="0.25">
      <c r="K977" s="27"/>
      <c r="L977" s="27"/>
      <c r="M977" s="27"/>
    </row>
    <row r="978" spans="11:13" x14ac:dyDescent="0.25">
      <c r="K978" s="27"/>
      <c r="L978" s="27"/>
      <c r="M978" s="27"/>
    </row>
    <row r="979" spans="11:13" x14ac:dyDescent="0.25">
      <c r="K979" s="27"/>
      <c r="L979" s="27"/>
      <c r="M979" s="27"/>
    </row>
    <row r="980" spans="11:13" x14ac:dyDescent="0.25">
      <c r="K980" s="27"/>
      <c r="L980" s="27"/>
      <c r="M980" s="27"/>
    </row>
    <row r="981" spans="11:13" x14ac:dyDescent="0.25">
      <c r="K981" s="27"/>
      <c r="L981" s="27"/>
      <c r="M981" s="27"/>
    </row>
    <row r="982" spans="11:13" x14ac:dyDescent="0.25">
      <c r="K982" s="27"/>
      <c r="L982" s="27"/>
      <c r="M982" s="27"/>
    </row>
    <row r="983" spans="11:13" x14ac:dyDescent="0.25">
      <c r="K983" s="27"/>
      <c r="L983" s="27"/>
      <c r="M983" s="27"/>
    </row>
    <row r="984" spans="11:13" x14ac:dyDescent="0.25">
      <c r="K984" s="27"/>
      <c r="L984" s="27"/>
      <c r="M984" s="27"/>
    </row>
    <row r="985" spans="11:13" x14ac:dyDescent="0.25">
      <c r="K985" s="27"/>
      <c r="L985" s="27"/>
      <c r="M985" s="27"/>
    </row>
    <row r="986" spans="11:13" x14ac:dyDescent="0.25">
      <c r="K986" s="27"/>
      <c r="L986" s="27"/>
      <c r="M986" s="27"/>
    </row>
    <row r="987" spans="11:13" x14ac:dyDescent="0.25">
      <c r="K987" s="27"/>
      <c r="L987" s="27"/>
      <c r="M987" s="27"/>
    </row>
    <row r="988" spans="11:13" x14ac:dyDescent="0.25">
      <c r="K988" s="27"/>
      <c r="L988" s="27"/>
      <c r="M988" s="27"/>
    </row>
    <row r="989" spans="11:13" x14ac:dyDescent="0.25">
      <c r="K989" s="27"/>
      <c r="L989" s="27"/>
      <c r="M989" s="27"/>
    </row>
    <row r="990" spans="11:13" x14ac:dyDescent="0.25">
      <c r="K990" s="27"/>
      <c r="L990" s="27"/>
      <c r="M990" s="27"/>
    </row>
    <row r="991" spans="11:13" x14ac:dyDescent="0.25">
      <c r="K991" s="27"/>
      <c r="L991" s="27"/>
      <c r="M991" s="27"/>
    </row>
    <row r="992" spans="11:13" x14ac:dyDescent="0.25">
      <c r="K992" s="27"/>
      <c r="L992" s="27"/>
      <c r="M992" s="27"/>
    </row>
    <row r="993" spans="11:13" x14ac:dyDescent="0.25">
      <c r="K993" s="27"/>
      <c r="L993" s="27"/>
      <c r="M993" s="27"/>
    </row>
    <row r="994" spans="11:13" x14ac:dyDescent="0.25">
      <c r="K994" s="27"/>
      <c r="L994" s="27"/>
      <c r="M994" s="27"/>
    </row>
    <row r="995" spans="11:13" x14ac:dyDescent="0.25">
      <c r="K995" s="27"/>
      <c r="L995" s="27"/>
      <c r="M995" s="27"/>
    </row>
    <row r="996" spans="11:13" x14ac:dyDescent="0.25">
      <c r="K996" s="27"/>
      <c r="L996" s="27"/>
      <c r="M996" s="27"/>
    </row>
    <row r="997" spans="11:13" x14ac:dyDescent="0.25">
      <c r="K997" s="27"/>
      <c r="L997" s="27"/>
      <c r="M997" s="27"/>
    </row>
    <row r="998" spans="11:13" x14ac:dyDescent="0.25">
      <c r="K998" s="27"/>
      <c r="L998" s="27"/>
      <c r="M998" s="27"/>
    </row>
    <row r="999" spans="11:13" x14ac:dyDescent="0.25">
      <c r="K999" s="27"/>
      <c r="L999" s="27"/>
      <c r="M999" s="27"/>
    </row>
    <row r="1000" spans="11:13" x14ac:dyDescent="0.25">
      <c r="K1000" s="27"/>
      <c r="L1000" s="27"/>
      <c r="M1000" s="27"/>
    </row>
    <row r="1001" spans="11:13" x14ac:dyDescent="0.25">
      <c r="K1001" s="27"/>
      <c r="L1001" s="27"/>
      <c r="M1001" s="27"/>
    </row>
    <row r="1002" spans="11:13" x14ac:dyDescent="0.25">
      <c r="K1002" s="27"/>
      <c r="L1002" s="27"/>
      <c r="M1002" s="27"/>
    </row>
    <row r="1003" spans="11:13" x14ac:dyDescent="0.25">
      <c r="K1003" s="27"/>
      <c r="L1003" s="27"/>
      <c r="M1003" s="27"/>
    </row>
    <row r="1004" spans="11:13" x14ac:dyDescent="0.25">
      <c r="K1004" s="27"/>
      <c r="L1004" s="27"/>
      <c r="M1004" s="27"/>
    </row>
    <row r="1005" spans="11:13" x14ac:dyDescent="0.25">
      <c r="K1005" s="27"/>
      <c r="L1005" s="27"/>
      <c r="M1005" s="27"/>
    </row>
    <row r="1006" spans="11:13" x14ac:dyDescent="0.25">
      <c r="K1006" s="27"/>
      <c r="L1006" s="27"/>
      <c r="M1006" s="27"/>
    </row>
    <row r="1007" spans="11:13" x14ac:dyDescent="0.25">
      <c r="K1007" s="27"/>
      <c r="L1007" s="27"/>
      <c r="M1007" s="27"/>
    </row>
    <row r="1008" spans="11:13" x14ac:dyDescent="0.25">
      <c r="K1008" s="27"/>
      <c r="L1008" s="27"/>
      <c r="M1008" s="27"/>
    </row>
    <row r="1009" spans="11:13" x14ac:dyDescent="0.25">
      <c r="K1009" s="27"/>
      <c r="L1009" s="27"/>
      <c r="M1009" s="27"/>
    </row>
    <row r="1010" spans="11:13" x14ac:dyDescent="0.25">
      <c r="K1010" s="27"/>
      <c r="L1010" s="27"/>
      <c r="M1010" s="27"/>
    </row>
    <row r="1011" spans="11:13" x14ac:dyDescent="0.25">
      <c r="K1011" s="27"/>
      <c r="L1011" s="27"/>
      <c r="M1011" s="27"/>
    </row>
    <row r="1012" spans="11:13" x14ac:dyDescent="0.25">
      <c r="K1012" s="27"/>
      <c r="L1012" s="27"/>
      <c r="M1012" s="27"/>
    </row>
    <row r="1013" spans="11:13" x14ac:dyDescent="0.25">
      <c r="K1013" s="27"/>
      <c r="L1013" s="27"/>
      <c r="M1013" s="27"/>
    </row>
    <row r="1014" spans="11:13" x14ac:dyDescent="0.25">
      <c r="K1014" s="27"/>
      <c r="L1014" s="27"/>
      <c r="M1014" s="27"/>
    </row>
    <row r="1015" spans="11:13" x14ac:dyDescent="0.25">
      <c r="K1015" s="27"/>
      <c r="L1015" s="27"/>
      <c r="M1015" s="27"/>
    </row>
    <row r="1016" spans="11:13" x14ac:dyDescent="0.25">
      <c r="K1016" s="27"/>
      <c r="L1016" s="27"/>
      <c r="M1016" s="27"/>
    </row>
    <row r="1017" spans="11:13" x14ac:dyDescent="0.25">
      <c r="K1017" s="27"/>
      <c r="L1017" s="27"/>
      <c r="M1017" s="27"/>
    </row>
    <row r="1018" spans="11:13" x14ac:dyDescent="0.25">
      <c r="K1018" s="27"/>
      <c r="L1018" s="27"/>
      <c r="M1018" s="27"/>
    </row>
    <row r="1019" spans="11:13" x14ac:dyDescent="0.25">
      <c r="K1019" s="27"/>
      <c r="L1019" s="27"/>
      <c r="M1019" s="27"/>
    </row>
    <row r="1020" spans="11:13" x14ac:dyDescent="0.25">
      <c r="K1020" s="27"/>
      <c r="L1020" s="27"/>
      <c r="M1020" s="27"/>
    </row>
    <row r="1021" spans="11:13" x14ac:dyDescent="0.25">
      <c r="K1021" s="27"/>
      <c r="L1021" s="27"/>
      <c r="M1021" s="27"/>
    </row>
    <row r="1022" spans="11:13" x14ac:dyDescent="0.25">
      <c r="K1022" s="27"/>
      <c r="L1022" s="27"/>
      <c r="M1022" s="27"/>
    </row>
    <row r="1023" spans="11:13" x14ac:dyDescent="0.25">
      <c r="K1023" s="27"/>
      <c r="L1023" s="27"/>
      <c r="M1023" s="27"/>
    </row>
    <row r="1024" spans="11:13" x14ac:dyDescent="0.25">
      <c r="K1024" s="27"/>
      <c r="L1024" s="27"/>
      <c r="M1024" s="27"/>
    </row>
    <row r="1025" spans="11:13" x14ac:dyDescent="0.25">
      <c r="K1025" s="27"/>
      <c r="L1025" s="27"/>
      <c r="M1025" s="27"/>
    </row>
    <row r="1026" spans="11:13" x14ac:dyDescent="0.25">
      <c r="K1026" s="27"/>
      <c r="L1026" s="27"/>
      <c r="M1026" s="27"/>
    </row>
    <row r="1027" spans="11:13" x14ac:dyDescent="0.25">
      <c r="K1027" s="27"/>
      <c r="L1027" s="27"/>
      <c r="M1027" s="27"/>
    </row>
    <row r="1028" spans="11:13" x14ac:dyDescent="0.25">
      <c r="K1028" s="27"/>
      <c r="L1028" s="27"/>
      <c r="M1028" s="27"/>
    </row>
    <row r="1029" spans="11:13" x14ac:dyDescent="0.25">
      <c r="K1029" s="27"/>
      <c r="L1029" s="27"/>
      <c r="M1029" s="27"/>
    </row>
    <row r="1030" spans="11:13" x14ac:dyDescent="0.25">
      <c r="K1030" s="27"/>
      <c r="L1030" s="27"/>
      <c r="M1030" s="27"/>
    </row>
    <row r="1031" spans="11:13" x14ac:dyDescent="0.25">
      <c r="K1031" s="27"/>
      <c r="L1031" s="27"/>
      <c r="M1031" s="27"/>
    </row>
    <row r="1032" spans="11:13" x14ac:dyDescent="0.25">
      <c r="K1032" s="27"/>
      <c r="L1032" s="27"/>
      <c r="M1032" s="27"/>
    </row>
    <row r="1033" spans="11:13" x14ac:dyDescent="0.25">
      <c r="K1033" s="27"/>
      <c r="L1033" s="27"/>
      <c r="M1033" s="27"/>
    </row>
    <row r="1034" spans="11:13" x14ac:dyDescent="0.25">
      <c r="K1034" s="27"/>
      <c r="L1034" s="27"/>
      <c r="M1034" s="27"/>
    </row>
    <row r="1035" spans="11:13" x14ac:dyDescent="0.25">
      <c r="K1035" s="27"/>
      <c r="L1035" s="27"/>
      <c r="M1035" s="27"/>
    </row>
    <row r="1036" spans="11:13" x14ac:dyDescent="0.25">
      <c r="K1036" s="27"/>
      <c r="L1036" s="27"/>
      <c r="M1036" s="27"/>
    </row>
    <row r="1037" spans="11:13" x14ac:dyDescent="0.25">
      <c r="K1037" s="27"/>
      <c r="L1037" s="27"/>
      <c r="M1037" s="27"/>
    </row>
    <row r="1038" spans="11:13" x14ac:dyDescent="0.25">
      <c r="K1038" s="27"/>
      <c r="L1038" s="27"/>
      <c r="M1038" s="27"/>
    </row>
    <row r="1039" spans="11:13" x14ac:dyDescent="0.25">
      <c r="K1039" s="27"/>
      <c r="L1039" s="27"/>
      <c r="M1039" s="27"/>
    </row>
    <row r="1040" spans="11:13" x14ac:dyDescent="0.25">
      <c r="K1040" s="27"/>
      <c r="L1040" s="27"/>
      <c r="M1040" s="27"/>
    </row>
    <row r="1041" spans="11:13" x14ac:dyDescent="0.25">
      <c r="K1041" s="27"/>
      <c r="L1041" s="27"/>
      <c r="M1041" s="27"/>
    </row>
    <row r="1042" spans="11:13" x14ac:dyDescent="0.25">
      <c r="K1042" s="27"/>
      <c r="L1042" s="27"/>
      <c r="M1042" s="27"/>
    </row>
    <row r="1043" spans="11:13" x14ac:dyDescent="0.25">
      <c r="K1043" s="27"/>
      <c r="L1043" s="27"/>
      <c r="M1043" s="27"/>
    </row>
    <row r="1044" spans="11:13" x14ac:dyDescent="0.25">
      <c r="K1044" s="27"/>
      <c r="L1044" s="27"/>
      <c r="M1044" s="27"/>
    </row>
    <row r="1045" spans="11:13" x14ac:dyDescent="0.25">
      <c r="K1045" s="27"/>
      <c r="L1045" s="27"/>
      <c r="M1045" s="27"/>
    </row>
    <row r="1046" spans="11:13" x14ac:dyDescent="0.25">
      <c r="K1046" s="27"/>
      <c r="L1046" s="27"/>
      <c r="M1046" s="27"/>
    </row>
    <row r="1047" spans="11:13" x14ac:dyDescent="0.25">
      <c r="K1047" s="27"/>
      <c r="L1047" s="27"/>
      <c r="M1047" s="27"/>
    </row>
    <row r="1048" spans="11:13" x14ac:dyDescent="0.25">
      <c r="K1048" s="27"/>
      <c r="L1048" s="27"/>
      <c r="M1048" s="27"/>
    </row>
    <row r="1049" spans="11:13" x14ac:dyDescent="0.25">
      <c r="K1049" s="27"/>
      <c r="L1049" s="27"/>
      <c r="M1049" s="27"/>
    </row>
    <row r="1050" spans="11:13" x14ac:dyDescent="0.25">
      <c r="K1050" s="27"/>
      <c r="L1050" s="27"/>
      <c r="M1050" s="27"/>
    </row>
    <row r="1051" spans="11:13" x14ac:dyDescent="0.25">
      <c r="K1051" s="27"/>
      <c r="L1051" s="27"/>
      <c r="M1051" s="27"/>
    </row>
    <row r="1052" spans="11:13" x14ac:dyDescent="0.25">
      <c r="K1052" s="27"/>
      <c r="L1052" s="27"/>
      <c r="M1052" s="27"/>
    </row>
    <row r="1053" spans="11:13" x14ac:dyDescent="0.25">
      <c r="K1053" s="27"/>
      <c r="L1053" s="27"/>
      <c r="M1053" s="27"/>
    </row>
    <row r="1054" spans="11:13" x14ac:dyDescent="0.25">
      <c r="K1054" s="27"/>
      <c r="L1054" s="27"/>
      <c r="M1054" s="27"/>
    </row>
    <row r="1055" spans="11:13" x14ac:dyDescent="0.25">
      <c r="K1055" s="27"/>
      <c r="L1055" s="27"/>
      <c r="M1055" s="27"/>
    </row>
    <row r="1056" spans="11:13" x14ac:dyDescent="0.25">
      <c r="K1056" s="27"/>
      <c r="L1056" s="27"/>
      <c r="M1056" s="27"/>
    </row>
    <row r="1057" spans="11:13" x14ac:dyDescent="0.25">
      <c r="K1057" s="27"/>
      <c r="L1057" s="27"/>
      <c r="M1057" s="27"/>
    </row>
    <row r="1058" spans="11:13" x14ac:dyDescent="0.25">
      <c r="K1058" s="27"/>
      <c r="L1058" s="27"/>
      <c r="M1058" s="27"/>
    </row>
    <row r="1059" spans="11:13" x14ac:dyDescent="0.25">
      <c r="K1059" s="27"/>
      <c r="L1059" s="27"/>
      <c r="M1059" s="27"/>
    </row>
    <row r="1060" spans="11:13" x14ac:dyDescent="0.25">
      <c r="K1060" s="27"/>
      <c r="L1060" s="27"/>
      <c r="M1060" s="27"/>
    </row>
    <row r="1061" spans="11:13" x14ac:dyDescent="0.25">
      <c r="K1061" s="27"/>
      <c r="L1061" s="27"/>
      <c r="M1061" s="27"/>
    </row>
    <row r="1062" spans="11:13" x14ac:dyDescent="0.25">
      <c r="K1062" s="27"/>
      <c r="L1062" s="27"/>
      <c r="M1062" s="27"/>
    </row>
    <row r="1063" spans="11:13" x14ac:dyDescent="0.25">
      <c r="K1063" s="27"/>
      <c r="L1063" s="27"/>
      <c r="M1063" s="27"/>
    </row>
    <row r="1064" spans="11:13" x14ac:dyDescent="0.25">
      <c r="K1064" s="27"/>
      <c r="L1064" s="27"/>
      <c r="M1064" s="27"/>
    </row>
    <row r="1065" spans="11:13" x14ac:dyDescent="0.25">
      <c r="K1065" s="27"/>
      <c r="L1065" s="27"/>
      <c r="M1065" s="27"/>
    </row>
    <row r="1066" spans="11:13" x14ac:dyDescent="0.25">
      <c r="K1066" s="27"/>
      <c r="L1066" s="27"/>
      <c r="M1066" s="27"/>
    </row>
    <row r="1067" spans="11:13" x14ac:dyDescent="0.25">
      <c r="K1067" s="27"/>
      <c r="L1067" s="27"/>
      <c r="M1067" s="27"/>
    </row>
    <row r="1068" spans="11:13" x14ac:dyDescent="0.25">
      <c r="K1068" s="27"/>
      <c r="L1068" s="27"/>
      <c r="M1068" s="27"/>
    </row>
    <row r="1069" spans="11:13" x14ac:dyDescent="0.25">
      <c r="K1069" s="27"/>
      <c r="L1069" s="27"/>
      <c r="M1069" s="27"/>
    </row>
    <row r="1070" spans="11:13" x14ac:dyDescent="0.25">
      <c r="K1070" s="27"/>
      <c r="L1070" s="27"/>
      <c r="M1070" s="27"/>
    </row>
    <row r="1071" spans="11:13" x14ac:dyDescent="0.25">
      <c r="K1071" s="27"/>
      <c r="L1071" s="27"/>
      <c r="M1071" s="27"/>
    </row>
    <row r="1072" spans="11:13" x14ac:dyDescent="0.25">
      <c r="K1072" s="27"/>
      <c r="L1072" s="27"/>
      <c r="M1072" s="27"/>
    </row>
    <row r="1073" spans="11:13" x14ac:dyDescent="0.25">
      <c r="K1073" s="27"/>
      <c r="L1073" s="27"/>
      <c r="M1073" s="27"/>
    </row>
    <row r="1074" spans="11:13" x14ac:dyDescent="0.25">
      <c r="K1074" s="27"/>
      <c r="L1074" s="27"/>
      <c r="M1074" s="27"/>
    </row>
    <row r="1075" spans="11:13" x14ac:dyDescent="0.25">
      <c r="K1075" s="27"/>
      <c r="L1075" s="27"/>
      <c r="M1075" s="27"/>
    </row>
    <row r="1076" spans="11:13" x14ac:dyDescent="0.25">
      <c r="K1076" s="27"/>
      <c r="L1076" s="27"/>
      <c r="M1076" s="27"/>
    </row>
    <row r="1077" spans="11:13" x14ac:dyDescent="0.25">
      <c r="K1077" s="27"/>
      <c r="L1077" s="27"/>
      <c r="M1077" s="27"/>
    </row>
    <row r="1078" spans="11:13" x14ac:dyDescent="0.25">
      <c r="K1078" s="27"/>
      <c r="L1078" s="27"/>
      <c r="M1078" s="27"/>
    </row>
    <row r="1079" spans="11:13" x14ac:dyDescent="0.25">
      <c r="K1079" s="27"/>
      <c r="L1079" s="27"/>
      <c r="M1079" s="27"/>
    </row>
    <row r="1080" spans="11:13" x14ac:dyDescent="0.25">
      <c r="K1080" s="27"/>
      <c r="L1080" s="27"/>
      <c r="M1080" s="27"/>
    </row>
    <row r="1081" spans="11:13" x14ac:dyDescent="0.25">
      <c r="K1081" s="27"/>
      <c r="L1081" s="27"/>
      <c r="M1081" s="27"/>
    </row>
    <row r="1082" spans="11:13" x14ac:dyDescent="0.25">
      <c r="K1082" s="27"/>
      <c r="L1082" s="27"/>
      <c r="M1082" s="27"/>
    </row>
    <row r="1083" spans="11:13" x14ac:dyDescent="0.25">
      <c r="K1083" s="27"/>
      <c r="L1083" s="27"/>
      <c r="M1083" s="27"/>
    </row>
    <row r="1084" spans="11:13" x14ac:dyDescent="0.25">
      <c r="K1084" s="27"/>
      <c r="L1084" s="27"/>
      <c r="M1084" s="27"/>
    </row>
    <row r="1085" spans="11:13" x14ac:dyDescent="0.25">
      <c r="K1085" s="27"/>
      <c r="L1085" s="27"/>
      <c r="M1085" s="27"/>
    </row>
    <row r="1086" spans="11:13" x14ac:dyDescent="0.25">
      <c r="K1086" s="27"/>
      <c r="L1086" s="27"/>
      <c r="M1086" s="27"/>
    </row>
    <row r="1087" spans="11:13" x14ac:dyDescent="0.25">
      <c r="K1087" s="27"/>
      <c r="L1087" s="27"/>
      <c r="M1087" s="27"/>
    </row>
    <row r="1088" spans="11:13" x14ac:dyDescent="0.25">
      <c r="K1088" s="27"/>
      <c r="L1088" s="27"/>
      <c r="M1088" s="27"/>
    </row>
    <row r="1089" spans="11:13" x14ac:dyDescent="0.25">
      <c r="K1089" s="27"/>
      <c r="L1089" s="27"/>
      <c r="M1089" s="27"/>
    </row>
    <row r="1090" spans="11:13" x14ac:dyDescent="0.25">
      <c r="K1090" s="27"/>
      <c r="L1090" s="27"/>
      <c r="M1090" s="27"/>
    </row>
    <row r="1091" spans="11:13" x14ac:dyDescent="0.25">
      <c r="K1091" s="27"/>
      <c r="L1091" s="27"/>
      <c r="M1091" s="27"/>
    </row>
    <row r="1092" spans="11:13" x14ac:dyDescent="0.25">
      <c r="K1092" s="27"/>
      <c r="L1092" s="27"/>
      <c r="M1092" s="27"/>
    </row>
    <row r="1093" spans="11:13" x14ac:dyDescent="0.25">
      <c r="K1093" s="27"/>
      <c r="L1093" s="27"/>
      <c r="M1093" s="27"/>
    </row>
    <row r="1094" spans="11:13" x14ac:dyDescent="0.25">
      <c r="K1094" s="27"/>
      <c r="L1094" s="27"/>
      <c r="M1094" s="27"/>
    </row>
    <row r="1095" spans="11:13" x14ac:dyDescent="0.25">
      <c r="K1095" s="27"/>
      <c r="L1095" s="27"/>
      <c r="M1095" s="27"/>
    </row>
    <row r="1096" spans="11:13" x14ac:dyDescent="0.25">
      <c r="K1096" s="27"/>
      <c r="L1096" s="27"/>
      <c r="M1096" s="27"/>
    </row>
    <row r="1097" spans="11:13" x14ac:dyDescent="0.25">
      <c r="K1097" s="27"/>
      <c r="L1097" s="27"/>
      <c r="M1097" s="27"/>
    </row>
    <row r="1098" spans="11:13" x14ac:dyDescent="0.25">
      <c r="K1098" s="27"/>
      <c r="L1098" s="27"/>
      <c r="M1098" s="27"/>
    </row>
    <row r="1099" spans="11:13" x14ac:dyDescent="0.25">
      <c r="K1099" s="27"/>
      <c r="L1099" s="27"/>
      <c r="M1099" s="27"/>
    </row>
    <row r="1100" spans="11:13" x14ac:dyDescent="0.25">
      <c r="K1100" s="27"/>
      <c r="L1100" s="27"/>
      <c r="M1100" s="27"/>
    </row>
    <row r="1101" spans="11:13" x14ac:dyDescent="0.25">
      <c r="K1101" s="27"/>
      <c r="L1101" s="27"/>
      <c r="M1101" s="27"/>
    </row>
    <row r="1102" spans="11:13" x14ac:dyDescent="0.25">
      <c r="K1102" s="27"/>
      <c r="L1102" s="27"/>
      <c r="M1102" s="27"/>
    </row>
    <row r="1103" spans="11:13" x14ac:dyDescent="0.25">
      <c r="K1103" s="27"/>
      <c r="L1103" s="27"/>
      <c r="M1103" s="27"/>
    </row>
    <row r="1104" spans="11:13" x14ac:dyDescent="0.25">
      <c r="K1104" s="27"/>
      <c r="L1104" s="27"/>
      <c r="M1104" s="27"/>
    </row>
    <row r="1105" spans="11:13" x14ac:dyDescent="0.25">
      <c r="K1105" s="27"/>
      <c r="L1105" s="27"/>
      <c r="M1105" s="27"/>
    </row>
    <row r="1106" spans="11:13" x14ac:dyDescent="0.25">
      <c r="K1106" s="27"/>
      <c r="L1106" s="27"/>
      <c r="M1106" s="27"/>
    </row>
    <row r="1107" spans="11:13" x14ac:dyDescent="0.25">
      <c r="K1107" s="27"/>
      <c r="L1107" s="27"/>
      <c r="M1107" s="27"/>
    </row>
    <row r="1108" spans="11:13" x14ac:dyDescent="0.25">
      <c r="K1108" s="27"/>
      <c r="L1108" s="27"/>
      <c r="M1108" s="27"/>
    </row>
    <row r="1109" spans="11:13" x14ac:dyDescent="0.25">
      <c r="K1109" s="27"/>
      <c r="L1109" s="27"/>
      <c r="M1109" s="27"/>
    </row>
    <row r="1110" spans="11:13" x14ac:dyDescent="0.25">
      <c r="K1110" s="27"/>
      <c r="L1110" s="27"/>
      <c r="M1110" s="27"/>
    </row>
    <row r="1111" spans="11:13" x14ac:dyDescent="0.25">
      <c r="K1111" s="27"/>
      <c r="L1111" s="27"/>
      <c r="M1111" s="27"/>
    </row>
    <row r="1112" spans="11:13" x14ac:dyDescent="0.25">
      <c r="K1112" s="27"/>
      <c r="L1112" s="27"/>
      <c r="M1112" s="27"/>
    </row>
    <row r="1113" spans="11:13" x14ac:dyDescent="0.25">
      <c r="K1113" s="27"/>
      <c r="L1113" s="27"/>
      <c r="M1113" s="27"/>
    </row>
    <row r="1114" spans="11:13" x14ac:dyDescent="0.25">
      <c r="K1114" s="27"/>
      <c r="L1114" s="27"/>
      <c r="M1114" s="27"/>
    </row>
    <row r="1115" spans="11:13" x14ac:dyDescent="0.25">
      <c r="K1115" s="27"/>
      <c r="L1115" s="27"/>
      <c r="M1115" s="27"/>
    </row>
    <row r="1116" spans="11:13" x14ac:dyDescent="0.25">
      <c r="K1116" s="27"/>
      <c r="L1116" s="27"/>
      <c r="M1116" s="27"/>
    </row>
    <row r="1117" spans="11:13" x14ac:dyDescent="0.25">
      <c r="K1117" s="27"/>
      <c r="L1117" s="27"/>
      <c r="M1117" s="27"/>
    </row>
    <row r="1118" spans="11:13" x14ac:dyDescent="0.25">
      <c r="K1118" s="27"/>
      <c r="L1118" s="27"/>
      <c r="M1118" s="27"/>
    </row>
    <row r="1119" spans="11:13" x14ac:dyDescent="0.25">
      <c r="K1119" s="27"/>
      <c r="L1119" s="27"/>
      <c r="M1119" s="27"/>
    </row>
    <row r="1120" spans="11:13" x14ac:dyDescent="0.25">
      <c r="K1120" s="27"/>
      <c r="L1120" s="27"/>
      <c r="M1120" s="27"/>
    </row>
    <row r="1121" spans="11:13" x14ac:dyDescent="0.25">
      <c r="K1121" s="27"/>
      <c r="L1121" s="27"/>
      <c r="M1121" s="27"/>
    </row>
    <row r="1122" spans="11:13" x14ac:dyDescent="0.25">
      <c r="K1122" s="27"/>
      <c r="L1122" s="27"/>
      <c r="M1122" s="27"/>
    </row>
    <row r="1123" spans="11:13" x14ac:dyDescent="0.25">
      <c r="K1123" s="27"/>
      <c r="L1123" s="27"/>
      <c r="M1123" s="27"/>
    </row>
    <row r="1124" spans="11:13" x14ac:dyDescent="0.25">
      <c r="K1124" s="27"/>
      <c r="L1124" s="27"/>
      <c r="M1124" s="27"/>
    </row>
    <row r="1125" spans="11:13" x14ac:dyDescent="0.25">
      <c r="K1125" s="27"/>
      <c r="L1125" s="27"/>
      <c r="M1125" s="27"/>
    </row>
    <row r="1126" spans="11:13" x14ac:dyDescent="0.25">
      <c r="K1126" s="27"/>
      <c r="L1126" s="27"/>
      <c r="M1126" s="27"/>
    </row>
    <row r="1127" spans="11:13" x14ac:dyDescent="0.25">
      <c r="K1127" s="27"/>
      <c r="L1127" s="27"/>
      <c r="M1127" s="27"/>
    </row>
    <row r="1128" spans="11:13" x14ac:dyDescent="0.25">
      <c r="K1128" s="27"/>
      <c r="L1128" s="27"/>
      <c r="M1128" s="27"/>
    </row>
    <row r="1129" spans="11:13" x14ac:dyDescent="0.25">
      <c r="K1129" s="27"/>
      <c r="L1129" s="27"/>
      <c r="M1129" s="27"/>
    </row>
    <row r="1130" spans="11:13" x14ac:dyDescent="0.25">
      <c r="K1130" s="27"/>
      <c r="L1130" s="27"/>
      <c r="M1130" s="27"/>
    </row>
    <row r="1131" spans="11:13" x14ac:dyDescent="0.25">
      <c r="K1131" s="27"/>
      <c r="L1131" s="27"/>
      <c r="M1131" s="27"/>
    </row>
    <row r="1132" spans="11:13" x14ac:dyDescent="0.25">
      <c r="K1132" s="27"/>
      <c r="L1132" s="27"/>
      <c r="M1132" s="27"/>
    </row>
    <row r="1133" spans="11:13" x14ac:dyDescent="0.25">
      <c r="K1133" s="27"/>
      <c r="L1133" s="27"/>
      <c r="M1133" s="27"/>
    </row>
    <row r="1134" spans="11:13" x14ac:dyDescent="0.25">
      <c r="K1134" s="27"/>
      <c r="L1134" s="27"/>
      <c r="M1134" s="27"/>
    </row>
    <row r="1135" spans="11:13" x14ac:dyDescent="0.25">
      <c r="K1135" s="27"/>
      <c r="L1135" s="27"/>
      <c r="M1135" s="27"/>
    </row>
    <row r="1136" spans="11:13" x14ac:dyDescent="0.25">
      <c r="K1136" s="27"/>
      <c r="L1136" s="27"/>
      <c r="M1136" s="27"/>
    </row>
    <row r="1137" spans="11:13" x14ac:dyDescent="0.25">
      <c r="K1137" s="27"/>
      <c r="L1137" s="27"/>
      <c r="M1137" s="27"/>
    </row>
    <row r="1138" spans="11:13" x14ac:dyDescent="0.25">
      <c r="K1138" s="27"/>
      <c r="L1138" s="27"/>
      <c r="M1138" s="27"/>
    </row>
    <row r="1139" spans="11:13" x14ac:dyDescent="0.25">
      <c r="K1139" s="27"/>
      <c r="L1139" s="27"/>
      <c r="M1139" s="27"/>
    </row>
    <row r="1140" spans="11:13" x14ac:dyDescent="0.25">
      <c r="K1140" s="27"/>
      <c r="L1140" s="27"/>
      <c r="M1140" s="27"/>
    </row>
    <row r="1141" spans="11:13" x14ac:dyDescent="0.25">
      <c r="K1141" s="27"/>
      <c r="L1141" s="27"/>
      <c r="M1141" s="27"/>
    </row>
    <row r="1142" spans="11:13" x14ac:dyDescent="0.25">
      <c r="K1142" s="27"/>
      <c r="L1142" s="27"/>
      <c r="M1142" s="27"/>
    </row>
    <row r="1143" spans="11:13" x14ac:dyDescent="0.25">
      <c r="K1143" s="27"/>
      <c r="L1143" s="27"/>
      <c r="M1143" s="27"/>
    </row>
    <row r="1144" spans="11:13" x14ac:dyDescent="0.25">
      <c r="K1144" s="27"/>
      <c r="L1144" s="27"/>
      <c r="M1144" s="27"/>
    </row>
    <row r="1145" spans="11:13" x14ac:dyDescent="0.25">
      <c r="K1145" s="27"/>
      <c r="L1145" s="27"/>
      <c r="M1145" s="27"/>
    </row>
    <row r="1146" spans="11:13" x14ac:dyDescent="0.25">
      <c r="K1146" s="27"/>
      <c r="L1146" s="27"/>
      <c r="M1146" s="27"/>
    </row>
    <row r="1147" spans="11:13" x14ac:dyDescent="0.25">
      <c r="K1147" s="27"/>
      <c r="L1147" s="27"/>
      <c r="M1147" s="27"/>
    </row>
    <row r="1148" spans="11:13" x14ac:dyDescent="0.25">
      <c r="K1148" s="27"/>
      <c r="L1148" s="27"/>
      <c r="M1148" s="27"/>
    </row>
    <row r="1149" spans="11:13" x14ac:dyDescent="0.25">
      <c r="K1149" s="27"/>
      <c r="L1149" s="27"/>
      <c r="M1149" s="27"/>
    </row>
    <row r="1150" spans="11:13" x14ac:dyDescent="0.25">
      <c r="K1150" s="27"/>
      <c r="L1150" s="27"/>
      <c r="M1150" s="27"/>
    </row>
    <row r="1151" spans="11:13" x14ac:dyDescent="0.25">
      <c r="K1151" s="27"/>
      <c r="L1151" s="27"/>
      <c r="M1151" s="27"/>
    </row>
    <row r="1152" spans="11:13" x14ac:dyDescent="0.25">
      <c r="K1152" s="27"/>
      <c r="L1152" s="27"/>
      <c r="M1152" s="27"/>
    </row>
    <row r="1153" spans="11:13" x14ac:dyDescent="0.25">
      <c r="K1153" s="27"/>
      <c r="L1153" s="27"/>
      <c r="M1153" s="27"/>
    </row>
    <row r="1154" spans="11:13" x14ac:dyDescent="0.25">
      <c r="K1154" s="27"/>
      <c r="L1154" s="27"/>
      <c r="M1154" s="27"/>
    </row>
    <row r="1155" spans="11:13" x14ac:dyDescent="0.25">
      <c r="K1155" s="27"/>
      <c r="L1155" s="27"/>
      <c r="M1155" s="27"/>
    </row>
    <row r="1156" spans="11:13" x14ac:dyDescent="0.25">
      <c r="K1156" s="27"/>
      <c r="L1156" s="27"/>
      <c r="M1156" s="27"/>
    </row>
    <row r="1157" spans="11:13" x14ac:dyDescent="0.25">
      <c r="K1157" s="27"/>
      <c r="L1157" s="27"/>
      <c r="M1157" s="27"/>
    </row>
    <row r="1158" spans="11:13" x14ac:dyDescent="0.25">
      <c r="K1158" s="27"/>
      <c r="L1158" s="27"/>
      <c r="M1158" s="27"/>
    </row>
    <row r="1159" spans="11:13" x14ac:dyDescent="0.25">
      <c r="K1159" s="27"/>
      <c r="L1159" s="27"/>
      <c r="M1159" s="27"/>
    </row>
    <row r="1160" spans="11:13" x14ac:dyDescent="0.25">
      <c r="K1160" s="27"/>
      <c r="L1160" s="27"/>
      <c r="M1160" s="27"/>
    </row>
    <row r="1161" spans="11:13" x14ac:dyDescent="0.25">
      <c r="K1161" s="27"/>
      <c r="L1161" s="27"/>
      <c r="M1161" s="27"/>
    </row>
    <row r="1162" spans="11:13" x14ac:dyDescent="0.25">
      <c r="K1162" s="27"/>
      <c r="L1162" s="27"/>
      <c r="M1162" s="27"/>
    </row>
    <row r="1163" spans="11:13" x14ac:dyDescent="0.25">
      <c r="K1163" s="27"/>
      <c r="L1163" s="27"/>
      <c r="M1163" s="27"/>
    </row>
    <row r="1164" spans="11:13" x14ac:dyDescent="0.25">
      <c r="K1164" s="27"/>
      <c r="L1164" s="27"/>
      <c r="M1164" s="27"/>
    </row>
    <row r="1165" spans="11:13" x14ac:dyDescent="0.25">
      <c r="K1165" s="27"/>
      <c r="L1165" s="27"/>
      <c r="M1165" s="27"/>
    </row>
    <row r="1166" spans="11:13" x14ac:dyDescent="0.25">
      <c r="K1166" s="27"/>
      <c r="L1166" s="27"/>
      <c r="M1166" s="27"/>
    </row>
    <row r="1167" spans="11:13" x14ac:dyDescent="0.25">
      <c r="K1167" s="27"/>
      <c r="L1167" s="27"/>
      <c r="M1167" s="27"/>
    </row>
    <row r="1168" spans="11:13" x14ac:dyDescent="0.25">
      <c r="K1168" s="27"/>
      <c r="L1168" s="27"/>
      <c r="M1168" s="27"/>
    </row>
    <row r="1169" spans="11:13" x14ac:dyDescent="0.25">
      <c r="K1169" s="27"/>
      <c r="L1169" s="27"/>
      <c r="M1169" s="27"/>
    </row>
    <row r="1170" spans="11:13" x14ac:dyDescent="0.25">
      <c r="K1170" s="27"/>
      <c r="L1170" s="27"/>
      <c r="M1170" s="27"/>
    </row>
    <row r="1171" spans="11:13" x14ac:dyDescent="0.25">
      <c r="K1171" s="27"/>
      <c r="L1171" s="27"/>
      <c r="M1171" s="27"/>
    </row>
    <row r="1172" spans="11:13" x14ac:dyDescent="0.25">
      <c r="K1172" s="27"/>
      <c r="L1172" s="27"/>
      <c r="M1172" s="27"/>
    </row>
    <row r="1173" spans="11:13" x14ac:dyDescent="0.25">
      <c r="K1173" s="27"/>
      <c r="L1173" s="27"/>
      <c r="M1173" s="27"/>
    </row>
    <row r="1174" spans="11:13" x14ac:dyDescent="0.25">
      <c r="K1174" s="27"/>
      <c r="L1174" s="27"/>
      <c r="M1174" s="27"/>
    </row>
    <row r="1175" spans="11:13" x14ac:dyDescent="0.25">
      <c r="K1175" s="27"/>
      <c r="L1175" s="27"/>
      <c r="M1175" s="27"/>
    </row>
    <row r="1176" spans="11:13" x14ac:dyDescent="0.25">
      <c r="K1176" s="27"/>
      <c r="L1176" s="27"/>
      <c r="M1176" s="27"/>
    </row>
    <row r="1177" spans="11:13" x14ac:dyDescent="0.25">
      <c r="K1177" s="27"/>
      <c r="L1177" s="27"/>
      <c r="M1177" s="27"/>
    </row>
    <row r="1178" spans="11:13" x14ac:dyDescent="0.25">
      <c r="K1178" s="27"/>
      <c r="L1178" s="27"/>
      <c r="M1178" s="27"/>
    </row>
    <row r="1179" spans="11:13" x14ac:dyDescent="0.25">
      <c r="K1179" s="27"/>
      <c r="L1179" s="27"/>
      <c r="M1179" s="27"/>
    </row>
    <row r="1180" spans="11:13" x14ac:dyDescent="0.25">
      <c r="K1180" s="27"/>
      <c r="L1180" s="27"/>
      <c r="M1180" s="27"/>
    </row>
    <row r="1181" spans="11:13" x14ac:dyDescent="0.25">
      <c r="K1181" s="27"/>
      <c r="L1181" s="27"/>
      <c r="M1181" s="27"/>
    </row>
    <row r="1182" spans="11:13" x14ac:dyDescent="0.25">
      <c r="K1182" s="27"/>
      <c r="L1182" s="27"/>
      <c r="M1182" s="27"/>
    </row>
    <row r="1183" spans="11:13" x14ac:dyDescent="0.25">
      <c r="K1183" s="27"/>
      <c r="L1183" s="27"/>
      <c r="M1183" s="27"/>
    </row>
    <row r="1184" spans="11:13" x14ac:dyDescent="0.25">
      <c r="K1184" s="27"/>
      <c r="L1184" s="27"/>
      <c r="M1184" s="27"/>
    </row>
    <row r="1185" spans="11:13" x14ac:dyDescent="0.25">
      <c r="K1185" s="27"/>
      <c r="L1185" s="27"/>
      <c r="M1185" s="27"/>
    </row>
    <row r="1186" spans="11:13" x14ac:dyDescent="0.25">
      <c r="K1186" s="27"/>
      <c r="L1186" s="27"/>
      <c r="M1186" s="27"/>
    </row>
    <row r="1187" spans="11:13" x14ac:dyDescent="0.25">
      <c r="K1187" s="27"/>
      <c r="L1187" s="27"/>
      <c r="M1187" s="27"/>
    </row>
    <row r="1188" spans="11:13" x14ac:dyDescent="0.25">
      <c r="K1188" s="27"/>
      <c r="L1188" s="27"/>
      <c r="M1188" s="27"/>
    </row>
    <row r="1189" spans="11:13" x14ac:dyDescent="0.25">
      <c r="K1189" s="27"/>
      <c r="L1189" s="27"/>
      <c r="M1189" s="27"/>
    </row>
    <row r="1190" spans="11:13" x14ac:dyDescent="0.25">
      <c r="K1190" s="27"/>
      <c r="L1190" s="27"/>
      <c r="M1190" s="27"/>
    </row>
    <row r="1191" spans="11:13" x14ac:dyDescent="0.25">
      <c r="K1191" s="27"/>
      <c r="L1191" s="27"/>
      <c r="M1191" s="27"/>
    </row>
    <row r="1192" spans="11:13" x14ac:dyDescent="0.25">
      <c r="K1192" s="27"/>
      <c r="L1192" s="27"/>
      <c r="M1192" s="27"/>
    </row>
    <row r="1193" spans="11:13" x14ac:dyDescent="0.25">
      <c r="K1193" s="27"/>
      <c r="L1193" s="27"/>
      <c r="M1193" s="27"/>
    </row>
    <row r="1194" spans="11:13" x14ac:dyDescent="0.25">
      <c r="K1194" s="27"/>
      <c r="L1194" s="27"/>
      <c r="M1194" s="27"/>
    </row>
    <row r="1195" spans="11:13" x14ac:dyDescent="0.25">
      <c r="K1195" s="27"/>
      <c r="L1195" s="27"/>
      <c r="M1195" s="27"/>
    </row>
    <row r="1196" spans="11:13" x14ac:dyDescent="0.25">
      <c r="K1196" s="27"/>
      <c r="L1196" s="27"/>
      <c r="M1196" s="27"/>
    </row>
    <row r="1197" spans="11:13" x14ac:dyDescent="0.25">
      <c r="K1197" s="27"/>
      <c r="L1197" s="27"/>
      <c r="M1197" s="27"/>
    </row>
    <row r="1198" spans="11:13" x14ac:dyDescent="0.25">
      <c r="K1198" s="27"/>
      <c r="L1198" s="27"/>
      <c r="M1198" s="27"/>
    </row>
    <row r="1199" spans="11:13" x14ac:dyDescent="0.25">
      <c r="K1199" s="27"/>
      <c r="L1199" s="27"/>
      <c r="M1199" s="27"/>
    </row>
    <row r="1200" spans="11:13" x14ac:dyDescent="0.25">
      <c r="K1200" s="27"/>
      <c r="L1200" s="27"/>
      <c r="M1200" s="27"/>
    </row>
    <row r="1201" spans="11:13" x14ac:dyDescent="0.25">
      <c r="K1201" s="27"/>
      <c r="L1201" s="27"/>
      <c r="M1201" s="27"/>
    </row>
    <row r="1202" spans="11:13" x14ac:dyDescent="0.25">
      <c r="K1202" s="27"/>
      <c r="L1202" s="27"/>
      <c r="M1202" s="27"/>
    </row>
    <row r="1203" spans="11:13" x14ac:dyDescent="0.25">
      <c r="K1203" s="27"/>
      <c r="L1203" s="27"/>
      <c r="M1203" s="27"/>
    </row>
    <row r="1204" spans="11:13" x14ac:dyDescent="0.25">
      <c r="K1204" s="27"/>
      <c r="L1204" s="27"/>
      <c r="M1204" s="27"/>
    </row>
    <row r="1205" spans="11:13" x14ac:dyDescent="0.25">
      <c r="K1205" s="27"/>
      <c r="L1205" s="27"/>
      <c r="M1205" s="27"/>
    </row>
    <row r="1206" spans="11:13" x14ac:dyDescent="0.25">
      <c r="K1206" s="27"/>
      <c r="L1206" s="27"/>
      <c r="M1206" s="27"/>
    </row>
    <row r="1207" spans="11:13" x14ac:dyDescent="0.25">
      <c r="K1207" s="27"/>
      <c r="L1207" s="27"/>
      <c r="M1207" s="27"/>
    </row>
    <row r="1208" spans="11:13" x14ac:dyDescent="0.25">
      <c r="K1208" s="27"/>
      <c r="L1208" s="27"/>
      <c r="M1208" s="27"/>
    </row>
    <row r="1209" spans="11:13" x14ac:dyDescent="0.25">
      <c r="K1209" s="27"/>
      <c r="L1209" s="27"/>
      <c r="M1209" s="27"/>
    </row>
    <row r="1210" spans="11:13" x14ac:dyDescent="0.25">
      <c r="K1210" s="27"/>
      <c r="L1210" s="27"/>
      <c r="M1210" s="27"/>
    </row>
    <row r="1211" spans="11:13" x14ac:dyDescent="0.25">
      <c r="K1211" s="27"/>
      <c r="L1211" s="27"/>
      <c r="M1211" s="27"/>
    </row>
    <row r="1212" spans="11:13" x14ac:dyDescent="0.25">
      <c r="K1212" s="27"/>
      <c r="L1212" s="27"/>
      <c r="M1212" s="27"/>
    </row>
    <row r="1213" spans="11:13" x14ac:dyDescent="0.25">
      <c r="K1213" s="27"/>
      <c r="L1213" s="27"/>
      <c r="M1213" s="27"/>
    </row>
    <row r="1214" spans="11:13" x14ac:dyDescent="0.25">
      <c r="K1214" s="27"/>
      <c r="L1214" s="27"/>
      <c r="M1214" s="27"/>
    </row>
    <row r="1215" spans="11:13" x14ac:dyDescent="0.25">
      <c r="K1215" s="27"/>
      <c r="L1215" s="27"/>
      <c r="M1215" s="27"/>
    </row>
    <row r="1216" spans="11:13" x14ac:dyDescent="0.25">
      <c r="K1216" s="27"/>
      <c r="L1216" s="27"/>
      <c r="M1216" s="27"/>
    </row>
    <row r="1217" spans="11:13" x14ac:dyDescent="0.25">
      <c r="K1217" s="27"/>
      <c r="L1217" s="27"/>
      <c r="M1217" s="27"/>
    </row>
    <row r="1218" spans="11:13" x14ac:dyDescent="0.25">
      <c r="K1218" s="27"/>
      <c r="L1218" s="27"/>
      <c r="M1218" s="27"/>
    </row>
    <row r="1219" spans="11:13" x14ac:dyDescent="0.25">
      <c r="K1219" s="27"/>
      <c r="L1219" s="27"/>
      <c r="M1219" s="27"/>
    </row>
    <row r="1220" spans="11:13" x14ac:dyDescent="0.25">
      <c r="K1220" s="27"/>
      <c r="L1220" s="27"/>
      <c r="M1220" s="27"/>
    </row>
    <row r="1221" spans="11:13" x14ac:dyDescent="0.25">
      <c r="K1221" s="27"/>
      <c r="L1221" s="27"/>
      <c r="M1221" s="27"/>
    </row>
    <row r="1222" spans="11:13" x14ac:dyDescent="0.25">
      <c r="K1222" s="27"/>
      <c r="L1222" s="27"/>
      <c r="M1222" s="27"/>
    </row>
    <row r="1223" spans="11:13" x14ac:dyDescent="0.25">
      <c r="K1223" s="27"/>
      <c r="L1223" s="27"/>
      <c r="M1223" s="27"/>
    </row>
    <row r="1224" spans="11:13" x14ac:dyDescent="0.25">
      <c r="K1224" s="27"/>
      <c r="L1224" s="27"/>
      <c r="M1224" s="27"/>
    </row>
    <row r="1225" spans="11:13" x14ac:dyDescent="0.25">
      <c r="K1225" s="27"/>
      <c r="L1225" s="27"/>
      <c r="M1225" s="27"/>
    </row>
    <row r="1226" spans="11:13" x14ac:dyDescent="0.25">
      <c r="K1226" s="27"/>
      <c r="L1226" s="27"/>
      <c r="M1226" s="27"/>
    </row>
    <row r="1227" spans="11:13" x14ac:dyDescent="0.25">
      <c r="K1227" s="27"/>
      <c r="L1227" s="27"/>
      <c r="M1227" s="27"/>
    </row>
    <row r="1228" spans="11:13" x14ac:dyDescent="0.25">
      <c r="K1228" s="27"/>
      <c r="L1228" s="27"/>
      <c r="M1228" s="27"/>
    </row>
    <row r="1229" spans="11:13" x14ac:dyDescent="0.25">
      <c r="K1229" s="27"/>
      <c r="L1229" s="27"/>
      <c r="M1229" s="27"/>
    </row>
    <row r="1230" spans="11:13" x14ac:dyDescent="0.25">
      <c r="K1230" s="27"/>
      <c r="L1230" s="27"/>
      <c r="M1230" s="27"/>
    </row>
    <row r="1231" spans="11:13" x14ac:dyDescent="0.25">
      <c r="K1231" s="27"/>
      <c r="L1231" s="27"/>
      <c r="M1231" s="27"/>
    </row>
    <row r="1232" spans="11:13" x14ac:dyDescent="0.25">
      <c r="K1232" s="27"/>
      <c r="L1232" s="27"/>
      <c r="M1232" s="27"/>
    </row>
    <row r="1233" spans="11:13" x14ac:dyDescent="0.25">
      <c r="K1233" s="27"/>
      <c r="L1233" s="27"/>
      <c r="M1233" s="27"/>
    </row>
    <row r="1234" spans="11:13" x14ac:dyDescent="0.25">
      <c r="K1234" s="27"/>
      <c r="L1234" s="27"/>
      <c r="M1234" s="27"/>
    </row>
    <row r="1235" spans="11:13" x14ac:dyDescent="0.25">
      <c r="K1235" s="27"/>
      <c r="L1235" s="27"/>
      <c r="M1235" s="27"/>
    </row>
    <row r="1236" spans="11:13" x14ac:dyDescent="0.25">
      <c r="K1236" s="27"/>
      <c r="L1236" s="27"/>
      <c r="M1236" s="27"/>
    </row>
    <row r="1237" spans="11:13" x14ac:dyDescent="0.25">
      <c r="K1237" s="27"/>
      <c r="L1237" s="27"/>
      <c r="M1237" s="27"/>
    </row>
    <row r="1238" spans="11:13" x14ac:dyDescent="0.25">
      <c r="K1238" s="27"/>
      <c r="L1238" s="27"/>
      <c r="M1238" s="27"/>
    </row>
    <row r="1239" spans="11:13" x14ac:dyDescent="0.25">
      <c r="K1239" s="27"/>
      <c r="L1239" s="27"/>
      <c r="M1239" s="27"/>
    </row>
    <row r="1240" spans="11:13" x14ac:dyDescent="0.25">
      <c r="K1240" s="27"/>
      <c r="L1240" s="27"/>
      <c r="M1240" s="27"/>
    </row>
    <row r="1241" spans="11:13" x14ac:dyDescent="0.25">
      <c r="K1241" s="27"/>
      <c r="L1241" s="27"/>
      <c r="M1241" s="27"/>
    </row>
    <row r="1242" spans="11:13" x14ac:dyDescent="0.25">
      <c r="K1242" s="27"/>
      <c r="L1242" s="27"/>
      <c r="M1242" s="27"/>
    </row>
    <row r="1243" spans="11:13" x14ac:dyDescent="0.25">
      <c r="K1243" s="27"/>
      <c r="L1243" s="27"/>
      <c r="M1243" s="27"/>
    </row>
    <row r="1244" spans="11:13" x14ac:dyDescent="0.25">
      <c r="K1244" s="27"/>
      <c r="L1244" s="27"/>
      <c r="M1244" s="27"/>
    </row>
    <row r="1245" spans="11:13" x14ac:dyDescent="0.25">
      <c r="K1245" s="27"/>
      <c r="L1245" s="27"/>
      <c r="M1245" s="27"/>
    </row>
    <row r="1246" spans="11:13" x14ac:dyDescent="0.25">
      <c r="K1246" s="27"/>
      <c r="L1246" s="27"/>
      <c r="M1246" s="27"/>
    </row>
    <row r="1247" spans="11:13" x14ac:dyDescent="0.25">
      <c r="K1247" s="27"/>
      <c r="L1247" s="27"/>
      <c r="M1247" s="27"/>
    </row>
    <row r="1248" spans="11:13" x14ac:dyDescent="0.25">
      <c r="K1248" s="27"/>
      <c r="L1248" s="27"/>
      <c r="M1248" s="27"/>
    </row>
    <row r="1249" spans="11:13" x14ac:dyDescent="0.25">
      <c r="K1249" s="27"/>
      <c r="L1249" s="27"/>
      <c r="M1249" s="27"/>
    </row>
    <row r="1250" spans="11:13" x14ac:dyDescent="0.25">
      <c r="K1250" s="27"/>
      <c r="L1250" s="27"/>
      <c r="M1250" s="27"/>
    </row>
    <row r="1251" spans="11:13" x14ac:dyDescent="0.25">
      <c r="K1251" s="27"/>
      <c r="L1251" s="27"/>
      <c r="M1251" s="27"/>
    </row>
    <row r="1252" spans="11:13" x14ac:dyDescent="0.25">
      <c r="K1252" s="27"/>
      <c r="L1252" s="27"/>
      <c r="M1252" s="27"/>
    </row>
    <row r="1253" spans="11:13" x14ac:dyDescent="0.25">
      <c r="K1253" s="27"/>
      <c r="L1253" s="27"/>
      <c r="M1253" s="27"/>
    </row>
    <row r="1254" spans="11:13" x14ac:dyDescent="0.25">
      <c r="K1254" s="27"/>
      <c r="L1254" s="27"/>
      <c r="M1254" s="27"/>
    </row>
    <row r="1255" spans="11:13" x14ac:dyDescent="0.25">
      <c r="K1255" s="27"/>
      <c r="L1255" s="27"/>
      <c r="M1255" s="27"/>
    </row>
    <row r="1256" spans="11:13" x14ac:dyDescent="0.25">
      <c r="K1256" s="27"/>
      <c r="L1256" s="27"/>
      <c r="M1256" s="27"/>
    </row>
    <row r="1257" spans="11:13" x14ac:dyDescent="0.25">
      <c r="K1257" s="27"/>
      <c r="L1257" s="27"/>
      <c r="M1257" s="27"/>
    </row>
    <row r="1258" spans="11:13" x14ac:dyDescent="0.25">
      <c r="K1258" s="27"/>
      <c r="L1258" s="27"/>
      <c r="M1258" s="27"/>
    </row>
    <row r="1259" spans="11:13" x14ac:dyDescent="0.25">
      <c r="K1259" s="27"/>
      <c r="L1259" s="27"/>
      <c r="M1259" s="27"/>
    </row>
    <row r="1260" spans="11:13" x14ac:dyDescent="0.25">
      <c r="K1260" s="27"/>
      <c r="L1260" s="27"/>
      <c r="M1260" s="27"/>
    </row>
    <row r="1261" spans="11:13" x14ac:dyDescent="0.25">
      <c r="K1261" s="27"/>
      <c r="L1261" s="27"/>
      <c r="M1261" s="27"/>
    </row>
    <row r="1262" spans="11:13" x14ac:dyDescent="0.25">
      <c r="K1262" s="27"/>
      <c r="L1262" s="27"/>
      <c r="M1262" s="27"/>
    </row>
    <row r="1263" spans="11:13" x14ac:dyDescent="0.25">
      <c r="K1263" s="27"/>
      <c r="L1263" s="27"/>
      <c r="M1263" s="27"/>
    </row>
    <row r="1264" spans="11:13" x14ac:dyDescent="0.25">
      <c r="K1264" s="27"/>
      <c r="L1264" s="27"/>
      <c r="M1264" s="27"/>
    </row>
    <row r="1265" spans="11:13" x14ac:dyDescent="0.25">
      <c r="K1265" s="27"/>
      <c r="L1265" s="27"/>
      <c r="M1265" s="27"/>
    </row>
    <row r="1266" spans="11:13" x14ac:dyDescent="0.25">
      <c r="K1266" s="27"/>
      <c r="L1266" s="27"/>
      <c r="M1266" s="27"/>
    </row>
    <row r="1267" spans="11:13" x14ac:dyDescent="0.25">
      <c r="K1267" s="27"/>
      <c r="L1267" s="27"/>
      <c r="M1267" s="27"/>
    </row>
    <row r="1268" spans="11:13" x14ac:dyDescent="0.25">
      <c r="K1268" s="27"/>
      <c r="L1268" s="27"/>
      <c r="M1268" s="27"/>
    </row>
    <row r="1269" spans="11:13" x14ac:dyDescent="0.25">
      <c r="K1269" s="27"/>
      <c r="L1269" s="27"/>
      <c r="M1269" s="27"/>
    </row>
    <row r="1270" spans="11:13" x14ac:dyDescent="0.25">
      <c r="K1270" s="27"/>
      <c r="L1270" s="27"/>
      <c r="M1270" s="27"/>
    </row>
    <row r="1271" spans="11:13" x14ac:dyDescent="0.25">
      <c r="K1271" s="27"/>
      <c r="L1271" s="27"/>
      <c r="M1271" s="27"/>
    </row>
    <row r="1272" spans="11:13" x14ac:dyDescent="0.25">
      <c r="K1272" s="27"/>
      <c r="L1272" s="27"/>
      <c r="M1272" s="27"/>
    </row>
    <row r="1273" spans="11:13" x14ac:dyDescent="0.25">
      <c r="K1273" s="27"/>
      <c r="L1273" s="27"/>
      <c r="M1273" s="27"/>
    </row>
    <row r="1274" spans="11:13" x14ac:dyDescent="0.25">
      <c r="K1274" s="27"/>
      <c r="L1274" s="27"/>
      <c r="M1274" s="27"/>
    </row>
    <row r="1275" spans="11:13" x14ac:dyDescent="0.25">
      <c r="K1275" s="27"/>
      <c r="L1275" s="27"/>
      <c r="M1275" s="27"/>
    </row>
    <row r="1276" spans="11:13" x14ac:dyDescent="0.25">
      <c r="K1276" s="27"/>
      <c r="L1276" s="27"/>
      <c r="M1276" s="27"/>
    </row>
    <row r="1277" spans="11:13" x14ac:dyDescent="0.25">
      <c r="K1277" s="27"/>
      <c r="L1277" s="27"/>
      <c r="M1277" s="27"/>
    </row>
    <row r="1278" spans="11:13" x14ac:dyDescent="0.25">
      <c r="K1278" s="27"/>
      <c r="L1278" s="27"/>
      <c r="M1278" s="27"/>
    </row>
    <row r="1279" spans="11:13" x14ac:dyDescent="0.25">
      <c r="K1279" s="27"/>
      <c r="L1279" s="27"/>
      <c r="M1279" s="27"/>
    </row>
    <row r="1280" spans="11:13" x14ac:dyDescent="0.25">
      <c r="K1280" s="27"/>
      <c r="L1280" s="27"/>
      <c r="M1280" s="27"/>
    </row>
    <row r="1281" spans="1:13" x14ac:dyDescent="0.25">
      <c r="K1281" s="27"/>
      <c r="L1281" s="27"/>
      <c r="M1281" s="27"/>
    </row>
    <row r="1282" spans="1:13" x14ac:dyDescent="0.25">
      <c r="K1282" s="27"/>
      <c r="L1282" s="27"/>
      <c r="M1282" s="27"/>
    </row>
    <row r="1283" spans="1:13" x14ac:dyDescent="0.25">
      <c r="K1283" s="27"/>
      <c r="L1283" s="27"/>
      <c r="M1283" s="27"/>
    </row>
    <row r="1284" spans="1:13" x14ac:dyDescent="0.25">
      <c r="K1284" s="27"/>
      <c r="L1284" s="27"/>
      <c r="M1284" s="27"/>
    </row>
    <row r="1285" spans="1:13" x14ac:dyDescent="0.25">
      <c r="K1285" s="27"/>
      <c r="L1285" s="27"/>
      <c r="M1285" s="27"/>
    </row>
    <row r="1286" spans="1:13" x14ac:dyDescent="0.25">
      <c r="K1286" s="27"/>
      <c r="L1286" s="27"/>
      <c r="M1286" s="27"/>
    </row>
    <row r="1287" spans="1:13" x14ac:dyDescent="0.25">
      <c r="K1287" s="27"/>
      <c r="L1287" s="27"/>
      <c r="M1287" s="27"/>
    </row>
    <row r="1288" spans="1:13" x14ac:dyDescent="0.25">
      <c r="K1288" s="27"/>
      <c r="L1288" s="27"/>
      <c r="M1288" s="27"/>
    </row>
    <row r="1289" spans="1:13" x14ac:dyDescent="0.25">
      <c r="K1289" s="27"/>
      <c r="L1289" s="27"/>
      <c r="M1289" s="27"/>
    </row>
    <row r="1290" spans="1:13" x14ac:dyDescent="0.25">
      <c r="K1290" s="27"/>
      <c r="L1290" s="27"/>
      <c r="M1290" s="27"/>
    </row>
    <row r="1291" spans="1:13" x14ac:dyDescent="0.25">
      <c r="K1291" s="27"/>
      <c r="L1291" s="27"/>
      <c r="M1291" s="27"/>
    </row>
    <row r="1292" spans="1:13" x14ac:dyDescent="0.25">
      <c r="K1292" s="27"/>
      <c r="L1292" s="27"/>
      <c r="M1292" s="27"/>
    </row>
    <row r="1293" spans="1:13" x14ac:dyDescent="0.25">
      <c r="K1293" s="27"/>
      <c r="L1293" s="27"/>
      <c r="M1293" s="27"/>
    </row>
    <row r="1294" spans="1:13" x14ac:dyDescent="0.25">
      <c r="K1294" s="27"/>
      <c r="L1294" s="27"/>
      <c r="M1294" s="27"/>
    </row>
    <row r="1295" spans="1:13" x14ac:dyDescent="0.25">
      <c r="A1295" s="28"/>
      <c r="B1295" s="31"/>
      <c r="C1295" s="31"/>
      <c r="D1295" s="31"/>
      <c r="E1295" s="31"/>
      <c r="F1295" s="31"/>
      <c r="G1295" s="31"/>
      <c r="H1295" s="31"/>
      <c r="I1295" s="31"/>
      <c r="J1295" s="31"/>
      <c r="K1295" s="27"/>
      <c r="L1295" s="27"/>
      <c r="M1295" s="27"/>
    </row>
    <row r="1296" spans="1:13" x14ac:dyDescent="0.25">
      <c r="K1296" s="27"/>
      <c r="L1296" s="27"/>
      <c r="M1296" s="27"/>
    </row>
    <row r="1297" spans="11:13" x14ac:dyDescent="0.25">
      <c r="K1297" s="27"/>
      <c r="L1297" s="27"/>
      <c r="M1297" s="27"/>
    </row>
    <row r="1298" spans="11:13" x14ac:dyDescent="0.25">
      <c r="K1298" s="27"/>
      <c r="L1298" s="27"/>
      <c r="M1298" s="27"/>
    </row>
    <row r="1299" spans="11:13" x14ac:dyDescent="0.25">
      <c r="K1299" s="27"/>
      <c r="L1299" s="27"/>
      <c r="M1299" s="27"/>
    </row>
    <row r="1300" spans="11:13" x14ac:dyDescent="0.25">
      <c r="K1300" s="27"/>
      <c r="L1300" s="27"/>
      <c r="M1300" s="27"/>
    </row>
    <row r="1301" spans="11:13" x14ac:dyDescent="0.25">
      <c r="K1301" s="27"/>
      <c r="L1301" s="27"/>
      <c r="M1301" s="27"/>
    </row>
    <row r="1302" spans="11:13" x14ac:dyDescent="0.25">
      <c r="K1302" s="27"/>
      <c r="L1302" s="27"/>
      <c r="M1302" s="27"/>
    </row>
    <row r="1303" spans="11:13" x14ac:dyDescent="0.25">
      <c r="K1303" s="27"/>
      <c r="L1303" s="27"/>
      <c r="M1303" s="27"/>
    </row>
    <row r="1304" spans="11:13" x14ac:dyDescent="0.25">
      <c r="K1304" s="27"/>
      <c r="L1304" s="27"/>
      <c r="M1304" s="27"/>
    </row>
    <row r="1305" spans="11:13" x14ac:dyDescent="0.25">
      <c r="K1305" s="27"/>
      <c r="L1305" s="27"/>
      <c r="M1305" s="27"/>
    </row>
    <row r="1306" spans="11:13" x14ac:dyDescent="0.25">
      <c r="K1306" s="27"/>
      <c r="L1306" s="27"/>
      <c r="M1306" s="27"/>
    </row>
    <row r="1307" spans="11:13" x14ac:dyDescent="0.25">
      <c r="K1307" s="27"/>
      <c r="L1307" s="27"/>
      <c r="M1307" s="27"/>
    </row>
    <row r="1308" spans="11:13" x14ac:dyDescent="0.25">
      <c r="K1308" s="27"/>
      <c r="L1308" s="27"/>
      <c r="M1308" s="27"/>
    </row>
    <row r="1309" spans="11:13" x14ac:dyDescent="0.25">
      <c r="K1309" s="27"/>
      <c r="L1309" s="27"/>
      <c r="M1309" s="27"/>
    </row>
    <row r="1310" spans="11:13" x14ac:dyDescent="0.25">
      <c r="K1310" s="27"/>
      <c r="L1310" s="27"/>
      <c r="M1310" s="27"/>
    </row>
    <row r="1311" spans="11:13" x14ac:dyDescent="0.25">
      <c r="K1311" s="27"/>
      <c r="L1311" s="27"/>
      <c r="M1311" s="27"/>
    </row>
    <row r="1312" spans="11:13" x14ac:dyDescent="0.25">
      <c r="K1312" s="27"/>
      <c r="L1312" s="27"/>
      <c r="M1312" s="27"/>
    </row>
    <row r="1313" spans="11:13" x14ac:dyDescent="0.25">
      <c r="K1313" s="27"/>
      <c r="L1313" s="27"/>
      <c r="M1313" s="27"/>
    </row>
    <row r="1314" spans="11:13" x14ac:dyDescent="0.25">
      <c r="K1314" s="27"/>
      <c r="L1314" s="27"/>
      <c r="M1314" s="27"/>
    </row>
    <row r="1315" spans="11:13" x14ac:dyDescent="0.25">
      <c r="K1315" s="27"/>
      <c r="L1315" s="27"/>
      <c r="M1315" s="27"/>
    </row>
    <row r="1316" spans="11:13" x14ac:dyDescent="0.25">
      <c r="K1316" s="27"/>
      <c r="L1316" s="27"/>
      <c r="M1316" s="27"/>
    </row>
    <row r="1317" spans="11:13" x14ac:dyDescent="0.25">
      <c r="K1317" s="27"/>
      <c r="L1317" s="27"/>
      <c r="M1317" s="27"/>
    </row>
    <row r="1318" spans="11:13" x14ac:dyDescent="0.25">
      <c r="K1318" s="27"/>
      <c r="L1318" s="27"/>
      <c r="M1318" s="27"/>
    </row>
    <row r="1319" spans="11:13" x14ac:dyDescent="0.25">
      <c r="K1319" s="27"/>
      <c r="L1319" s="27"/>
      <c r="M1319" s="27"/>
    </row>
    <row r="1320" spans="11:13" x14ac:dyDescent="0.25">
      <c r="K1320" s="27"/>
      <c r="L1320" s="27"/>
      <c r="M1320" s="27"/>
    </row>
    <row r="1321" spans="11:13" x14ac:dyDescent="0.25">
      <c r="K1321" s="27"/>
      <c r="L1321" s="27"/>
      <c r="M1321" s="27"/>
    </row>
    <row r="1322" spans="11:13" x14ac:dyDescent="0.25">
      <c r="K1322" s="27"/>
      <c r="L1322" s="27"/>
      <c r="M1322" s="27"/>
    </row>
    <row r="1323" spans="11:13" x14ac:dyDescent="0.25">
      <c r="K1323" s="27"/>
      <c r="L1323" s="27"/>
      <c r="M1323" s="27"/>
    </row>
    <row r="1324" spans="11:13" x14ac:dyDescent="0.25">
      <c r="K1324" s="27"/>
      <c r="L1324" s="27"/>
      <c r="M1324" s="27"/>
    </row>
    <row r="1325" spans="11:13" x14ac:dyDescent="0.25">
      <c r="K1325" s="27"/>
      <c r="L1325" s="27"/>
      <c r="M1325" s="27"/>
    </row>
    <row r="1326" spans="11:13" x14ac:dyDescent="0.25">
      <c r="K1326" s="27"/>
      <c r="L1326" s="27"/>
      <c r="M1326" s="27"/>
    </row>
    <row r="1327" spans="11:13" x14ac:dyDescent="0.25">
      <c r="K1327" s="27"/>
      <c r="L1327" s="27"/>
      <c r="M1327" s="27"/>
    </row>
    <row r="1328" spans="11:13" x14ac:dyDescent="0.25">
      <c r="K1328" s="27"/>
      <c r="L1328" s="27"/>
      <c r="M1328" s="27"/>
    </row>
    <row r="1329" spans="11:13" x14ac:dyDescent="0.25">
      <c r="K1329" s="27"/>
      <c r="L1329" s="27"/>
      <c r="M1329" s="27"/>
    </row>
    <row r="1330" spans="11:13" x14ac:dyDescent="0.25">
      <c r="K1330" s="27"/>
      <c r="L1330" s="27"/>
      <c r="M1330" s="27"/>
    </row>
    <row r="1331" spans="11:13" x14ac:dyDescent="0.25">
      <c r="K1331" s="27"/>
      <c r="L1331" s="27"/>
      <c r="M1331" s="27"/>
    </row>
    <row r="1332" spans="11:13" x14ac:dyDescent="0.25">
      <c r="K1332" s="27"/>
      <c r="L1332" s="27"/>
      <c r="M1332" s="27"/>
    </row>
    <row r="1333" spans="11:13" x14ac:dyDescent="0.25">
      <c r="K1333" s="27"/>
      <c r="L1333" s="27"/>
      <c r="M1333" s="27"/>
    </row>
    <row r="1334" spans="11:13" x14ac:dyDescent="0.25">
      <c r="K1334" s="27"/>
      <c r="L1334" s="27"/>
      <c r="M1334" s="27"/>
    </row>
    <row r="1335" spans="11:13" x14ac:dyDescent="0.25">
      <c r="K1335" s="27"/>
      <c r="L1335" s="27"/>
      <c r="M1335" s="27"/>
    </row>
    <row r="1336" spans="11:13" x14ac:dyDescent="0.25">
      <c r="K1336" s="27"/>
      <c r="L1336" s="27"/>
      <c r="M1336" s="27"/>
    </row>
    <row r="1337" spans="11:13" x14ac:dyDescent="0.25">
      <c r="K1337" s="27"/>
      <c r="L1337" s="27"/>
      <c r="M1337" s="27"/>
    </row>
    <row r="1338" spans="11:13" x14ac:dyDescent="0.25">
      <c r="K1338" s="27"/>
      <c r="L1338" s="27"/>
      <c r="M1338" s="27"/>
    </row>
    <row r="1339" spans="11:13" x14ac:dyDescent="0.25">
      <c r="K1339" s="27"/>
      <c r="L1339" s="27"/>
      <c r="M1339" s="27"/>
    </row>
    <row r="1340" spans="11:13" x14ac:dyDescent="0.25">
      <c r="K1340" s="27"/>
      <c r="L1340" s="27"/>
      <c r="M1340" s="27"/>
    </row>
    <row r="1341" spans="11:13" x14ac:dyDescent="0.25">
      <c r="K1341" s="27"/>
      <c r="L1341" s="27"/>
      <c r="M1341" s="27"/>
    </row>
    <row r="1342" spans="11:13" x14ac:dyDescent="0.25">
      <c r="K1342" s="27"/>
      <c r="L1342" s="27"/>
      <c r="M1342" s="27"/>
    </row>
    <row r="1343" spans="11:13" x14ac:dyDescent="0.25">
      <c r="K1343" s="27"/>
      <c r="L1343" s="27"/>
      <c r="M1343" s="27"/>
    </row>
    <row r="1344" spans="11:13" x14ac:dyDescent="0.25">
      <c r="K1344" s="27"/>
      <c r="L1344" s="27"/>
      <c r="M1344" s="27"/>
    </row>
    <row r="1345" spans="11:13" x14ac:dyDescent="0.25">
      <c r="K1345" s="27"/>
      <c r="L1345" s="27"/>
      <c r="M1345" s="27"/>
    </row>
    <row r="1346" spans="11:13" x14ac:dyDescent="0.25">
      <c r="K1346" s="27"/>
      <c r="L1346" s="27"/>
      <c r="M1346" s="27"/>
    </row>
    <row r="1347" spans="11:13" x14ac:dyDescent="0.25">
      <c r="K1347" s="27"/>
      <c r="L1347" s="27"/>
      <c r="M1347" s="27"/>
    </row>
    <row r="1348" spans="11:13" x14ac:dyDescent="0.25">
      <c r="K1348" s="27"/>
      <c r="L1348" s="27"/>
      <c r="M1348" s="27"/>
    </row>
    <row r="1349" spans="11:13" x14ac:dyDescent="0.25">
      <c r="K1349" s="27"/>
      <c r="L1349" s="27"/>
      <c r="M1349" s="27"/>
    </row>
    <row r="1350" spans="11:13" x14ac:dyDescent="0.25">
      <c r="K1350" s="27"/>
      <c r="L1350" s="27"/>
      <c r="M1350" s="27"/>
    </row>
    <row r="1351" spans="11:13" x14ac:dyDescent="0.25">
      <c r="K1351" s="27"/>
      <c r="L1351" s="27"/>
      <c r="M1351" s="27"/>
    </row>
    <row r="1352" spans="11:13" x14ac:dyDescent="0.25">
      <c r="K1352" s="27"/>
      <c r="L1352" s="27"/>
      <c r="M1352" s="27"/>
    </row>
    <row r="1353" spans="11:13" x14ac:dyDescent="0.25">
      <c r="K1353" s="27"/>
      <c r="L1353" s="27"/>
      <c r="M1353" s="27"/>
    </row>
    <row r="1354" spans="11:13" x14ac:dyDescent="0.25">
      <c r="K1354" s="27"/>
      <c r="L1354" s="27"/>
      <c r="M1354" s="27"/>
    </row>
    <row r="1355" spans="11:13" x14ac:dyDescent="0.25">
      <c r="K1355" s="27"/>
      <c r="L1355" s="27"/>
      <c r="M1355" s="27"/>
    </row>
    <row r="1356" spans="11:13" x14ac:dyDescent="0.25">
      <c r="K1356" s="27"/>
      <c r="L1356" s="27"/>
      <c r="M1356" s="27"/>
    </row>
    <row r="1357" spans="11:13" x14ac:dyDescent="0.25">
      <c r="K1357" s="27"/>
      <c r="L1357" s="27"/>
      <c r="M1357" s="27"/>
    </row>
    <row r="1358" spans="11:13" x14ac:dyDescent="0.25">
      <c r="K1358" s="27"/>
      <c r="L1358" s="27"/>
      <c r="M1358" s="27"/>
    </row>
    <row r="1359" spans="11:13" x14ac:dyDescent="0.25">
      <c r="K1359" s="27"/>
      <c r="L1359" s="27"/>
      <c r="M1359" s="27"/>
    </row>
    <row r="1360" spans="11:13" x14ac:dyDescent="0.25">
      <c r="K1360" s="27"/>
      <c r="L1360" s="27"/>
      <c r="M1360" s="27"/>
    </row>
    <row r="1361" spans="11:13" x14ac:dyDescent="0.25">
      <c r="K1361" s="27"/>
      <c r="L1361" s="27"/>
      <c r="M1361" s="27"/>
    </row>
    <row r="1362" spans="11:13" x14ac:dyDescent="0.25">
      <c r="K1362" s="27"/>
      <c r="L1362" s="27"/>
      <c r="M1362" s="27"/>
    </row>
    <row r="1363" spans="11:13" x14ac:dyDescent="0.25">
      <c r="K1363" s="27"/>
      <c r="L1363" s="27"/>
      <c r="M1363" s="27"/>
    </row>
    <row r="1364" spans="11:13" x14ac:dyDescent="0.25">
      <c r="K1364" s="27"/>
      <c r="L1364" s="27"/>
      <c r="M1364" s="27"/>
    </row>
    <row r="1365" spans="11:13" x14ac:dyDescent="0.25">
      <c r="K1365" s="27"/>
      <c r="L1365" s="27"/>
      <c r="M1365" s="27"/>
    </row>
    <row r="1366" spans="11:13" x14ac:dyDescent="0.25">
      <c r="K1366" s="27"/>
      <c r="L1366" s="27"/>
      <c r="M1366" s="27"/>
    </row>
    <row r="1367" spans="11:13" x14ac:dyDescent="0.25">
      <c r="K1367" s="27"/>
      <c r="L1367" s="27"/>
      <c r="M1367" s="27"/>
    </row>
    <row r="1368" spans="11:13" x14ac:dyDescent="0.25">
      <c r="K1368" s="27"/>
      <c r="L1368" s="27"/>
      <c r="M1368" s="27"/>
    </row>
    <row r="1369" spans="11:13" x14ac:dyDescent="0.25">
      <c r="K1369" s="27"/>
      <c r="L1369" s="27"/>
      <c r="M1369" s="27"/>
    </row>
    <row r="1370" spans="11:13" x14ac:dyDescent="0.25">
      <c r="K1370" s="27"/>
      <c r="L1370" s="27"/>
      <c r="M1370" s="27"/>
    </row>
    <row r="1371" spans="11:13" x14ac:dyDescent="0.25">
      <c r="K1371" s="27"/>
      <c r="L1371" s="27"/>
      <c r="M1371" s="27"/>
    </row>
    <row r="1372" spans="11:13" x14ac:dyDescent="0.25">
      <c r="K1372" s="27"/>
      <c r="L1372" s="27"/>
      <c r="M1372" s="27"/>
    </row>
    <row r="1373" spans="11:13" x14ac:dyDescent="0.25">
      <c r="K1373" s="27"/>
      <c r="L1373" s="27"/>
      <c r="M1373" s="27"/>
    </row>
    <row r="1374" spans="11:13" x14ac:dyDescent="0.25">
      <c r="K1374" s="27"/>
      <c r="L1374" s="27"/>
      <c r="M1374" s="27"/>
    </row>
    <row r="1375" spans="11:13" x14ac:dyDescent="0.25">
      <c r="K1375" s="27"/>
      <c r="L1375" s="27"/>
      <c r="M1375" s="27"/>
    </row>
    <row r="1376" spans="11:13" x14ac:dyDescent="0.25">
      <c r="K1376" s="27"/>
      <c r="L1376" s="27"/>
      <c r="M1376" s="27"/>
    </row>
    <row r="1377" spans="11:13" x14ac:dyDescent="0.25">
      <c r="K1377" s="27"/>
      <c r="L1377" s="27"/>
      <c r="M1377" s="27"/>
    </row>
    <row r="1378" spans="11:13" x14ac:dyDescent="0.25">
      <c r="K1378" s="27"/>
      <c r="L1378" s="27"/>
      <c r="M1378" s="27"/>
    </row>
    <row r="1379" spans="11:13" x14ac:dyDescent="0.25">
      <c r="K1379" s="27"/>
      <c r="L1379" s="27"/>
      <c r="M1379" s="27"/>
    </row>
    <row r="1380" spans="11:13" x14ac:dyDescent="0.25">
      <c r="K1380" s="27"/>
      <c r="L1380" s="27"/>
      <c r="M1380" s="27"/>
    </row>
    <row r="1381" spans="11:13" x14ac:dyDescent="0.25">
      <c r="K1381" s="27"/>
      <c r="L1381" s="27"/>
      <c r="M1381" s="27"/>
    </row>
    <row r="1382" spans="11:13" x14ac:dyDescent="0.25">
      <c r="K1382" s="27"/>
      <c r="L1382" s="27"/>
      <c r="M1382" s="27"/>
    </row>
    <row r="1383" spans="11:13" x14ac:dyDescent="0.25">
      <c r="K1383" s="27"/>
      <c r="L1383" s="27"/>
      <c r="M1383" s="27"/>
    </row>
    <row r="1384" spans="11:13" x14ac:dyDescent="0.25">
      <c r="K1384" s="27"/>
      <c r="L1384" s="27"/>
      <c r="M1384" s="27"/>
    </row>
    <row r="1385" spans="11:13" x14ac:dyDescent="0.25">
      <c r="K1385" s="27"/>
      <c r="L1385" s="27"/>
      <c r="M1385" s="27"/>
    </row>
    <row r="1386" spans="11:13" x14ac:dyDescent="0.25">
      <c r="K1386" s="27"/>
      <c r="L1386" s="27"/>
      <c r="M1386" s="27"/>
    </row>
    <row r="1387" spans="11:13" x14ac:dyDescent="0.25">
      <c r="K1387" s="27"/>
      <c r="L1387" s="27"/>
      <c r="M1387" s="27"/>
    </row>
    <row r="1388" spans="11:13" x14ac:dyDescent="0.25">
      <c r="K1388" s="27"/>
      <c r="L1388" s="27"/>
      <c r="M1388" s="27"/>
    </row>
    <row r="1389" spans="11:13" x14ac:dyDescent="0.25">
      <c r="K1389" s="27"/>
      <c r="L1389" s="27"/>
      <c r="M1389" s="27"/>
    </row>
    <row r="1390" spans="11:13" x14ac:dyDescent="0.25">
      <c r="K1390" s="27"/>
      <c r="L1390" s="27"/>
      <c r="M1390" s="27"/>
    </row>
    <row r="1391" spans="11:13" x14ac:dyDescent="0.25">
      <c r="K1391" s="27"/>
      <c r="L1391" s="27"/>
      <c r="M1391" s="27"/>
    </row>
    <row r="1392" spans="11:13" x14ac:dyDescent="0.25">
      <c r="K1392" s="27"/>
      <c r="L1392" s="27"/>
      <c r="M1392" s="27"/>
    </row>
    <row r="1393" spans="11:13" x14ac:dyDescent="0.25">
      <c r="K1393" s="27"/>
      <c r="L1393" s="27"/>
      <c r="M1393" s="27"/>
    </row>
    <row r="1394" spans="11:13" x14ac:dyDescent="0.25">
      <c r="K1394" s="27"/>
      <c r="L1394" s="27"/>
      <c r="M1394" s="27"/>
    </row>
    <row r="1395" spans="11:13" x14ac:dyDescent="0.25">
      <c r="K1395" s="27"/>
      <c r="L1395" s="27"/>
      <c r="M1395" s="27"/>
    </row>
    <row r="1396" spans="11:13" x14ac:dyDescent="0.25">
      <c r="K1396" s="27"/>
      <c r="L1396" s="27"/>
      <c r="M1396" s="27"/>
    </row>
    <row r="1397" spans="11:13" x14ac:dyDescent="0.25">
      <c r="K1397" s="27"/>
      <c r="L1397" s="27"/>
      <c r="M1397" s="27"/>
    </row>
    <row r="1398" spans="11:13" x14ac:dyDescent="0.25">
      <c r="K1398" s="27"/>
      <c r="L1398" s="27"/>
      <c r="M1398" s="27"/>
    </row>
    <row r="1399" spans="11:13" x14ac:dyDescent="0.25">
      <c r="K1399" s="27"/>
      <c r="L1399" s="27"/>
      <c r="M1399" s="27"/>
    </row>
    <row r="1400" spans="11:13" x14ac:dyDescent="0.25">
      <c r="K1400" s="27"/>
      <c r="L1400" s="27"/>
      <c r="M1400" s="27"/>
    </row>
    <row r="1401" spans="11:13" x14ac:dyDescent="0.25">
      <c r="K1401" s="27"/>
      <c r="L1401" s="27"/>
      <c r="M1401" s="27"/>
    </row>
    <row r="1402" spans="11:13" x14ac:dyDescent="0.25">
      <c r="K1402" s="27"/>
      <c r="L1402" s="27"/>
      <c r="M1402" s="27"/>
    </row>
    <row r="1403" spans="11:13" x14ac:dyDescent="0.25">
      <c r="K1403" s="27"/>
      <c r="L1403" s="27"/>
      <c r="M1403" s="27"/>
    </row>
    <row r="1404" spans="11:13" x14ac:dyDescent="0.25">
      <c r="K1404" s="27"/>
      <c r="L1404" s="27"/>
      <c r="M1404" s="27"/>
    </row>
    <row r="1405" spans="11:13" x14ac:dyDescent="0.25">
      <c r="K1405" s="27"/>
      <c r="L1405" s="27"/>
      <c r="M1405" s="27"/>
    </row>
    <row r="1406" spans="11:13" x14ac:dyDescent="0.25">
      <c r="K1406" s="27"/>
      <c r="L1406" s="27"/>
      <c r="M1406" s="27"/>
    </row>
    <row r="1407" spans="11:13" x14ac:dyDescent="0.25">
      <c r="K1407" s="27"/>
      <c r="L1407" s="27"/>
      <c r="M1407" s="27"/>
    </row>
    <row r="1408" spans="11:13" x14ac:dyDescent="0.25">
      <c r="K1408" s="27"/>
      <c r="L1408" s="27"/>
      <c r="M1408" s="27"/>
    </row>
    <row r="1409" spans="11:13" x14ac:dyDescent="0.25">
      <c r="K1409" s="27"/>
      <c r="L1409" s="27"/>
      <c r="M1409" s="27"/>
    </row>
    <row r="1410" spans="11:13" x14ac:dyDescent="0.25">
      <c r="K1410" s="27"/>
      <c r="L1410" s="27"/>
      <c r="M1410" s="27"/>
    </row>
    <row r="1411" spans="11:13" x14ac:dyDescent="0.25">
      <c r="K1411" s="27"/>
      <c r="L1411" s="27"/>
      <c r="M1411" s="27"/>
    </row>
    <row r="1412" spans="11:13" x14ac:dyDescent="0.25">
      <c r="K1412" s="27"/>
      <c r="L1412" s="27"/>
      <c r="M1412" s="27"/>
    </row>
    <row r="1413" spans="11:13" x14ac:dyDescent="0.25">
      <c r="K1413" s="27"/>
      <c r="L1413" s="27"/>
      <c r="M1413" s="27"/>
    </row>
    <row r="1414" spans="11:13" x14ac:dyDescent="0.25">
      <c r="K1414" s="27"/>
      <c r="L1414" s="27"/>
      <c r="M1414" s="27"/>
    </row>
    <row r="1415" spans="11:13" x14ac:dyDescent="0.25">
      <c r="K1415" s="27"/>
      <c r="L1415" s="27"/>
      <c r="M1415" s="27"/>
    </row>
    <row r="1416" spans="11:13" x14ac:dyDescent="0.25">
      <c r="K1416" s="27"/>
      <c r="L1416" s="27"/>
      <c r="M1416" s="27"/>
    </row>
    <row r="1417" spans="11:13" x14ac:dyDescent="0.25">
      <c r="K1417" s="27"/>
      <c r="L1417" s="27"/>
      <c r="M1417" s="27"/>
    </row>
    <row r="1418" spans="11:13" x14ac:dyDescent="0.25">
      <c r="K1418" s="27"/>
      <c r="L1418" s="27"/>
      <c r="M1418" s="27"/>
    </row>
    <row r="1419" spans="11:13" x14ac:dyDescent="0.25">
      <c r="K1419" s="27"/>
      <c r="L1419" s="27"/>
      <c r="M1419" s="27"/>
    </row>
    <row r="1420" spans="11:13" x14ac:dyDescent="0.25">
      <c r="K1420" s="27"/>
      <c r="L1420" s="27"/>
      <c r="M1420" s="27"/>
    </row>
    <row r="1421" spans="11:13" x14ac:dyDescent="0.25">
      <c r="K1421" s="27"/>
      <c r="L1421" s="27"/>
      <c r="M1421" s="27"/>
    </row>
    <row r="1422" spans="11:13" x14ac:dyDescent="0.25">
      <c r="K1422" s="27"/>
      <c r="L1422" s="27"/>
      <c r="M1422" s="27"/>
    </row>
    <row r="1423" spans="11:13" x14ac:dyDescent="0.25">
      <c r="K1423" s="27"/>
      <c r="L1423" s="27"/>
      <c r="M1423" s="27"/>
    </row>
    <row r="1424" spans="11:13" x14ac:dyDescent="0.25">
      <c r="K1424" s="27"/>
      <c r="L1424" s="27"/>
      <c r="M1424" s="27"/>
    </row>
    <row r="1425" spans="11:13" x14ac:dyDescent="0.25">
      <c r="K1425" s="27"/>
      <c r="L1425" s="27"/>
      <c r="M1425" s="27"/>
    </row>
    <row r="1426" spans="11:13" x14ac:dyDescent="0.25">
      <c r="K1426" s="27"/>
      <c r="L1426" s="27"/>
      <c r="M1426" s="27"/>
    </row>
    <row r="1427" spans="11:13" x14ac:dyDescent="0.25">
      <c r="K1427" s="27"/>
      <c r="L1427" s="27"/>
      <c r="M1427" s="27"/>
    </row>
    <row r="1428" spans="11:13" x14ac:dyDescent="0.25">
      <c r="K1428" s="27"/>
      <c r="L1428" s="27"/>
      <c r="M1428" s="27"/>
    </row>
    <row r="1429" spans="11:13" x14ac:dyDescent="0.25">
      <c r="K1429" s="27"/>
      <c r="L1429" s="27"/>
      <c r="M1429" s="27"/>
    </row>
    <row r="1430" spans="11:13" x14ac:dyDescent="0.25">
      <c r="K1430" s="27"/>
      <c r="L1430" s="27"/>
      <c r="M1430" s="27"/>
    </row>
    <row r="1431" spans="11:13" x14ac:dyDescent="0.25">
      <c r="K1431" s="27"/>
      <c r="L1431" s="27"/>
      <c r="M1431" s="27"/>
    </row>
    <row r="1432" spans="11:13" x14ac:dyDescent="0.25">
      <c r="K1432" s="27"/>
      <c r="L1432" s="27"/>
      <c r="M1432" s="27"/>
    </row>
    <row r="1433" spans="11:13" x14ac:dyDescent="0.25">
      <c r="K1433" s="27"/>
      <c r="L1433" s="27"/>
      <c r="M1433" s="27"/>
    </row>
    <row r="1434" spans="11:13" x14ac:dyDescent="0.25">
      <c r="K1434" s="27"/>
      <c r="L1434" s="27"/>
      <c r="M1434" s="27"/>
    </row>
    <row r="1435" spans="11:13" x14ac:dyDescent="0.25">
      <c r="K1435" s="27"/>
      <c r="L1435" s="27"/>
      <c r="M1435" s="27"/>
    </row>
    <row r="1436" spans="11:13" x14ac:dyDescent="0.25">
      <c r="K1436" s="27"/>
      <c r="L1436" s="27"/>
      <c r="M1436" s="27"/>
    </row>
    <row r="1437" spans="11:13" x14ac:dyDescent="0.25">
      <c r="K1437" s="27"/>
      <c r="L1437" s="27"/>
      <c r="M1437" s="27"/>
    </row>
    <row r="1438" spans="11:13" x14ac:dyDescent="0.25">
      <c r="K1438" s="27"/>
      <c r="L1438" s="27"/>
      <c r="M1438" s="27"/>
    </row>
    <row r="1439" spans="11:13" x14ac:dyDescent="0.25">
      <c r="K1439" s="27"/>
      <c r="L1439" s="27"/>
      <c r="M1439" s="27"/>
    </row>
    <row r="1440" spans="11:13" x14ac:dyDescent="0.25">
      <c r="K1440" s="27"/>
      <c r="L1440" s="27"/>
      <c r="M1440" s="27"/>
    </row>
    <row r="1441" spans="11:13" x14ac:dyDescent="0.25">
      <c r="K1441" s="27"/>
      <c r="L1441" s="27"/>
      <c r="M1441" s="27"/>
    </row>
    <row r="1442" spans="11:13" x14ac:dyDescent="0.25">
      <c r="K1442" s="27"/>
      <c r="L1442" s="27"/>
      <c r="M1442" s="27"/>
    </row>
    <row r="1443" spans="11:13" x14ac:dyDescent="0.25">
      <c r="K1443" s="27"/>
      <c r="L1443" s="27"/>
      <c r="M1443" s="27"/>
    </row>
    <row r="1444" spans="11:13" x14ac:dyDescent="0.25">
      <c r="K1444" s="27"/>
      <c r="L1444" s="27"/>
      <c r="M1444" s="27"/>
    </row>
    <row r="1445" spans="11:13" x14ac:dyDescent="0.25">
      <c r="K1445" s="27"/>
      <c r="L1445" s="27"/>
      <c r="M1445" s="27"/>
    </row>
    <row r="1446" spans="11:13" x14ac:dyDescent="0.25">
      <c r="K1446" s="27"/>
      <c r="L1446" s="27"/>
      <c r="M1446" s="27"/>
    </row>
    <row r="1447" spans="11:13" x14ac:dyDescent="0.25">
      <c r="K1447" s="27"/>
      <c r="L1447" s="27"/>
      <c r="M1447" s="27"/>
    </row>
    <row r="1448" spans="11:13" x14ac:dyDescent="0.25">
      <c r="K1448" s="27"/>
      <c r="L1448" s="27"/>
      <c r="M1448" s="27"/>
    </row>
    <row r="1449" spans="11:13" x14ac:dyDescent="0.25">
      <c r="K1449" s="27"/>
      <c r="L1449" s="27"/>
      <c r="M1449" s="27"/>
    </row>
    <row r="1450" spans="11:13" x14ac:dyDescent="0.25">
      <c r="K1450" s="27"/>
      <c r="L1450" s="27"/>
      <c r="M1450" s="27"/>
    </row>
    <row r="1451" spans="11:13" x14ac:dyDescent="0.25">
      <c r="K1451" s="27"/>
      <c r="L1451" s="27"/>
      <c r="M1451" s="27"/>
    </row>
    <row r="1452" spans="11:13" x14ac:dyDescent="0.25">
      <c r="K1452" s="27"/>
      <c r="L1452" s="27"/>
      <c r="M1452" s="27"/>
    </row>
    <row r="1453" spans="11:13" x14ac:dyDescent="0.25">
      <c r="K1453" s="27"/>
      <c r="L1453" s="27"/>
      <c r="M1453" s="27"/>
    </row>
    <row r="1454" spans="11:13" x14ac:dyDescent="0.25">
      <c r="K1454" s="27"/>
      <c r="L1454" s="27"/>
      <c r="M1454" s="27"/>
    </row>
    <row r="1455" spans="11:13" x14ac:dyDescent="0.25">
      <c r="K1455" s="27"/>
      <c r="L1455" s="27"/>
      <c r="M1455" s="27"/>
    </row>
    <row r="1456" spans="11:13" x14ac:dyDescent="0.25">
      <c r="K1456" s="27"/>
      <c r="L1456" s="27"/>
      <c r="M1456" s="27"/>
    </row>
    <row r="1457" spans="1:13" x14ac:dyDescent="0.25">
      <c r="K1457" s="27"/>
      <c r="L1457" s="27"/>
      <c r="M1457" s="27"/>
    </row>
    <row r="1458" spans="1:13" x14ac:dyDescent="0.25">
      <c r="K1458" s="27"/>
      <c r="L1458" s="27"/>
      <c r="M1458" s="27"/>
    </row>
    <row r="1459" spans="1:13" x14ac:dyDescent="0.25">
      <c r="K1459" s="27"/>
      <c r="L1459" s="27"/>
      <c r="M1459" s="27"/>
    </row>
    <row r="1460" spans="1:13" x14ac:dyDescent="0.25">
      <c r="K1460" s="27"/>
      <c r="L1460" s="27"/>
      <c r="M1460" s="27"/>
    </row>
    <row r="1461" spans="1:13" x14ac:dyDescent="0.25">
      <c r="K1461" s="27"/>
      <c r="L1461" s="27"/>
      <c r="M1461" s="27"/>
    </row>
    <row r="1462" spans="1:13" x14ac:dyDescent="0.25">
      <c r="K1462" s="27"/>
      <c r="L1462" s="27"/>
      <c r="M1462" s="27"/>
    </row>
    <row r="1463" spans="1:13" x14ac:dyDescent="0.25">
      <c r="K1463" s="27"/>
      <c r="L1463" s="27"/>
      <c r="M1463" s="27"/>
    </row>
    <row r="1464" spans="1:13" x14ac:dyDescent="0.25">
      <c r="K1464" s="27"/>
      <c r="L1464" s="27"/>
      <c r="M1464" s="27"/>
    </row>
    <row r="1465" spans="1:13" x14ac:dyDescent="0.25">
      <c r="K1465" s="27"/>
      <c r="L1465" s="27"/>
      <c r="M1465" s="27"/>
    </row>
    <row r="1466" spans="1:13" x14ac:dyDescent="0.25">
      <c r="K1466" s="27"/>
      <c r="L1466" s="27"/>
      <c r="M1466" s="27"/>
    </row>
    <row r="1467" spans="1:13" x14ac:dyDescent="0.25">
      <c r="A1467" s="28"/>
      <c r="B1467" s="31"/>
      <c r="C1467" s="31"/>
      <c r="D1467" s="31"/>
      <c r="E1467" s="31"/>
      <c r="F1467" s="31"/>
      <c r="G1467" s="31"/>
      <c r="H1467" s="31"/>
      <c r="I1467" s="31"/>
      <c r="J1467" s="31"/>
      <c r="K1467" s="27"/>
      <c r="L1467" s="27"/>
      <c r="M1467" s="27"/>
    </row>
    <row r="1468" spans="1:13" x14ac:dyDescent="0.25">
      <c r="K1468" s="27"/>
      <c r="L1468" s="27"/>
      <c r="M1468" s="27"/>
    </row>
    <row r="1469" spans="1:13" x14ac:dyDescent="0.25">
      <c r="K1469" s="27"/>
      <c r="L1469" s="27"/>
      <c r="M1469" s="27"/>
    </row>
    <row r="1470" spans="1:13" x14ac:dyDescent="0.25">
      <c r="K1470" s="27"/>
      <c r="L1470" s="27"/>
      <c r="M1470" s="27"/>
    </row>
    <row r="1471" spans="1:13" x14ac:dyDescent="0.25">
      <c r="K1471" s="27"/>
      <c r="L1471" s="27"/>
      <c r="M1471" s="27"/>
    </row>
    <row r="1472" spans="1:13" x14ac:dyDescent="0.25">
      <c r="K1472" s="27"/>
      <c r="L1472" s="27"/>
      <c r="M1472" s="27"/>
    </row>
    <row r="1473" spans="11:13" x14ac:dyDescent="0.25">
      <c r="K1473" s="27"/>
      <c r="L1473" s="27"/>
      <c r="M1473" s="27"/>
    </row>
    <row r="1474" spans="11:13" x14ac:dyDescent="0.25">
      <c r="K1474" s="27"/>
      <c r="L1474" s="27"/>
      <c r="M1474" s="27"/>
    </row>
    <row r="1475" spans="11:13" x14ac:dyDescent="0.25">
      <c r="K1475" s="27"/>
      <c r="L1475" s="27"/>
      <c r="M1475" s="27"/>
    </row>
    <row r="1476" spans="11:13" x14ac:dyDescent="0.25">
      <c r="K1476" s="27"/>
      <c r="L1476" s="27"/>
      <c r="M1476" s="27"/>
    </row>
    <row r="1477" spans="11:13" x14ac:dyDescent="0.25">
      <c r="K1477" s="27"/>
      <c r="L1477" s="27"/>
      <c r="M1477" s="27"/>
    </row>
    <row r="1478" spans="11:13" x14ac:dyDescent="0.25">
      <c r="K1478" s="27"/>
      <c r="L1478" s="27"/>
      <c r="M1478" s="27"/>
    </row>
    <row r="1479" spans="11:13" x14ac:dyDescent="0.25">
      <c r="K1479" s="27"/>
      <c r="L1479" s="27"/>
      <c r="M1479" s="27"/>
    </row>
    <row r="1480" spans="11:13" x14ac:dyDescent="0.25">
      <c r="K1480" s="27"/>
      <c r="L1480" s="27"/>
      <c r="M1480" s="27"/>
    </row>
    <row r="1481" spans="11:13" x14ac:dyDescent="0.25">
      <c r="K1481" s="27"/>
      <c r="L1481" s="27"/>
      <c r="M1481" s="27"/>
    </row>
    <row r="1482" spans="11:13" x14ac:dyDescent="0.25">
      <c r="K1482" s="27"/>
      <c r="L1482" s="27"/>
      <c r="M1482" s="27"/>
    </row>
    <row r="1483" spans="11:13" x14ac:dyDescent="0.25">
      <c r="K1483" s="27"/>
      <c r="L1483" s="27"/>
      <c r="M1483" s="27"/>
    </row>
    <row r="1484" spans="11:13" x14ac:dyDescent="0.25">
      <c r="K1484" s="27"/>
      <c r="L1484" s="27"/>
      <c r="M1484" s="27"/>
    </row>
    <row r="1485" spans="11:13" x14ac:dyDescent="0.25">
      <c r="K1485" s="27"/>
      <c r="L1485" s="27"/>
      <c r="M1485" s="27"/>
    </row>
    <row r="1486" spans="11:13" x14ac:dyDescent="0.25">
      <c r="K1486" s="27"/>
      <c r="L1486" s="27"/>
      <c r="M1486" s="27"/>
    </row>
    <row r="1487" spans="11:13" x14ac:dyDescent="0.25">
      <c r="K1487" s="27"/>
      <c r="L1487" s="27"/>
      <c r="M1487" s="27"/>
    </row>
    <row r="1488" spans="11:13" x14ac:dyDescent="0.25">
      <c r="K1488" s="27"/>
      <c r="L1488" s="27"/>
      <c r="M1488" s="27"/>
    </row>
    <row r="1489" spans="11:13" x14ac:dyDescent="0.25">
      <c r="K1489" s="27"/>
      <c r="L1489" s="27"/>
      <c r="M1489" s="27"/>
    </row>
    <row r="1490" spans="11:13" x14ac:dyDescent="0.25">
      <c r="K1490" s="27"/>
      <c r="L1490" s="27"/>
      <c r="M1490" s="27"/>
    </row>
    <row r="1491" spans="11:13" x14ac:dyDescent="0.25">
      <c r="K1491" s="27"/>
      <c r="L1491" s="27"/>
      <c r="M1491" s="27"/>
    </row>
    <row r="1492" spans="11:13" x14ac:dyDescent="0.25">
      <c r="K1492" s="27"/>
      <c r="L1492" s="27"/>
      <c r="M1492" s="27"/>
    </row>
    <row r="1493" spans="11:13" x14ac:dyDescent="0.25">
      <c r="K1493" s="27"/>
      <c r="L1493" s="27"/>
      <c r="M1493" s="27"/>
    </row>
    <row r="1494" spans="11:13" x14ac:dyDescent="0.25">
      <c r="K1494" s="27"/>
      <c r="L1494" s="27"/>
      <c r="M1494" s="27"/>
    </row>
    <row r="1495" spans="11:13" x14ac:dyDescent="0.25">
      <c r="K1495" s="27"/>
      <c r="L1495" s="27"/>
      <c r="M1495" s="27"/>
    </row>
    <row r="1496" spans="11:13" x14ac:dyDescent="0.25">
      <c r="K1496" s="27"/>
      <c r="L1496" s="27"/>
      <c r="M1496" s="27"/>
    </row>
    <row r="1497" spans="11:13" x14ac:dyDescent="0.25">
      <c r="K1497" s="27"/>
      <c r="L1497" s="27"/>
      <c r="M1497" s="27"/>
    </row>
    <row r="1498" spans="11:13" x14ac:dyDescent="0.25">
      <c r="K1498" s="27"/>
      <c r="L1498" s="27"/>
      <c r="M1498" s="27"/>
    </row>
    <row r="1499" spans="11:13" x14ac:dyDescent="0.25">
      <c r="K1499" s="27"/>
      <c r="L1499" s="27"/>
      <c r="M1499" s="27"/>
    </row>
    <row r="1500" spans="11:13" x14ac:dyDescent="0.25">
      <c r="K1500" s="27"/>
      <c r="L1500" s="27"/>
      <c r="M1500" s="27"/>
    </row>
    <row r="1501" spans="11:13" x14ac:dyDescent="0.25">
      <c r="K1501" s="27"/>
      <c r="L1501" s="27"/>
      <c r="M1501" s="27"/>
    </row>
    <row r="1502" spans="11:13" x14ac:dyDescent="0.25">
      <c r="K1502" s="27"/>
      <c r="L1502" s="27"/>
      <c r="M1502" s="27"/>
    </row>
    <row r="1503" spans="11:13" x14ac:dyDescent="0.25">
      <c r="K1503" s="27"/>
      <c r="L1503" s="27"/>
      <c r="M1503" s="27"/>
    </row>
    <row r="1504" spans="11:13" x14ac:dyDescent="0.25">
      <c r="K1504" s="27"/>
      <c r="L1504" s="27"/>
      <c r="M1504" s="27"/>
    </row>
    <row r="1505" spans="11:13" x14ac:dyDescent="0.25">
      <c r="K1505" s="27"/>
      <c r="L1505" s="27"/>
      <c r="M1505" s="27"/>
    </row>
    <row r="1506" spans="11:13" x14ac:dyDescent="0.25">
      <c r="K1506" s="27"/>
      <c r="L1506" s="27"/>
      <c r="M1506" s="27"/>
    </row>
    <row r="1507" spans="11:13" x14ac:dyDescent="0.25">
      <c r="K1507" s="27"/>
      <c r="L1507" s="27"/>
      <c r="M1507" s="27"/>
    </row>
    <row r="1508" spans="11:13" x14ac:dyDescent="0.25">
      <c r="K1508" s="27"/>
      <c r="L1508" s="27"/>
      <c r="M1508" s="27"/>
    </row>
    <row r="1509" spans="11:13" x14ac:dyDescent="0.25">
      <c r="K1509" s="27"/>
      <c r="L1509" s="27"/>
      <c r="M1509" s="27"/>
    </row>
    <row r="1510" spans="11:13" x14ac:dyDescent="0.25">
      <c r="K1510" s="27"/>
      <c r="L1510" s="27"/>
      <c r="M1510" s="27"/>
    </row>
    <row r="1511" spans="11:13" x14ac:dyDescent="0.25">
      <c r="K1511" s="27"/>
      <c r="L1511" s="27"/>
      <c r="M1511" s="27"/>
    </row>
    <row r="1512" spans="11:13" x14ac:dyDescent="0.25">
      <c r="K1512" s="27"/>
      <c r="L1512" s="27"/>
      <c r="M1512" s="27"/>
    </row>
    <row r="1513" spans="11:13" x14ac:dyDescent="0.25">
      <c r="K1513" s="27"/>
      <c r="L1513" s="27"/>
      <c r="M1513" s="27"/>
    </row>
    <row r="1514" spans="11:13" x14ac:dyDescent="0.25">
      <c r="K1514" s="27"/>
      <c r="L1514" s="27"/>
      <c r="M1514" s="27"/>
    </row>
    <row r="1515" spans="11:13" x14ac:dyDescent="0.25">
      <c r="K1515" s="27"/>
      <c r="L1515" s="27"/>
      <c r="M1515" s="27"/>
    </row>
    <row r="1516" spans="11:13" x14ac:dyDescent="0.25">
      <c r="K1516" s="27"/>
      <c r="L1516" s="27"/>
      <c r="M1516" s="27"/>
    </row>
    <row r="1517" spans="11:13" x14ac:dyDescent="0.25">
      <c r="K1517" s="27"/>
      <c r="L1517" s="27"/>
      <c r="M1517" s="27"/>
    </row>
    <row r="1518" spans="11:13" x14ac:dyDescent="0.25">
      <c r="K1518" s="27"/>
      <c r="L1518" s="27"/>
      <c r="M1518" s="27"/>
    </row>
    <row r="1519" spans="11:13" x14ac:dyDescent="0.25">
      <c r="K1519" s="27"/>
      <c r="L1519" s="27"/>
      <c r="M1519" s="27"/>
    </row>
    <row r="1520" spans="11:13" x14ac:dyDescent="0.25">
      <c r="K1520" s="27"/>
      <c r="L1520" s="27"/>
      <c r="M1520" s="27"/>
    </row>
    <row r="1521" spans="11:13" x14ac:dyDescent="0.25">
      <c r="K1521" s="27"/>
      <c r="L1521" s="27"/>
      <c r="M1521" s="27"/>
    </row>
    <row r="1522" spans="11:13" x14ac:dyDescent="0.25">
      <c r="K1522" s="27"/>
      <c r="L1522" s="27"/>
      <c r="M1522" s="27"/>
    </row>
    <row r="1523" spans="11:13" x14ac:dyDescent="0.25">
      <c r="K1523" s="27"/>
      <c r="L1523" s="27"/>
      <c r="M1523" s="27"/>
    </row>
    <row r="1524" spans="11:13" x14ac:dyDescent="0.25">
      <c r="K1524" s="27"/>
      <c r="L1524" s="27"/>
      <c r="M1524" s="27"/>
    </row>
    <row r="1525" spans="11:13" x14ac:dyDescent="0.25">
      <c r="K1525" s="27"/>
      <c r="L1525" s="27"/>
      <c r="M1525" s="27"/>
    </row>
    <row r="1526" spans="11:13" x14ac:dyDescent="0.25">
      <c r="K1526" s="27"/>
      <c r="L1526" s="27"/>
      <c r="M1526" s="27"/>
    </row>
    <row r="1527" spans="11:13" x14ac:dyDescent="0.25">
      <c r="K1527" s="27"/>
      <c r="L1527" s="27"/>
      <c r="M1527" s="27"/>
    </row>
    <row r="1528" spans="11:13" x14ac:dyDescent="0.25">
      <c r="K1528" s="27"/>
      <c r="L1528" s="27"/>
      <c r="M1528" s="27"/>
    </row>
    <row r="1529" spans="11:13" x14ac:dyDescent="0.25">
      <c r="K1529" s="27"/>
      <c r="L1529" s="27"/>
      <c r="M1529" s="27"/>
    </row>
    <row r="1530" spans="11:13" x14ac:dyDescent="0.25">
      <c r="K1530" s="27"/>
      <c r="L1530" s="27"/>
      <c r="M1530" s="27"/>
    </row>
    <row r="1531" spans="11:13" x14ac:dyDescent="0.25">
      <c r="K1531" s="27"/>
      <c r="L1531" s="27"/>
      <c r="M1531" s="27"/>
    </row>
    <row r="1532" spans="11:13" x14ac:dyDescent="0.25">
      <c r="K1532" s="27"/>
      <c r="L1532" s="27"/>
      <c r="M1532" s="27"/>
    </row>
    <row r="1533" spans="11:13" x14ac:dyDescent="0.25">
      <c r="K1533" s="27"/>
      <c r="L1533" s="27"/>
      <c r="M1533" s="27"/>
    </row>
    <row r="1534" spans="11:13" x14ac:dyDescent="0.25">
      <c r="K1534" s="27"/>
      <c r="L1534" s="27"/>
      <c r="M1534" s="27"/>
    </row>
    <row r="1535" spans="11:13" x14ac:dyDescent="0.25">
      <c r="K1535" s="27"/>
      <c r="L1535" s="27"/>
      <c r="M1535" s="27"/>
    </row>
    <row r="1536" spans="11:13" x14ac:dyDescent="0.25">
      <c r="K1536" s="27"/>
      <c r="L1536" s="27"/>
      <c r="M1536" s="27"/>
    </row>
    <row r="1537" spans="11:13" x14ac:dyDescent="0.25">
      <c r="K1537" s="27"/>
      <c r="L1537" s="27"/>
      <c r="M1537" s="27"/>
    </row>
    <row r="1538" spans="11:13" x14ac:dyDescent="0.25">
      <c r="K1538" s="27"/>
      <c r="L1538" s="27"/>
      <c r="M1538" s="27"/>
    </row>
    <row r="1539" spans="11:13" x14ac:dyDescent="0.25">
      <c r="K1539" s="27"/>
      <c r="L1539" s="27"/>
      <c r="M1539" s="27"/>
    </row>
    <row r="1540" spans="11:13" x14ac:dyDescent="0.25">
      <c r="K1540" s="27"/>
      <c r="L1540" s="27"/>
      <c r="M1540" s="27"/>
    </row>
    <row r="1541" spans="11:13" x14ac:dyDescent="0.25">
      <c r="K1541" s="27"/>
      <c r="L1541" s="27"/>
      <c r="M1541" s="27"/>
    </row>
    <row r="1542" spans="11:13" x14ac:dyDescent="0.25">
      <c r="K1542" s="27"/>
      <c r="L1542" s="27"/>
      <c r="M1542" s="27"/>
    </row>
    <row r="1543" spans="11:13" x14ac:dyDescent="0.25">
      <c r="K1543" s="27"/>
      <c r="L1543" s="27"/>
      <c r="M1543" s="27"/>
    </row>
    <row r="1544" spans="11:13" x14ac:dyDescent="0.25">
      <c r="K1544" s="27"/>
      <c r="L1544" s="27"/>
      <c r="M1544" s="27"/>
    </row>
    <row r="1545" spans="11:13" x14ac:dyDescent="0.25">
      <c r="K1545" s="27"/>
      <c r="L1545" s="27"/>
      <c r="M1545" s="27"/>
    </row>
    <row r="1546" spans="11:13" x14ac:dyDescent="0.25">
      <c r="K1546" s="27"/>
      <c r="L1546" s="27"/>
      <c r="M1546" s="27"/>
    </row>
    <row r="1547" spans="11:13" x14ac:dyDescent="0.25">
      <c r="K1547" s="27"/>
      <c r="L1547" s="27"/>
      <c r="M1547" s="27"/>
    </row>
    <row r="1548" spans="11:13" x14ac:dyDescent="0.25">
      <c r="K1548" s="27"/>
      <c r="L1548" s="27"/>
      <c r="M1548" s="27"/>
    </row>
    <row r="1549" spans="11:13" x14ac:dyDescent="0.25">
      <c r="K1549" s="27"/>
      <c r="L1549" s="27"/>
      <c r="M1549" s="27"/>
    </row>
    <row r="1550" spans="11:13" x14ac:dyDescent="0.25">
      <c r="K1550" s="27"/>
      <c r="L1550" s="27"/>
      <c r="M1550" s="27"/>
    </row>
    <row r="1551" spans="11:13" x14ac:dyDescent="0.25">
      <c r="K1551" s="27"/>
      <c r="L1551" s="27"/>
      <c r="M1551" s="27"/>
    </row>
    <row r="1552" spans="11:13" x14ac:dyDescent="0.25">
      <c r="K1552" s="27"/>
      <c r="L1552" s="27"/>
      <c r="M1552" s="27"/>
    </row>
    <row r="1553" spans="11:13" x14ac:dyDescent="0.25">
      <c r="K1553" s="27"/>
      <c r="L1553" s="27"/>
      <c r="M1553" s="27"/>
    </row>
    <row r="1554" spans="11:13" x14ac:dyDescent="0.25">
      <c r="K1554" s="27"/>
      <c r="L1554" s="27"/>
      <c r="M1554" s="27"/>
    </row>
    <row r="1555" spans="11:13" x14ac:dyDescent="0.25">
      <c r="K1555" s="27"/>
      <c r="L1555" s="27"/>
      <c r="M1555" s="27"/>
    </row>
    <row r="1556" spans="11:13" x14ac:dyDescent="0.25">
      <c r="K1556" s="27"/>
      <c r="L1556" s="27"/>
      <c r="M1556" s="27"/>
    </row>
    <row r="1557" spans="11:13" x14ac:dyDescent="0.25">
      <c r="K1557" s="27"/>
      <c r="L1557" s="27"/>
      <c r="M1557" s="27"/>
    </row>
    <row r="1558" spans="11:13" x14ac:dyDescent="0.25">
      <c r="K1558" s="27"/>
      <c r="L1558" s="27"/>
      <c r="M1558" s="27"/>
    </row>
    <row r="1559" spans="11:13" x14ac:dyDescent="0.25">
      <c r="K1559" s="27"/>
      <c r="L1559" s="27"/>
      <c r="M1559" s="27"/>
    </row>
    <row r="1560" spans="11:13" x14ac:dyDescent="0.25">
      <c r="K1560" s="27"/>
      <c r="L1560" s="27"/>
      <c r="M1560" s="27"/>
    </row>
    <row r="1561" spans="11:13" x14ac:dyDescent="0.25">
      <c r="K1561" s="27"/>
      <c r="L1561" s="27"/>
      <c r="M1561" s="27"/>
    </row>
    <row r="1562" spans="11:13" x14ac:dyDescent="0.25">
      <c r="K1562" s="27"/>
      <c r="L1562" s="27"/>
      <c r="M1562" s="27"/>
    </row>
    <row r="1563" spans="11:13" x14ac:dyDescent="0.25">
      <c r="K1563" s="27"/>
      <c r="L1563" s="27"/>
      <c r="M1563" s="27"/>
    </row>
    <row r="1564" spans="11:13" x14ac:dyDescent="0.25">
      <c r="K1564" s="27"/>
      <c r="L1564" s="27"/>
      <c r="M1564" s="27"/>
    </row>
    <row r="1565" spans="11:13" x14ac:dyDescent="0.25">
      <c r="K1565" s="27"/>
      <c r="L1565" s="27"/>
      <c r="M1565" s="27"/>
    </row>
    <row r="1566" spans="11:13" x14ac:dyDescent="0.25">
      <c r="K1566" s="27"/>
      <c r="L1566" s="27"/>
      <c r="M1566" s="27"/>
    </row>
    <row r="1567" spans="11:13" x14ac:dyDescent="0.25">
      <c r="K1567" s="27"/>
      <c r="L1567" s="27"/>
      <c r="M1567" s="27"/>
    </row>
    <row r="1568" spans="11:13" x14ac:dyDescent="0.25">
      <c r="K1568" s="27"/>
      <c r="L1568" s="27"/>
      <c r="M1568" s="27"/>
    </row>
    <row r="1569" spans="11:13" x14ac:dyDescent="0.25">
      <c r="K1569" s="27"/>
      <c r="L1569" s="27"/>
      <c r="M1569" s="27"/>
    </row>
    <row r="1570" spans="11:13" x14ac:dyDescent="0.25">
      <c r="K1570" s="27"/>
      <c r="L1570" s="27"/>
      <c r="M1570" s="27"/>
    </row>
    <row r="1571" spans="11:13" x14ac:dyDescent="0.25">
      <c r="K1571" s="27"/>
      <c r="L1571" s="27"/>
      <c r="M1571" s="27"/>
    </row>
    <row r="1572" spans="11:13" x14ac:dyDescent="0.25">
      <c r="K1572" s="27"/>
      <c r="L1572" s="27"/>
      <c r="M1572" s="27"/>
    </row>
    <row r="1573" spans="11:13" x14ac:dyDescent="0.25">
      <c r="K1573" s="27"/>
      <c r="L1573" s="27"/>
      <c r="M1573" s="27"/>
    </row>
    <row r="1574" spans="11:13" x14ac:dyDescent="0.25">
      <c r="K1574" s="27"/>
      <c r="L1574" s="27"/>
      <c r="M1574" s="27"/>
    </row>
    <row r="1575" spans="11:13" x14ac:dyDescent="0.25">
      <c r="K1575" s="27"/>
      <c r="L1575" s="27"/>
      <c r="M1575" s="27"/>
    </row>
    <row r="1576" spans="11:13" x14ac:dyDescent="0.25">
      <c r="K1576" s="27"/>
      <c r="L1576" s="27"/>
      <c r="M1576" s="27"/>
    </row>
    <row r="1577" spans="11:13" x14ac:dyDescent="0.25">
      <c r="K1577" s="27"/>
      <c r="L1577" s="27"/>
      <c r="M1577" s="27"/>
    </row>
    <row r="1578" spans="11:13" x14ac:dyDescent="0.25">
      <c r="K1578" s="27"/>
      <c r="L1578" s="27"/>
      <c r="M1578" s="27"/>
    </row>
    <row r="1579" spans="11:13" x14ac:dyDescent="0.25">
      <c r="K1579" s="27"/>
      <c r="L1579" s="27"/>
      <c r="M1579" s="27"/>
    </row>
    <row r="1580" spans="11:13" x14ac:dyDescent="0.25">
      <c r="K1580" s="27"/>
      <c r="L1580" s="27"/>
      <c r="M1580" s="27"/>
    </row>
    <row r="1581" spans="11:13" x14ac:dyDescent="0.25">
      <c r="K1581" s="27"/>
      <c r="L1581" s="27"/>
      <c r="M1581" s="27"/>
    </row>
    <row r="1582" spans="11:13" x14ac:dyDescent="0.25">
      <c r="K1582" s="27"/>
      <c r="L1582" s="27"/>
      <c r="M1582" s="27"/>
    </row>
    <row r="1583" spans="11:13" x14ac:dyDescent="0.25">
      <c r="K1583" s="27"/>
      <c r="L1583" s="27"/>
      <c r="M1583" s="27"/>
    </row>
    <row r="1584" spans="11:13" x14ac:dyDescent="0.25">
      <c r="K1584" s="27"/>
      <c r="L1584" s="27"/>
      <c r="M1584" s="27"/>
    </row>
    <row r="1585" spans="11:13" x14ac:dyDescent="0.25">
      <c r="K1585" s="27"/>
      <c r="L1585" s="27"/>
      <c r="M1585" s="27"/>
    </row>
    <row r="1586" spans="11:13" x14ac:dyDescent="0.25">
      <c r="K1586" s="27"/>
      <c r="L1586" s="27"/>
      <c r="M1586" s="27"/>
    </row>
    <row r="1587" spans="11:13" x14ac:dyDescent="0.25">
      <c r="K1587" s="27"/>
      <c r="L1587" s="27"/>
      <c r="M1587" s="27"/>
    </row>
    <row r="1588" spans="11:13" x14ac:dyDescent="0.25">
      <c r="K1588" s="27"/>
      <c r="L1588" s="27"/>
      <c r="M1588" s="27"/>
    </row>
    <row r="1589" spans="11:13" x14ac:dyDescent="0.25">
      <c r="K1589" s="27"/>
      <c r="L1589" s="27"/>
      <c r="M1589" s="27"/>
    </row>
    <row r="1590" spans="11:13" x14ac:dyDescent="0.25">
      <c r="K1590" s="27"/>
      <c r="L1590" s="27"/>
      <c r="M1590" s="27"/>
    </row>
    <row r="1591" spans="11:13" x14ac:dyDescent="0.25">
      <c r="K1591" s="27"/>
      <c r="L1591" s="27"/>
      <c r="M1591" s="27"/>
    </row>
    <row r="1592" spans="11:13" x14ac:dyDescent="0.25">
      <c r="K1592" s="27"/>
      <c r="L1592" s="27"/>
      <c r="M1592" s="27"/>
    </row>
    <row r="1593" spans="11:13" x14ac:dyDescent="0.25">
      <c r="K1593" s="27"/>
      <c r="L1593" s="27"/>
      <c r="M1593" s="27"/>
    </row>
    <row r="1594" spans="11:13" x14ac:dyDescent="0.25">
      <c r="K1594" s="27"/>
      <c r="L1594" s="27"/>
      <c r="M1594" s="27"/>
    </row>
    <row r="1595" spans="11:13" x14ac:dyDescent="0.25">
      <c r="K1595" s="27"/>
      <c r="L1595" s="27"/>
      <c r="M1595" s="27"/>
    </row>
    <row r="1596" spans="11:13" x14ac:dyDescent="0.25">
      <c r="K1596" s="27"/>
      <c r="L1596" s="27"/>
      <c r="M1596" s="27"/>
    </row>
    <row r="1597" spans="11:13" x14ac:dyDescent="0.25">
      <c r="K1597" s="27"/>
      <c r="L1597" s="27"/>
      <c r="M1597" s="27"/>
    </row>
    <row r="1598" spans="11:13" x14ac:dyDescent="0.25">
      <c r="K1598" s="27"/>
      <c r="L1598" s="27"/>
      <c r="M1598" s="27"/>
    </row>
    <row r="1599" spans="11:13" x14ac:dyDescent="0.25">
      <c r="K1599" s="27"/>
      <c r="L1599" s="27"/>
      <c r="M1599" s="27"/>
    </row>
    <row r="1600" spans="11:13" x14ac:dyDescent="0.25">
      <c r="K1600" s="27"/>
      <c r="L1600" s="27"/>
      <c r="M1600" s="27"/>
    </row>
    <row r="1601" spans="11:13" x14ac:dyDescent="0.25">
      <c r="K1601" s="27"/>
      <c r="L1601" s="27"/>
      <c r="M1601" s="27"/>
    </row>
    <row r="1602" spans="11:13" x14ac:dyDescent="0.25">
      <c r="K1602" s="27"/>
      <c r="L1602" s="27"/>
      <c r="M1602" s="27"/>
    </row>
    <row r="1603" spans="11:13" x14ac:dyDescent="0.25">
      <c r="K1603" s="27"/>
      <c r="L1603" s="27"/>
      <c r="M1603" s="27"/>
    </row>
    <row r="1604" spans="11:13" x14ac:dyDescent="0.25">
      <c r="K1604" s="27"/>
      <c r="L1604" s="27"/>
      <c r="M1604" s="27"/>
    </row>
    <row r="1605" spans="11:13" x14ac:dyDescent="0.25">
      <c r="K1605" s="27"/>
      <c r="L1605" s="27"/>
      <c r="M1605" s="27"/>
    </row>
    <row r="1606" spans="11:13" x14ac:dyDescent="0.25">
      <c r="K1606" s="27"/>
      <c r="L1606" s="27"/>
      <c r="M1606" s="27"/>
    </row>
    <row r="1607" spans="11:13" x14ac:dyDescent="0.25">
      <c r="K1607" s="27"/>
      <c r="L1607" s="27"/>
      <c r="M1607" s="27"/>
    </row>
    <row r="1608" spans="11:13" x14ac:dyDescent="0.25">
      <c r="K1608" s="27"/>
      <c r="L1608" s="27"/>
      <c r="M1608" s="27"/>
    </row>
    <row r="1609" spans="11:13" x14ac:dyDescent="0.25">
      <c r="K1609" s="27"/>
      <c r="L1609" s="27"/>
      <c r="M1609" s="27"/>
    </row>
    <row r="1610" spans="11:13" x14ac:dyDescent="0.25">
      <c r="K1610" s="27"/>
      <c r="L1610" s="27"/>
      <c r="M1610" s="27"/>
    </row>
    <row r="1611" spans="11:13" x14ac:dyDescent="0.25">
      <c r="K1611" s="27"/>
      <c r="L1611" s="27"/>
      <c r="M1611" s="27"/>
    </row>
    <row r="1612" spans="11:13" x14ac:dyDescent="0.25">
      <c r="K1612" s="27"/>
      <c r="L1612" s="27"/>
      <c r="M1612" s="27"/>
    </row>
    <row r="1613" spans="11:13" x14ac:dyDescent="0.25">
      <c r="K1613" s="27"/>
      <c r="L1613" s="27"/>
      <c r="M1613" s="27"/>
    </row>
    <row r="1614" spans="11:13" x14ac:dyDescent="0.25">
      <c r="K1614" s="27"/>
      <c r="L1614" s="27"/>
      <c r="M1614" s="27"/>
    </row>
    <row r="1615" spans="11:13" x14ac:dyDescent="0.25">
      <c r="K1615" s="27"/>
      <c r="L1615" s="27"/>
      <c r="M1615" s="27"/>
    </row>
    <row r="1616" spans="11:13" x14ac:dyDescent="0.25">
      <c r="K1616" s="27"/>
      <c r="L1616" s="27"/>
      <c r="M1616" s="27"/>
    </row>
    <row r="1617" spans="11:13" x14ac:dyDescent="0.25">
      <c r="K1617" s="27"/>
      <c r="L1617" s="27"/>
      <c r="M1617" s="27"/>
    </row>
    <row r="1618" spans="11:13" x14ac:dyDescent="0.25">
      <c r="K1618" s="27"/>
      <c r="L1618" s="27"/>
      <c r="M1618" s="27"/>
    </row>
    <row r="1619" spans="11:13" x14ac:dyDescent="0.25">
      <c r="K1619" s="27"/>
      <c r="L1619" s="27"/>
      <c r="M1619" s="27"/>
    </row>
    <row r="1620" spans="11:13" x14ac:dyDescent="0.25">
      <c r="K1620" s="27"/>
      <c r="L1620" s="27"/>
      <c r="M1620" s="27"/>
    </row>
    <row r="1621" spans="11:13" x14ac:dyDescent="0.25">
      <c r="K1621" s="27"/>
      <c r="L1621" s="27"/>
      <c r="M1621" s="27"/>
    </row>
    <row r="1622" spans="11:13" x14ac:dyDescent="0.25">
      <c r="K1622" s="27"/>
      <c r="L1622" s="27"/>
      <c r="M1622" s="27"/>
    </row>
    <row r="1623" spans="11:13" x14ac:dyDescent="0.25">
      <c r="K1623" s="27"/>
      <c r="L1623" s="27"/>
      <c r="M1623" s="27"/>
    </row>
    <row r="1624" spans="11:13" x14ac:dyDescent="0.25">
      <c r="K1624" s="27"/>
      <c r="L1624" s="27"/>
      <c r="M1624" s="27"/>
    </row>
    <row r="1625" spans="11:13" x14ac:dyDescent="0.25">
      <c r="K1625" s="27"/>
      <c r="L1625" s="27"/>
      <c r="M1625" s="27"/>
    </row>
    <row r="1626" spans="11:13" x14ac:dyDescent="0.25">
      <c r="K1626" s="27"/>
      <c r="L1626" s="27"/>
      <c r="M1626" s="27"/>
    </row>
    <row r="1627" spans="11:13" x14ac:dyDescent="0.25">
      <c r="K1627" s="27"/>
      <c r="L1627" s="27"/>
      <c r="M1627" s="27"/>
    </row>
    <row r="1628" spans="11:13" x14ac:dyDescent="0.25">
      <c r="K1628" s="27"/>
      <c r="L1628" s="27"/>
      <c r="M1628" s="27"/>
    </row>
    <row r="1629" spans="11:13" x14ac:dyDescent="0.25">
      <c r="K1629" s="27"/>
      <c r="L1629" s="27"/>
      <c r="M1629" s="27"/>
    </row>
    <row r="1630" spans="11:13" x14ac:dyDescent="0.25">
      <c r="K1630" s="27"/>
      <c r="L1630" s="27"/>
      <c r="M1630" s="27"/>
    </row>
    <row r="1631" spans="11:13" x14ac:dyDescent="0.25">
      <c r="K1631" s="27"/>
      <c r="L1631" s="27"/>
      <c r="M1631" s="27"/>
    </row>
    <row r="1632" spans="11:13" x14ac:dyDescent="0.25">
      <c r="K1632" s="27"/>
      <c r="L1632" s="27"/>
      <c r="M1632" s="27"/>
    </row>
    <row r="1633" spans="11:13" x14ac:dyDescent="0.25">
      <c r="K1633" s="27"/>
      <c r="L1633" s="27"/>
      <c r="M1633" s="27"/>
    </row>
    <row r="1634" spans="11:13" x14ac:dyDescent="0.25">
      <c r="K1634" s="27"/>
      <c r="L1634" s="27"/>
      <c r="M1634" s="27"/>
    </row>
    <row r="1635" spans="11:13" x14ac:dyDescent="0.25">
      <c r="K1635" s="27"/>
      <c r="L1635" s="27"/>
      <c r="M1635" s="27"/>
    </row>
    <row r="1636" spans="11:13" x14ac:dyDescent="0.25">
      <c r="K1636" s="27"/>
      <c r="L1636" s="27"/>
      <c r="M1636" s="27"/>
    </row>
    <row r="1637" spans="11:13" x14ac:dyDescent="0.25">
      <c r="K1637" s="27"/>
      <c r="L1637" s="27"/>
      <c r="M1637" s="27"/>
    </row>
    <row r="1638" spans="11:13" x14ac:dyDescent="0.25">
      <c r="K1638" s="27"/>
      <c r="L1638" s="27"/>
      <c r="M1638" s="27"/>
    </row>
    <row r="1639" spans="11:13" x14ac:dyDescent="0.25">
      <c r="K1639" s="27"/>
      <c r="L1639" s="27"/>
      <c r="M1639" s="27"/>
    </row>
    <row r="1640" spans="11:13" x14ac:dyDescent="0.25">
      <c r="K1640" s="27"/>
      <c r="L1640" s="27"/>
      <c r="M1640" s="27"/>
    </row>
    <row r="1641" spans="11:13" x14ac:dyDescent="0.25">
      <c r="K1641" s="27"/>
      <c r="L1641" s="27"/>
      <c r="M1641" s="27"/>
    </row>
    <row r="1642" spans="11:13" x14ac:dyDescent="0.25">
      <c r="K1642" s="27"/>
      <c r="L1642" s="27"/>
      <c r="M1642" s="27"/>
    </row>
    <row r="1643" spans="11:13" x14ac:dyDescent="0.25">
      <c r="K1643" s="27"/>
      <c r="L1643" s="27"/>
      <c r="M1643" s="27"/>
    </row>
    <row r="1644" spans="11:13" x14ac:dyDescent="0.25">
      <c r="K1644" s="27"/>
      <c r="L1644" s="27"/>
      <c r="M1644" s="27"/>
    </row>
    <row r="1645" spans="11:13" x14ac:dyDescent="0.25">
      <c r="K1645" s="27"/>
      <c r="L1645" s="27"/>
      <c r="M1645" s="27"/>
    </row>
    <row r="1646" spans="11:13" x14ac:dyDescent="0.25">
      <c r="K1646" s="27"/>
      <c r="L1646" s="27"/>
      <c r="M1646" s="27"/>
    </row>
    <row r="1647" spans="11:13" x14ac:dyDescent="0.25">
      <c r="K1647" s="27"/>
      <c r="L1647" s="27"/>
      <c r="M1647" s="27"/>
    </row>
    <row r="1648" spans="11:13" x14ac:dyDescent="0.25">
      <c r="K1648" s="27"/>
      <c r="L1648" s="27"/>
      <c r="M1648" s="27"/>
    </row>
    <row r="1649" spans="11:13" x14ac:dyDescent="0.25">
      <c r="K1649" s="27"/>
      <c r="L1649" s="27"/>
      <c r="M1649" s="27"/>
    </row>
    <row r="1650" spans="11:13" x14ac:dyDescent="0.25">
      <c r="K1650" s="27"/>
      <c r="L1650" s="27"/>
      <c r="M1650" s="27"/>
    </row>
    <row r="1651" spans="11:13" x14ac:dyDescent="0.25">
      <c r="K1651" s="27"/>
      <c r="L1651" s="27"/>
      <c r="M1651" s="27"/>
    </row>
    <row r="1652" spans="11:13" x14ac:dyDescent="0.25">
      <c r="K1652" s="27"/>
      <c r="L1652" s="27"/>
      <c r="M1652" s="27"/>
    </row>
    <row r="1653" spans="11:13" x14ac:dyDescent="0.25">
      <c r="K1653" s="27"/>
      <c r="L1653" s="27"/>
      <c r="M1653" s="27"/>
    </row>
    <row r="1654" spans="11:13" x14ac:dyDescent="0.25">
      <c r="K1654" s="27"/>
      <c r="L1654" s="27"/>
      <c r="M1654" s="27"/>
    </row>
    <row r="1655" spans="11:13" x14ac:dyDescent="0.25">
      <c r="K1655" s="27"/>
      <c r="L1655" s="27"/>
      <c r="M1655" s="27"/>
    </row>
    <row r="1656" spans="11:13" x14ac:dyDescent="0.25">
      <c r="K1656" s="27"/>
      <c r="L1656" s="27"/>
      <c r="M1656" s="27"/>
    </row>
    <row r="1657" spans="11:13" x14ac:dyDescent="0.25">
      <c r="K1657" s="27"/>
      <c r="L1657" s="27"/>
      <c r="M1657" s="27"/>
    </row>
    <row r="1658" spans="11:13" x14ac:dyDescent="0.25">
      <c r="K1658" s="27"/>
      <c r="L1658" s="27"/>
      <c r="M1658" s="27"/>
    </row>
    <row r="1659" spans="11:13" x14ac:dyDescent="0.25">
      <c r="K1659" s="27"/>
      <c r="L1659" s="27"/>
      <c r="M1659" s="27"/>
    </row>
    <row r="1660" spans="11:13" x14ac:dyDescent="0.25">
      <c r="K1660" s="27"/>
      <c r="L1660" s="27"/>
      <c r="M1660" s="27"/>
    </row>
    <row r="1661" spans="11:13" x14ac:dyDescent="0.25">
      <c r="K1661" s="27"/>
      <c r="L1661" s="27"/>
      <c r="M1661" s="27"/>
    </row>
    <row r="1662" spans="11:13" x14ac:dyDescent="0.25">
      <c r="K1662" s="27"/>
      <c r="L1662" s="27"/>
      <c r="M1662" s="27"/>
    </row>
    <row r="1663" spans="11:13" x14ac:dyDescent="0.25">
      <c r="K1663" s="27"/>
      <c r="L1663" s="27"/>
      <c r="M1663" s="27"/>
    </row>
    <row r="1664" spans="11:13" x14ac:dyDescent="0.25">
      <c r="K1664" s="27"/>
      <c r="L1664" s="27"/>
      <c r="M1664" s="27"/>
    </row>
    <row r="1665" spans="11:13" x14ac:dyDescent="0.25">
      <c r="K1665" s="27"/>
      <c r="L1665" s="27"/>
      <c r="M1665" s="27"/>
    </row>
    <row r="1666" spans="11:13" x14ac:dyDescent="0.25">
      <c r="K1666" s="27"/>
      <c r="L1666" s="27"/>
      <c r="M1666" s="27"/>
    </row>
    <row r="1667" spans="11:13" x14ac:dyDescent="0.25">
      <c r="K1667" s="27"/>
      <c r="L1667" s="27"/>
      <c r="M1667" s="27"/>
    </row>
    <row r="1668" spans="11:13" x14ac:dyDescent="0.25">
      <c r="K1668" s="27"/>
      <c r="L1668" s="27"/>
      <c r="M1668" s="27"/>
    </row>
    <row r="1669" spans="11:13" x14ac:dyDescent="0.25">
      <c r="K1669" s="27"/>
      <c r="L1669" s="27"/>
      <c r="M1669" s="27"/>
    </row>
    <row r="1670" spans="11:13" x14ac:dyDescent="0.25">
      <c r="K1670" s="27"/>
      <c r="L1670" s="27"/>
      <c r="M1670" s="27"/>
    </row>
    <row r="1671" spans="11:13" x14ac:dyDescent="0.25">
      <c r="K1671" s="27"/>
      <c r="L1671" s="27"/>
      <c r="M1671" s="27"/>
    </row>
    <row r="1672" spans="11:13" x14ac:dyDescent="0.25">
      <c r="K1672" s="27"/>
      <c r="L1672" s="27"/>
      <c r="M1672" s="27"/>
    </row>
    <row r="1673" spans="11:13" x14ac:dyDescent="0.25">
      <c r="K1673" s="27"/>
      <c r="L1673" s="27"/>
      <c r="M1673" s="27"/>
    </row>
    <row r="1674" spans="11:13" x14ac:dyDescent="0.25">
      <c r="K1674" s="27"/>
      <c r="L1674" s="27"/>
      <c r="M1674" s="27"/>
    </row>
    <row r="1675" spans="11:13" x14ac:dyDescent="0.25">
      <c r="K1675" s="27"/>
      <c r="L1675" s="27"/>
      <c r="M1675" s="27"/>
    </row>
    <row r="1676" spans="11:13" x14ac:dyDescent="0.25">
      <c r="K1676" s="27"/>
      <c r="L1676" s="27"/>
      <c r="M1676" s="27"/>
    </row>
    <row r="1677" spans="11:13" x14ac:dyDescent="0.25">
      <c r="K1677" s="27"/>
      <c r="L1677" s="27"/>
      <c r="M1677" s="27"/>
    </row>
    <row r="1678" spans="11:13" x14ac:dyDescent="0.25">
      <c r="K1678" s="27"/>
      <c r="L1678" s="27"/>
      <c r="M1678" s="27"/>
    </row>
    <row r="1679" spans="11:13" x14ac:dyDescent="0.25">
      <c r="K1679" s="27"/>
      <c r="L1679" s="27"/>
      <c r="M1679" s="27"/>
    </row>
    <row r="1680" spans="11:13" x14ac:dyDescent="0.25">
      <c r="K1680" s="27"/>
      <c r="L1680" s="27"/>
      <c r="M1680" s="27"/>
    </row>
    <row r="1681" spans="1:13" x14ac:dyDescent="0.25">
      <c r="K1681" s="27"/>
      <c r="L1681" s="27"/>
      <c r="M1681" s="27"/>
    </row>
    <row r="1682" spans="1:13" x14ac:dyDescent="0.25">
      <c r="K1682" s="27"/>
      <c r="L1682" s="27"/>
      <c r="M1682" s="27"/>
    </row>
    <row r="1683" spans="1:13" x14ac:dyDescent="0.25">
      <c r="K1683" s="27"/>
      <c r="L1683" s="27"/>
      <c r="M1683" s="27"/>
    </row>
    <row r="1684" spans="1:13" x14ac:dyDescent="0.25">
      <c r="K1684" s="27"/>
      <c r="L1684" s="27"/>
      <c r="M1684" s="27"/>
    </row>
    <row r="1685" spans="1:13" x14ac:dyDescent="0.25">
      <c r="K1685" s="27"/>
      <c r="L1685" s="27"/>
      <c r="M1685" s="27"/>
    </row>
    <row r="1686" spans="1:13" x14ac:dyDescent="0.25">
      <c r="K1686" s="27"/>
      <c r="L1686" s="27"/>
      <c r="M1686" s="27"/>
    </row>
    <row r="1687" spans="1:13" x14ac:dyDescent="0.25">
      <c r="K1687" s="27"/>
      <c r="L1687" s="27"/>
      <c r="M1687" s="27"/>
    </row>
    <row r="1688" spans="1:13" x14ac:dyDescent="0.25">
      <c r="K1688" s="27"/>
      <c r="L1688" s="27"/>
      <c r="M1688" s="27"/>
    </row>
    <row r="1689" spans="1:13" x14ac:dyDescent="0.25">
      <c r="A1689" s="28"/>
      <c r="B1689" s="31"/>
      <c r="C1689" s="31"/>
      <c r="D1689" s="31"/>
      <c r="E1689" s="31"/>
      <c r="F1689" s="31"/>
      <c r="G1689" s="31"/>
      <c r="H1689" s="31"/>
      <c r="I1689" s="31"/>
      <c r="J1689" s="31"/>
      <c r="K1689" s="29"/>
      <c r="L1689" s="29"/>
      <c r="M1689" s="29"/>
    </row>
    <row r="1690" spans="1:13" x14ac:dyDescent="0.25">
      <c r="K1690" s="27"/>
      <c r="L1690" s="27"/>
      <c r="M1690" s="27"/>
    </row>
    <row r="1691" spans="1:13" x14ac:dyDescent="0.25">
      <c r="K1691" s="27"/>
      <c r="L1691" s="27"/>
      <c r="M1691" s="27"/>
    </row>
    <row r="1692" spans="1:13" x14ac:dyDescent="0.25">
      <c r="K1692" s="27"/>
      <c r="L1692" s="27"/>
      <c r="M1692" s="27"/>
    </row>
    <row r="1693" spans="1:13" x14ac:dyDescent="0.25">
      <c r="K1693" s="27"/>
      <c r="L1693" s="27"/>
      <c r="M1693" s="27"/>
    </row>
    <row r="1694" spans="1:13" x14ac:dyDescent="0.25">
      <c r="K1694" s="27"/>
      <c r="L1694" s="27"/>
      <c r="M1694" s="27"/>
    </row>
    <row r="1695" spans="1:13" x14ac:dyDescent="0.25">
      <c r="K1695" s="27"/>
      <c r="L1695" s="27"/>
      <c r="M1695" s="27"/>
    </row>
    <row r="1696" spans="1:13" x14ac:dyDescent="0.25">
      <c r="K1696" s="27"/>
      <c r="L1696" s="27"/>
      <c r="M1696" s="27"/>
    </row>
    <row r="1697" spans="1:13" x14ac:dyDescent="0.25">
      <c r="K1697" s="27"/>
      <c r="L1697" s="27"/>
      <c r="M1697" s="27"/>
    </row>
    <row r="1698" spans="1:13" x14ac:dyDescent="0.25">
      <c r="K1698" s="27"/>
      <c r="L1698" s="27"/>
      <c r="M1698" s="27"/>
    </row>
    <row r="1699" spans="1:13" x14ac:dyDescent="0.25">
      <c r="K1699" s="27"/>
      <c r="L1699" s="27"/>
      <c r="M1699" s="27"/>
    </row>
    <row r="1700" spans="1:13" x14ac:dyDescent="0.25">
      <c r="K1700" s="27"/>
      <c r="L1700" s="27"/>
      <c r="M1700" s="27"/>
    </row>
    <row r="1701" spans="1:13" x14ac:dyDescent="0.25">
      <c r="K1701" s="27"/>
      <c r="L1701" s="27"/>
      <c r="M1701" s="27"/>
    </row>
    <row r="1702" spans="1:13" x14ac:dyDescent="0.25">
      <c r="K1702" s="27"/>
      <c r="L1702" s="27"/>
      <c r="M1702" s="27"/>
    </row>
    <row r="1703" spans="1:13" x14ac:dyDescent="0.25">
      <c r="K1703" s="27"/>
      <c r="L1703" s="27"/>
      <c r="M1703" s="27"/>
    </row>
    <row r="1704" spans="1:13" x14ac:dyDescent="0.25">
      <c r="A1704" s="28"/>
      <c r="B1704" s="31"/>
      <c r="C1704" s="31"/>
      <c r="D1704" s="31"/>
      <c r="E1704" s="31"/>
      <c r="F1704" s="31"/>
      <c r="G1704" s="31"/>
      <c r="H1704" s="31"/>
      <c r="I1704" s="31"/>
      <c r="J1704" s="31"/>
      <c r="K1704" s="29"/>
      <c r="L1704" s="29"/>
      <c r="M1704" s="29"/>
    </row>
    <row r="1705" spans="1:13" x14ac:dyDescent="0.25">
      <c r="K1705" s="27"/>
      <c r="L1705" s="27"/>
      <c r="M1705" s="27"/>
    </row>
    <row r="1706" spans="1:13" x14ac:dyDescent="0.25">
      <c r="K1706" s="27"/>
      <c r="L1706" s="27"/>
      <c r="M1706" s="27"/>
    </row>
    <row r="1707" spans="1:13" x14ac:dyDescent="0.25">
      <c r="K1707" s="27"/>
      <c r="L1707" s="27"/>
      <c r="M1707" s="27"/>
    </row>
    <row r="1708" spans="1:13" x14ac:dyDescent="0.25">
      <c r="K1708" s="27"/>
      <c r="L1708" s="27"/>
      <c r="M1708" s="27"/>
    </row>
    <row r="1709" spans="1:13" x14ac:dyDescent="0.25">
      <c r="K1709" s="27"/>
      <c r="L1709" s="27"/>
      <c r="M1709" s="27"/>
    </row>
    <row r="1710" spans="1:13" x14ac:dyDescent="0.25">
      <c r="K1710" s="27"/>
      <c r="L1710" s="27"/>
      <c r="M1710" s="27"/>
    </row>
    <row r="1711" spans="1:13" x14ac:dyDescent="0.25">
      <c r="K1711" s="27"/>
      <c r="L1711" s="27"/>
      <c r="M1711" s="27"/>
    </row>
    <row r="1712" spans="1:13" x14ac:dyDescent="0.25">
      <c r="K1712" s="27"/>
      <c r="L1712" s="27"/>
      <c r="M1712" s="27"/>
    </row>
    <row r="1713" spans="11:13" x14ac:dyDescent="0.25">
      <c r="K1713" s="27"/>
      <c r="L1713" s="27"/>
      <c r="M1713" s="27"/>
    </row>
    <row r="1714" spans="11:13" x14ac:dyDescent="0.25">
      <c r="K1714" s="27"/>
      <c r="L1714" s="27"/>
      <c r="M1714" s="27"/>
    </row>
    <row r="1715" spans="11:13" x14ac:dyDescent="0.25">
      <c r="K1715" s="27"/>
      <c r="L1715" s="27"/>
      <c r="M1715" s="27"/>
    </row>
    <row r="1716" spans="11:13" x14ac:dyDescent="0.25">
      <c r="K1716" s="27"/>
      <c r="L1716" s="27"/>
      <c r="M1716" s="27"/>
    </row>
    <row r="1717" spans="11:13" x14ac:dyDescent="0.25">
      <c r="K1717" s="27"/>
      <c r="L1717" s="27"/>
      <c r="M1717" s="27"/>
    </row>
    <row r="1718" spans="11:13" x14ac:dyDescent="0.25">
      <c r="K1718" s="27"/>
      <c r="L1718" s="27"/>
      <c r="M1718" s="27"/>
    </row>
    <row r="1719" spans="11:13" x14ac:dyDescent="0.25">
      <c r="K1719" s="27"/>
      <c r="L1719" s="27"/>
      <c r="M1719" s="27"/>
    </row>
    <row r="1720" spans="11:13" x14ac:dyDescent="0.25">
      <c r="K1720" s="27"/>
      <c r="L1720" s="27"/>
      <c r="M1720" s="27"/>
    </row>
    <row r="1721" spans="11:13" x14ac:dyDescent="0.25">
      <c r="K1721" s="27"/>
      <c r="L1721" s="27"/>
      <c r="M1721" s="27"/>
    </row>
    <row r="1722" spans="11:13" x14ac:dyDescent="0.25">
      <c r="K1722" s="27"/>
      <c r="L1722" s="27"/>
      <c r="M1722" s="27"/>
    </row>
    <row r="1723" spans="11:13" x14ac:dyDescent="0.25">
      <c r="K1723" s="27"/>
      <c r="L1723" s="27"/>
      <c r="M1723" s="27"/>
    </row>
    <row r="1724" spans="11:13" x14ac:dyDescent="0.25">
      <c r="K1724" s="27"/>
      <c r="L1724" s="27"/>
      <c r="M1724" s="27"/>
    </row>
    <row r="1725" spans="11:13" x14ac:dyDescent="0.25">
      <c r="K1725" s="27"/>
      <c r="L1725" s="27"/>
      <c r="M1725" s="27"/>
    </row>
    <row r="1726" spans="11:13" x14ac:dyDescent="0.25">
      <c r="K1726" s="27"/>
      <c r="L1726" s="27"/>
      <c r="M1726" s="27"/>
    </row>
    <row r="1727" spans="11:13" x14ac:dyDescent="0.25">
      <c r="K1727" s="27"/>
      <c r="L1727" s="27"/>
      <c r="M1727" s="27"/>
    </row>
    <row r="1728" spans="11:13" x14ac:dyDescent="0.25">
      <c r="K1728" s="27"/>
      <c r="L1728" s="27"/>
      <c r="M1728" s="27"/>
    </row>
    <row r="1729" spans="11:13" x14ac:dyDescent="0.25">
      <c r="K1729" s="27"/>
      <c r="L1729" s="27"/>
      <c r="M1729" s="27"/>
    </row>
    <row r="1730" spans="11:13" x14ac:dyDescent="0.25">
      <c r="K1730" s="27"/>
      <c r="L1730" s="27"/>
      <c r="M1730" s="27"/>
    </row>
    <row r="1731" spans="11:13" x14ac:dyDescent="0.25">
      <c r="K1731" s="27"/>
      <c r="L1731" s="27"/>
      <c r="M1731" s="27"/>
    </row>
    <row r="1732" spans="11:13" x14ac:dyDescent="0.25">
      <c r="K1732" s="27"/>
      <c r="L1732" s="27"/>
      <c r="M1732" s="27"/>
    </row>
    <row r="1733" spans="11:13" x14ac:dyDescent="0.25">
      <c r="K1733" s="27"/>
      <c r="L1733" s="27"/>
      <c r="M1733" s="27"/>
    </row>
    <row r="1734" spans="11:13" x14ac:dyDescent="0.25">
      <c r="K1734" s="27"/>
      <c r="L1734" s="27"/>
      <c r="M1734" s="27"/>
    </row>
    <row r="1735" spans="11:13" x14ac:dyDescent="0.25">
      <c r="K1735" s="27"/>
      <c r="L1735" s="27"/>
      <c r="M1735" s="27"/>
    </row>
    <row r="1736" spans="11:13" x14ac:dyDescent="0.25">
      <c r="K1736" s="27"/>
      <c r="L1736" s="27"/>
      <c r="M1736" s="27"/>
    </row>
    <row r="1737" spans="11:13" x14ac:dyDescent="0.25">
      <c r="K1737" s="27"/>
      <c r="L1737" s="27"/>
      <c r="M1737" s="27"/>
    </row>
    <row r="1738" spans="11:13" x14ac:dyDescent="0.25">
      <c r="K1738" s="27"/>
      <c r="L1738" s="27"/>
      <c r="M1738" s="27"/>
    </row>
    <row r="1739" spans="11:13" x14ac:dyDescent="0.25">
      <c r="K1739" s="27"/>
      <c r="L1739" s="27"/>
      <c r="M1739" s="27"/>
    </row>
    <row r="1740" spans="11:13" x14ac:dyDescent="0.25">
      <c r="K1740" s="27"/>
      <c r="L1740" s="27"/>
      <c r="M1740" s="27"/>
    </row>
    <row r="1741" spans="11:13" x14ac:dyDescent="0.25">
      <c r="K1741" s="27"/>
      <c r="L1741" s="27"/>
      <c r="M1741" s="27"/>
    </row>
    <row r="1742" spans="11:13" x14ac:dyDescent="0.25">
      <c r="K1742" s="27"/>
      <c r="L1742" s="27"/>
      <c r="M1742" s="27"/>
    </row>
    <row r="1743" spans="11:13" x14ac:dyDescent="0.25">
      <c r="K1743" s="27"/>
      <c r="L1743" s="27"/>
      <c r="M1743" s="27"/>
    </row>
    <row r="1744" spans="11:13" x14ac:dyDescent="0.25">
      <c r="K1744" s="27"/>
      <c r="L1744" s="27"/>
      <c r="M1744" s="27"/>
    </row>
    <row r="1745" spans="11:13" x14ac:dyDescent="0.25">
      <c r="K1745" s="27"/>
      <c r="L1745" s="27"/>
      <c r="M1745" s="27"/>
    </row>
    <row r="1746" spans="11:13" x14ac:dyDescent="0.25">
      <c r="K1746" s="27"/>
      <c r="L1746" s="27"/>
      <c r="M1746" s="27"/>
    </row>
    <row r="1747" spans="11:13" x14ac:dyDescent="0.25">
      <c r="K1747" s="27"/>
      <c r="L1747" s="27"/>
      <c r="M1747" s="27"/>
    </row>
    <row r="1748" spans="11:13" x14ac:dyDescent="0.25">
      <c r="K1748" s="27"/>
      <c r="L1748" s="27"/>
      <c r="M1748" s="27"/>
    </row>
    <row r="1749" spans="11:13" x14ac:dyDescent="0.25">
      <c r="K1749" s="27"/>
      <c r="L1749" s="27"/>
      <c r="M1749" s="27"/>
    </row>
    <row r="1750" spans="11:13" x14ac:dyDescent="0.25">
      <c r="K1750" s="27"/>
      <c r="L1750" s="27"/>
      <c r="M1750" s="27"/>
    </row>
    <row r="1751" spans="11:13" x14ac:dyDescent="0.25">
      <c r="K1751" s="27"/>
      <c r="L1751" s="27"/>
      <c r="M1751" s="27"/>
    </row>
    <row r="1752" spans="11:13" x14ac:dyDescent="0.25">
      <c r="K1752" s="27"/>
      <c r="L1752" s="27"/>
      <c r="M1752" s="27"/>
    </row>
    <row r="1753" spans="11:13" x14ac:dyDescent="0.25">
      <c r="K1753" s="27"/>
      <c r="L1753" s="27"/>
      <c r="M1753" s="27"/>
    </row>
    <row r="1754" spans="11:13" x14ac:dyDescent="0.25">
      <c r="K1754" s="27"/>
      <c r="L1754" s="27"/>
      <c r="M1754" s="27"/>
    </row>
    <row r="1755" spans="11:13" x14ac:dyDescent="0.25">
      <c r="K1755" s="27"/>
      <c r="L1755" s="27"/>
      <c r="M1755" s="27"/>
    </row>
    <row r="1756" spans="11:13" x14ac:dyDescent="0.25">
      <c r="K1756" s="27"/>
      <c r="L1756" s="27"/>
      <c r="M1756" s="27"/>
    </row>
    <row r="1757" spans="11:13" x14ac:dyDescent="0.25">
      <c r="K1757" s="27"/>
      <c r="L1757" s="27"/>
      <c r="M1757" s="27"/>
    </row>
    <row r="1758" spans="11:13" x14ac:dyDescent="0.25">
      <c r="K1758" s="27"/>
      <c r="L1758" s="27"/>
      <c r="M1758" s="27"/>
    </row>
    <row r="1759" spans="11:13" x14ac:dyDescent="0.25">
      <c r="K1759" s="27"/>
      <c r="L1759" s="27"/>
      <c r="M1759" s="27"/>
    </row>
    <row r="1760" spans="11:13" x14ac:dyDescent="0.25">
      <c r="K1760" s="27"/>
      <c r="L1760" s="27"/>
      <c r="M1760" s="27"/>
    </row>
    <row r="1761" spans="11:13" x14ac:dyDescent="0.25">
      <c r="K1761" s="27"/>
      <c r="L1761" s="27"/>
      <c r="M1761" s="27"/>
    </row>
    <row r="1762" spans="11:13" x14ac:dyDescent="0.25">
      <c r="K1762" s="27"/>
      <c r="L1762" s="27"/>
      <c r="M1762" s="27"/>
    </row>
    <row r="1763" spans="11:13" x14ac:dyDescent="0.25">
      <c r="K1763" s="27"/>
      <c r="L1763" s="27"/>
      <c r="M1763" s="27"/>
    </row>
    <row r="1764" spans="11:13" x14ac:dyDescent="0.25">
      <c r="K1764" s="27"/>
      <c r="L1764" s="27"/>
      <c r="M1764" s="27"/>
    </row>
    <row r="1765" spans="11:13" x14ac:dyDescent="0.25">
      <c r="K1765" s="27"/>
      <c r="L1765" s="27"/>
      <c r="M1765" s="27"/>
    </row>
    <row r="1766" spans="11:13" x14ac:dyDescent="0.25">
      <c r="K1766" s="27"/>
      <c r="L1766" s="27"/>
      <c r="M1766" s="27"/>
    </row>
    <row r="1767" spans="11:13" x14ac:dyDescent="0.25">
      <c r="K1767" s="27"/>
      <c r="L1767" s="27"/>
      <c r="M1767" s="27"/>
    </row>
    <row r="1768" spans="11:13" x14ac:dyDescent="0.25">
      <c r="K1768" s="27"/>
      <c r="L1768" s="27"/>
      <c r="M1768" s="27"/>
    </row>
    <row r="1769" spans="11:13" x14ac:dyDescent="0.25">
      <c r="K1769" s="27"/>
      <c r="L1769" s="27"/>
      <c r="M1769" s="27"/>
    </row>
    <row r="1770" spans="11:13" x14ac:dyDescent="0.25">
      <c r="K1770" s="27"/>
      <c r="L1770" s="27"/>
      <c r="M1770" s="27"/>
    </row>
    <row r="1771" spans="11:13" x14ac:dyDescent="0.25">
      <c r="K1771" s="27"/>
      <c r="L1771" s="27"/>
      <c r="M1771" s="27"/>
    </row>
    <row r="1772" spans="11:13" x14ac:dyDescent="0.25">
      <c r="K1772" s="27"/>
      <c r="L1772" s="27"/>
      <c r="M1772" s="27"/>
    </row>
    <row r="1773" spans="11:13" x14ac:dyDescent="0.25">
      <c r="K1773" s="27"/>
      <c r="L1773" s="27"/>
      <c r="M1773" s="27"/>
    </row>
    <row r="1774" spans="11:13" x14ac:dyDescent="0.25">
      <c r="K1774" s="27"/>
      <c r="L1774" s="27"/>
      <c r="M1774" s="27"/>
    </row>
    <row r="1775" spans="11:13" x14ac:dyDescent="0.25">
      <c r="K1775" s="27"/>
      <c r="L1775" s="27"/>
      <c r="M1775" s="27"/>
    </row>
    <row r="1776" spans="11:13" x14ac:dyDescent="0.25">
      <c r="K1776" s="27"/>
      <c r="L1776" s="27"/>
      <c r="M1776" s="27"/>
    </row>
    <row r="1777" spans="11:13" x14ac:dyDescent="0.25">
      <c r="K1777" s="27"/>
      <c r="L1777" s="27"/>
      <c r="M1777" s="27"/>
    </row>
    <row r="1778" spans="11:13" x14ac:dyDescent="0.25">
      <c r="K1778" s="27"/>
      <c r="L1778" s="27"/>
      <c r="M1778" s="27"/>
    </row>
    <row r="1779" spans="11:13" x14ac:dyDescent="0.25">
      <c r="K1779" s="27"/>
      <c r="L1779" s="27"/>
      <c r="M1779" s="27"/>
    </row>
    <row r="1780" spans="11:13" x14ac:dyDescent="0.25">
      <c r="K1780" s="27"/>
      <c r="L1780" s="27"/>
      <c r="M1780" s="27"/>
    </row>
    <row r="1781" spans="11:13" x14ac:dyDescent="0.25">
      <c r="K1781" s="27"/>
      <c r="L1781" s="27"/>
      <c r="M1781" s="27"/>
    </row>
    <row r="1782" spans="11:13" x14ac:dyDescent="0.25">
      <c r="K1782" s="27"/>
      <c r="L1782" s="27"/>
      <c r="M1782" s="27"/>
    </row>
    <row r="1783" spans="11:13" x14ac:dyDescent="0.25">
      <c r="K1783" s="27"/>
      <c r="L1783" s="27"/>
      <c r="M1783" s="27"/>
    </row>
    <row r="1784" spans="11:13" x14ac:dyDescent="0.25">
      <c r="K1784" s="27"/>
      <c r="L1784" s="27"/>
      <c r="M1784" s="27"/>
    </row>
    <row r="1785" spans="11:13" x14ac:dyDescent="0.25">
      <c r="K1785" s="27"/>
      <c r="L1785" s="27"/>
      <c r="M1785" s="27"/>
    </row>
    <row r="1786" spans="11:13" x14ac:dyDescent="0.25">
      <c r="K1786" s="27"/>
      <c r="L1786" s="27"/>
      <c r="M1786" s="27"/>
    </row>
    <row r="1787" spans="11:13" x14ac:dyDescent="0.25">
      <c r="K1787" s="27"/>
      <c r="L1787" s="27"/>
      <c r="M1787" s="27"/>
    </row>
    <row r="1788" spans="11:13" x14ac:dyDescent="0.25">
      <c r="K1788" s="27"/>
      <c r="L1788" s="27"/>
      <c r="M1788" s="27"/>
    </row>
    <row r="1789" spans="11:13" x14ac:dyDescent="0.25">
      <c r="K1789" s="27"/>
      <c r="L1789" s="27"/>
      <c r="M1789" s="27"/>
    </row>
    <row r="1790" spans="11:13" x14ac:dyDescent="0.25">
      <c r="K1790" s="27"/>
      <c r="L1790" s="27"/>
      <c r="M1790" s="27"/>
    </row>
    <row r="1791" spans="11:13" x14ac:dyDescent="0.25">
      <c r="K1791" s="27"/>
      <c r="L1791" s="27"/>
      <c r="M1791" s="27"/>
    </row>
    <row r="1792" spans="11:13" x14ac:dyDescent="0.25">
      <c r="K1792" s="27"/>
      <c r="L1792" s="27"/>
      <c r="M1792" s="27"/>
    </row>
    <row r="1793" spans="11:13" x14ac:dyDescent="0.25">
      <c r="K1793" s="27"/>
      <c r="L1793" s="27"/>
      <c r="M1793" s="27"/>
    </row>
    <row r="1794" spans="11:13" x14ac:dyDescent="0.25">
      <c r="K1794" s="27"/>
      <c r="L1794" s="27"/>
      <c r="M1794" s="27"/>
    </row>
    <row r="1795" spans="11:13" x14ac:dyDescent="0.25">
      <c r="K1795" s="27"/>
      <c r="L1795" s="27"/>
      <c r="M1795" s="27"/>
    </row>
    <row r="1796" spans="11:13" x14ac:dyDescent="0.25">
      <c r="K1796" s="27"/>
      <c r="L1796" s="27"/>
      <c r="M1796" s="27"/>
    </row>
    <row r="1797" spans="11:13" x14ac:dyDescent="0.25">
      <c r="K1797" s="27"/>
      <c r="L1797" s="27"/>
      <c r="M1797" s="27"/>
    </row>
    <row r="1798" spans="11:13" x14ac:dyDescent="0.25">
      <c r="K1798" s="27"/>
      <c r="L1798" s="27"/>
      <c r="M1798" s="27"/>
    </row>
    <row r="1799" spans="11:13" x14ac:dyDescent="0.25">
      <c r="K1799" s="27"/>
      <c r="L1799" s="27"/>
      <c r="M1799" s="27"/>
    </row>
    <row r="1800" spans="11:13" x14ac:dyDescent="0.25">
      <c r="K1800" s="27"/>
      <c r="L1800" s="27"/>
      <c r="M1800" s="27"/>
    </row>
    <row r="1801" spans="11:13" x14ac:dyDescent="0.25">
      <c r="K1801" s="27"/>
      <c r="L1801" s="27"/>
      <c r="M1801" s="27"/>
    </row>
    <row r="1802" spans="11:13" x14ac:dyDescent="0.25">
      <c r="K1802" s="27"/>
      <c r="L1802" s="27"/>
      <c r="M1802" s="27"/>
    </row>
    <row r="1803" spans="11:13" x14ac:dyDescent="0.25">
      <c r="K1803" s="27"/>
      <c r="L1803" s="27"/>
      <c r="M1803" s="27"/>
    </row>
    <row r="1804" spans="11:13" x14ac:dyDescent="0.25">
      <c r="K1804" s="27"/>
      <c r="L1804" s="27"/>
      <c r="M1804" s="27"/>
    </row>
    <row r="1805" spans="11:13" x14ac:dyDescent="0.25">
      <c r="K1805" s="27"/>
      <c r="L1805" s="27"/>
      <c r="M1805" s="27"/>
    </row>
    <row r="1806" spans="11:13" x14ac:dyDescent="0.25">
      <c r="K1806" s="27"/>
      <c r="L1806" s="27"/>
      <c r="M1806" s="27"/>
    </row>
    <row r="1807" spans="11:13" x14ac:dyDescent="0.25">
      <c r="K1807" s="27"/>
      <c r="L1807" s="27"/>
      <c r="M1807" s="27"/>
    </row>
    <row r="1808" spans="11:13" x14ac:dyDescent="0.25">
      <c r="K1808" s="27"/>
      <c r="L1808" s="27"/>
      <c r="M1808" s="27"/>
    </row>
    <row r="1809" spans="11:13" x14ac:dyDescent="0.25">
      <c r="K1809" s="27"/>
      <c r="L1809" s="27"/>
      <c r="M1809" s="27"/>
    </row>
    <row r="1810" spans="11:13" x14ac:dyDescent="0.25">
      <c r="K1810" s="27"/>
      <c r="L1810" s="27"/>
      <c r="M1810" s="27"/>
    </row>
    <row r="1811" spans="11:13" x14ac:dyDescent="0.25">
      <c r="K1811" s="27"/>
      <c r="L1811" s="27"/>
      <c r="M1811" s="27"/>
    </row>
    <row r="1812" spans="11:13" x14ac:dyDescent="0.25">
      <c r="K1812" s="27"/>
      <c r="L1812" s="27"/>
      <c r="M1812" s="27"/>
    </row>
    <row r="1813" spans="11:13" x14ac:dyDescent="0.25">
      <c r="K1813" s="27"/>
      <c r="L1813" s="27"/>
      <c r="M1813" s="27"/>
    </row>
    <row r="1814" spans="11:13" x14ac:dyDescent="0.25">
      <c r="K1814" s="27"/>
      <c r="L1814" s="27"/>
      <c r="M1814" s="27"/>
    </row>
    <row r="1815" spans="11:13" x14ac:dyDescent="0.25">
      <c r="K1815" s="27"/>
      <c r="L1815" s="27"/>
      <c r="M1815" s="27"/>
    </row>
    <row r="1816" spans="11:13" x14ac:dyDescent="0.25">
      <c r="K1816" s="27"/>
      <c r="L1816" s="27"/>
      <c r="M1816" s="27"/>
    </row>
    <row r="1817" spans="11:13" x14ac:dyDescent="0.25">
      <c r="K1817" s="27"/>
      <c r="L1817" s="27"/>
      <c r="M1817" s="27"/>
    </row>
    <row r="1818" spans="11:13" x14ac:dyDescent="0.25">
      <c r="K1818" s="27"/>
      <c r="L1818" s="27"/>
      <c r="M1818" s="27"/>
    </row>
    <row r="1819" spans="11:13" x14ac:dyDescent="0.25">
      <c r="K1819" s="27"/>
      <c r="L1819" s="27"/>
      <c r="M1819" s="27"/>
    </row>
    <row r="1820" spans="11:13" x14ac:dyDescent="0.25">
      <c r="K1820" s="27"/>
      <c r="L1820" s="27"/>
      <c r="M1820" s="27"/>
    </row>
    <row r="1821" spans="11:13" x14ac:dyDescent="0.25">
      <c r="K1821" s="27"/>
      <c r="L1821" s="27"/>
      <c r="M1821" s="27"/>
    </row>
    <row r="1822" spans="11:13" x14ac:dyDescent="0.25">
      <c r="K1822" s="27"/>
      <c r="L1822" s="27"/>
      <c r="M1822" s="27"/>
    </row>
    <row r="1823" spans="11:13" x14ac:dyDescent="0.25">
      <c r="K1823" s="27"/>
      <c r="L1823" s="27"/>
      <c r="M1823" s="27"/>
    </row>
    <row r="1824" spans="11:13" x14ac:dyDescent="0.25">
      <c r="K1824" s="27"/>
      <c r="L1824" s="27"/>
      <c r="M1824" s="27"/>
    </row>
    <row r="1825" spans="11:13" x14ac:dyDescent="0.25">
      <c r="K1825" s="27"/>
      <c r="L1825" s="27"/>
      <c r="M1825" s="27"/>
    </row>
    <row r="1826" spans="11:13" x14ac:dyDescent="0.25">
      <c r="K1826" s="27"/>
      <c r="L1826" s="27"/>
      <c r="M1826" s="27"/>
    </row>
    <row r="1827" spans="11:13" x14ac:dyDescent="0.25">
      <c r="K1827" s="27"/>
      <c r="L1827" s="27"/>
      <c r="M1827" s="27"/>
    </row>
    <row r="1828" spans="11:13" x14ac:dyDescent="0.25">
      <c r="K1828" s="27"/>
      <c r="L1828" s="27"/>
      <c r="M1828" s="27"/>
    </row>
    <row r="1829" spans="11:13" x14ac:dyDescent="0.25">
      <c r="K1829" s="27"/>
      <c r="L1829" s="27"/>
      <c r="M1829" s="27"/>
    </row>
    <row r="1830" spans="11:13" x14ac:dyDescent="0.25">
      <c r="K1830" s="27"/>
      <c r="L1830" s="27"/>
      <c r="M1830" s="27"/>
    </row>
    <row r="1831" spans="11:13" x14ac:dyDescent="0.25">
      <c r="K1831" s="27"/>
      <c r="L1831" s="27"/>
      <c r="M1831" s="27"/>
    </row>
    <row r="1832" spans="11:13" x14ac:dyDescent="0.25">
      <c r="K1832" s="27"/>
      <c r="L1832" s="27"/>
      <c r="M1832" s="27"/>
    </row>
    <row r="1833" spans="11:13" x14ac:dyDescent="0.25">
      <c r="K1833" s="27"/>
      <c r="L1833" s="27"/>
      <c r="M1833" s="27"/>
    </row>
    <row r="1834" spans="11:13" x14ac:dyDescent="0.25">
      <c r="K1834" s="27"/>
      <c r="L1834" s="27"/>
      <c r="M1834" s="27"/>
    </row>
    <row r="1835" spans="11:13" x14ac:dyDescent="0.25">
      <c r="K1835" s="27"/>
      <c r="L1835" s="27"/>
      <c r="M1835" s="27"/>
    </row>
    <row r="1836" spans="11:13" x14ac:dyDescent="0.25">
      <c r="K1836" s="27"/>
      <c r="L1836" s="27"/>
      <c r="M1836" s="27"/>
    </row>
    <row r="1837" spans="11:13" x14ac:dyDescent="0.25">
      <c r="K1837" s="27"/>
      <c r="L1837" s="27"/>
      <c r="M1837" s="27"/>
    </row>
    <row r="1838" spans="11:13" x14ac:dyDescent="0.25">
      <c r="K1838" s="27"/>
      <c r="L1838" s="27"/>
      <c r="M1838" s="27"/>
    </row>
    <row r="1839" spans="11:13" x14ac:dyDescent="0.25">
      <c r="K1839" s="27"/>
      <c r="L1839" s="27"/>
      <c r="M1839" s="27"/>
    </row>
    <row r="1840" spans="11:13" x14ac:dyDescent="0.25">
      <c r="K1840" s="27"/>
      <c r="L1840" s="27"/>
      <c r="M1840" s="27"/>
    </row>
    <row r="1841" spans="11:13" x14ac:dyDescent="0.25">
      <c r="K1841" s="27"/>
      <c r="L1841" s="27"/>
      <c r="M1841" s="27"/>
    </row>
    <row r="1842" spans="11:13" x14ac:dyDescent="0.25">
      <c r="K1842" s="27"/>
      <c r="L1842" s="27"/>
      <c r="M1842" s="27"/>
    </row>
    <row r="1843" spans="11:13" x14ac:dyDescent="0.25">
      <c r="K1843" s="27"/>
      <c r="L1843" s="27"/>
      <c r="M1843" s="27"/>
    </row>
    <row r="1844" spans="11:13" x14ac:dyDescent="0.25">
      <c r="K1844" s="27"/>
      <c r="L1844" s="27"/>
      <c r="M1844" s="27"/>
    </row>
    <row r="1845" spans="11:13" x14ac:dyDescent="0.25">
      <c r="K1845" s="27"/>
      <c r="L1845" s="27"/>
      <c r="M1845" s="27"/>
    </row>
    <row r="1846" spans="11:13" x14ac:dyDescent="0.25">
      <c r="K1846" s="27"/>
      <c r="L1846" s="27"/>
      <c r="M1846" s="27"/>
    </row>
    <row r="1847" spans="11:13" x14ac:dyDescent="0.25">
      <c r="K1847" s="27"/>
      <c r="L1847" s="27"/>
      <c r="M1847" s="27"/>
    </row>
    <row r="1848" spans="11:13" x14ac:dyDescent="0.25">
      <c r="K1848" s="27"/>
      <c r="L1848" s="27"/>
      <c r="M1848" s="27"/>
    </row>
    <row r="1849" spans="11:13" x14ac:dyDescent="0.25">
      <c r="K1849" s="27"/>
      <c r="L1849" s="27"/>
      <c r="M1849" s="27"/>
    </row>
    <row r="1850" spans="11:13" x14ac:dyDescent="0.25">
      <c r="K1850" s="27"/>
      <c r="L1850" s="27"/>
      <c r="M1850" s="27"/>
    </row>
    <row r="1851" spans="11:13" x14ac:dyDescent="0.25">
      <c r="K1851" s="27"/>
      <c r="L1851" s="27"/>
      <c r="M1851" s="27"/>
    </row>
    <row r="1852" spans="11:13" x14ac:dyDescent="0.25">
      <c r="K1852" s="27"/>
      <c r="L1852" s="27"/>
      <c r="M1852" s="27"/>
    </row>
    <row r="1853" spans="11:13" x14ac:dyDescent="0.25">
      <c r="K1853" s="27"/>
      <c r="L1853" s="27"/>
      <c r="M1853" s="27"/>
    </row>
    <row r="1854" spans="11:13" x14ac:dyDescent="0.25">
      <c r="K1854" s="27"/>
      <c r="L1854" s="27"/>
      <c r="M1854" s="27"/>
    </row>
    <row r="1855" spans="11:13" x14ac:dyDescent="0.25">
      <c r="K1855" s="27"/>
      <c r="L1855" s="27"/>
      <c r="M1855" s="27"/>
    </row>
    <row r="1856" spans="11:13" x14ac:dyDescent="0.25">
      <c r="K1856" s="27"/>
      <c r="L1856" s="27"/>
      <c r="M1856" s="27"/>
    </row>
    <row r="1857" spans="11:13" x14ac:dyDescent="0.25">
      <c r="K1857" s="27"/>
      <c r="L1857" s="27"/>
      <c r="M1857" s="27"/>
    </row>
    <row r="1858" spans="11:13" x14ac:dyDescent="0.25">
      <c r="K1858" s="27"/>
      <c r="L1858" s="27"/>
      <c r="M1858" s="27"/>
    </row>
    <row r="1859" spans="11:13" x14ac:dyDescent="0.25">
      <c r="K1859" s="27"/>
      <c r="L1859" s="27"/>
      <c r="M1859" s="27"/>
    </row>
    <row r="1860" spans="11:13" x14ac:dyDescent="0.25">
      <c r="K1860" s="27"/>
      <c r="L1860" s="27"/>
      <c r="M1860" s="27"/>
    </row>
    <row r="1861" spans="11:13" x14ac:dyDescent="0.25">
      <c r="K1861" s="27"/>
      <c r="L1861" s="27"/>
      <c r="M1861" s="27"/>
    </row>
    <row r="1862" spans="11:13" x14ac:dyDescent="0.25">
      <c r="K1862" s="27"/>
      <c r="L1862" s="27"/>
      <c r="M1862" s="27"/>
    </row>
    <row r="1863" spans="11:13" x14ac:dyDescent="0.25">
      <c r="K1863" s="27"/>
      <c r="L1863" s="27"/>
      <c r="M1863" s="27"/>
    </row>
    <row r="1864" spans="11:13" x14ac:dyDescent="0.25">
      <c r="K1864" s="27"/>
      <c r="L1864" s="27"/>
      <c r="M1864" s="27"/>
    </row>
    <row r="1865" spans="11:13" x14ac:dyDescent="0.25">
      <c r="K1865" s="27"/>
      <c r="L1865" s="27"/>
      <c r="M1865" s="27"/>
    </row>
    <row r="1866" spans="11:13" x14ac:dyDescent="0.25">
      <c r="K1866" s="27"/>
      <c r="L1866" s="27"/>
      <c r="M1866" s="27"/>
    </row>
    <row r="1867" spans="11:13" x14ac:dyDescent="0.25">
      <c r="K1867" s="27"/>
      <c r="L1867" s="27"/>
      <c r="M1867" s="27"/>
    </row>
    <row r="1868" spans="11:13" x14ac:dyDescent="0.25">
      <c r="K1868" s="27"/>
      <c r="L1868" s="27"/>
      <c r="M1868" s="27"/>
    </row>
    <row r="1869" spans="11:13" x14ac:dyDescent="0.25">
      <c r="K1869" s="27"/>
      <c r="L1869" s="27"/>
      <c r="M1869" s="27"/>
    </row>
    <row r="1870" spans="11:13" x14ac:dyDescent="0.25">
      <c r="K1870" s="27"/>
      <c r="L1870" s="27"/>
      <c r="M1870" s="27"/>
    </row>
    <row r="1871" spans="11:13" x14ac:dyDescent="0.25">
      <c r="K1871" s="27"/>
      <c r="L1871" s="27"/>
      <c r="M1871" s="27"/>
    </row>
    <row r="1872" spans="11:13" x14ac:dyDescent="0.25">
      <c r="K1872" s="27"/>
      <c r="L1872" s="27"/>
      <c r="M1872" s="27"/>
    </row>
    <row r="1873" spans="11:13" x14ac:dyDescent="0.25">
      <c r="K1873" s="27"/>
      <c r="L1873" s="27"/>
      <c r="M1873" s="27"/>
    </row>
    <row r="1874" spans="11:13" x14ac:dyDescent="0.25">
      <c r="K1874" s="27"/>
      <c r="L1874" s="27"/>
      <c r="M1874" s="27"/>
    </row>
    <row r="1875" spans="11:13" x14ac:dyDescent="0.25">
      <c r="K1875" s="27"/>
      <c r="L1875" s="27"/>
      <c r="M1875" s="27"/>
    </row>
    <row r="1876" spans="11:13" x14ac:dyDescent="0.25">
      <c r="K1876" s="27"/>
      <c r="L1876" s="27"/>
      <c r="M1876" s="27"/>
    </row>
    <row r="1877" spans="11:13" x14ac:dyDescent="0.25">
      <c r="K1877" s="27"/>
      <c r="L1877" s="27"/>
      <c r="M1877" s="27"/>
    </row>
    <row r="1878" spans="11:13" x14ac:dyDescent="0.25">
      <c r="K1878" s="27"/>
      <c r="L1878" s="27"/>
      <c r="M1878" s="27"/>
    </row>
    <row r="1879" spans="11:13" x14ac:dyDescent="0.25">
      <c r="K1879" s="27"/>
      <c r="L1879" s="27"/>
      <c r="M1879" s="27"/>
    </row>
    <row r="1880" spans="11:13" x14ac:dyDescent="0.25">
      <c r="K1880" s="27"/>
      <c r="L1880" s="27"/>
      <c r="M1880" s="27"/>
    </row>
    <row r="1881" spans="11:13" x14ac:dyDescent="0.25">
      <c r="K1881" s="27"/>
      <c r="L1881" s="27"/>
      <c r="M1881" s="27"/>
    </row>
    <row r="1882" spans="11:13" x14ac:dyDescent="0.25">
      <c r="K1882" s="27"/>
      <c r="L1882" s="27"/>
      <c r="M1882" s="27"/>
    </row>
    <row r="1883" spans="11:13" x14ac:dyDescent="0.25">
      <c r="K1883" s="27"/>
      <c r="L1883" s="27"/>
      <c r="M1883" s="27"/>
    </row>
    <row r="1884" spans="11:13" x14ac:dyDescent="0.25">
      <c r="K1884" s="27"/>
      <c r="L1884" s="27"/>
      <c r="M1884" s="27"/>
    </row>
    <row r="1885" spans="11:13" x14ac:dyDescent="0.25">
      <c r="K1885" s="27"/>
      <c r="L1885" s="27"/>
      <c r="M1885" s="27"/>
    </row>
    <row r="1886" spans="11:13" x14ac:dyDescent="0.25">
      <c r="K1886" s="27"/>
      <c r="L1886" s="27"/>
      <c r="M1886" s="27"/>
    </row>
    <row r="1887" spans="11:13" x14ac:dyDescent="0.25">
      <c r="K1887" s="27"/>
      <c r="L1887" s="27"/>
      <c r="M1887" s="27"/>
    </row>
    <row r="1888" spans="11:13" x14ac:dyDescent="0.25">
      <c r="K1888" s="27"/>
      <c r="L1888" s="27"/>
      <c r="M1888" s="27"/>
    </row>
    <row r="1889" spans="11:13" x14ac:dyDescent="0.25">
      <c r="K1889" s="27"/>
      <c r="L1889" s="27"/>
      <c r="M1889" s="27"/>
    </row>
    <row r="1890" spans="11:13" x14ac:dyDescent="0.25">
      <c r="K1890" s="27"/>
      <c r="L1890" s="27"/>
      <c r="M1890" s="27"/>
    </row>
    <row r="1891" spans="11:13" x14ac:dyDescent="0.25">
      <c r="K1891" s="27"/>
      <c r="L1891" s="27"/>
      <c r="M1891" s="27"/>
    </row>
    <row r="1892" spans="11:13" x14ac:dyDescent="0.25">
      <c r="K1892" s="27"/>
      <c r="L1892" s="27"/>
      <c r="M1892" s="27"/>
    </row>
    <row r="1893" spans="11:13" x14ac:dyDescent="0.25">
      <c r="K1893" s="27"/>
      <c r="L1893" s="27"/>
      <c r="M1893" s="27"/>
    </row>
    <row r="1894" spans="11:13" x14ac:dyDescent="0.25">
      <c r="K1894" s="27"/>
      <c r="L1894" s="27"/>
      <c r="M1894" s="27"/>
    </row>
    <row r="1895" spans="11:13" x14ac:dyDescent="0.25">
      <c r="K1895" s="27"/>
      <c r="L1895" s="27"/>
      <c r="M1895" s="27"/>
    </row>
    <row r="1896" spans="11:13" x14ac:dyDescent="0.25">
      <c r="K1896" s="27"/>
      <c r="L1896" s="27"/>
      <c r="M1896" s="27"/>
    </row>
    <row r="1897" spans="11:13" x14ac:dyDescent="0.25">
      <c r="K1897" s="27"/>
      <c r="L1897" s="27"/>
      <c r="M1897" s="27"/>
    </row>
    <row r="1898" spans="11:13" x14ac:dyDescent="0.25">
      <c r="K1898" s="27"/>
      <c r="L1898" s="27"/>
      <c r="M1898" s="27"/>
    </row>
    <row r="1899" spans="11:13" x14ac:dyDescent="0.25">
      <c r="K1899" s="27"/>
      <c r="L1899" s="27"/>
      <c r="M1899" s="27"/>
    </row>
    <row r="1900" spans="11:13" x14ac:dyDescent="0.25">
      <c r="K1900" s="27"/>
      <c r="L1900" s="27"/>
      <c r="M1900" s="27"/>
    </row>
    <row r="1901" spans="11:13" x14ac:dyDescent="0.25">
      <c r="K1901" s="27"/>
      <c r="L1901" s="27"/>
      <c r="M1901" s="27"/>
    </row>
    <row r="1902" spans="11:13" x14ac:dyDescent="0.25">
      <c r="K1902" s="27"/>
      <c r="L1902" s="27"/>
      <c r="M1902" s="27"/>
    </row>
    <row r="1903" spans="11:13" x14ac:dyDescent="0.25">
      <c r="K1903" s="27"/>
      <c r="L1903" s="27"/>
      <c r="M1903" s="27"/>
    </row>
    <row r="1904" spans="11:13" x14ac:dyDescent="0.25">
      <c r="K1904" s="27"/>
      <c r="L1904" s="27"/>
      <c r="M1904" s="27"/>
    </row>
    <row r="1905" spans="11:13" x14ac:dyDescent="0.25">
      <c r="K1905" s="27"/>
      <c r="L1905" s="27"/>
      <c r="M1905" s="27"/>
    </row>
    <row r="1906" spans="11:13" x14ac:dyDescent="0.25">
      <c r="K1906" s="27"/>
      <c r="L1906" s="27"/>
      <c r="M1906" s="27"/>
    </row>
    <row r="1907" spans="11:13" x14ac:dyDescent="0.25">
      <c r="K1907" s="27"/>
      <c r="L1907" s="27"/>
      <c r="M1907" s="27"/>
    </row>
    <row r="1908" spans="11:13" x14ac:dyDescent="0.25">
      <c r="K1908" s="27"/>
      <c r="L1908" s="27"/>
      <c r="M1908" s="27"/>
    </row>
    <row r="1909" spans="11:13" x14ac:dyDescent="0.25">
      <c r="K1909" s="27"/>
      <c r="L1909" s="27"/>
      <c r="M1909" s="27"/>
    </row>
    <row r="1910" spans="11:13" x14ac:dyDescent="0.25">
      <c r="K1910" s="27"/>
      <c r="L1910" s="27"/>
      <c r="M1910" s="27"/>
    </row>
    <row r="1911" spans="11:13" x14ac:dyDescent="0.25">
      <c r="K1911" s="27"/>
      <c r="L1911" s="27"/>
      <c r="M1911" s="27"/>
    </row>
    <row r="1912" spans="11:13" x14ac:dyDescent="0.25">
      <c r="K1912" s="27"/>
      <c r="L1912" s="27"/>
      <c r="M1912" s="27"/>
    </row>
    <row r="1913" spans="11:13" x14ac:dyDescent="0.25">
      <c r="K1913" s="27"/>
      <c r="L1913" s="27"/>
      <c r="M1913" s="27"/>
    </row>
    <row r="1914" spans="11:13" x14ac:dyDescent="0.25">
      <c r="K1914" s="27"/>
      <c r="L1914" s="27"/>
      <c r="M1914" s="27"/>
    </row>
    <row r="1915" spans="11:13" x14ac:dyDescent="0.25">
      <c r="K1915" s="27"/>
      <c r="L1915" s="27"/>
      <c r="M1915" s="27"/>
    </row>
    <row r="1916" spans="11:13" x14ac:dyDescent="0.25">
      <c r="K1916" s="27"/>
      <c r="L1916" s="27"/>
      <c r="M1916" s="27"/>
    </row>
    <row r="1917" spans="11:13" x14ac:dyDescent="0.25">
      <c r="K1917" s="27"/>
      <c r="L1917" s="27"/>
      <c r="M1917" s="27"/>
    </row>
    <row r="1918" spans="11:13" x14ac:dyDescent="0.25">
      <c r="K1918" s="27"/>
      <c r="L1918" s="27"/>
      <c r="M1918" s="27"/>
    </row>
    <row r="1919" spans="11:13" x14ac:dyDescent="0.25">
      <c r="K1919" s="27"/>
      <c r="L1919" s="27"/>
      <c r="M1919" s="27"/>
    </row>
    <row r="1920" spans="11:13" x14ac:dyDescent="0.25">
      <c r="K1920" s="27"/>
      <c r="L1920" s="27"/>
      <c r="M1920" s="27"/>
    </row>
    <row r="1921" spans="11:13" x14ac:dyDescent="0.25">
      <c r="K1921" s="27"/>
      <c r="L1921" s="27"/>
      <c r="M1921" s="27"/>
    </row>
    <row r="1922" spans="11:13" x14ac:dyDescent="0.25">
      <c r="K1922" s="27"/>
      <c r="L1922" s="27"/>
      <c r="M1922" s="27"/>
    </row>
    <row r="1923" spans="11:13" x14ac:dyDescent="0.25">
      <c r="K1923" s="27"/>
      <c r="L1923" s="27"/>
      <c r="M1923" s="27"/>
    </row>
    <row r="1924" spans="11:13" x14ac:dyDescent="0.25">
      <c r="K1924" s="27"/>
      <c r="L1924" s="27"/>
      <c r="M1924" s="27"/>
    </row>
    <row r="1925" spans="11:13" x14ac:dyDescent="0.25">
      <c r="K1925" s="27"/>
      <c r="L1925" s="27"/>
      <c r="M1925" s="27"/>
    </row>
    <row r="1926" spans="11:13" x14ac:dyDescent="0.25">
      <c r="K1926" s="27"/>
      <c r="L1926" s="27"/>
      <c r="M1926" s="27"/>
    </row>
    <row r="1927" spans="11:13" x14ac:dyDescent="0.25">
      <c r="K1927" s="27"/>
      <c r="L1927" s="27"/>
      <c r="M1927" s="27"/>
    </row>
    <row r="1928" spans="11:13" x14ac:dyDescent="0.25">
      <c r="K1928" s="27"/>
      <c r="L1928" s="27"/>
      <c r="M1928" s="27"/>
    </row>
    <row r="1929" spans="11:13" x14ac:dyDescent="0.25">
      <c r="K1929" s="27"/>
      <c r="L1929" s="27"/>
      <c r="M1929" s="27"/>
    </row>
    <row r="1930" spans="11:13" x14ac:dyDescent="0.25">
      <c r="K1930" s="27"/>
      <c r="L1930" s="27"/>
      <c r="M1930" s="27"/>
    </row>
    <row r="1931" spans="11:13" x14ac:dyDescent="0.25">
      <c r="K1931" s="27"/>
      <c r="L1931" s="27"/>
      <c r="M1931" s="27"/>
    </row>
    <row r="1932" spans="11:13" x14ac:dyDescent="0.25">
      <c r="K1932" s="27"/>
      <c r="L1932" s="27"/>
      <c r="M1932" s="27"/>
    </row>
    <row r="1933" spans="11:13" x14ac:dyDescent="0.25">
      <c r="K1933" s="27"/>
      <c r="L1933" s="27"/>
      <c r="M1933" s="27"/>
    </row>
    <row r="1934" spans="11:13" x14ac:dyDescent="0.25">
      <c r="K1934" s="27"/>
      <c r="L1934" s="27"/>
      <c r="M1934" s="27"/>
    </row>
    <row r="1935" spans="11:13" x14ac:dyDescent="0.25">
      <c r="K1935" s="27"/>
      <c r="L1935" s="27"/>
      <c r="M1935" s="27"/>
    </row>
    <row r="1936" spans="11:13" x14ac:dyDescent="0.25">
      <c r="K1936" s="27"/>
      <c r="L1936" s="27"/>
      <c r="M1936" s="27"/>
    </row>
    <row r="1937" spans="11:13" x14ac:dyDescent="0.25">
      <c r="K1937" s="27"/>
      <c r="L1937" s="27"/>
      <c r="M1937" s="27"/>
    </row>
    <row r="1938" spans="11:13" x14ac:dyDescent="0.25">
      <c r="K1938" s="27"/>
      <c r="L1938" s="27"/>
      <c r="M1938" s="27"/>
    </row>
    <row r="1939" spans="11:13" x14ac:dyDescent="0.25">
      <c r="K1939" s="27"/>
      <c r="L1939" s="27"/>
      <c r="M1939" s="27"/>
    </row>
    <row r="1940" spans="11:13" x14ac:dyDescent="0.25">
      <c r="K1940" s="27"/>
      <c r="L1940" s="27"/>
      <c r="M1940" s="27"/>
    </row>
    <row r="1941" spans="11:13" x14ac:dyDescent="0.25">
      <c r="K1941" s="27"/>
      <c r="L1941" s="27"/>
      <c r="M1941" s="27"/>
    </row>
    <row r="1942" spans="11:13" x14ac:dyDescent="0.25">
      <c r="K1942" s="27"/>
      <c r="L1942" s="27"/>
      <c r="M1942" s="27"/>
    </row>
    <row r="1943" spans="11:13" x14ac:dyDescent="0.25">
      <c r="K1943" s="27"/>
      <c r="L1943" s="27"/>
      <c r="M1943" s="27"/>
    </row>
    <row r="1944" spans="11:13" x14ac:dyDescent="0.25">
      <c r="K1944" s="27"/>
      <c r="L1944" s="27"/>
      <c r="M1944" s="27"/>
    </row>
    <row r="1945" spans="11:13" x14ac:dyDescent="0.25">
      <c r="K1945" s="27"/>
      <c r="L1945" s="27"/>
      <c r="M1945" s="27"/>
    </row>
    <row r="1946" spans="11:13" x14ac:dyDescent="0.25">
      <c r="K1946" s="27"/>
      <c r="L1946" s="27"/>
      <c r="M1946" s="27"/>
    </row>
    <row r="1947" spans="11:13" x14ac:dyDescent="0.25">
      <c r="K1947" s="27"/>
      <c r="L1947" s="27"/>
      <c r="M1947" s="27"/>
    </row>
    <row r="1948" spans="11:13" x14ac:dyDescent="0.25">
      <c r="K1948" s="27"/>
      <c r="L1948" s="27"/>
      <c r="M1948" s="27"/>
    </row>
    <row r="1949" spans="11:13" x14ac:dyDescent="0.25">
      <c r="K1949" s="27"/>
      <c r="L1949" s="27"/>
      <c r="M1949" s="27"/>
    </row>
    <row r="1950" spans="11:13" x14ac:dyDescent="0.25">
      <c r="K1950" s="27"/>
      <c r="L1950" s="27"/>
      <c r="M1950" s="27"/>
    </row>
    <row r="1951" spans="11:13" x14ac:dyDescent="0.25">
      <c r="K1951" s="27"/>
      <c r="L1951" s="27"/>
      <c r="M1951" s="27"/>
    </row>
    <row r="1952" spans="11:13" x14ac:dyDescent="0.25">
      <c r="K1952" s="27"/>
      <c r="L1952" s="27"/>
      <c r="M1952" s="27"/>
    </row>
    <row r="1953" spans="11:13" x14ac:dyDescent="0.25">
      <c r="K1953" s="27"/>
      <c r="L1953" s="27"/>
      <c r="M1953" s="27"/>
    </row>
    <row r="1954" spans="11:13" x14ac:dyDescent="0.25">
      <c r="K1954" s="27"/>
      <c r="L1954" s="27"/>
      <c r="M1954" s="27"/>
    </row>
    <row r="1955" spans="11:13" x14ac:dyDescent="0.25">
      <c r="K1955" s="27"/>
      <c r="L1955" s="27"/>
      <c r="M1955" s="27"/>
    </row>
    <row r="1956" spans="11:13" x14ac:dyDescent="0.25">
      <c r="K1956" s="27"/>
      <c r="L1956" s="27"/>
      <c r="M1956" s="27"/>
    </row>
    <row r="1957" spans="11:13" x14ac:dyDescent="0.25">
      <c r="K1957" s="27"/>
      <c r="L1957" s="27"/>
      <c r="M1957" s="27"/>
    </row>
    <row r="1958" spans="11:13" x14ac:dyDescent="0.25">
      <c r="K1958" s="27"/>
      <c r="L1958" s="27"/>
      <c r="M1958" s="27"/>
    </row>
    <row r="1959" spans="11:13" x14ac:dyDescent="0.25">
      <c r="K1959" s="27"/>
      <c r="L1959" s="27"/>
      <c r="M1959" s="27"/>
    </row>
    <row r="1960" spans="11:13" x14ac:dyDescent="0.25">
      <c r="K1960" s="27"/>
      <c r="L1960" s="27"/>
      <c r="M1960" s="27"/>
    </row>
    <row r="1961" spans="11:13" x14ac:dyDescent="0.25">
      <c r="K1961" s="27"/>
      <c r="L1961" s="27"/>
      <c r="M1961" s="27"/>
    </row>
    <row r="1962" spans="11:13" x14ac:dyDescent="0.25">
      <c r="K1962" s="27"/>
      <c r="L1962" s="27"/>
      <c r="M1962" s="27"/>
    </row>
    <row r="1963" spans="11:13" x14ac:dyDescent="0.25">
      <c r="K1963" s="27"/>
      <c r="L1963" s="27"/>
      <c r="M1963" s="27"/>
    </row>
    <row r="1964" spans="11:13" x14ac:dyDescent="0.25">
      <c r="K1964" s="27"/>
      <c r="L1964" s="27"/>
      <c r="M1964" s="27"/>
    </row>
    <row r="1965" spans="11:13" x14ac:dyDescent="0.25">
      <c r="K1965" s="27"/>
      <c r="L1965" s="27"/>
      <c r="M1965" s="27"/>
    </row>
    <row r="1966" spans="11:13" x14ac:dyDescent="0.25">
      <c r="K1966" s="27"/>
      <c r="L1966" s="27"/>
      <c r="M1966" s="27"/>
    </row>
    <row r="1967" spans="11:13" x14ac:dyDescent="0.25">
      <c r="K1967" s="27"/>
      <c r="L1967" s="27"/>
      <c r="M1967" s="27"/>
    </row>
    <row r="1968" spans="11:13" x14ac:dyDescent="0.25">
      <c r="K1968" s="27"/>
      <c r="L1968" s="27"/>
      <c r="M1968" s="27"/>
    </row>
    <row r="1969" spans="11:13" x14ac:dyDescent="0.25">
      <c r="K1969" s="27"/>
      <c r="L1969" s="27"/>
      <c r="M1969" s="27"/>
    </row>
    <row r="1970" spans="11:13" x14ac:dyDescent="0.25">
      <c r="K1970" s="27"/>
      <c r="L1970" s="27"/>
      <c r="M1970" s="27"/>
    </row>
    <row r="1971" spans="11:13" x14ac:dyDescent="0.25">
      <c r="K1971" s="27"/>
      <c r="L1971" s="27"/>
      <c r="M1971" s="27"/>
    </row>
    <row r="1972" spans="11:13" x14ac:dyDescent="0.25">
      <c r="K1972" s="27"/>
      <c r="L1972" s="27"/>
      <c r="M1972" s="27"/>
    </row>
    <row r="1973" spans="11:13" x14ac:dyDescent="0.25">
      <c r="K1973" s="27"/>
      <c r="L1973" s="27"/>
      <c r="M1973" s="27"/>
    </row>
    <row r="1974" spans="11:13" x14ac:dyDescent="0.25">
      <c r="K1974" s="27"/>
      <c r="L1974" s="27"/>
      <c r="M1974" s="27"/>
    </row>
    <row r="1975" spans="11:13" x14ac:dyDescent="0.25">
      <c r="K1975" s="27"/>
      <c r="L1975" s="27"/>
      <c r="M1975" s="27"/>
    </row>
    <row r="1976" spans="11:13" x14ac:dyDescent="0.25">
      <c r="K1976" s="27"/>
      <c r="L1976" s="27"/>
      <c r="M1976" s="27"/>
    </row>
    <row r="1977" spans="11:13" x14ac:dyDescent="0.25">
      <c r="K1977" s="27"/>
      <c r="L1977" s="27"/>
      <c r="M1977" s="27"/>
    </row>
    <row r="1978" spans="11:13" x14ac:dyDescent="0.25">
      <c r="K1978" s="27"/>
      <c r="L1978" s="27"/>
      <c r="M1978" s="27"/>
    </row>
    <row r="1979" spans="11:13" x14ac:dyDescent="0.25">
      <c r="K1979" s="27"/>
      <c r="L1979" s="27"/>
      <c r="M1979" s="27"/>
    </row>
    <row r="1980" spans="11:13" x14ac:dyDescent="0.25">
      <c r="K1980" s="27"/>
      <c r="L1980" s="27"/>
      <c r="M1980" s="27"/>
    </row>
    <row r="1981" spans="11:13" x14ac:dyDescent="0.25">
      <c r="K1981" s="27"/>
      <c r="L1981" s="27"/>
      <c r="M1981" s="27"/>
    </row>
    <row r="1982" spans="11:13" x14ac:dyDescent="0.25">
      <c r="K1982" s="27"/>
      <c r="L1982" s="27"/>
      <c r="M1982" s="27"/>
    </row>
    <row r="1983" spans="11:13" x14ac:dyDescent="0.25">
      <c r="K1983" s="27"/>
      <c r="L1983" s="27"/>
      <c r="M1983" s="27"/>
    </row>
    <row r="1984" spans="11:13" x14ac:dyDescent="0.25">
      <c r="K1984" s="27"/>
      <c r="L1984" s="27"/>
      <c r="M1984" s="27"/>
    </row>
    <row r="1985" spans="11:13" x14ac:dyDescent="0.25">
      <c r="K1985" s="27"/>
      <c r="L1985" s="27"/>
      <c r="M1985" s="27"/>
    </row>
    <row r="1986" spans="11:13" x14ac:dyDescent="0.25">
      <c r="K1986" s="27"/>
      <c r="L1986" s="27"/>
      <c r="M1986" s="27"/>
    </row>
    <row r="1987" spans="11:13" x14ac:dyDescent="0.25">
      <c r="K1987" s="27"/>
      <c r="L1987" s="27"/>
      <c r="M1987" s="27"/>
    </row>
    <row r="1988" spans="11:13" x14ac:dyDescent="0.25">
      <c r="K1988" s="27"/>
      <c r="L1988" s="27"/>
      <c r="M1988" s="27"/>
    </row>
    <row r="1989" spans="11:13" x14ac:dyDescent="0.25">
      <c r="K1989" s="27"/>
      <c r="L1989" s="27"/>
      <c r="M1989" s="27"/>
    </row>
    <row r="1990" spans="11:13" x14ac:dyDescent="0.25">
      <c r="K1990" s="27"/>
      <c r="L1990" s="27"/>
      <c r="M1990" s="27"/>
    </row>
    <row r="1991" spans="11:13" x14ac:dyDescent="0.25">
      <c r="K1991" s="27"/>
      <c r="L1991" s="27"/>
      <c r="M1991" s="27"/>
    </row>
    <row r="1992" spans="11:13" x14ac:dyDescent="0.25">
      <c r="K1992" s="27"/>
      <c r="L1992" s="27"/>
      <c r="M1992" s="27"/>
    </row>
    <row r="1993" spans="11:13" x14ac:dyDescent="0.25">
      <c r="K1993" s="27"/>
      <c r="L1993" s="27"/>
      <c r="M1993" s="27"/>
    </row>
    <row r="1994" spans="11:13" x14ac:dyDescent="0.25">
      <c r="K1994" s="27"/>
      <c r="L1994" s="27"/>
      <c r="M1994" s="27"/>
    </row>
    <row r="1995" spans="11:13" x14ac:dyDescent="0.25">
      <c r="K1995" s="27"/>
      <c r="L1995" s="27"/>
      <c r="M1995" s="27"/>
    </row>
    <row r="1996" spans="11:13" x14ac:dyDescent="0.25">
      <c r="K1996" s="27"/>
      <c r="L1996" s="27"/>
      <c r="M1996" s="27"/>
    </row>
    <row r="1997" spans="11:13" x14ac:dyDescent="0.25">
      <c r="K1997" s="27"/>
      <c r="L1997" s="27"/>
      <c r="M1997" s="27"/>
    </row>
    <row r="1998" spans="11:13" x14ac:dyDescent="0.25">
      <c r="K1998" s="27"/>
      <c r="L1998" s="27"/>
      <c r="M1998" s="27"/>
    </row>
    <row r="1999" spans="11:13" x14ac:dyDescent="0.25">
      <c r="K1999" s="27"/>
      <c r="L1999" s="27"/>
      <c r="M1999" s="27"/>
    </row>
    <row r="2000" spans="11:13" x14ac:dyDescent="0.25">
      <c r="K2000" s="27"/>
      <c r="L2000" s="27"/>
      <c r="M2000" s="27"/>
    </row>
    <row r="2001" spans="11:13" x14ac:dyDescent="0.25">
      <c r="K2001" s="27"/>
      <c r="L2001" s="27"/>
      <c r="M2001" s="27"/>
    </row>
    <row r="2002" spans="11:13" x14ac:dyDescent="0.25">
      <c r="K2002" s="27"/>
      <c r="L2002" s="27"/>
      <c r="M2002" s="27"/>
    </row>
    <row r="2003" spans="11:13" x14ac:dyDescent="0.25">
      <c r="K2003" s="27"/>
      <c r="L2003" s="27"/>
      <c r="M2003" s="27"/>
    </row>
    <row r="2004" spans="11:13" x14ac:dyDescent="0.25">
      <c r="K2004" s="27"/>
      <c r="L2004" s="27"/>
      <c r="M2004" s="27"/>
    </row>
    <row r="2005" spans="11:13" x14ac:dyDescent="0.25">
      <c r="K2005" s="27"/>
      <c r="L2005" s="27"/>
      <c r="M2005" s="27"/>
    </row>
    <row r="2006" spans="11:13" x14ac:dyDescent="0.25">
      <c r="K2006" s="27"/>
      <c r="L2006" s="27"/>
      <c r="M2006" s="27"/>
    </row>
    <row r="2007" spans="11:13" x14ac:dyDescent="0.25">
      <c r="K2007" s="27"/>
      <c r="L2007" s="27"/>
      <c r="M2007" s="27"/>
    </row>
    <row r="2008" spans="11:13" x14ac:dyDescent="0.25">
      <c r="K2008" s="27"/>
      <c r="L2008" s="27"/>
      <c r="M2008" s="27"/>
    </row>
    <row r="2009" spans="11:13" x14ac:dyDescent="0.25">
      <c r="K2009" s="27"/>
      <c r="L2009" s="27"/>
      <c r="M2009" s="27"/>
    </row>
    <row r="2010" spans="11:13" x14ac:dyDescent="0.25">
      <c r="K2010" s="27"/>
      <c r="L2010" s="27"/>
      <c r="M2010" s="27"/>
    </row>
    <row r="2011" spans="11:13" x14ac:dyDescent="0.25">
      <c r="K2011" s="27"/>
      <c r="L2011" s="27"/>
      <c r="M2011" s="27"/>
    </row>
    <row r="2012" spans="11:13" x14ac:dyDescent="0.25">
      <c r="K2012" s="27"/>
      <c r="L2012" s="27"/>
      <c r="M2012" s="27"/>
    </row>
    <row r="2013" spans="11:13" x14ac:dyDescent="0.25">
      <c r="K2013" s="27"/>
      <c r="L2013" s="27"/>
      <c r="M2013" s="27"/>
    </row>
    <row r="2014" spans="11:13" x14ac:dyDescent="0.25">
      <c r="K2014" s="27"/>
      <c r="L2014" s="27"/>
      <c r="M2014" s="27"/>
    </row>
    <row r="2015" spans="11:13" x14ac:dyDescent="0.25">
      <c r="K2015" s="27"/>
      <c r="L2015" s="27"/>
      <c r="M2015" s="27"/>
    </row>
    <row r="2016" spans="11:13" x14ac:dyDescent="0.25">
      <c r="K2016" s="27"/>
      <c r="L2016" s="27"/>
      <c r="M2016" s="27"/>
    </row>
    <row r="2017" spans="11:13" x14ac:dyDescent="0.25">
      <c r="K2017" s="27"/>
      <c r="L2017" s="27"/>
      <c r="M2017" s="27"/>
    </row>
    <row r="2018" spans="11:13" x14ac:dyDescent="0.25">
      <c r="K2018" s="27"/>
      <c r="L2018" s="27"/>
      <c r="M2018" s="27"/>
    </row>
    <row r="2019" spans="11:13" x14ac:dyDescent="0.25">
      <c r="K2019" s="27"/>
      <c r="L2019" s="27"/>
      <c r="M2019" s="27"/>
    </row>
    <row r="2020" spans="11:13" x14ac:dyDescent="0.25">
      <c r="K2020" s="27"/>
      <c r="L2020" s="27"/>
      <c r="M2020" s="27"/>
    </row>
    <row r="2021" spans="11:13" x14ac:dyDescent="0.25">
      <c r="K2021" s="27"/>
      <c r="L2021" s="27"/>
      <c r="M2021" s="27"/>
    </row>
    <row r="2022" spans="11:13" x14ac:dyDescent="0.25">
      <c r="K2022" s="27"/>
      <c r="L2022" s="27"/>
      <c r="M2022" s="27"/>
    </row>
    <row r="2023" spans="11:13" x14ac:dyDescent="0.25">
      <c r="K2023" s="27"/>
      <c r="L2023" s="27"/>
      <c r="M2023" s="27"/>
    </row>
    <row r="2024" spans="11:13" x14ac:dyDescent="0.25">
      <c r="K2024" s="27"/>
      <c r="L2024" s="27"/>
      <c r="M2024" s="27"/>
    </row>
    <row r="2025" spans="11:13" x14ac:dyDescent="0.25">
      <c r="K2025" s="27"/>
      <c r="L2025" s="27"/>
      <c r="M2025" s="27"/>
    </row>
    <row r="2026" spans="11:13" x14ac:dyDescent="0.25">
      <c r="K2026" s="27"/>
      <c r="L2026" s="27"/>
      <c r="M2026" s="27"/>
    </row>
    <row r="2027" spans="11:13" x14ac:dyDescent="0.25">
      <c r="K2027" s="27"/>
      <c r="L2027" s="27"/>
      <c r="M2027" s="27"/>
    </row>
    <row r="2028" spans="11:13" x14ac:dyDescent="0.25">
      <c r="K2028" s="27"/>
      <c r="L2028" s="27"/>
      <c r="M2028" s="27"/>
    </row>
    <row r="2029" spans="11:13" x14ac:dyDescent="0.25">
      <c r="K2029" s="27"/>
      <c r="L2029" s="27"/>
      <c r="M2029" s="27"/>
    </row>
    <row r="2030" spans="11:13" x14ac:dyDescent="0.25">
      <c r="K2030" s="27"/>
      <c r="L2030" s="27"/>
      <c r="M2030" s="27"/>
    </row>
    <row r="2031" spans="11:13" x14ac:dyDescent="0.25">
      <c r="K2031" s="27"/>
      <c r="L2031" s="27"/>
      <c r="M2031" s="27"/>
    </row>
    <row r="2032" spans="11:13" x14ac:dyDescent="0.25">
      <c r="K2032" s="27"/>
      <c r="L2032" s="27"/>
      <c r="M2032" s="27"/>
    </row>
    <row r="2033" spans="11:13" x14ac:dyDescent="0.25">
      <c r="K2033" s="27"/>
      <c r="L2033" s="27"/>
      <c r="M2033" s="27"/>
    </row>
    <row r="2034" spans="11:13" x14ac:dyDescent="0.25">
      <c r="K2034" s="27"/>
      <c r="L2034" s="27"/>
      <c r="M2034" s="27"/>
    </row>
    <row r="2035" spans="11:13" x14ac:dyDescent="0.25">
      <c r="K2035" s="27"/>
      <c r="L2035" s="27"/>
      <c r="M2035" s="27"/>
    </row>
    <row r="2036" spans="11:13" x14ac:dyDescent="0.25">
      <c r="K2036" s="27"/>
      <c r="L2036" s="27"/>
      <c r="M2036" s="27"/>
    </row>
    <row r="2037" spans="11:13" x14ac:dyDescent="0.25">
      <c r="K2037" s="27"/>
      <c r="L2037" s="27"/>
      <c r="M2037" s="27"/>
    </row>
    <row r="2038" spans="11:13" x14ac:dyDescent="0.25">
      <c r="K2038" s="27"/>
      <c r="L2038" s="27"/>
      <c r="M2038" s="27"/>
    </row>
    <row r="2039" spans="11:13" x14ac:dyDescent="0.25">
      <c r="K2039" s="27"/>
      <c r="L2039" s="27"/>
      <c r="M2039" s="27"/>
    </row>
    <row r="2040" spans="11:13" x14ac:dyDescent="0.25">
      <c r="K2040" s="27"/>
      <c r="L2040" s="27"/>
      <c r="M2040" s="27"/>
    </row>
    <row r="2041" spans="11:13" x14ac:dyDescent="0.25">
      <c r="K2041" s="27"/>
      <c r="L2041" s="27"/>
      <c r="M2041" s="27"/>
    </row>
    <row r="2042" spans="11:13" x14ac:dyDescent="0.25">
      <c r="K2042" s="27"/>
      <c r="L2042" s="27"/>
      <c r="M2042" s="27"/>
    </row>
    <row r="2043" spans="11:13" x14ac:dyDescent="0.25">
      <c r="K2043" s="27"/>
      <c r="L2043" s="27"/>
      <c r="M2043" s="27"/>
    </row>
    <row r="2044" spans="11:13" x14ac:dyDescent="0.25">
      <c r="K2044" s="27"/>
      <c r="L2044" s="27"/>
      <c r="M2044" s="27"/>
    </row>
    <row r="2045" spans="11:13" x14ac:dyDescent="0.25">
      <c r="K2045" s="27"/>
      <c r="L2045" s="27"/>
      <c r="M2045" s="27"/>
    </row>
    <row r="2046" spans="11:13" x14ac:dyDescent="0.25">
      <c r="K2046" s="27"/>
      <c r="L2046" s="27"/>
      <c r="M2046" s="27"/>
    </row>
    <row r="2047" spans="11:13" x14ac:dyDescent="0.25">
      <c r="K2047" s="27"/>
      <c r="L2047" s="27"/>
      <c r="M2047" s="27"/>
    </row>
    <row r="2048" spans="11:13" x14ac:dyDescent="0.25">
      <c r="K2048" s="27"/>
      <c r="L2048" s="27"/>
      <c r="M2048" s="27"/>
    </row>
    <row r="2049" spans="11:13" x14ac:dyDescent="0.25">
      <c r="K2049" s="27"/>
      <c r="L2049" s="27"/>
      <c r="M2049" s="27"/>
    </row>
    <row r="2050" spans="11:13" x14ac:dyDescent="0.25">
      <c r="K2050" s="27"/>
      <c r="L2050" s="27"/>
      <c r="M2050" s="27"/>
    </row>
    <row r="2051" spans="11:13" x14ac:dyDescent="0.25">
      <c r="K2051" s="27"/>
      <c r="L2051" s="27"/>
      <c r="M2051" s="27"/>
    </row>
    <row r="2052" spans="11:13" x14ac:dyDescent="0.25">
      <c r="K2052" s="27"/>
      <c r="L2052" s="27"/>
      <c r="M2052" s="27"/>
    </row>
    <row r="2053" spans="11:13" x14ac:dyDescent="0.25">
      <c r="K2053" s="27"/>
      <c r="L2053" s="27"/>
      <c r="M2053" s="27"/>
    </row>
    <row r="2054" spans="11:13" x14ac:dyDescent="0.25">
      <c r="K2054" s="27"/>
      <c r="L2054" s="27"/>
      <c r="M2054" s="27"/>
    </row>
    <row r="2055" spans="11:13" x14ac:dyDescent="0.25">
      <c r="K2055" s="27"/>
      <c r="L2055" s="27"/>
      <c r="M2055" s="27"/>
    </row>
    <row r="2056" spans="11:13" x14ac:dyDescent="0.25">
      <c r="K2056" s="27"/>
      <c r="L2056" s="27"/>
      <c r="M2056" s="27"/>
    </row>
    <row r="2057" spans="11:13" x14ac:dyDescent="0.25">
      <c r="K2057" s="27"/>
      <c r="L2057" s="27"/>
      <c r="M2057" s="27"/>
    </row>
    <row r="2058" spans="11:13" x14ac:dyDescent="0.25">
      <c r="K2058" s="27"/>
      <c r="L2058" s="27"/>
      <c r="M2058" s="27"/>
    </row>
    <row r="2059" spans="11:13" x14ac:dyDescent="0.25">
      <c r="K2059" s="27"/>
      <c r="L2059" s="27"/>
      <c r="M2059" s="27"/>
    </row>
    <row r="2060" spans="11:13" x14ac:dyDescent="0.25">
      <c r="K2060" s="27"/>
      <c r="L2060" s="27"/>
      <c r="M2060" s="27"/>
    </row>
    <row r="2061" spans="11:13" x14ac:dyDescent="0.25">
      <c r="K2061" s="27"/>
      <c r="L2061" s="27"/>
      <c r="M2061" s="27"/>
    </row>
    <row r="2062" spans="11:13" x14ac:dyDescent="0.25">
      <c r="K2062" s="27"/>
      <c r="L2062" s="27"/>
      <c r="M2062" s="27"/>
    </row>
    <row r="2063" spans="11:13" x14ac:dyDescent="0.25">
      <c r="K2063" s="27"/>
      <c r="L2063" s="27"/>
      <c r="M2063" s="27"/>
    </row>
    <row r="2064" spans="11:13" x14ac:dyDescent="0.25">
      <c r="K2064" s="27"/>
      <c r="L2064" s="27"/>
      <c r="M2064" s="27"/>
    </row>
    <row r="2065" spans="11:13" x14ac:dyDescent="0.25">
      <c r="K2065" s="27"/>
      <c r="L2065" s="27"/>
      <c r="M2065" s="27"/>
    </row>
    <row r="2066" spans="11:13" x14ac:dyDescent="0.25">
      <c r="K2066" s="27"/>
      <c r="L2066" s="27"/>
      <c r="M2066" s="27"/>
    </row>
    <row r="2067" spans="11:13" x14ac:dyDescent="0.25">
      <c r="K2067" s="27"/>
      <c r="L2067" s="27"/>
      <c r="M2067" s="27"/>
    </row>
    <row r="2068" spans="11:13" x14ac:dyDescent="0.25">
      <c r="K2068" s="27"/>
      <c r="L2068" s="27"/>
      <c r="M2068" s="27"/>
    </row>
    <row r="2069" spans="11:13" x14ac:dyDescent="0.25">
      <c r="K2069" s="27"/>
      <c r="L2069" s="27"/>
      <c r="M2069" s="27"/>
    </row>
    <row r="2070" spans="11:13" x14ac:dyDescent="0.25">
      <c r="K2070" s="27"/>
      <c r="L2070" s="27"/>
      <c r="M2070" s="27"/>
    </row>
    <row r="2071" spans="11:13" x14ac:dyDescent="0.25">
      <c r="K2071" s="27"/>
      <c r="L2071" s="27"/>
      <c r="M2071" s="27"/>
    </row>
    <row r="2072" spans="11:13" x14ac:dyDescent="0.25">
      <c r="K2072" s="27"/>
      <c r="L2072" s="27"/>
      <c r="M2072" s="27"/>
    </row>
    <row r="2073" spans="11:13" x14ac:dyDescent="0.25">
      <c r="K2073" s="27"/>
      <c r="L2073" s="27"/>
      <c r="M2073" s="27"/>
    </row>
    <row r="2074" spans="11:13" x14ac:dyDescent="0.25">
      <c r="K2074" s="27"/>
      <c r="L2074" s="27"/>
      <c r="M2074" s="27"/>
    </row>
    <row r="2075" spans="11:13" x14ac:dyDescent="0.25">
      <c r="K2075" s="27"/>
      <c r="L2075" s="27"/>
      <c r="M2075" s="27"/>
    </row>
    <row r="2076" spans="11:13" x14ac:dyDescent="0.25">
      <c r="K2076" s="27"/>
      <c r="L2076" s="27"/>
      <c r="M2076" s="27"/>
    </row>
    <row r="2077" spans="11:13" x14ac:dyDescent="0.25">
      <c r="K2077" s="27"/>
      <c r="L2077" s="27"/>
      <c r="M2077" s="27"/>
    </row>
    <row r="2078" spans="11:13" x14ac:dyDescent="0.25">
      <c r="K2078" s="27"/>
      <c r="L2078" s="27"/>
      <c r="M2078" s="27"/>
    </row>
    <row r="2079" spans="11:13" x14ac:dyDescent="0.25">
      <c r="K2079" s="27"/>
      <c r="L2079" s="27"/>
      <c r="M2079" s="27"/>
    </row>
    <row r="2080" spans="11:13" x14ac:dyDescent="0.25">
      <c r="K2080" s="27"/>
      <c r="L2080" s="27"/>
      <c r="M2080" s="27"/>
    </row>
    <row r="2081" spans="1:13" x14ac:dyDescent="0.25">
      <c r="K2081" s="27"/>
      <c r="L2081" s="27"/>
      <c r="M2081" s="27"/>
    </row>
    <row r="2082" spans="1:13" x14ac:dyDescent="0.25">
      <c r="K2082" s="27"/>
      <c r="L2082" s="27"/>
      <c r="M2082" s="27"/>
    </row>
    <row r="2083" spans="1:13" x14ac:dyDescent="0.25">
      <c r="K2083" s="27"/>
      <c r="L2083" s="27"/>
      <c r="M2083" s="27"/>
    </row>
    <row r="2084" spans="1:13" x14ac:dyDescent="0.25">
      <c r="K2084" s="27"/>
      <c r="L2084" s="27"/>
      <c r="M2084" s="27"/>
    </row>
    <row r="2085" spans="1:13" x14ac:dyDescent="0.25">
      <c r="A2085" s="28"/>
      <c r="B2085" s="31"/>
      <c r="C2085" s="31"/>
      <c r="D2085" s="31"/>
      <c r="E2085" s="31"/>
      <c r="F2085" s="31"/>
      <c r="G2085" s="31"/>
      <c r="H2085" s="31"/>
      <c r="I2085" s="31"/>
      <c r="J2085" s="31"/>
      <c r="K2085" s="29"/>
      <c r="L2085" s="29"/>
      <c r="M2085" s="29"/>
    </row>
    <row r="2086" spans="1:13" x14ac:dyDescent="0.25">
      <c r="K2086" s="27"/>
      <c r="L2086" s="27"/>
      <c r="M2086" s="27"/>
    </row>
    <row r="2087" spans="1:13" x14ac:dyDescent="0.25">
      <c r="K2087" s="27"/>
      <c r="L2087" s="27"/>
      <c r="M2087" s="27"/>
    </row>
    <row r="2088" spans="1:13" x14ac:dyDescent="0.25">
      <c r="K2088" s="27"/>
      <c r="L2088" s="27"/>
      <c r="M2088" s="27"/>
    </row>
    <row r="2089" spans="1:13" x14ac:dyDescent="0.25">
      <c r="K2089" s="27"/>
      <c r="L2089" s="27"/>
      <c r="M2089" s="27"/>
    </row>
    <row r="2090" spans="1:13" x14ac:dyDescent="0.25">
      <c r="K2090" s="27"/>
      <c r="L2090" s="27"/>
      <c r="M2090" s="27"/>
    </row>
    <row r="2091" spans="1:13" x14ac:dyDescent="0.25">
      <c r="K2091" s="27"/>
      <c r="L2091" s="27"/>
      <c r="M2091" s="27"/>
    </row>
    <row r="2092" spans="1:13" x14ac:dyDescent="0.25">
      <c r="K2092" s="27"/>
      <c r="L2092" s="27"/>
      <c r="M2092" s="27"/>
    </row>
    <row r="2093" spans="1:13" x14ac:dyDescent="0.25">
      <c r="K2093" s="27"/>
      <c r="L2093" s="27"/>
      <c r="M2093" s="27"/>
    </row>
    <row r="2094" spans="1:13" x14ac:dyDescent="0.25">
      <c r="K2094" s="27"/>
      <c r="L2094" s="27"/>
      <c r="M2094" s="27"/>
    </row>
    <row r="2095" spans="1:13" x14ac:dyDescent="0.25">
      <c r="K2095" s="27"/>
      <c r="L2095" s="27"/>
      <c r="M2095" s="27"/>
    </row>
    <row r="2096" spans="1:13" x14ac:dyDescent="0.25">
      <c r="K2096" s="27"/>
      <c r="L2096" s="27"/>
      <c r="M2096" s="27"/>
    </row>
    <row r="2097" spans="11:13" x14ac:dyDescent="0.25">
      <c r="K2097" s="27"/>
      <c r="L2097" s="27"/>
      <c r="M2097" s="27"/>
    </row>
    <row r="2098" spans="11:13" x14ac:dyDescent="0.25">
      <c r="K2098" s="27"/>
      <c r="L2098" s="27"/>
      <c r="M2098" s="27"/>
    </row>
    <row r="2099" spans="11:13" x14ac:dyDescent="0.25">
      <c r="K2099" s="27"/>
      <c r="L2099" s="27"/>
      <c r="M2099" s="27"/>
    </row>
    <row r="2100" spans="11:13" x14ac:dyDescent="0.25">
      <c r="K2100" s="27"/>
      <c r="L2100" s="27"/>
      <c r="M2100" s="27"/>
    </row>
    <row r="2101" spans="11:13" x14ac:dyDescent="0.25">
      <c r="K2101" s="27"/>
      <c r="L2101" s="27"/>
      <c r="M2101" s="27"/>
    </row>
    <row r="2102" spans="11:13" x14ac:dyDescent="0.25">
      <c r="K2102" s="27"/>
      <c r="L2102" s="27"/>
      <c r="M2102" s="27"/>
    </row>
    <row r="2103" spans="11:13" x14ac:dyDescent="0.25">
      <c r="K2103" s="27"/>
      <c r="L2103" s="27"/>
      <c r="M2103" s="27"/>
    </row>
    <row r="2104" spans="11:13" x14ac:dyDescent="0.25">
      <c r="K2104" s="27"/>
      <c r="L2104" s="27"/>
      <c r="M2104" s="27"/>
    </row>
    <row r="2105" spans="11:13" x14ac:dyDescent="0.25">
      <c r="K2105" s="27"/>
      <c r="L2105" s="27"/>
      <c r="M2105" s="27"/>
    </row>
    <row r="2106" spans="11:13" x14ac:dyDescent="0.25">
      <c r="K2106" s="27"/>
      <c r="L2106" s="27"/>
      <c r="M2106" s="27"/>
    </row>
    <row r="2107" spans="11:13" x14ac:dyDescent="0.25">
      <c r="K2107" s="27"/>
      <c r="L2107" s="27"/>
      <c r="M2107" s="27"/>
    </row>
    <row r="2108" spans="11:13" x14ac:dyDescent="0.25">
      <c r="K2108" s="27"/>
      <c r="L2108" s="27"/>
      <c r="M2108" s="27"/>
    </row>
    <row r="2109" spans="11:13" x14ac:dyDescent="0.25">
      <c r="K2109" s="27"/>
      <c r="L2109" s="27"/>
      <c r="M2109" s="27"/>
    </row>
    <row r="2110" spans="11:13" x14ac:dyDescent="0.25">
      <c r="K2110" s="27"/>
      <c r="L2110" s="27"/>
      <c r="M2110" s="27"/>
    </row>
    <row r="2111" spans="11:13" x14ac:dyDescent="0.25">
      <c r="K2111" s="27"/>
      <c r="L2111" s="27"/>
      <c r="M2111" s="27"/>
    </row>
    <row r="2112" spans="11:13" x14ac:dyDescent="0.25">
      <c r="K2112" s="27"/>
      <c r="L2112" s="27"/>
      <c r="M2112" s="27"/>
    </row>
    <row r="2113" spans="11:13" x14ac:dyDescent="0.25">
      <c r="K2113" s="27"/>
      <c r="L2113" s="27"/>
      <c r="M2113" s="27"/>
    </row>
    <row r="2114" spans="11:13" x14ac:dyDescent="0.25">
      <c r="K2114" s="27"/>
      <c r="L2114" s="27"/>
      <c r="M2114" s="27"/>
    </row>
    <row r="2115" spans="11:13" x14ac:dyDescent="0.25">
      <c r="K2115" s="27"/>
      <c r="L2115" s="27"/>
      <c r="M2115" s="27"/>
    </row>
    <row r="2116" spans="11:13" x14ac:dyDescent="0.25">
      <c r="K2116" s="27"/>
      <c r="L2116" s="27"/>
      <c r="M2116" s="27"/>
    </row>
    <row r="2117" spans="11:13" x14ac:dyDescent="0.25">
      <c r="K2117" s="27"/>
      <c r="L2117" s="27"/>
      <c r="M2117" s="27"/>
    </row>
    <row r="2118" spans="11:13" x14ac:dyDescent="0.25">
      <c r="K2118" s="27"/>
      <c r="L2118" s="27"/>
      <c r="M2118" s="27"/>
    </row>
    <row r="2119" spans="11:13" x14ac:dyDescent="0.25">
      <c r="K2119" s="27"/>
      <c r="L2119" s="27"/>
      <c r="M2119" s="27"/>
    </row>
    <row r="2120" spans="11:13" x14ac:dyDescent="0.25">
      <c r="K2120" s="27"/>
      <c r="L2120" s="27"/>
      <c r="M2120" s="27"/>
    </row>
    <row r="2121" spans="11:13" x14ac:dyDescent="0.25">
      <c r="K2121" s="27"/>
      <c r="L2121" s="27"/>
      <c r="M2121" s="27"/>
    </row>
    <row r="2122" spans="11:13" x14ac:dyDescent="0.25">
      <c r="K2122" s="27"/>
      <c r="L2122" s="27"/>
      <c r="M2122" s="27"/>
    </row>
    <row r="2123" spans="11:13" x14ac:dyDescent="0.25">
      <c r="K2123" s="27"/>
      <c r="L2123" s="27"/>
      <c r="M2123" s="27"/>
    </row>
    <row r="2124" spans="11:13" x14ac:dyDescent="0.25">
      <c r="K2124" s="27"/>
      <c r="L2124" s="27"/>
      <c r="M2124" s="27"/>
    </row>
    <row r="2125" spans="11:13" x14ac:dyDescent="0.25">
      <c r="K2125" s="27"/>
      <c r="L2125" s="27"/>
      <c r="M2125" s="27"/>
    </row>
    <row r="2126" spans="11:13" x14ac:dyDescent="0.25">
      <c r="K2126" s="27"/>
      <c r="L2126" s="27"/>
      <c r="M2126" s="27"/>
    </row>
    <row r="2127" spans="11:13" x14ac:dyDescent="0.25">
      <c r="K2127" s="27"/>
      <c r="L2127" s="27"/>
      <c r="M2127" s="27"/>
    </row>
    <row r="2128" spans="11:13" x14ac:dyDescent="0.25">
      <c r="K2128" s="27"/>
      <c r="L2128" s="27"/>
      <c r="M2128" s="27"/>
    </row>
    <row r="2129" spans="11:13" x14ac:dyDescent="0.25">
      <c r="K2129" s="27"/>
      <c r="L2129" s="27"/>
      <c r="M2129" s="27"/>
    </row>
    <row r="2130" spans="11:13" x14ac:dyDescent="0.25">
      <c r="K2130" s="27"/>
      <c r="L2130" s="27"/>
      <c r="M2130" s="27"/>
    </row>
    <row r="2131" spans="11:13" x14ac:dyDescent="0.25">
      <c r="K2131" s="27"/>
      <c r="L2131" s="27"/>
      <c r="M2131" s="27"/>
    </row>
    <row r="2132" spans="11:13" x14ac:dyDescent="0.25">
      <c r="K2132" s="27"/>
      <c r="L2132" s="27"/>
      <c r="M2132" s="27"/>
    </row>
    <row r="2133" spans="11:13" x14ac:dyDescent="0.25">
      <c r="K2133" s="27"/>
      <c r="L2133" s="27"/>
      <c r="M2133" s="27"/>
    </row>
    <row r="2134" spans="11:13" x14ac:dyDescent="0.25">
      <c r="K2134" s="27"/>
      <c r="L2134" s="27"/>
      <c r="M2134" s="27"/>
    </row>
    <row r="2135" spans="11:13" x14ac:dyDescent="0.25">
      <c r="K2135" s="27"/>
      <c r="L2135" s="27"/>
      <c r="M2135" s="27"/>
    </row>
    <row r="2136" spans="11:13" x14ac:dyDescent="0.25">
      <c r="K2136" s="27"/>
      <c r="L2136" s="27"/>
      <c r="M2136" s="27"/>
    </row>
    <row r="2137" spans="11:13" x14ac:dyDescent="0.25">
      <c r="K2137" s="27"/>
      <c r="L2137" s="27"/>
      <c r="M2137" s="27"/>
    </row>
    <row r="2138" spans="11:13" x14ac:dyDescent="0.25">
      <c r="K2138" s="27"/>
      <c r="L2138" s="27"/>
      <c r="M2138" s="27"/>
    </row>
    <row r="2139" spans="11:13" x14ac:dyDescent="0.25">
      <c r="K2139" s="27"/>
      <c r="L2139" s="27"/>
      <c r="M2139" s="27"/>
    </row>
    <row r="2140" spans="11:13" x14ac:dyDescent="0.25">
      <c r="K2140" s="27"/>
      <c r="L2140" s="27"/>
      <c r="M2140" s="27"/>
    </row>
    <row r="2141" spans="11:13" x14ac:dyDescent="0.25">
      <c r="K2141" s="27"/>
      <c r="L2141" s="27"/>
      <c r="M2141" s="27"/>
    </row>
    <row r="2142" spans="11:13" x14ac:dyDescent="0.25">
      <c r="K2142" s="27"/>
      <c r="L2142" s="27"/>
      <c r="M2142" s="27"/>
    </row>
    <row r="2143" spans="11:13" x14ac:dyDescent="0.25">
      <c r="K2143" s="27"/>
      <c r="L2143" s="27"/>
      <c r="M2143" s="27"/>
    </row>
    <row r="2144" spans="11:13" x14ac:dyDescent="0.25">
      <c r="K2144" s="27"/>
      <c r="L2144" s="27"/>
      <c r="M2144" s="27"/>
    </row>
    <row r="2145" spans="11:13" x14ac:dyDescent="0.25">
      <c r="K2145" s="27"/>
      <c r="L2145" s="27"/>
      <c r="M2145" s="27"/>
    </row>
    <row r="2146" spans="11:13" x14ac:dyDescent="0.25">
      <c r="K2146" s="27"/>
      <c r="L2146" s="27"/>
      <c r="M2146" s="27"/>
    </row>
    <row r="2147" spans="11:13" x14ac:dyDescent="0.25">
      <c r="K2147" s="27"/>
      <c r="L2147" s="27"/>
      <c r="M2147" s="27"/>
    </row>
    <row r="2148" spans="11:13" x14ac:dyDescent="0.25">
      <c r="K2148" s="27"/>
      <c r="L2148" s="27"/>
      <c r="M2148" s="27"/>
    </row>
    <row r="2149" spans="11:13" x14ac:dyDescent="0.25">
      <c r="K2149" s="27"/>
      <c r="L2149" s="27"/>
      <c r="M2149" s="27"/>
    </row>
    <row r="2150" spans="11:13" x14ac:dyDescent="0.25">
      <c r="K2150" s="27"/>
      <c r="L2150" s="27"/>
      <c r="M2150" s="27"/>
    </row>
    <row r="2151" spans="11:13" x14ac:dyDescent="0.25">
      <c r="K2151" s="27"/>
      <c r="L2151" s="27"/>
      <c r="M2151" s="27"/>
    </row>
    <row r="2152" spans="11:13" x14ac:dyDescent="0.25">
      <c r="K2152" s="27"/>
      <c r="L2152" s="27"/>
      <c r="M2152" s="27"/>
    </row>
    <row r="2153" spans="11:13" x14ac:dyDescent="0.25">
      <c r="K2153" s="27"/>
      <c r="L2153" s="27"/>
      <c r="M2153" s="27"/>
    </row>
    <row r="2154" spans="11:13" x14ac:dyDescent="0.25">
      <c r="K2154" s="27"/>
      <c r="L2154" s="27"/>
      <c r="M2154" s="27"/>
    </row>
    <row r="2155" spans="11:13" x14ac:dyDescent="0.25">
      <c r="K2155" s="27"/>
      <c r="L2155" s="27"/>
      <c r="M2155" s="27"/>
    </row>
    <row r="2156" spans="11:13" x14ac:dyDescent="0.25">
      <c r="K2156" s="27"/>
      <c r="L2156" s="27"/>
      <c r="M2156" s="27"/>
    </row>
    <row r="2157" spans="11:13" x14ac:dyDescent="0.25">
      <c r="K2157" s="27"/>
      <c r="L2157" s="27"/>
      <c r="M2157" s="27"/>
    </row>
    <row r="2158" spans="11:13" x14ac:dyDescent="0.25">
      <c r="K2158" s="27"/>
      <c r="L2158" s="27"/>
      <c r="M2158" s="27"/>
    </row>
    <row r="2159" spans="11:13" x14ac:dyDescent="0.25">
      <c r="K2159" s="27"/>
      <c r="L2159" s="27"/>
      <c r="M2159" s="27"/>
    </row>
    <row r="2160" spans="11:13" x14ac:dyDescent="0.25">
      <c r="K2160" s="27"/>
      <c r="L2160" s="27"/>
      <c r="M2160" s="27"/>
    </row>
    <row r="2161" spans="11:13" x14ac:dyDescent="0.25">
      <c r="K2161" s="27"/>
      <c r="L2161" s="27"/>
      <c r="M2161" s="27"/>
    </row>
    <row r="2162" spans="11:13" x14ac:dyDescent="0.25">
      <c r="K2162" s="27"/>
      <c r="L2162" s="27"/>
      <c r="M2162" s="27"/>
    </row>
    <row r="2163" spans="11:13" x14ac:dyDescent="0.25">
      <c r="K2163" s="27"/>
      <c r="L2163" s="27"/>
      <c r="M2163" s="27"/>
    </row>
    <row r="2164" spans="11:13" x14ac:dyDescent="0.25">
      <c r="K2164" s="27"/>
      <c r="L2164" s="27"/>
      <c r="M2164" s="27"/>
    </row>
    <row r="2165" spans="11:13" x14ac:dyDescent="0.25">
      <c r="K2165" s="27"/>
      <c r="L2165" s="27"/>
      <c r="M2165" s="27"/>
    </row>
    <row r="2166" spans="11:13" x14ac:dyDescent="0.25">
      <c r="K2166" s="27"/>
      <c r="L2166" s="27"/>
      <c r="M2166" s="27"/>
    </row>
    <row r="2167" spans="11:13" x14ac:dyDescent="0.25">
      <c r="K2167" s="27"/>
      <c r="L2167" s="27"/>
      <c r="M2167" s="27"/>
    </row>
    <row r="2168" spans="11:13" x14ac:dyDescent="0.25">
      <c r="K2168" s="27"/>
      <c r="L2168" s="27"/>
      <c r="M2168" s="27"/>
    </row>
    <row r="2169" spans="11:13" x14ac:dyDescent="0.25">
      <c r="K2169" s="27"/>
      <c r="L2169" s="27"/>
      <c r="M2169" s="27"/>
    </row>
    <row r="2170" spans="11:13" x14ac:dyDescent="0.25">
      <c r="K2170" s="27"/>
      <c r="L2170" s="27"/>
      <c r="M2170" s="27"/>
    </row>
    <row r="2171" spans="11:13" x14ac:dyDescent="0.25">
      <c r="K2171" s="27"/>
      <c r="L2171" s="27"/>
      <c r="M2171" s="27"/>
    </row>
    <row r="2172" spans="11:13" x14ac:dyDescent="0.25">
      <c r="K2172" s="27"/>
      <c r="L2172" s="27"/>
      <c r="M2172" s="27"/>
    </row>
    <row r="2173" spans="11:13" x14ac:dyDescent="0.25">
      <c r="K2173" s="27"/>
      <c r="L2173" s="27"/>
      <c r="M2173" s="27"/>
    </row>
    <row r="2174" spans="11:13" x14ac:dyDescent="0.25">
      <c r="K2174" s="27"/>
      <c r="L2174" s="27"/>
      <c r="M2174" s="27"/>
    </row>
    <row r="2175" spans="11:13" x14ac:dyDescent="0.25">
      <c r="K2175" s="27"/>
      <c r="L2175" s="27"/>
      <c r="M2175" s="27"/>
    </row>
    <row r="2176" spans="11:13" x14ac:dyDescent="0.25">
      <c r="K2176" s="27"/>
      <c r="L2176" s="27"/>
      <c r="M2176" s="27"/>
    </row>
    <row r="2177" spans="11:13" x14ac:dyDescent="0.25">
      <c r="K2177" s="27"/>
      <c r="L2177" s="27"/>
      <c r="M2177" s="27"/>
    </row>
    <row r="2178" spans="11:13" x14ac:dyDescent="0.25">
      <c r="K2178" s="27"/>
      <c r="L2178" s="27"/>
      <c r="M2178" s="27"/>
    </row>
    <row r="2179" spans="11:13" x14ac:dyDescent="0.25">
      <c r="K2179" s="27"/>
      <c r="L2179" s="27"/>
      <c r="M2179" s="27"/>
    </row>
    <row r="2180" spans="11:13" x14ac:dyDescent="0.25">
      <c r="K2180" s="27"/>
      <c r="L2180" s="27"/>
      <c r="M2180" s="27"/>
    </row>
    <row r="2181" spans="11:13" x14ac:dyDescent="0.25">
      <c r="K2181" s="27"/>
      <c r="L2181" s="27"/>
      <c r="M2181" s="27"/>
    </row>
    <row r="2182" spans="11:13" x14ac:dyDescent="0.25">
      <c r="K2182" s="27"/>
      <c r="L2182" s="27"/>
      <c r="M2182" s="27"/>
    </row>
    <row r="2183" spans="11:13" x14ac:dyDescent="0.25">
      <c r="K2183" s="27"/>
      <c r="L2183" s="27"/>
      <c r="M2183" s="27"/>
    </row>
    <row r="2184" spans="11:13" x14ac:dyDescent="0.25">
      <c r="K2184" s="27"/>
      <c r="L2184" s="27"/>
      <c r="M2184" s="27"/>
    </row>
    <row r="2185" spans="11:13" x14ac:dyDescent="0.25">
      <c r="K2185" s="27"/>
      <c r="L2185" s="27"/>
      <c r="M2185" s="27"/>
    </row>
    <row r="2186" spans="11:13" x14ac:dyDescent="0.25">
      <c r="K2186" s="27"/>
      <c r="L2186" s="27"/>
      <c r="M2186" s="27"/>
    </row>
    <row r="2187" spans="11:13" x14ac:dyDescent="0.25">
      <c r="K2187" s="27"/>
      <c r="L2187" s="27"/>
      <c r="M2187" s="27"/>
    </row>
    <row r="2188" spans="11:13" x14ac:dyDescent="0.25">
      <c r="K2188" s="27"/>
      <c r="L2188" s="27"/>
      <c r="M2188" s="27"/>
    </row>
    <row r="2189" spans="11:13" x14ac:dyDescent="0.25">
      <c r="K2189" s="27"/>
      <c r="L2189" s="27"/>
      <c r="M2189" s="27"/>
    </row>
    <row r="2190" spans="11:13" x14ac:dyDescent="0.25">
      <c r="K2190" s="27"/>
      <c r="L2190" s="27"/>
      <c r="M2190" s="27"/>
    </row>
    <row r="2191" spans="11:13" x14ac:dyDescent="0.25">
      <c r="K2191" s="27"/>
      <c r="L2191" s="27"/>
      <c r="M2191" s="27"/>
    </row>
    <row r="2192" spans="11:13" x14ac:dyDescent="0.25">
      <c r="K2192" s="27"/>
      <c r="L2192" s="27"/>
      <c r="M2192" s="27"/>
    </row>
    <row r="2193" spans="11:13" x14ac:dyDescent="0.25">
      <c r="K2193" s="27"/>
      <c r="L2193" s="27"/>
      <c r="M2193" s="27"/>
    </row>
    <row r="2194" spans="11:13" x14ac:dyDescent="0.25">
      <c r="K2194" s="27"/>
      <c r="L2194" s="27"/>
      <c r="M2194" s="27"/>
    </row>
    <row r="2195" spans="11:13" x14ac:dyDescent="0.25">
      <c r="K2195" s="27"/>
      <c r="L2195" s="27"/>
      <c r="M2195" s="27"/>
    </row>
    <row r="2196" spans="11:13" x14ac:dyDescent="0.25">
      <c r="K2196" s="27"/>
      <c r="L2196" s="27"/>
      <c r="M2196" s="27"/>
    </row>
    <row r="2197" spans="11:13" x14ac:dyDescent="0.25">
      <c r="K2197" s="27"/>
      <c r="L2197" s="27"/>
      <c r="M2197" s="27"/>
    </row>
    <row r="2198" spans="11:13" x14ac:dyDescent="0.25">
      <c r="K2198" s="27"/>
      <c r="L2198" s="27"/>
      <c r="M2198" s="27"/>
    </row>
    <row r="2199" spans="11:13" x14ac:dyDescent="0.25">
      <c r="K2199" s="27"/>
      <c r="L2199" s="27"/>
      <c r="M2199" s="27"/>
    </row>
    <row r="2200" spans="11:13" x14ac:dyDescent="0.25">
      <c r="K2200" s="27"/>
      <c r="L2200" s="27"/>
      <c r="M2200" s="27"/>
    </row>
    <row r="2201" spans="11:13" x14ac:dyDescent="0.25">
      <c r="K2201" s="27"/>
      <c r="L2201" s="27"/>
      <c r="M2201" s="27"/>
    </row>
    <row r="2202" spans="11:13" x14ac:dyDescent="0.25">
      <c r="K2202" s="27"/>
      <c r="L2202" s="27"/>
      <c r="M2202" s="27"/>
    </row>
    <row r="2203" spans="11:13" x14ac:dyDescent="0.25">
      <c r="K2203" s="27"/>
      <c r="L2203" s="27"/>
      <c r="M2203" s="27"/>
    </row>
    <row r="2204" spans="11:13" x14ac:dyDescent="0.25">
      <c r="K2204" s="27"/>
      <c r="L2204" s="27"/>
      <c r="M2204" s="27"/>
    </row>
    <row r="2205" spans="11:13" x14ac:dyDescent="0.25">
      <c r="K2205" s="27"/>
      <c r="L2205" s="27"/>
      <c r="M2205" s="27"/>
    </row>
    <row r="2206" spans="11:13" x14ac:dyDescent="0.25">
      <c r="K2206" s="27"/>
      <c r="L2206" s="27"/>
      <c r="M2206" s="27"/>
    </row>
    <row r="2207" spans="11:13" x14ac:dyDescent="0.25">
      <c r="K2207" s="27"/>
      <c r="L2207" s="27"/>
      <c r="M2207" s="27"/>
    </row>
    <row r="2208" spans="11:13" x14ac:dyDescent="0.25">
      <c r="K2208" s="27"/>
      <c r="L2208" s="27"/>
      <c r="M2208" s="27"/>
    </row>
    <row r="2209" spans="11:13" x14ac:dyDescent="0.25">
      <c r="K2209" s="27"/>
      <c r="L2209" s="27"/>
      <c r="M2209" s="27"/>
    </row>
    <row r="2210" spans="11:13" x14ac:dyDescent="0.25">
      <c r="K2210" s="27"/>
      <c r="L2210" s="27"/>
      <c r="M2210" s="27"/>
    </row>
    <row r="2211" spans="11:13" x14ac:dyDescent="0.25">
      <c r="K2211" s="27"/>
      <c r="L2211" s="27"/>
      <c r="M2211" s="27"/>
    </row>
    <row r="2212" spans="11:13" x14ac:dyDescent="0.25">
      <c r="K2212" s="27"/>
      <c r="L2212" s="27"/>
      <c r="M2212" s="27"/>
    </row>
    <row r="2213" spans="11:13" x14ac:dyDescent="0.25">
      <c r="K2213" s="27"/>
      <c r="L2213" s="27"/>
      <c r="M2213" s="27"/>
    </row>
    <row r="2214" spans="11:13" x14ac:dyDescent="0.25">
      <c r="K2214" s="27"/>
      <c r="L2214" s="27"/>
      <c r="M2214" s="27"/>
    </row>
    <row r="2215" spans="11:13" x14ac:dyDescent="0.25">
      <c r="K2215" s="27"/>
      <c r="L2215" s="27"/>
      <c r="M2215" s="27"/>
    </row>
    <row r="2216" spans="11:13" x14ac:dyDescent="0.25">
      <c r="K2216" s="27"/>
      <c r="L2216" s="27"/>
      <c r="M2216" s="27"/>
    </row>
    <row r="2217" spans="11:13" x14ac:dyDescent="0.25">
      <c r="K2217" s="27"/>
      <c r="L2217" s="27"/>
      <c r="M2217" s="27"/>
    </row>
    <row r="2218" spans="11:13" x14ac:dyDescent="0.25">
      <c r="K2218" s="27"/>
      <c r="L2218" s="27"/>
      <c r="M2218" s="27"/>
    </row>
    <row r="2219" spans="11:13" x14ac:dyDescent="0.25">
      <c r="K2219" s="27"/>
      <c r="L2219" s="27"/>
      <c r="M2219" s="27"/>
    </row>
    <row r="2220" spans="11:13" x14ac:dyDescent="0.25">
      <c r="K2220" s="27"/>
      <c r="L2220" s="27"/>
      <c r="M2220" s="27"/>
    </row>
    <row r="2221" spans="11:13" x14ac:dyDescent="0.25">
      <c r="K2221" s="27"/>
      <c r="L2221" s="27"/>
      <c r="M2221" s="27"/>
    </row>
    <row r="2222" spans="11:13" x14ac:dyDescent="0.25">
      <c r="K2222" s="27"/>
      <c r="L2222" s="27"/>
      <c r="M2222" s="27"/>
    </row>
    <row r="2223" spans="11:13" x14ac:dyDescent="0.25">
      <c r="K2223" s="27"/>
      <c r="L2223" s="27"/>
      <c r="M2223" s="27"/>
    </row>
    <row r="2224" spans="11:13" x14ac:dyDescent="0.25">
      <c r="K2224" s="27"/>
      <c r="L2224" s="27"/>
      <c r="M2224" s="27"/>
    </row>
    <row r="2225" spans="11:13" x14ac:dyDescent="0.25">
      <c r="K2225" s="27"/>
      <c r="L2225" s="27"/>
      <c r="M2225" s="27"/>
    </row>
    <row r="2226" spans="11:13" x14ac:dyDescent="0.25">
      <c r="K2226" s="27"/>
      <c r="L2226" s="27"/>
      <c r="M2226" s="27"/>
    </row>
    <row r="2227" spans="11:13" x14ac:dyDescent="0.25">
      <c r="K2227" s="27"/>
      <c r="L2227" s="27"/>
      <c r="M2227" s="27"/>
    </row>
    <row r="2228" spans="11:13" x14ac:dyDescent="0.25">
      <c r="K2228" s="27"/>
      <c r="L2228" s="27"/>
      <c r="M2228" s="27"/>
    </row>
    <row r="2229" spans="11:13" x14ac:dyDescent="0.25">
      <c r="K2229" s="27"/>
      <c r="L2229" s="27"/>
      <c r="M2229" s="27"/>
    </row>
    <row r="2230" spans="11:13" x14ac:dyDescent="0.25">
      <c r="K2230" s="27"/>
      <c r="L2230" s="27"/>
      <c r="M2230" s="27"/>
    </row>
    <row r="2231" spans="11:13" x14ac:dyDescent="0.25">
      <c r="K2231" s="27"/>
      <c r="L2231" s="27"/>
      <c r="M2231" s="27"/>
    </row>
    <row r="2232" spans="11:13" x14ac:dyDescent="0.25">
      <c r="K2232" s="27"/>
      <c r="L2232" s="27"/>
      <c r="M2232" s="27"/>
    </row>
    <row r="2233" spans="11:13" x14ac:dyDescent="0.25">
      <c r="K2233" s="27"/>
      <c r="L2233" s="27"/>
      <c r="M2233" s="27"/>
    </row>
    <row r="2234" spans="11:13" x14ac:dyDescent="0.25">
      <c r="K2234" s="27"/>
      <c r="L2234" s="27"/>
      <c r="M2234" s="27"/>
    </row>
    <row r="2235" spans="11:13" x14ac:dyDescent="0.25">
      <c r="K2235" s="27"/>
      <c r="L2235" s="27"/>
      <c r="M2235" s="27"/>
    </row>
    <row r="2236" spans="11:13" x14ac:dyDescent="0.25">
      <c r="K2236" s="27"/>
      <c r="L2236" s="27"/>
      <c r="M2236" s="27"/>
    </row>
    <row r="2237" spans="11:13" x14ac:dyDescent="0.25">
      <c r="K2237" s="27"/>
      <c r="L2237" s="27"/>
      <c r="M2237" s="27"/>
    </row>
    <row r="2238" spans="11:13" x14ac:dyDescent="0.25">
      <c r="K2238" s="27"/>
      <c r="L2238" s="27"/>
      <c r="M2238" s="27"/>
    </row>
    <row r="2239" spans="11:13" x14ac:dyDescent="0.25">
      <c r="K2239" s="27"/>
      <c r="L2239" s="27"/>
      <c r="M2239" s="27"/>
    </row>
    <row r="2240" spans="11:13" x14ac:dyDescent="0.25">
      <c r="K2240" s="27"/>
      <c r="L2240" s="27"/>
      <c r="M2240" s="27"/>
    </row>
    <row r="2241" spans="11:13" x14ac:dyDescent="0.25">
      <c r="K2241" s="27"/>
      <c r="L2241" s="27"/>
      <c r="M2241" s="27"/>
    </row>
    <row r="2242" spans="11:13" x14ac:dyDescent="0.25">
      <c r="K2242" s="27"/>
      <c r="L2242" s="27"/>
      <c r="M2242" s="27"/>
    </row>
    <row r="2243" spans="11:13" x14ac:dyDescent="0.25">
      <c r="K2243" s="27"/>
      <c r="L2243" s="27"/>
      <c r="M2243" s="27"/>
    </row>
    <row r="2244" spans="11:13" x14ac:dyDescent="0.25">
      <c r="K2244" s="27"/>
      <c r="L2244" s="27"/>
      <c r="M2244" s="27"/>
    </row>
    <row r="2245" spans="11:13" x14ac:dyDescent="0.25">
      <c r="K2245" s="27"/>
      <c r="L2245" s="27"/>
      <c r="M2245" s="27"/>
    </row>
    <row r="2246" spans="11:13" x14ac:dyDescent="0.25">
      <c r="K2246" s="27"/>
      <c r="L2246" s="27"/>
      <c r="M2246" s="27"/>
    </row>
    <row r="2247" spans="11:13" x14ac:dyDescent="0.25">
      <c r="K2247" s="27"/>
      <c r="L2247" s="27"/>
      <c r="M2247" s="27"/>
    </row>
    <row r="2248" spans="11:13" x14ac:dyDescent="0.25">
      <c r="K2248" s="27"/>
      <c r="L2248" s="27"/>
      <c r="M2248" s="27"/>
    </row>
    <row r="2249" spans="11:13" x14ac:dyDescent="0.25">
      <c r="K2249" s="27"/>
      <c r="L2249" s="27"/>
      <c r="M2249" s="27"/>
    </row>
    <row r="2250" spans="11:13" x14ac:dyDescent="0.25">
      <c r="K2250" s="27"/>
      <c r="L2250" s="27"/>
      <c r="M2250" s="27"/>
    </row>
    <row r="2251" spans="11:13" x14ac:dyDescent="0.25">
      <c r="K2251" s="27"/>
      <c r="L2251" s="27"/>
      <c r="M2251" s="27"/>
    </row>
    <row r="2252" spans="11:13" x14ac:dyDescent="0.25">
      <c r="K2252" s="27"/>
      <c r="L2252" s="27"/>
      <c r="M2252" s="27"/>
    </row>
    <row r="2253" spans="11:13" x14ac:dyDescent="0.25">
      <c r="K2253" s="27"/>
      <c r="L2253" s="27"/>
      <c r="M2253" s="27"/>
    </row>
    <row r="2254" spans="11:13" x14ac:dyDescent="0.25">
      <c r="K2254" s="27"/>
      <c r="L2254" s="27"/>
      <c r="M2254" s="27"/>
    </row>
    <row r="2255" spans="11:13" x14ac:dyDescent="0.25">
      <c r="K2255" s="27"/>
      <c r="L2255" s="27"/>
      <c r="M2255" s="27"/>
    </row>
    <row r="2256" spans="11:13" x14ac:dyDescent="0.25">
      <c r="K2256" s="27"/>
      <c r="L2256" s="27"/>
      <c r="M2256" s="27"/>
    </row>
    <row r="2257" spans="11:13" x14ac:dyDescent="0.25">
      <c r="K2257" s="27"/>
      <c r="L2257" s="27"/>
      <c r="M2257" s="27"/>
    </row>
    <row r="2258" spans="11:13" x14ac:dyDescent="0.25">
      <c r="K2258" s="27"/>
      <c r="L2258" s="27"/>
      <c r="M2258" s="27"/>
    </row>
    <row r="2259" spans="11:13" x14ac:dyDescent="0.25">
      <c r="K2259" s="27"/>
      <c r="L2259" s="27"/>
      <c r="M2259" s="27"/>
    </row>
    <row r="2260" spans="11:13" x14ac:dyDescent="0.25">
      <c r="K2260" s="27"/>
      <c r="L2260" s="27"/>
      <c r="M2260" s="27"/>
    </row>
    <row r="2261" spans="11:13" x14ac:dyDescent="0.25">
      <c r="K2261" s="27"/>
      <c r="L2261" s="27"/>
      <c r="M2261" s="27"/>
    </row>
    <row r="2262" spans="11:13" x14ac:dyDescent="0.25">
      <c r="K2262" s="27"/>
      <c r="L2262" s="27"/>
      <c r="M2262" s="27"/>
    </row>
    <row r="2263" spans="11:13" x14ac:dyDescent="0.25">
      <c r="K2263" s="27"/>
      <c r="L2263" s="27"/>
      <c r="M2263" s="27"/>
    </row>
    <row r="2264" spans="11:13" x14ac:dyDescent="0.25">
      <c r="K2264" s="27"/>
      <c r="L2264" s="27"/>
      <c r="M2264" s="27"/>
    </row>
    <row r="2265" spans="11:13" x14ac:dyDescent="0.25">
      <c r="K2265" s="27"/>
      <c r="L2265" s="27"/>
      <c r="M2265" s="27"/>
    </row>
    <row r="2266" spans="11:13" x14ac:dyDescent="0.25">
      <c r="K2266" s="27"/>
      <c r="L2266" s="27"/>
      <c r="M2266" s="27"/>
    </row>
    <row r="2267" spans="11:13" x14ac:dyDescent="0.25">
      <c r="K2267" s="27"/>
      <c r="L2267" s="27"/>
      <c r="M2267" s="27"/>
    </row>
    <row r="2268" spans="11:13" x14ac:dyDescent="0.25">
      <c r="K2268" s="27"/>
      <c r="L2268" s="27"/>
      <c r="M2268" s="27"/>
    </row>
    <row r="2269" spans="11:13" x14ac:dyDescent="0.25">
      <c r="K2269" s="27"/>
      <c r="L2269" s="27"/>
      <c r="M2269" s="27"/>
    </row>
    <row r="2270" spans="11:13" x14ac:dyDescent="0.25">
      <c r="K2270" s="27"/>
      <c r="L2270" s="27"/>
      <c r="M2270" s="27"/>
    </row>
    <row r="2271" spans="11:13" x14ac:dyDescent="0.25">
      <c r="K2271" s="27"/>
      <c r="L2271" s="27"/>
      <c r="M2271" s="27"/>
    </row>
    <row r="2272" spans="11:13" x14ac:dyDescent="0.25">
      <c r="K2272" s="27"/>
      <c r="L2272" s="27"/>
      <c r="M2272" s="27"/>
    </row>
    <row r="2273" spans="11:13" x14ac:dyDescent="0.25">
      <c r="K2273" s="27"/>
      <c r="L2273" s="27"/>
      <c r="M2273" s="27"/>
    </row>
    <row r="2274" spans="11:13" x14ac:dyDescent="0.25">
      <c r="K2274" s="27"/>
      <c r="L2274" s="27"/>
      <c r="M2274" s="27"/>
    </row>
    <row r="2275" spans="11:13" x14ac:dyDescent="0.25">
      <c r="K2275" s="27"/>
      <c r="L2275" s="27"/>
      <c r="M2275" s="27"/>
    </row>
    <row r="2276" spans="11:13" x14ac:dyDescent="0.25">
      <c r="K2276" s="27"/>
      <c r="L2276" s="27"/>
      <c r="M2276" s="27"/>
    </row>
    <row r="2277" spans="11:13" x14ac:dyDescent="0.25">
      <c r="K2277" s="27"/>
      <c r="L2277" s="27"/>
      <c r="M2277" s="27"/>
    </row>
    <row r="2278" spans="11:13" x14ac:dyDescent="0.25">
      <c r="K2278" s="27"/>
      <c r="L2278" s="27"/>
      <c r="M2278" s="27"/>
    </row>
    <row r="2279" spans="11:13" x14ac:dyDescent="0.25">
      <c r="K2279" s="27"/>
      <c r="L2279" s="27"/>
      <c r="M2279" s="27"/>
    </row>
    <row r="2280" spans="11:13" x14ac:dyDescent="0.25">
      <c r="K2280" s="27"/>
      <c r="L2280" s="27"/>
      <c r="M2280" s="27"/>
    </row>
    <row r="2281" spans="11:13" x14ac:dyDescent="0.25">
      <c r="K2281" s="27"/>
      <c r="L2281" s="27"/>
      <c r="M2281" s="27"/>
    </row>
    <row r="2282" spans="11:13" x14ac:dyDescent="0.25">
      <c r="K2282" s="27"/>
      <c r="L2282" s="27"/>
      <c r="M2282" s="27"/>
    </row>
    <row r="2283" spans="11:13" x14ac:dyDescent="0.25">
      <c r="K2283" s="27"/>
      <c r="L2283" s="27"/>
      <c r="M2283" s="27"/>
    </row>
    <row r="2284" spans="11:13" x14ac:dyDescent="0.25">
      <c r="K2284" s="27"/>
      <c r="L2284" s="27"/>
      <c r="M2284" s="27"/>
    </row>
    <row r="2285" spans="11:13" x14ac:dyDescent="0.25">
      <c r="K2285" s="27"/>
      <c r="L2285" s="27"/>
      <c r="M2285" s="27"/>
    </row>
    <row r="2286" spans="11:13" x14ac:dyDescent="0.25">
      <c r="K2286" s="27"/>
      <c r="L2286" s="27"/>
      <c r="M2286" s="27"/>
    </row>
    <row r="2287" spans="11:13" x14ac:dyDescent="0.25">
      <c r="K2287" s="27"/>
      <c r="L2287" s="27"/>
      <c r="M2287" s="27"/>
    </row>
    <row r="2288" spans="11:13" x14ac:dyDescent="0.25">
      <c r="K2288" s="27"/>
      <c r="L2288" s="27"/>
      <c r="M2288" s="27"/>
    </row>
    <row r="2289" spans="11:13" x14ac:dyDescent="0.25">
      <c r="K2289" s="27"/>
      <c r="L2289" s="27"/>
      <c r="M2289" s="27"/>
    </row>
    <row r="2290" spans="11:13" x14ac:dyDescent="0.25">
      <c r="K2290" s="27"/>
      <c r="L2290" s="27"/>
      <c r="M2290" s="27"/>
    </row>
    <row r="2291" spans="11:13" x14ac:dyDescent="0.25">
      <c r="K2291" s="27"/>
      <c r="L2291" s="27"/>
      <c r="M2291" s="27"/>
    </row>
    <row r="2292" spans="11:13" x14ac:dyDescent="0.25">
      <c r="K2292" s="27"/>
      <c r="L2292" s="27"/>
      <c r="M2292" s="27"/>
    </row>
    <row r="2293" spans="11:13" x14ac:dyDescent="0.25">
      <c r="K2293" s="27"/>
      <c r="L2293" s="27"/>
      <c r="M2293" s="27"/>
    </row>
    <row r="2294" spans="11:13" x14ac:dyDescent="0.25">
      <c r="K2294" s="27"/>
      <c r="L2294" s="27"/>
      <c r="M2294" s="27"/>
    </row>
    <row r="2295" spans="11:13" x14ac:dyDescent="0.25">
      <c r="K2295" s="27"/>
      <c r="L2295" s="27"/>
      <c r="M2295" s="27"/>
    </row>
    <row r="2296" spans="11:13" x14ac:dyDescent="0.25">
      <c r="K2296" s="27"/>
      <c r="L2296" s="27"/>
      <c r="M2296" s="27"/>
    </row>
    <row r="2297" spans="11:13" x14ac:dyDescent="0.25">
      <c r="K2297" s="27"/>
      <c r="L2297" s="27"/>
      <c r="M2297" s="27"/>
    </row>
    <row r="2298" spans="11:13" x14ac:dyDescent="0.25">
      <c r="K2298" s="27"/>
      <c r="L2298" s="27"/>
      <c r="M2298" s="27"/>
    </row>
    <row r="2299" spans="11:13" x14ac:dyDescent="0.25">
      <c r="K2299" s="27"/>
      <c r="L2299" s="27"/>
      <c r="M2299" s="27"/>
    </row>
    <row r="2300" spans="11:13" x14ac:dyDescent="0.25">
      <c r="K2300" s="27"/>
      <c r="L2300" s="27"/>
      <c r="M2300" s="27"/>
    </row>
    <row r="2301" spans="11:13" x14ac:dyDescent="0.25">
      <c r="K2301" s="27"/>
      <c r="L2301" s="27"/>
      <c r="M2301" s="27"/>
    </row>
    <row r="2302" spans="11:13" x14ac:dyDescent="0.25">
      <c r="K2302" s="27"/>
      <c r="L2302" s="27"/>
      <c r="M2302" s="27"/>
    </row>
    <row r="2303" spans="11:13" x14ac:dyDescent="0.25">
      <c r="K2303" s="27"/>
      <c r="L2303" s="27"/>
      <c r="M2303" s="27"/>
    </row>
    <row r="2304" spans="11:13" x14ac:dyDescent="0.25">
      <c r="K2304" s="27"/>
      <c r="L2304" s="27"/>
      <c r="M2304" s="27"/>
    </row>
    <row r="2305" spans="11:13" x14ac:dyDescent="0.25">
      <c r="K2305" s="27"/>
      <c r="L2305" s="27"/>
      <c r="M2305" s="27"/>
    </row>
    <row r="2306" spans="11:13" x14ac:dyDescent="0.25">
      <c r="K2306" s="27"/>
      <c r="L2306" s="27"/>
      <c r="M2306" s="27"/>
    </row>
    <row r="2307" spans="11:13" x14ac:dyDescent="0.25">
      <c r="K2307" s="27"/>
      <c r="L2307" s="27"/>
      <c r="M2307" s="27"/>
    </row>
    <row r="2308" spans="11:13" x14ac:dyDescent="0.25">
      <c r="K2308" s="27"/>
      <c r="L2308" s="27"/>
      <c r="M2308" s="27"/>
    </row>
    <row r="2309" spans="11:13" x14ac:dyDescent="0.25">
      <c r="K2309" s="27"/>
      <c r="L2309" s="27"/>
      <c r="M2309" s="27"/>
    </row>
    <row r="2310" spans="11:13" x14ac:dyDescent="0.25">
      <c r="K2310" s="27"/>
      <c r="L2310" s="27"/>
      <c r="M2310" s="27"/>
    </row>
    <row r="2311" spans="11:13" x14ac:dyDescent="0.25">
      <c r="K2311" s="27"/>
      <c r="L2311" s="27"/>
      <c r="M2311" s="27"/>
    </row>
    <row r="2312" spans="11:13" x14ac:dyDescent="0.25">
      <c r="K2312" s="27"/>
      <c r="L2312" s="27"/>
      <c r="M2312" s="27"/>
    </row>
    <row r="2313" spans="11:13" x14ac:dyDescent="0.25">
      <c r="K2313" s="27"/>
      <c r="L2313" s="27"/>
      <c r="M2313" s="27"/>
    </row>
    <row r="2314" spans="11:13" x14ac:dyDescent="0.25">
      <c r="K2314" s="27"/>
      <c r="L2314" s="27"/>
      <c r="M2314" s="27"/>
    </row>
    <row r="2315" spans="11:13" x14ac:dyDescent="0.25">
      <c r="K2315" s="27"/>
      <c r="L2315" s="27"/>
      <c r="M2315" s="27"/>
    </row>
    <row r="2316" spans="11:13" x14ac:dyDescent="0.25">
      <c r="K2316" s="27"/>
      <c r="L2316" s="27"/>
      <c r="M2316" s="27"/>
    </row>
    <row r="2317" spans="11:13" x14ac:dyDescent="0.25">
      <c r="K2317" s="27"/>
      <c r="L2317" s="27"/>
      <c r="M2317" s="27"/>
    </row>
    <row r="2318" spans="11:13" x14ac:dyDescent="0.25">
      <c r="K2318" s="27"/>
      <c r="L2318" s="27"/>
      <c r="M2318" s="27"/>
    </row>
    <row r="2319" spans="11:13" x14ac:dyDescent="0.25">
      <c r="K2319" s="27"/>
      <c r="L2319" s="27"/>
      <c r="M2319" s="27"/>
    </row>
    <row r="2320" spans="11:13" x14ac:dyDescent="0.25">
      <c r="K2320" s="27"/>
      <c r="L2320" s="27"/>
      <c r="M2320" s="27"/>
    </row>
    <row r="2321" spans="11:13" x14ac:dyDescent="0.25">
      <c r="K2321" s="27"/>
      <c r="L2321" s="27"/>
      <c r="M2321" s="27"/>
    </row>
    <row r="2322" spans="11:13" x14ac:dyDescent="0.25">
      <c r="K2322" s="27"/>
      <c r="L2322" s="27"/>
      <c r="M2322" s="27"/>
    </row>
    <row r="2323" spans="11:13" x14ac:dyDescent="0.25">
      <c r="K2323" s="27"/>
      <c r="L2323" s="27"/>
      <c r="M2323" s="27"/>
    </row>
    <row r="2324" spans="11:13" x14ac:dyDescent="0.25">
      <c r="K2324" s="27"/>
      <c r="L2324" s="27"/>
      <c r="M2324" s="27"/>
    </row>
    <row r="2325" spans="11:13" x14ac:dyDescent="0.25">
      <c r="K2325" s="27"/>
      <c r="L2325" s="27"/>
      <c r="M2325" s="27"/>
    </row>
    <row r="2326" spans="11:13" x14ac:dyDescent="0.25">
      <c r="K2326" s="27"/>
      <c r="L2326" s="27"/>
      <c r="M2326" s="27"/>
    </row>
    <row r="2327" spans="11:13" x14ac:dyDescent="0.25">
      <c r="K2327" s="27"/>
      <c r="L2327" s="27"/>
      <c r="M2327" s="27"/>
    </row>
    <row r="2328" spans="11:13" x14ac:dyDescent="0.25">
      <c r="K2328" s="27"/>
      <c r="L2328" s="27"/>
      <c r="M2328" s="27"/>
    </row>
    <row r="2329" spans="11:13" x14ac:dyDescent="0.25">
      <c r="K2329" s="27"/>
      <c r="L2329" s="27"/>
      <c r="M2329" s="27"/>
    </row>
    <row r="2330" spans="11:13" x14ac:dyDescent="0.25">
      <c r="K2330" s="27"/>
      <c r="L2330" s="27"/>
      <c r="M2330" s="27"/>
    </row>
    <row r="2331" spans="11:13" x14ac:dyDescent="0.25">
      <c r="K2331" s="27"/>
      <c r="L2331" s="27"/>
      <c r="M2331" s="27"/>
    </row>
    <row r="2332" spans="11:13" x14ac:dyDescent="0.25">
      <c r="K2332" s="27"/>
      <c r="L2332" s="27"/>
      <c r="M2332" s="27"/>
    </row>
    <row r="2333" spans="11:13" x14ac:dyDescent="0.25">
      <c r="K2333" s="27"/>
      <c r="L2333" s="27"/>
      <c r="M2333" s="27"/>
    </row>
    <row r="2334" spans="11:13" x14ac:dyDescent="0.25">
      <c r="K2334" s="27"/>
      <c r="L2334" s="27"/>
      <c r="M2334" s="27"/>
    </row>
    <row r="2335" spans="11:13" x14ac:dyDescent="0.25">
      <c r="K2335" s="27"/>
      <c r="L2335" s="27"/>
      <c r="M2335" s="27"/>
    </row>
    <row r="2336" spans="11:13" x14ac:dyDescent="0.25">
      <c r="K2336" s="27"/>
      <c r="L2336" s="27"/>
      <c r="M2336" s="27"/>
    </row>
    <row r="2337" spans="11:13" x14ac:dyDescent="0.25">
      <c r="K2337" s="27"/>
      <c r="L2337" s="27"/>
      <c r="M2337" s="27"/>
    </row>
    <row r="2338" spans="11:13" x14ac:dyDescent="0.25">
      <c r="K2338" s="27"/>
      <c r="L2338" s="27"/>
      <c r="M2338" s="27"/>
    </row>
    <row r="2339" spans="11:13" x14ac:dyDescent="0.25">
      <c r="K2339" s="27"/>
      <c r="L2339" s="27"/>
      <c r="M2339" s="27"/>
    </row>
    <row r="2340" spans="11:13" x14ac:dyDescent="0.25">
      <c r="K2340" s="27"/>
      <c r="L2340" s="27"/>
      <c r="M2340" s="27"/>
    </row>
    <row r="2341" spans="11:13" x14ac:dyDescent="0.25">
      <c r="K2341" s="27"/>
      <c r="L2341" s="27"/>
      <c r="M2341" s="27"/>
    </row>
    <row r="2342" spans="11:13" x14ac:dyDescent="0.25">
      <c r="K2342" s="27"/>
      <c r="L2342" s="27"/>
      <c r="M2342" s="27"/>
    </row>
    <row r="2343" spans="11:13" x14ac:dyDescent="0.25">
      <c r="K2343" s="27"/>
      <c r="L2343" s="27"/>
      <c r="M2343" s="27"/>
    </row>
    <row r="2344" spans="11:13" x14ac:dyDescent="0.25">
      <c r="K2344" s="27"/>
      <c r="L2344" s="27"/>
      <c r="M2344" s="27"/>
    </row>
    <row r="2345" spans="11:13" x14ac:dyDescent="0.25">
      <c r="K2345" s="27"/>
      <c r="L2345" s="27"/>
      <c r="M2345" s="27"/>
    </row>
    <row r="2346" spans="11:13" x14ac:dyDescent="0.25">
      <c r="K2346" s="27"/>
      <c r="L2346" s="27"/>
      <c r="M2346" s="27"/>
    </row>
    <row r="2347" spans="11:13" x14ac:dyDescent="0.25">
      <c r="K2347" s="27"/>
      <c r="L2347" s="27"/>
      <c r="M2347" s="27"/>
    </row>
    <row r="2348" spans="11:13" x14ac:dyDescent="0.25">
      <c r="K2348" s="27"/>
      <c r="L2348" s="27"/>
      <c r="M2348" s="27"/>
    </row>
    <row r="2349" spans="11:13" x14ac:dyDescent="0.25">
      <c r="K2349" s="27"/>
      <c r="L2349" s="27"/>
      <c r="M2349" s="27"/>
    </row>
    <row r="2350" spans="11:13" x14ac:dyDescent="0.25">
      <c r="K2350" s="27"/>
      <c r="L2350" s="27"/>
      <c r="M2350" s="27"/>
    </row>
    <row r="2351" spans="11:13" x14ac:dyDescent="0.25">
      <c r="K2351" s="27"/>
      <c r="L2351" s="27"/>
      <c r="M2351" s="27"/>
    </row>
    <row r="2352" spans="11:13" x14ac:dyDescent="0.25">
      <c r="K2352" s="27"/>
      <c r="L2352" s="27"/>
      <c r="M2352" s="27"/>
    </row>
    <row r="2353" spans="11:13" x14ac:dyDescent="0.25">
      <c r="K2353" s="27"/>
      <c r="L2353" s="27"/>
      <c r="M2353" s="27"/>
    </row>
    <row r="2354" spans="11:13" x14ac:dyDescent="0.25">
      <c r="K2354" s="27"/>
      <c r="L2354" s="27"/>
      <c r="M2354" s="27"/>
    </row>
    <row r="2355" spans="11:13" x14ac:dyDescent="0.25">
      <c r="K2355" s="27"/>
      <c r="L2355" s="27"/>
      <c r="M2355" s="27"/>
    </row>
    <row r="2356" spans="11:13" x14ac:dyDescent="0.25">
      <c r="K2356" s="27"/>
      <c r="L2356" s="27"/>
      <c r="M2356" s="27"/>
    </row>
    <row r="2357" spans="11:13" x14ac:dyDescent="0.25">
      <c r="K2357" s="27"/>
      <c r="L2357" s="27"/>
      <c r="M2357" s="27"/>
    </row>
    <row r="2358" spans="11:13" x14ac:dyDescent="0.25">
      <c r="K2358" s="27"/>
      <c r="L2358" s="27"/>
      <c r="M2358" s="27"/>
    </row>
    <row r="2359" spans="11:13" x14ac:dyDescent="0.25">
      <c r="K2359" s="27"/>
      <c r="L2359" s="27"/>
      <c r="M2359" s="27"/>
    </row>
    <row r="2360" spans="11:13" x14ac:dyDescent="0.25">
      <c r="K2360" s="27"/>
      <c r="L2360" s="27"/>
      <c r="M2360" s="27"/>
    </row>
    <row r="2361" spans="11:13" x14ac:dyDescent="0.25">
      <c r="K2361" s="27"/>
      <c r="L2361" s="27"/>
      <c r="M2361" s="27"/>
    </row>
    <row r="2362" spans="11:13" x14ac:dyDescent="0.25">
      <c r="K2362" s="27"/>
      <c r="L2362" s="27"/>
      <c r="M2362" s="27"/>
    </row>
    <row r="2363" spans="11:13" x14ac:dyDescent="0.25">
      <c r="K2363" s="27"/>
      <c r="L2363" s="27"/>
      <c r="M2363" s="27"/>
    </row>
    <row r="2364" spans="11:13" x14ac:dyDescent="0.25">
      <c r="K2364" s="27"/>
      <c r="L2364" s="27"/>
      <c r="M2364" s="27"/>
    </row>
    <row r="2365" spans="11:13" x14ac:dyDescent="0.25">
      <c r="K2365" s="27"/>
      <c r="L2365" s="27"/>
      <c r="M2365" s="27"/>
    </row>
    <row r="2366" spans="11:13" x14ac:dyDescent="0.25">
      <c r="K2366" s="27"/>
      <c r="L2366" s="27"/>
      <c r="M2366" s="27"/>
    </row>
    <row r="2367" spans="11:13" x14ac:dyDescent="0.25">
      <c r="K2367" s="27"/>
      <c r="L2367" s="27"/>
      <c r="M2367" s="27"/>
    </row>
    <row r="2368" spans="11:13" x14ac:dyDescent="0.25">
      <c r="K2368" s="27"/>
      <c r="L2368" s="27"/>
      <c r="M2368" s="27"/>
    </row>
    <row r="2369" spans="11:13" x14ac:dyDescent="0.25">
      <c r="K2369" s="27"/>
      <c r="L2369" s="27"/>
      <c r="M2369" s="27"/>
    </row>
    <row r="2370" spans="11:13" x14ac:dyDescent="0.25">
      <c r="K2370" s="27"/>
      <c r="L2370" s="27"/>
      <c r="M2370" s="27"/>
    </row>
    <row r="2371" spans="11:13" x14ac:dyDescent="0.25">
      <c r="K2371" s="27"/>
      <c r="L2371" s="27"/>
      <c r="M2371" s="27"/>
    </row>
    <row r="2372" spans="11:13" x14ac:dyDescent="0.25">
      <c r="K2372" s="27"/>
      <c r="L2372" s="27"/>
      <c r="M2372" s="27"/>
    </row>
    <row r="2373" spans="11:13" x14ac:dyDescent="0.25">
      <c r="K2373" s="27"/>
      <c r="L2373" s="27"/>
      <c r="M2373" s="27"/>
    </row>
    <row r="2374" spans="11:13" x14ac:dyDescent="0.25">
      <c r="K2374" s="27"/>
      <c r="L2374" s="27"/>
      <c r="M2374" s="27"/>
    </row>
    <row r="2375" spans="11:13" x14ac:dyDescent="0.25">
      <c r="K2375" s="27"/>
      <c r="L2375" s="27"/>
      <c r="M2375" s="27"/>
    </row>
    <row r="2376" spans="11:13" x14ac:dyDescent="0.25">
      <c r="K2376" s="27"/>
      <c r="L2376" s="27"/>
      <c r="M2376" s="27"/>
    </row>
    <row r="2377" spans="11:13" x14ac:dyDescent="0.25">
      <c r="K2377" s="27"/>
      <c r="L2377" s="27"/>
      <c r="M2377" s="27"/>
    </row>
    <row r="2378" spans="11:13" x14ac:dyDescent="0.25">
      <c r="K2378" s="27"/>
      <c r="L2378" s="27"/>
      <c r="M2378" s="27"/>
    </row>
    <row r="2379" spans="11:13" x14ac:dyDescent="0.25">
      <c r="K2379" s="27"/>
      <c r="L2379" s="27"/>
      <c r="M2379" s="27"/>
    </row>
    <row r="2380" spans="11:13" x14ac:dyDescent="0.25">
      <c r="K2380" s="27"/>
      <c r="L2380" s="27"/>
      <c r="M2380" s="27"/>
    </row>
    <row r="2381" spans="11:13" x14ac:dyDescent="0.25">
      <c r="K2381" s="27"/>
      <c r="L2381" s="27"/>
      <c r="M2381" s="27"/>
    </row>
    <row r="2382" spans="11:13" x14ac:dyDescent="0.25">
      <c r="K2382" s="27"/>
      <c r="L2382" s="27"/>
      <c r="M2382" s="27"/>
    </row>
    <row r="2383" spans="11:13" x14ac:dyDescent="0.25">
      <c r="K2383" s="27"/>
      <c r="L2383" s="27"/>
      <c r="M2383" s="27"/>
    </row>
    <row r="2384" spans="11:13" x14ac:dyDescent="0.25">
      <c r="K2384" s="27"/>
      <c r="L2384" s="27"/>
      <c r="M2384" s="27"/>
    </row>
    <row r="2385" spans="11:13" x14ac:dyDescent="0.25">
      <c r="K2385" s="27"/>
      <c r="L2385" s="27"/>
      <c r="M2385" s="27"/>
    </row>
    <row r="2386" spans="11:13" x14ac:dyDescent="0.25">
      <c r="K2386" s="27"/>
      <c r="L2386" s="27"/>
      <c r="M2386" s="27"/>
    </row>
    <row r="2387" spans="11:13" x14ac:dyDescent="0.25">
      <c r="K2387" s="27"/>
      <c r="L2387" s="27"/>
      <c r="M2387" s="27"/>
    </row>
  </sheetData>
  <autoFilter ref="A1:J459"/>
  <sortState ref="A12:M196">
    <sortCondition descending="1" ref="L12:L196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Kirsten Anderson</cp:lastModifiedBy>
  <dcterms:created xsi:type="dcterms:W3CDTF">2017-06-27T01:56:49Z</dcterms:created>
  <dcterms:modified xsi:type="dcterms:W3CDTF">2018-02-21T01:56:37Z</dcterms:modified>
</cp:coreProperties>
</file>