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7A4D72CE-B52A-4F7D-844F-D51AECAABAA6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2" hidden="1">Лист3!$A$1:$K$381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0" i="1" l="1"/>
  <c r="M119" i="1"/>
  <c r="M118" i="1"/>
  <c r="M120" i="1"/>
  <c r="M121" i="1"/>
  <c r="M122" i="1"/>
  <c r="M124" i="1"/>
  <c r="M125" i="1"/>
  <c r="M127" i="1"/>
  <c r="M128" i="1"/>
  <c r="M129" i="1"/>
  <c r="M131" i="1"/>
  <c r="M136" i="1"/>
  <c r="M137" i="1"/>
  <c r="M138" i="1"/>
  <c r="M139" i="1"/>
  <c r="M140" i="1"/>
  <c r="M141" i="1"/>
  <c r="M143" i="1"/>
  <c r="M144" i="1"/>
  <c r="M146" i="1"/>
  <c r="M148" i="1"/>
  <c r="M151" i="1"/>
  <c r="M152" i="1"/>
  <c r="M154" i="1"/>
  <c r="M155" i="1"/>
  <c r="M156" i="1"/>
  <c r="M157" i="1"/>
  <c r="M158" i="1"/>
  <c r="M159" i="1"/>
  <c r="M160" i="1"/>
  <c r="M161" i="1"/>
  <c r="M168" i="1"/>
  <c r="M171" i="1"/>
  <c r="M172" i="1"/>
  <c r="M173" i="1"/>
  <c r="M174" i="1"/>
  <c r="M176" i="1"/>
  <c r="M177" i="1"/>
  <c r="M181" i="1"/>
  <c r="M182" i="1"/>
  <c r="M184" i="1"/>
  <c r="M185" i="1"/>
  <c r="M190" i="1"/>
  <c r="M191" i="1"/>
  <c r="M193" i="1"/>
  <c r="M194" i="1"/>
  <c r="M197" i="1"/>
  <c r="M198" i="1"/>
  <c r="M199" i="1"/>
  <c r="M200" i="1"/>
  <c r="M201" i="1"/>
  <c r="M202" i="1"/>
  <c r="M204" i="1"/>
  <c r="M205" i="1"/>
  <c r="M206" i="1"/>
  <c r="M207" i="1"/>
  <c r="M209" i="1"/>
  <c r="M210" i="1"/>
  <c r="M212" i="1"/>
  <c r="M213" i="1"/>
  <c r="M218" i="1"/>
  <c r="M219" i="1"/>
  <c r="M220" i="1"/>
  <c r="M221" i="1"/>
  <c r="M223" i="1"/>
  <c r="M224" i="1"/>
  <c r="M226" i="1"/>
  <c r="M227" i="1"/>
  <c r="M229" i="1"/>
  <c r="M234" i="1"/>
  <c r="M235" i="1"/>
  <c r="M238" i="1"/>
  <c r="M239" i="1"/>
  <c r="M240" i="1"/>
  <c r="M241" i="1"/>
  <c r="M242" i="1"/>
  <c r="M243" i="1"/>
  <c r="M244" i="1"/>
  <c r="M245" i="1"/>
  <c r="M247" i="1"/>
  <c r="M249" i="1"/>
  <c r="M251" i="1"/>
  <c r="M252" i="1"/>
  <c r="M253" i="1"/>
  <c r="M255" i="1"/>
  <c r="M256" i="1"/>
  <c r="M259" i="1"/>
  <c r="M260" i="1"/>
  <c r="M261" i="1"/>
  <c r="M262" i="1"/>
  <c r="M264" i="1"/>
  <c r="M265" i="1"/>
  <c r="M268" i="1"/>
  <c r="M269" i="1"/>
  <c r="M272" i="1"/>
  <c r="M273" i="1"/>
  <c r="M276" i="1"/>
  <c r="M277" i="1"/>
  <c r="M278" i="1"/>
  <c r="M280" i="1"/>
  <c r="M281" i="1"/>
  <c r="M282" i="1"/>
  <c r="M285" i="1"/>
  <c r="M286" i="1"/>
  <c r="M289" i="1"/>
  <c r="M290" i="1"/>
  <c r="M293" i="1"/>
  <c r="M294" i="1"/>
  <c r="M299" i="1"/>
  <c r="M300" i="1"/>
  <c r="M301" i="1"/>
  <c r="M302" i="1"/>
  <c r="M303" i="1"/>
  <c r="M304" i="1"/>
  <c r="M305" i="1"/>
  <c r="M306" i="1"/>
  <c r="M309" i="1"/>
  <c r="M310" i="1"/>
  <c r="M312" i="1"/>
  <c r="M318" i="1"/>
  <c r="M319" i="1"/>
  <c r="M321" i="1"/>
  <c r="M322" i="1"/>
  <c r="M323" i="1"/>
  <c r="M325" i="1"/>
  <c r="M326" i="1"/>
  <c r="M327" i="1"/>
  <c r="M329" i="1"/>
  <c r="M333" i="1"/>
  <c r="M335" i="1"/>
  <c r="M336" i="1"/>
  <c r="M338" i="1"/>
  <c r="M339" i="1"/>
  <c r="M340" i="1"/>
  <c r="M341" i="1"/>
  <c r="M342" i="1"/>
  <c r="M343" i="1"/>
  <c r="M344" i="1"/>
  <c r="M352" i="1"/>
  <c r="M353" i="1"/>
  <c r="M356" i="1"/>
  <c r="M357" i="1"/>
  <c r="M358" i="1"/>
  <c r="M359" i="1"/>
  <c r="M360" i="1"/>
  <c r="M361" i="1"/>
  <c r="M362" i="1"/>
  <c r="M365" i="1"/>
  <c r="M369" i="1"/>
  <c r="M370" i="1"/>
  <c r="M372" i="1"/>
  <c r="M373" i="1"/>
  <c r="M374" i="1"/>
  <c r="M377" i="1"/>
  <c r="M378" i="1"/>
  <c r="M379" i="1"/>
  <c r="M380" i="1"/>
  <c r="M382" i="1"/>
  <c r="M383" i="1"/>
  <c r="M12" i="1"/>
  <c r="M8" i="1"/>
  <c r="M9" i="1"/>
  <c r="M10" i="1"/>
  <c r="M11" i="1"/>
  <c r="M13" i="1"/>
  <c r="M14" i="1"/>
  <c r="M15" i="1"/>
  <c r="M16" i="1"/>
  <c r="M17" i="1"/>
  <c r="M19" i="1"/>
  <c r="M20" i="1"/>
  <c r="M22" i="1"/>
  <c r="M23" i="1"/>
  <c r="M25" i="1"/>
  <c r="M26" i="1"/>
  <c r="M28" i="1"/>
  <c r="M29" i="1"/>
  <c r="M32" i="1"/>
  <c r="M35" i="1"/>
  <c r="M36" i="1"/>
  <c r="M38" i="1"/>
  <c r="M39" i="1"/>
  <c r="M41" i="1"/>
  <c r="M42" i="1"/>
  <c r="M43" i="1"/>
  <c r="M44" i="1"/>
  <c r="M45" i="1"/>
  <c r="M48" i="1"/>
  <c r="M49" i="1"/>
  <c r="M52" i="1"/>
  <c r="M53" i="1"/>
  <c r="M55" i="1"/>
  <c r="M56" i="1"/>
  <c r="M57" i="1"/>
  <c r="M64" i="1"/>
  <c r="M65" i="1"/>
  <c r="M67" i="1"/>
  <c r="M68" i="1"/>
  <c r="M70" i="1"/>
  <c r="M71" i="1"/>
  <c r="M72" i="1"/>
  <c r="M76" i="1"/>
  <c r="M77" i="1"/>
  <c r="M78" i="1"/>
  <c r="M80" i="1"/>
  <c r="M81" i="1"/>
  <c r="M82" i="1"/>
  <c r="M83" i="1"/>
  <c r="M84" i="1"/>
  <c r="M85" i="1"/>
  <c r="M91" i="1"/>
  <c r="M92" i="1"/>
  <c r="M94" i="1"/>
  <c r="M95" i="1"/>
  <c r="M97" i="1"/>
  <c r="M98" i="1"/>
  <c r="M100" i="1"/>
  <c r="M101" i="1"/>
  <c r="M102" i="1"/>
  <c r="M103" i="1"/>
  <c r="M104" i="1"/>
  <c r="M105" i="1"/>
  <c r="M106" i="1"/>
  <c r="M107" i="1"/>
  <c r="M109" i="1"/>
  <c r="M110" i="1"/>
  <c r="M113" i="1"/>
  <c r="M114" i="1"/>
  <c r="M115" i="1"/>
  <c r="M116" i="1"/>
  <c r="M7" i="1"/>
  <c r="M5" i="1"/>
  <c r="M4" i="1"/>
  <c r="L119" i="1"/>
  <c r="L120" i="1"/>
  <c r="L121" i="1"/>
  <c r="L122" i="1"/>
  <c r="L123" i="1"/>
  <c r="L124" i="1"/>
  <c r="L125" i="1"/>
  <c r="L127" i="1"/>
  <c r="L128" i="1"/>
  <c r="L129" i="1"/>
  <c r="L136" i="1"/>
  <c r="L137" i="1"/>
  <c r="L139" i="1"/>
  <c r="L140" i="1"/>
  <c r="L141" i="1"/>
  <c r="L142" i="1"/>
  <c r="L143" i="1"/>
  <c r="L144" i="1"/>
  <c r="L146" i="1"/>
  <c r="L147" i="1"/>
  <c r="L151" i="1"/>
  <c r="L152" i="1"/>
  <c r="L154" i="1"/>
  <c r="L155" i="1"/>
  <c r="L157" i="1"/>
  <c r="L158" i="1"/>
  <c r="L160" i="1"/>
  <c r="L161" i="1"/>
  <c r="L162" i="1"/>
  <c r="L163" i="1"/>
  <c r="L164" i="1"/>
  <c r="L170" i="1"/>
  <c r="L171" i="1"/>
  <c r="L173" i="1"/>
  <c r="L174" i="1"/>
  <c r="L176" i="1"/>
  <c r="L177" i="1"/>
  <c r="L181" i="1"/>
  <c r="L182" i="1"/>
  <c r="L183" i="1"/>
  <c r="L184" i="1"/>
  <c r="L186" i="1"/>
  <c r="L187" i="1"/>
  <c r="L190" i="1"/>
  <c r="L191" i="1"/>
  <c r="L193" i="1"/>
  <c r="L194" i="1"/>
  <c r="L195" i="1"/>
  <c r="L197" i="1"/>
  <c r="L198" i="1"/>
  <c r="L200" i="1"/>
  <c r="L201" i="1"/>
  <c r="L202" i="1"/>
  <c r="L203" i="1"/>
  <c r="L204" i="1"/>
  <c r="L206" i="1"/>
  <c r="L207" i="1"/>
  <c r="L209" i="1"/>
  <c r="L210" i="1"/>
  <c r="L212" i="1"/>
  <c r="L213" i="1"/>
  <c r="L214" i="1"/>
  <c r="L215" i="1"/>
  <c r="L220" i="1"/>
  <c r="L221" i="1"/>
  <c r="L223" i="1"/>
  <c r="L224" i="1"/>
  <c r="L226" i="1"/>
  <c r="L227" i="1"/>
  <c r="L229" i="1"/>
  <c r="L234" i="1"/>
  <c r="L235" i="1"/>
  <c r="L238" i="1"/>
  <c r="L239" i="1"/>
  <c r="L241" i="1"/>
  <c r="L242" i="1"/>
  <c r="L243" i="1"/>
  <c r="L244" i="1"/>
  <c r="L247" i="1"/>
  <c r="L249" i="1"/>
  <c r="L251" i="1"/>
  <c r="L252" i="1"/>
  <c r="L253" i="1"/>
  <c r="L255" i="1"/>
  <c r="L256" i="1"/>
  <c r="L259" i="1"/>
  <c r="L260" i="1"/>
  <c r="L262" i="1"/>
  <c r="L263" i="1"/>
  <c r="L264" i="1"/>
  <c r="L267" i="1"/>
  <c r="L268" i="1"/>
  <c r="L269" i="1"/>
  <c r="L272" i="1"/>
  <c r="L273" i="1"/>
  <c r="L274" i="1"/>
  <c r="L275" i="1"/>
  <c r="L276" i="1"/>
  <c r="L277" i="1"/>
  <c r="L280" i="1"/>
  <c r="L281" i="1"/>
  <c r="L282" i="1"/>
  <c r="L283" i="1"/>
  <c r="L284" i="1"/>
  <c r="L285" i="1"/>
  <c r="L286" i="1"/>
  <c r="L289" i="1"/>
  <c r="L290" i="1"/>
  <c r="L293" i="1"/>
  <c r="L294" i="1"/>
  <c r="L295" i="1"/>
  <c r="L299" i="1"/>
  <c r="L300" i="1"/>
  <c r="L301" i="1"/>
  <c r="L302" i="1"/>
  <c r="L303" i="1"/>
  <c r="L304" i="1"/>
  <c r="L305" i="1"/>
  <c r="L306" i="1"/>
  <c r="L307" i="1"/>
  <c r="L309" i="1"/>
  <c r="L310" i="1"/>
  <c r="L315" i="1"/>
  <c r="L318" i="1"/>
  <c r="L319" i="1"/>
  <c r="L322" i="1"/>
  <c r="L323" i="1"/>
  <c r="L324" i="1"/>
  <c r="L326" i="1"/>
  <c r="L327" i="1"/>
  <c r="L329" i="1"/>
  <c r="L333" i="1"/>
  <c r="L334" i="1"/>
  <c r="L335" i="1"/>
  <c r="L336" i="1"/>
  <c r="L339" i="1"/>
  <c r="L340" i="1"/>
  <c r="L341" i="1"/>
  <c r="L342" i="1"/>
  <c r="L343" i="1"/>
  <c r="L344" i="1"/>
  <c r="L352" i="1"/>
  <c r="L353" i="1"/>
  <c r="L354" i="1"/>
  <c r="L355" i="1"/>
  <c r="L356" i="1"/>
  <c r="L357" i="1"/>
  <c r="L359" i="1"/>
  <c r="L360" i="1"/>
  <c r="L361" i="1"/>
  <c r="L362" i="1"/>
  <c r="L363" i="1"/>
  <c r="L364" i="1"/>
  <c r="L366" i="1"/>
  <c r="L367" i="1"/>
  <c r="L369" i="1"/>
  <c r="L370" i="1"/>
  <c r="L373" i="1"/>
  <c r="L374" i="1"/>
  <c r="L375" i="1"/>
  <c r="L377" i="1"/>
  <c r="L378" i="1"/>
  <c r="L379" i="1"/>
  <c r="L380" i="1"/>
  <c r="L381" i="1"/>
  <c r="L382" i="1"/>
  <c r="L383" i="1"/>
  <c r="L384" i="1"/>
  <c r="L118" i="1"/>
  <c r="L105" i="1"/>
  <c r="L8" i="1"/>
  <c r="L10" i="1"/>
  <c r="L11" i="1"/>
  <c r="L13" i="1"/>
  <c r="L14" i="1"/>
  <c r="L15" i="1"/>
  <c r="L16" i="1"/>
  <c r="L17" i="1"/>
  <c r="L19" i="1"/>
  <c r="L20" i="1"/>
  <c r="L22" i="1"/>
  <c r="L23" i="1"/>
  <c r="L24" i="1"/>
  <c r="L25" i="1"/>
  <c r="L26" i="1"/>
  <c r="L28" i="1"/>
  <c r="L29" i="1"/>
  <c r="L31" i="1"/>
  <c r="L34" i="1"/>
  <c r="L35" i="1"/>
  <c r="L36" i="1"/>
  <c r="L38" i="1"/>
  <c r="L39" i="1"/>
  <c r="L41" i="1"/>
  <c r="L42" i="1"/>
  <c r="L43" i="1"/>
  <c r="L44" i="1"/>
  <c r="L46" i="1"/>
  <c r="L47" i="1"/>
  <c r="L48" i="1"/>
  <c r="L49" i="1"/>
  <c r="L51" i="1"/>
  <c r="L52" i="1"/>
  <c r="L53" i="1"/>
  <c r="L55" i="1"/>
  <c r="L56" i="1"/>
  <c r="L57" i="1"/>
  <c r="L64" i="1"/>
  <c r="L65" i="1"/>
  <c r="L66" i="1"/>
  <c r="L67" i="1"/>
  <c r="L68" i="1"/>
  <c r="L69" i="1"/>
  <c r="L70" i="1"/>
  <c r="L71" i="1"/>
  <c r="L77" i="1"/>
  <c r="L78" i="1"/>
  <c r="L79" i="1"/>
  <c r="L80" i="1"/>
  <c r="L81" i="1"/>
  <c r="L82" i="1"/>
  <c r="L83" i="1"/>
  <c r="L84" i="1"/>
  <c r="L86" i="1"/>
  <c r="L87" i="1"/>
  <c r="L89" i="1"/>
  <c r="L91" i="1"/>
  <c r="L92" i="1"/>
  <c r="L94" i="1"/>
  <c r="L95" i="1"/>
  <c r="L97" i="1"/>
  <c r="L98" i="1"/>
  <c r="L100" i="1"/>
  <c r="L101" i="1"/>
  <c r="L102" i="1"/>
  <c r="L103" i="1"/>
  <c r="L104" i="1"/>
  <c r="L106" i="1"/>
  <c r="L107" i="1"/>
  <c r="L109" i="1"/>
  <c r="L110" i="1"/>
  <c r="L113" i="1"/>
  <c r="L114" i="1"/>
  <c r="L115" i="1"/>
  <c r="L116" i="1"/>
  <c r="L7" i="1"/>
  <c r="L5" i="1"/>
  <c r="L4" i="1"/>
  <c r="K380" i="1"/>
  <c r="K381" i="1"/>
  <c r="M381" i="1" s="1"/>
  <c r="K382" i="1"/>
  <c r="K383" i="1"/>
  <c r="K384" i="1"/>
  <c r="M384" i="1" s="1"/>
  <c r="K385" i="1"/>
  <c r="L385" i="1" s="1"/>
  <c r="K379" i="1"/>
  <c r="K376" i="1"/>
  <c r="L376" i="1" s="1"/>
  <c r="K375" i="1"/>
  <c r="M375" i="1" s="1"/>
  <c r="K372" i="1"/>
  <c r="L372" i="1" s="1"/>
  <c r="K371" i="1"/>
  <c r="L371" i="1" s="1"/>
  <c r="K363" i="1"/>
  <c r="M363" i="1" s="1"/>
  <c r="K364" i="1"/>
  <c r="M364" i="1" s="1"/>
  <c r="K365" i="1"/>
  <c r="L365" i="1" s="1"/>
  <c r="K366" i="1"/>
  <c r="M366" i="1" s="1"/>
  <c r="K367" i="1"/>
  <c r="M367" i="1" s="1"/>
  <c r="K368" i="1"/>
  <c r="L368" i="1" s="1"/>
  <c r="K362" i="1"/>
  <c r="K359" i="1"/>
  <c r="K358" i="1"/>
  <c r="L358" i="1" s="1"/>
  <c r="K355" i="1"/>
  <c r="M355" i="1" s="1"/>
  <c r="K354" i="1"/>
  <c r="M354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45" i="1"/>
  <c r="L345" i="1" s="1"/>
  <c r="K342" i="1"/>
  <c r="K341" i="1"/>
  <c r="K338" i="1"/>
  <c r="L338" i="1" s="1"/>
  <c r="K337" i="1"/>
  <c r="M337" i="1" s="1"/>
  <c r="K329" i="1"/>
  <c r="K330" i="1"/>
  <c r="L330" i="1" s="1"/>
  <c r="K331" i="1"/>
  <c r="L331" i="1" s="1"/>
  <c r="K332" i="1"/>
  <c r="M332" i="1" s="1"/>
  <c r="K333" i="1"/>
  <c r="K334" i="1"/>
  <c r="M334" i="1" s="1"/>
  <c r="K328" i="1"/>
  <c r="L328" i="1" s="1"/>
  <c r="K325" i="1"/>
  <c r="L325" i="1" s="1"/>
  <c r="K324" i="1"/>
  <c r="M324" i="1" s="1"/>
  <c r="K321" i="1"/>
  <c r="L321" i="1" s="1"/>
  <c r="K320" i="1"/>
  <c r="L320" i="1" s="1"/>
  <c r="K313" i="1"/>
  <c r="L313" i="1" s="1"/>
  <c r="K314" i="1"/>
  <c r="L314" i="1" s="1"/>
  <c r="K315" i="1"/>
  <c r="M315" i="1" s="1"/>
  <c r="K316" i="1"/>
  <c r="L316" i="1" s="1"/>
  <c r="K317" i="1"/>
  <c r="L317" i="1" s="1"/>
  <c r="K312" i="1"/>
  <c r="L312" i="1" s="1"/>
  <c r="K311" i="1"/>
  <c r="L311" i="1" s="1"/>
  <c r="K308" i="1"/>
  <c r="L308" i="1" s="1"/>
  <c r="K307" i="1"/>
  <c r="M307" i="1" s="1"/>
  <c r="K304" i="1"/>
  <c r="K296" i="1"/>
  <c r="L296" i="1" s="1"/>
  <c r="K297" i="1"/>
  <c r="L297" i="1" s="1"/>
  <c r="K298" i="1"/>
  <c r="M298" i="1" s="1"/>
  <c r="K299" i="1"/>
  <c r="K300" i="1"/>
  <c r="K301" i="1"/>
  <c r="K295" i="1"/>
  <c r="M295" i="1" s="1"/>
  <c r="K292" i="1"/>
  <c r="L292" i="1" s="1"/>
  <c r="K291" i="1"/>
  <c r="L291" i="1" s="1"/>
  <c r="K288" i="1"/>
  <c r="L288" i="1" s="1"/>
  <c r="K287" i="1"/>
  <c r="L287" i="1" s="1"/>
  <c r="K279" i="1"/>
  <c r="L279" i="1" s="1"/>
  <c r="K280" i="1"/>
  <c r="K281" i="1"/>
  <c r="K282" i="1"/>
  <c r="K283" i="1"/>
  <c r="M283" i="1" s="1"/>
  <c r="K284" i="1"/>
  <c r="M284" i="1" s="1"/>
  <c r="K278" i="1"/>
  <c r="L278" i="1" s="1"/>
  <c r="K275" i="1"/>
  <c r="M275" i="1" s="1"/>
  <c r="K274" i="1"/>
  <c r="M274" i="1" s="1"/>
  <c r="K271" i="1"/>
  <c r="L271" i="1" s="1"/>
  <c r="K270" i="1"/>
  <c r="L270" i="1" s="1"/>
  <c r="K262" i="1"/>
  <c r="K263" i="1"/>
  <c r="M263" i="1" s="1"/>
  <c r="K264" i="1"/>
  <c r="K265" i="1"/>
  <c r="L265" i="1" s="1"/>
  <c r="K266" i="1"/>
  <c r="L266" i="1" s="1"/>
  <c r="K267" i="1"/>
  <c r="M267" i="1" s="1"/>
  <c r="K261" i="1"/>
  <c r="L261" i="1" s="1"/>
  <c r="K258" i="1"/>
  <c r="L258" i="1" s="1"/>
  <c r="K257" i="1"/>
  <c r="L257" i="1" s="1"/>
  <c r="K254" i="1"/>
  <c r="L254" i="1" s="1"/>
  <c r="K253" i="1"/>
  <c r="K245" i="1"/>
  <c r="L245" i="1" s="1"/>
  <c r="K246" i="1"/>
  <c r="L246" i="1" s="1"/>
  <c r="K247" i="1"/>
  <c r="K248" i="1"/>
  <c r="L248" i="1" s="1"/>
  <c r="K249" i="1"/>
  <c r="K250" i="1"/>
  <c r="L250" i="1" s="1"/>
  <c r="K244" i="1"/>
  <c r="K241" i="1"/>
  <c r="K240" i="1"/>
  <c r="L240" i="1" s="1"/>
  <c r="K237" i="1"/>
  <c r="L237" i="1" s="1"/>
  <c r="K236" i="1"/>
  <c r="L236" i="1" s="1"/>
  <c r="K229" i="1"/>
  <c r="K230" i="1"/>
  <c r="L230" i="1" s="1"/>
  <c r="K231" i="1"/>
  <c r="L231" i="1" s="1"/>
  <c r="K232" i="1"/>
  <c r="L232" i="1" s="1"/>
  <c r="K233" i="1"/>
  <c r="M233" i="1" s="1"/>
  <c r="K228" i="1"/>
  <c r="L228" i="1" s="1"/>
  <c r="K225" i="1"/>
  <c r="L225" i="1" s="1"/>
  <c r="K222" i="1"/>
  <c r="L222" i="1" s="1"/>
  <c r="K215" i="1"/>
  <c r="M215" i="1" s="1"/>
  <c r="K216" i="1"/>
  <c r="L216" i="1" s="1"/>
  <c r="K217" i="1"/>
  <c r="M217" i="1" s="1"/>
  <c r="K218" i="1"/>
  <c r="L218" i="1" s="1"/>
  <c r="K219" i="1"/>
  <c r="L219" i="1" s="1"/>
  <c r="K214" i="1"/>
  <c r="M214" i="1" s="1"/>
  <c r="K211" i="1"/>
  <c r="L211" i="1" s="1"/>
  <c r="K208" i="1"/>
  <c r="L208" i="1" s="1"/>
  <c r="K200" i="1"/>
  <c r="K201" i="1"/>
  <c r="K202" i="1"/>
  <c r="K203" i="1"/>
  <c r="M203" i="1" s="1"/>
  <c r="K204" i="1"/>
  <c r="K205" i="1"/>
  <c r="L205" i="1" s="1"/>
  <c r="K199" i="1"/>
  <c r="L199" i="1" s="1"/>
  <c r="K196" i="1"/>
  <c r="L196" i="1" s="1"/>
  <c r="K195" i="1"/>
  <c r="M195" i="1" s="1"/>
  <c r="K192" i="1"/>
  <c r="L192" i="1" s="1"/>
  <c r="K179" i="1"/>
  <c r="L179" i="1" s="1"/>
  <c r="K180" i="1"/>
  <c r="M180" i="1" s="1"/>
  <c r="K181" i="1"/>
  <c r="K182" i="1"/>
  <c r="K183" i="1"/>
  <c r="M183" i="1" s="1"/>
  <c r="K184" i="1"/>
  <c r="K185" i="1"/>
  <c r="L185" i="1" s="1"/>
  <c r="K186" i="1"/>
  <c r="M186" i="1" s="1"/>
  <c r="K187" i="1"/>
  <c r="M187" i="1" s="1"/>
  <c r="K188" i="1"/>
  <c r="L188" i="1" s="1"/>
  <c r="K189" i="1"/>
  <c r="L189" i="1" s="1"/>
  <c r="K178" i="1"/>
  <c r="M178" i="1" s="1"/>
  <c r="K175" i="1"/>
  <c r="L175" i="1" s="1"/>
  <c r="K172" i="1"/>
  <c r="L172" i="1" s="1"/>
  <c r="K160" i="1"/>
  <c r="K161" i="1"/>
  <c r="K162" i="1"/>
  <c r="M162" i="1" s="1"/>
  <c r="K163" i="1"/>
  <c r="M163" i="1" s="1"/>
  <c r="K164" i="1"/>
  <c r="M164" i="1" s="1"/>
  <c r="K165" i="1"/>
  <c r="L165" i="1" s="1"/>
  <c r="K166" i="1"/>
  <c r="L166" i="1" s="1"/>
  <c r="K167" i="1"/>
  <c r="L167" i="1" s="1"/>
  <c r="K168" i="1"/>
  <c r="L168" i="1" s="1"/>
  <c r="K169" i="1"/>
  <c r="L169" i="1" s="1"/>
  <c r="K159" i="1"/>
  <c r="L159" i="1" s="1"/>
  <c r="K156" i="1"/>
  <c r="L156" i="1" s="1"/>
  <c r="K153" i="1"/>
  <c r="L153" i="1" s="1"/>
  <c r="K146" i="1"/>
  <c r="K147" i="1"/>
  <c r="M147" i="1" s="1"/>
  <c r="K148" i="1"/>
  <c r="L148" i="1" s="1"/>
  <c r="K149" i="1"/>
  <c r="L149" i="1" s="1"/>
  <c r="K150" i="1"/>
  <c r="L150" i="1" s="1"/>
  <c r="K145" i="1"/>
  <c r="L145" i="1" s="1"/>
  <c r="K142" i="1"/>
  <c r="M142" i="1" s="1"/>
  <c r="K139" i="1"/>
  <c r="K138" i="1"/>
  <c r="L138" i="1" s="1"/>
  <c r="K131" i="1"/>
  <c r="L131" i="1" s="1"/>
  <c r="K132" i="1"/>
  <c r="L132" i="1" s="1"/>
  <c r="K133" i="1"/>
  <c r="L133" i="1" s="1"/>
  <c r="K134" i="1"/>
  <c r="L134" i="1" s="1"/>
  <c r="K135" i="1"/>
  <c r="L135" i="1" s="1"/>
  <c r="K130" i="1"/>
  <c r="L130" i="1" s="1"/>
  <c r="K127" i="1"/>
  <c r="K126" i="1"/>
  <c r="L126" i="1" s="1"/>
  <c r="K123" i="1"/>
  <c r="M123" i="1" s="1"/>
  <c r="K119" i="1"/>
  <c r="K120" i="1"/>
  <c r="K118" i="1"/>
  <c r="K116" i="1"/>
  <c r="K115" i="1"/>
  <c r="K112" i="1"/>
  <c r="M112" i="1" s="1"/>
  <c r="K111" i="1"/>
  <c r="M111" i="1" s="1"/>
  <c r="K108" i="1"/>
  <c r="M108" i="1" s="1"/>
  <c r="K107" i="1"/>
  <c r="K100" i="1"/>
  <c r="K101" i="1"/>
  <c r="K102" i="1"/>
  <c r="K103" i="1"/>
  <c r="K104" i="1"/>
  <c r="K99" i="1"/>
  <c r="M99" i="1" s="1"/>
  <c r="K96" i="1"/>
  <c r="M96" i="1" s="1"/>
  <c r="K93" i="1"/>
  <c r="M93" i="1" s="1"/>
  <c r="K86" i="1"/>
  <c r="M86" i="1" s="1"/>
  <c r="K87" i="1"/>
  <c r="M87" i="1" s="1"/>
  <c r="K88" i="1"/>
  <c r="M88" i="1" s="1"/>
  <c r="K89" i="1"/>
  <c r="M89" i="1" s="1"/>
  <c r="K90" i="1"/>
  <c r="M90" i="1" s="1"/>
  <c r="K85" i="1"/>
  <c r="L85" i="1" s="1"/>
  <c r="K82" i="1"/>
  <c r="K79" i="1"/>
  <c r="M79" i="1" s="1"/>
  <c r="K73" i="1"/>
  <c r="M73" i="1" s="1"/>
  <c r="K74" i="1"/>
  <c r="L74" i="1" s="1"/>
  <c r="K75" i="1"/>
  <c r="M75" i="1" s="1"/>
  <c r="K76" i="1"/>
  <c r="L76" i="1" s="1"/>
  <c r="K72" i="1"/>
  <c r="L72" i="1" s="1"/>
  <c r="K69" i="1"/>
  <c r="M69" i="1" s="1"/>
  <c r="K66" i="1"/>
  <c r="M66" i="1" s="1"/>
  <c r="K59" i="1"/>
  <c r="M59" i="1" s="1"/>
  <c r="K60" i="1"/>
  <c r="M60" i="1" s="1"/>
  <c r="K61" i="1"/>
  <c r="M61" i="1" s="1"/>
  <c r="K62" i="1"/>
  <c r="L62" i="1" s="1"/>
  <c r="K63" i="1"/>
  <c r="M63" i="1" s="1"/>
  <c r="K58" i="1"/>
  <c r="M58" i="1" s="1"/>
  <c r="K55" i="1"/>
  <c r="K54" i="1"/>
  <c r="L54" i="1" s="1"/>
  <c r="K51" i="1"/>
  <c r="M51" i="1" s="1"/>
  <c r="K50" i="1"/>
  <c r="M50" i="1" s="1"/>
  <c r="K44" i="1"/>
  <c r="K45" i="1"/>
  <c r="L45" i="1" s="1"/>
  <c r="K46" i="1"/>
  <c r="M46" i="1" s="1"/>
  <c r="K47" i="1"/>
  <c r="M47" i="1" s="1"/>
  <c r="K43" i="1"/>
  <c r="K40" i="1"/>
  <c r="L40" i="1" s="1"/>
  <c r="K37" i="1"/>
  <c r="M37" i="1" s="1"/>
  <c r="K31" i="1"/>
  <c r="M31" i="1" s="1"/>
  <c r="K32" i="1"/>
  <c r="L32" i="1" s="1"/>
  <c r="K33" i="1"/>
  <c r="M33" i="1" s="1"/>
  <c r="K34" i="1"/>
  <c r="M34" i="1" s="1"/>
  <c r="K30" i="1"/>
  <c r="M30" i="1" s="1"/>
  <c r="K27" i="1"/>
  <c r="M27" i="1" s="1"/>
  <c r="K24" i="1"/>
  <c r="M24" i="1" s="1"/>
  <c r="K21" i="1"/>
  <c r="L21" i="1" s="1"/>
  <c r="K18" i="1"/>
  <c r="M18" i="1" s="1"/>
  <c r="K15" i="1"/>
  <c r="K8" i="1"/>
  <c r="K9" i="1"/>
  <c r="L9" i="1" s="1"/>
  <c r="K12" i="1"/>
  <c r="L12" i="1" s="1"/>
  <c r="K5" i="1"/>
  <c r="K7" i="1"/>
  <c r="K10" i="1"/>
  <c r="K11" i="1"/>
  <c r="K13" i="1"/>
  <c r="K14" i="1"/>
  <c r="K16" i="1"/>
  <c r="K17" i="1"/>
  <c r="K19" i="1"/>
  <c r="K20" i="1"/>
  <c r="K22" i="1"/>
  <c r="K23" i="1"/>
  <c r="K25" i="1"/>
  <c r="K26" i="1"/>
  <c r="K28" i="1"/>
  <c r="K29" i="1"/>
  <c r="K35" i="1"/>
  <c r="K36" i="1"/>
  <c r="K38" i="1"/>
  <c r="K39" i="1"/>
  <c r="K41" i="1"/>
  <c r="K42" i="1"/>
  <c r="K48" i="1"/>
  <c r="K49" i="1"/>
  <c r="K52" i="1"/>
  <c r="K53" i="1"/>
  <c r="K56" i="1"/>
  <c r="K57" i="1"/>
  <c r="K64" i="1"/>
  <c r="K65" i="1"/>
  <c r="K67" i="1"/>
  <c r="K68" i="1"/>
  <c r="K70" i="1"/>
  <c r="K71" i="1"/>
  <c r="K77" i="1"/>
  <c r="K78" i="1"/>
  <c r="K80" i="1"/>
  <c r="K81" i="1"/>
  <c r="K83" i="1"/>
  <c r="K84" i="1"/>
  <c r="K91" i="1"/>
  <c r="K92" i="1"/>
  <c r="K94" i="1"/>
  <c r="K95" i="1"/>
  <c r="K97" i="1"/>
  <c r="K98" i="1"/>
  <c r="K105" i="1"/>
  <c r="K106" i="1"/>
  <c r="K109" i="1"/>
  <c r="K110" i="1"/>
  <c r="K113" i="1"/>
  <c r="K114" i="1"/>
  <c r="K121" i="1"/>
  <c r="K122" i="1"/>
  <c r="K124" i="1"/>
  <c r="K125" i="1"/>
  <c r="K128" i="1"/>
  <c r="K129" i="1"/>
  <c r="K136" i="1"/>
  <c r="K137" i="1"/>
  <c r="K140" i="1"/>
  <c r="K141" i="1"/>
  <c r="K143" i="1"/>
  <c r="K144" i="1"/>
  <c r="K151" i="1"/>
  <c r="K152" i="1"/>
  <c r="K154" i="1"/>
  <c r="K155" i="1"/>
  <c r="K157" i="1"/>
  <c r="K158" i="1"/>
  <c r="K170" i="1"/>
  <c r="K171" i="1"/>
  <c r="K173" i="1"/>
  <c r="K174" i="1"/>
  <c r="K176" i="1"/>
  <c r="K177" i="1"/>
  <c r="K190" i="1"/>
  <c r="K191" i="1"/>
  <c r="K193" i="1"/>
  <c r="K194" i="1"/>
  <c r="K197" i="1"/>
  <c r="K198" i="1"/>
  <c r="K206" i="1"/>
  <c r="K207" i="1"/>
  <c r="K209" i="1"/>
  <c r="K210" i="1"/>
  <c r="K212" i="1"/>
  <c r="K213" i="1"/>
  <c r="K220" i="1"/>
  <c r="K221" i="1"/>
  <c r="K223" i="1"/>
  <c r="K224" i="1"/>
  <c r="K226" i="1"/>
  <c r="K227" i="1"/>
  <c r="K234" i="1"/>
  <c r="K235" i="1"/>
  <c r="K238" i="1"/>
  <c r="K239" i="1"/>
  <c r="K242" i="1"/>
  <c r="K243" i="1"/>
  <c r="K251" i="1"/>
  <c r="K252" i="1"/>
  <c r="K255" i="1"/>
  <c r="K256" i="1"/>
  <c r="K259" i="1"/>
  <c r="K260" i="1"/>
  <c r="K268" i="1"/>
  <c r="K269" i="1"/>
  <c r="K272" i="1"/>
  <c r="K273" i="1"/>
  <c r="K276" i="1"/>
  <c r="K277" i="1"/>
  <c r="K285" i="1"/>
  <c r="K286" i="1"/>
  <c r="K289" i="1"/>
  <c r="K290" i="1"/>
  <c r="K293" i="1"/>
  <c r="K294" i="1"/>
  <c r="K302" i="1"/>
  <c r="K303" i="1"/>
  <c r="K305" i="1"/>
  <c r="K306" i="1"/>
  <c r="K309" i="1"/>
  <c r="K310" i="1"/>
  <c r="K318" i="1"/>
  <c r="K319" i="1"/>
  <c r="K322" i="1"/>
  <c r="K323" i="1"/>
  <c r="K326" i="1"/>
  <c r="K327" i="1"/>
  <c r="K335" i="1"/>
  <c r="K336" i="1"/>
  <c r="K339" i="1"/>
  <c r="K340" i="1"/>
  <c r="K343" i="1"/>
  <c r="K344" i="1"/>
  <c r="K352" i="1"/>
  <c r="K353" i="1"/>
  <c r="K356" i="1"/>
  <c r="K357" i="1"/>
  <c r="K360" i="1"/>
  <c r="K361" i="1"/>
  <c r="K369" i="1"/>
  <c r="K370" i="1"/>
  <c r="K373" i="1"/>
  <c r="K374" i="1"/>
  <c r="K377" i="1"/>
  <c r="K378" i="1"/>
  <c r="K4" i="1"/>
  <c r="M320" i="1" l="1"/>
  <c r="L61" i="1"/>
  <c r="M279" i="1"/>
  <c r="M179" i="1"/>
  <c r="L60" i="1"/>
  <c r="M21" i="1"/>
  <c r="M258" i="1"/>
  <c r="L99" i="1"/>
  <c r="L59" i="1"/>
  <c r="M317" i="1"/>
  <c r="M257" i="1"/>
  <c r="L58" i="1"/>
  <c r="L18" i="1"/>
  <c r="L298" i="1"/>
  <c r="L178" i="1"/>
  <c r="M376" i="1"/>
  <c r="M316" i="1"/>
  <c r="M296" i="1"/>
  <c r="M236" i="1"/>
  <c r="M216" i="1"/>
  <c r="M196" i="1"/>
  <c r="M134" i="1"/>
  <c r="L180" i="1"/>
  <c r="M40" i="1"/>
  <c r="M297" i="1"/>
  <c r="M237" i="1"/>
  <c r="L37" i="1"/>
  <c r="L337" i="1"/>
  <c r="L217" i="1"/>
  <c r="M175" i="1"/>
  <c r="M133" i="1"/>
  <c r="M62" i="1"/>
  <c r="M135" i="1"/>
  <c r="L96" i="1"/>
  <c r="M314" i="1"/>
  <c r="M254" i="1"/>
  <c r="M153" i="1"/>
  <c r="M132" i="1"/>
  <c r="L63" i="1"/>
  <c r="M313" i="1"/>
  <c r="M292" i="1"/>
  <c r="M232" i="1"/>
  <c r="M192" i="1"/>
  <c r="M130" i="1"/>
  <c r="L93" i="1"/>
  <c r="L73" i="1"/>
  <c r="L33" i="1"/>
  <c r="L233" i="1"/>
  <c r="M74" i="1"/>
  <c r="M54" i="1"/>
  <c r="M371" i="1"/>
  <c r="M351" i="1"/>
  <c r="M331" i="1"/>
  <c r="M311" i="1"/>
  <c r="M291" i="1"/>
  <c r="M271" i="1"/>
  <c r="M231" i="1"/>
  <c r="M211" i="1"/>
  <c r="M150" i="1"/>
  <c r="L332" i="1"/>
  <c r="M350" i="1"/>
  <c r="M330" i="1"/>
  <c r="M270" i="1"/>
  <c r="M250" i="1"/>
  <c r="M230" i="1"/>
  <c r="M169" i="1"/>
  <c r="M149" i="1"/>
  <c r="L75" i="1"/>
  <c r="L112" i="1"/>
  <c r="M349" i="1"/>
  <c r="M189" i="1"/>
  <c r="L111" i="1"/>
  <c r="L90" i="1"/>
  <c r="L50" i="1"/>
  <c r="L30" i="1"/>
  <c r="M368" i="1"/>
  <c r="M348" i="1"/>
  <c r="M328" i="1"/>
  <c r="M308" i="1"/>
  <c r="M288" i="1"/>
  <c r="M248" i="1"/>
  <c r="M228" i="1"/>
  <c r="M208" i="1"/>
  <c r="M188" i="1"/>
  <c r="M167" i="1"/>
  <c r="M126" i="1"/>
  <c r="M222" i="1"/>
  <c r="M347" i="1"/>
  <c r="M287" i="1"/>
  <c r="M166" i="1"/>
  <c r="L88" i="1"/>
  <c r="M346" i="1"/>
  <c r="M266" i="1"/>
  <c r="M246" i="1"/>
  <c r="M165" i="1"/>
  <c r="M145" i="1"/>
  <c r="L108" i="1"/>
  <c r="L27" i="1"/>
  <c r="M345" i="1"/>
  <c r="M225" i="1"/>
  <c r="M385" i="1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J15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Лиза:</t>
        </r>
        <r>
          <rPr>
            <sz val="9"/>
            <color indexed="81"/>
            <rFont val="Tahoma"/>
            <family val="2"/>
            <charset val="204"/>
          </rPr>
          <t xml:space="preserve">
два пакета</t>
        </r>
      </text>
    </comment>
  </commentList>
</comments>
</file>

<file path=xl/sharedStrings.xml><?xml version="1.0" encoding="utf-8"?>
<sst xmlns="http://schemas.openxmlformats.org/spreadsheetml/2006/main" count="3779" uniqueCount="466">
  <si>
    <t>глубина</t>
  </si>
  <si>
    <t>D8</t>
  </si>
  <si>
    <t>D6</t>
  </si>
  <si>
    <t>0-5</t>
  </si>
  <si>
    <t>5-10</t>
  </si>
  <si>
    <t>10-30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</si>
  <si>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</si>
  <si>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</si>
  <si>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</si>
  <si>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</si>
  <si>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</si>
  <si>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</si>
  <si>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</si>
  <si>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</si>
  <si>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</si>
  <si>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</si>
  <si>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</si>
  <si>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</si>
  <si>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</si>
  <si>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</si>
  <si>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</si>
  <si>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</si>
  <si>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</si>
  <si>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</si>
  <si>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</si>
  <si>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</si>
  <si>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</si>
  <si>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</si>
  <si>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</si>
  <si>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номер</t>
  </si>
  <si>
    <t>10-22</t>
  </si>
  <si>
    <t>10-23</t>
  </si>
  <si>
    <t>10-25</t>
  </si>
  <si>
    <t>10-20</t>
  </si>
  <si>
    <t>20-30</t>
  </si>
  <si>
    <t>10-15</t>
  </si>
  <si>
    <t>10-16</t>
  </si>
  <si>
    <t>10-18</t>
  </si>
  <si>
    <t>20-25</t>
  </si>
  <si>
    <t>20-27</t>
  </si>
  <si>
    <t>20-24</t>
  </si>
  <si>
    <t>10-17</t>
  </si>
  <si>
    <t>20-26</t>
  </si>
  <si>
    <t>10-14</t>
  </si>
  <si>
    <t>вес до сушки</t>
  </si>
  <si>
    <t>вес после сушки</t>
  </si>
  <si>
    <t>353,37(два пакета)</t>
  </si>
  <si>
    <t>W,%</t>
  </si>
  <si>
    <t>вес разделенного пополам образца на корни (слой 0-5,5-10) до сушки</t>
  </si>
  <si>
    <t>вес разделенного пополам образца на корни (слой 0-5,5-10) после сушки</t>
  </si>
  <si>
    <t xml:space="preserve">Почвенный образцы слоя 0-5 и 5-10 см (в 3-х повторностях)  были разделены вдоль на 2 равные части. Одна половина образца берется на морфологию корней в этих слоях, а другая половина берется на сушку. </t>
  </si>
  <si>
    <t>Якутия июль 2020</t>
  </si>
  <si>
    <t>потерян в поле</t>
  </si>
  <si>
    <t>площадка</t>
  </si>
  <si>
    <t>записано два веса</t>
  </si>
  <si>
    <t>№ в общей ведомости</t>
  </si>
  <si>
    <t>Y-1 (1090)</t>
  </si>
  <si>
    <t>Y-2 (1091)</t>
  </si>
  <si>
    <t>Y-3 (1092)</t>
  </si>
  <si>
    <t>Y-4 (1093)</t>
  </si>
  <si>
    <t>Y-5 (1094)</t>
  </si>
  <si>
    <t>Y-6 (1095)</t>
  </si>
  <si>
    <t>Y-7 (1096)</t>
  </si>
  <si>
    <t>Y-9 (1098)</t>
  </si>
  <si>
    <t>Y-10 (1099)</t>
  </si>
  <si>
    <t>Y-11 (1100)</t>
  </si>
  <si>
    <t>Y-12 (1101)</t>
  </si>
  <si>
    <t>Y-13 (1102)</t>
  </si>
  <si>
    <t>Y-14 (1103)</t>
  </si>
  <si>
    <t>Y-15 (1104)</t>
  </si>
  <si>
    <t>Y-16 (1105)</t>
  </si>
  <si>
    <t>Y-17 (1106)</t>
  </si>
  <si>
    <t>Y-18 (1107)</t>
  </si>
  <si>
    <t>Y-19 (1108)</t>
  </si>
  <si>
    <t>Y-20 (1109)</t>
  </si>
  <si>
    <t>Y-21 (1110)</t>
  </si>
  <si>
    <t>Y-22 (1111)</t>
  </si>
  <si>
    <t>Y-23 (1112)</t>
  </si>
  <si>
    <t>Y-24 (1113)</t>
  </si>
  <si>
    <t>Y-25 (1114)</t>
  </si>
  <si>
    <t>Y-26 (1115)</t>
  </si>
  <si>
    <t>Y-27 (1116)</t>
  </si>
  <si>
    <t>Y-28 (1117)</t>
  </si>
  <si>
    <t>Y-29 (1118)</t>
  </si>
  <si>
    <t>Y-30 (1119)</t>
  </si>
  <si>
    <t>Y-31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</si>
  <si>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</si>
  <si>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</si>
  <si>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</si>
  <si>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</si>
  <si>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</si>
  <si>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</si>
  <si>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</si>
  <si>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</si>
  <si>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</si>
  <si>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</si>
  <si>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</si>
  <si>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</si>
  <si>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</si>
  <si>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</si>
  <si>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</si>
  <si>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</si>
  <si>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</si>
  <si>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</si>
  <si>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</si>
  <si>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</si>
  <si>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</si>
  <si>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</si>
  <si>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</si>
  <si>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</si>
  <si>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</si>
  <si>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</si>
  <si>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</si>
  <si>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</si>
  <si>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</si>
  <si>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</si>
  <si>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</si>
  <si>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</si>
  <si>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</si>
  <si>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</si>
  <si>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</si>
  <si>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</si>
  <si>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</si>
  <si>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</si>
  <si>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</si>
  <si>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</si>
  <si>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</si>
  <si>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</si>
  <si>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</si>
  <si>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</si>
  <si>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</si>
  <si>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</si>
  <si>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</si>
  <si>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</si>
  <si>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</si>
  <si>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</si>
  <si>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</si>
  <si>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</si>
  <si>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</si>
  <si>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</si>
  <si>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</si>
  <si>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</si>
  <si>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</si>
  <si>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</si>
  <si>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</si>
  <si>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</si>
  <si>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</si>
  <si>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</si>
  <si>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</si>
  <si>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</si>
  <si>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</si>
  <si>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</si>
  <si>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</si>
  <si>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</si>
  <si>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</si>
  <si>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</si>
  <si>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</si>
  <si>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</si>
  <si>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</si>
  <si>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</si>
  <si>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</si>
  <si>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</si>
  <si>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</si>
  <si>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</si>
  <si>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</si>
  <si>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</si>
  <si>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</si>
  <si>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</si>
  <si>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</si>
  <si>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</si>
  <si>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</si>
  <si>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</si>
  <si>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</si>
  <si>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</si>
  <si>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</si>
  <si>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</si>
  <si>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</si>
  <si>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</si>
  <si>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</si>
  <si>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</si>
  <si>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</si>
  <si>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</si>
  <si>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</si>
  <si>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</si>
  <si>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</si>
  <si>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</si>
  <si>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</si>
  <si>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</si>
  <si>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</si>
  <si>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</si>
  <si>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</si>
  <si>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</si>
  <si>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</si>
  <si>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</si>
  <si>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</si>
  <si>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</si>
  <si>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</si>
  <si>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</si>
  <si>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</si>
  <si>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</si>
  <si>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</si>
  <si>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</si>
  <si>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</si>
  <si>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</si>
  <si>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</si>
  <si>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</si>
  <si>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</si>
  <si>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</si>
  <si>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</si>
  <si>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</si>
  <si>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</si>
  <si>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</si>
  <si>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</si>
  <si>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</si>
  <si>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</si>
  <si>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</si>
  <si>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</si>
  <si>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</si>
  <si>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</si>
  <si>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</si>
  <si>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</si>
  <si>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</si>
  <si>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</si>
  <si>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</si>
  <si>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</si>
  <si>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</si>
  <si>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</si>
  <si>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</si>
  <si>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</si>
  <si>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</si>
  <si>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</si>
  <si>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</si>
  <si>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</si>
  <si>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</si>
  <si>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</si>
  <si>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</si>
  <si>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</si>
  <si>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</si>
  <si>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</si>
  <si>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</si>
  <si>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</si>
  <si>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</si>
  <si>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</si>
  <si>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</si>
  <si>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</si>
  <si>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</si>
  <si>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</si>
  <si>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</si>
  <si>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</si>
  <si>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</si>
  <si>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</si>
  <si>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</si>
  <si>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</si>
  <si>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</si>
  <si>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</si>
  <si>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</si>
  <si>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</si>
  <si>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</si>
  <si>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</si>
  <si>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</si>
  <si>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</si>
  <si>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</si>
  <si>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</si>
  <si>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</si>
  <si>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</si>
  <si>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</si>
  <si>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</si>
  <si>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</si>
  <si>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</si>
  <si>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</si>
  <si>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</si>
  <si>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</si>
  <si>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</si>
  <si>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</si>
  <si>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</si>
  <si>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</si>
  <si>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</si>
  <si>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</si>
  <si>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</si>
  <si>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</si>
  <si>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</si>
  <si>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</si>
  <si>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</si>
  <si>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</si>
  <si>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</si>
  <si>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</si>
  <si>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</si>
  <si>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</si>
  <si>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</si>
  <si>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</si>
  <si>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</si>
  <si>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</si>
  <si>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</si>
  <si>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</si>
  <si>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</si>
  <si>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</si>
  <si>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</si>
  <si>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</si>
  <si>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</si>
  <si>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</si>
  <si>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</si>
  <si>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</si>
  <si>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</si>
  <si>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</si>
  <si>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</si>
  <si>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</si>
  <si>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</si>
  <si>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</si>
  <si>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</si>
  <si>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</si>
  <si>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</si>
  <si>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</si>
  <si>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</si>
  <si>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</si>
  <si>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</si>
  <si>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</si>
  <si>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</si>
  <si>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</si>
  <si>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</si>
  <si>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</si>
  <si>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</si>
  <si>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</si>
  <si>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</si>
  <si>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</si>
  <si>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</si>
  <si>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</si>
  <si>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</si>
  <si>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</si>
  <si>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</si>
  <si>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</si>
  <si>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</si>
  <si>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</si>
  <si>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</si>
  <si>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</si>
  <si>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</si>
  <si>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</si>
  <si>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</si>
  <si>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</si>
  <si>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</si>
  <si>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</si>
  <si>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</si>
  <si>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</si>
  <si>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</si>
  <si>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</si>
  <si>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</si>
  <si>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</si>
  <si>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</si>
  <si>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</si>
  <si>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</si>
  <si>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</si>
  <si>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</si>
  <si>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</si>
  <si>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</si>
  <si>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</si>
  <si>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</si>
  <si>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Y-301</t>
  </si>
  <si>
    <t>Y-302</t>
  </si>
  <si>
    <t>Y-303</t>
  </si>
  <si>
    <t>Y-304</t>
  </si>
  <si>
    <t>Y-305</t>
  </si>
  <si>
    <t>Y-306</t>
  </si>
  <si>
    <t>Y-307</t>
  </si>
  <si>
    <t>Y-308</t>
  </si>
  <si>
    <t>Y-309</t>
  </si>
  <si>
    <t>Y-310</t>
  </si>
  <si>
    <t>Y-311</t>
  </si>
  <si>
    <t>Y-312</t>
  </si>
  <si>
    <t>Y-313</t>
  </si>
  <si>
    <t>Y-314</t>
  </si>
  <si>
    <t>Y-315</t>
  </si>
  <si>
    <t>Y-316</t>
  </si>
  <si>
    <t>Y-317</t>
  </si>
  <si>
    <t>Y-318</t>
  </si>
  <si>
    <t>Y-319</t>
  </si>
  <si>
    <t>Y-320</t>
  </si>
  <si>
    <t>Y-321</t>
  </si>
  <si>
    <t>Y-322</t>
  </si>
  <si>
    <t>Y-323</t>
  </si>
  <si>
    <t>Y-324</t>
  </si>
  <si>
    <t>Y-325</t>
  </si>
  <si>
    <t>Y-326</t>
  </si>
  <si>
    <t>Y-327</t>
  </si>
  <si>
    <t>Y-328</t>
  </si>
  <si>
    <t>Y-329</t>
  </si>
  <si>
    <t>Y-330</t>
  </si>
  <si>
    <t>Y-331</t>
  </si>
  <si>
    <t>Y-332</t>
  </si>
  <si>
    <t>Y-333</t>
  </si>
  <si>
    <t>Y-334</t>
  </si>
  <si>
    <t>Y-335</t>
  </si>
  <si>
    <t>Y-336</t>
  </si>
  <si>
    <t>Y-337</t>
  </si>
  <si>
    <t>Y-338</t>
  </si>
  <si>
    <t>Y-339</t>
  </si>
  <si>
    <t>Y-340</t>
  </si>
  <si>
    <t>Y-341</t>
  </si>
  <si>
    <t>Y-342</t>
  </si>
  <si>
    <t>Y-343</t>
  </si>
  <si>
    <t>Y-344</t>
  </si>
  <si>
    <t>Y-345</t>
  </si>
  <si>
    <t>Y-346</t>
  </si>
  <si>
    <t>Y-347</t>
  </si>
  <si>
    <t>Y-348</t>
  </si>
  <si>
    <t>Y-349</t>
  </si>
  <si>
    <t>Y-350</t>
  </si>
  <si>
    <t>Y-351</t>
  </si>
  <si>
    <t>Y-352</t>
  </si>
  <si>
    <t>Y-353</t>
  </si>
  <si>
    <t>Y-354</t>
  </si>
  <si>
    <t>Y-355</t>
  </si>
  <si>
    <t>Y-356</t>
  </si>
  <si>
    <t>Y-357</t>
  </si>
  <si>
    <t>Y-358</t>
  </si>
  <si>
    <t>Y-359</t>
  </si>
  <si>
    <t>Y-360</t>
  </si>
  <si>
    <t>Y-361</t>
  </si>
  <si>
    <t>Y-362</t>
  </si>
  <si>
    <t>Y-363</t>
  </si>
  <si>
    <t>Y-364</t>
  </si>
  <si>
    <t>Y-365</t>
  </si>
  <si>
    <t>Y-366</t>
  </si>
  <si>
    <t>Y-367</t>
  </si>
  <si>
    <t>Y-368</t>
  </si>
  <si>
    <t>Y-369</t>
  </si>
  <si>
    <t>Y-370</t>
  </si>
  <si>
    <t>Y-371</t>
  </si>
  <si>
    <t>Y-372</t>
  </si>
  <si>
    <t>Y-373</t>
  </si>
  <si>
    <t>Y-374</t>
  </si>
  <si>
    <t>Y-375</t>
  </si>
  <si>
    <t>Y-376</t>
  </si>
  <si>
    <t>Y-377</t>
  </si>
  <si>
    <t>Y-378</t>
  </si>
  <si>
    <t>Y-379</t>
  </si>
  <si>
    <t>Y-380</t>
  </si>
  <si>
    <t>Y-8 (1097)</t>
  </si>
  <si>
    <t>орг-органогенный слой</t>
  </si>
  <si>
    <t>мин - минеральный слой</t>
  </si>
  <si>
    <t>орг</t>
  </si>
  <si>
    <t>мин</t>
  </si>
  <si>
    <t>-</t>
  </si>
  <si>
    <t>номер отбора</t>
  </si>
  <si>
    <t>0_5</t>
  </si>
  <si>
    <t>5_10</t>
  </si>
  <si>
    <t>10_30</t>
  </si>
  <si>
    <t>10_22</t>
  </si>
  <si>
    <t>10_23</t>
  </si>
  <si>
    <t>10_25</t>
  </si>
  <si>
    <t>10_20</t>
  </si>
  <si>
    <t>20_30</t>
  </si>
  <si>
    <t>10_15</t>
  </si>
  <si>
    <t>10_16</t>
  </si>
  <si>
    <t>10_18</t>
  </si>
  <si>
    <t>20_25</t>
  </si>
  <si>
    <t>20_27</t>
  </si>
  <si>
    <t>20_24</t>
  </si>
  <si>
    <t>10_17</t>
  </si>
  <si>
    <t>20_26</t>
  </si>
  <si>
    <t>10_14</t>
  </si>
  <si>
    <t>сухая плотность г/см^3</t>
  </si>
  <si>
    <t>Именно по этому для разделенных образцов есть свои два столбца (H, I)</t>
  </si>
  <si>
    <t>Слой</t>
  </si>
  <si>
    <t>Мощность, см</t>
  </si>
  <si>
    <t>камни, г</t>
  </si>
  <si>
    <t>вес после сушки без пакета и без камней</t>
  </si>
  <si>
    <t>вес средний пакета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</si>
</sst>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49" fontId="0" fillId="0" borderId="1" xfId="0" applyNumberFormat="1" applyBorder="1"/>
    <xf numFmtId="2" fontId="0" fillId="0" borderId="3" xfId="0" applyNumberFormat="1" applyBorder="1"/>
    <xf numFmtId="1" fontId="0" fillId="0" borderId="4" xfId="0" applyNumberFormat="1" applyBorder="1"/>
    <xf numFmtId="2" fontId="0" fillId="0" borderId="4" xfId="0" applyNumberFormat="1" applyBorder="1"/>
    <xf numFmtId="2" fontId="0" fillId="0" borderId="1" xfId="0" applyNumberFormat="1" applyBorder="1" applyAlignment="1">
      <alignment wrapText="1"/>
    </xf>
    <xf numFmtId="2" fontId="0" fillId="0" borderId="5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0" fillId="0" borderId="4" xfId="0" applyNumberFormat="1" applyBorder="1"/>
    <xf numFmtId="1" fontId="0" fillId="0" borderId="7" xfId="0" applyNumberFormat="1" applyBorder="1"/>
    <xf numFmtId="49" fontId="0" fillId="0" borderId="7" xfId="0" applyNumberFormat="1" applyBorder="1"/>
    <xf numFmtId="2" fontId="0" fillId="0" borderId="7" xfId="0" applyNumberFormat="1" applyBorder="1"/>
    <xf numFmtId="1" fontId="0" fillId="0" borderId="10" xfId="0" applyNumberFormat="1" applyBorder="1"/>
    <xf numFmtId="49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" fontId="0" fillId="0" borderId="5" xfId="0" applyNumberFormat="1" applyBorder="1" applyAlignment="1">
      <alignment horizontal="center" vertical="center" wrapText="1"/>
    </xf>
    <xf numFmtId="1" fontId="0" fillId="0" borderId="6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1" fontId="0" fillId="2" borderId="8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/>
    <xf numFmtId="2" fontId="0" fillId="2" borderId="0" xfId="0" applyNumberFormat="1" applyFill="1"/>
    <xf numFmtId="2" fontId="0" fillId="0" borderId="5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Border="1"/>
    <xf numFmtId="2" fontId="1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0" borderId="5" xfId="0" applyNumberFormat="1" applyBorder="1" applyAlignment="1"/>
    <xf numFmtId="2" fontId="0" fillId="0" borderId="4" xfId="0" applyNumberFormat="1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9" fontId="0" fillId="0" borderId="5" xfId="0" applyNumberFormat="1" applyBorder="1" applyAlignment="1">
      <alignment horizontal="center" vertical="center" wrapText="1"/>
    </xf>
    <xf numFmtId="1" fontId="0" fillId="0" borderId="5" xfId="0" applyNumberFormat="1" applyBorder="1" applyAlignment="1"/>
    <xf numFmtId="1" fontId="0" fillId="0" borderId="4" xfId="0" applyNumberFormat="1" applyBorder="1" applyAlignment="1"/>
    <xf numFmtId="2" fontId="0" fillId="0" borderId="0" xfId="0" applyNumberFormat="1" applyAlignment="1">
      <alignment horizontal="center" wrapText="1"/>
    </xf>
    <xf numFmtId="1" fontId="0" fillId="0" borderId="19" xfId="0" applyNumberFormat="1" applyBorder="1" applyAlignment="1"/>
    <xf numFmtId="49" fontId="0" fillId="0" borderId="5" xfId="0" applyNumberFormat="1" applyBorder="1" applyAlignment="1"/>
    <xf numFmtId="2" fontId="0" fillId="0" borderId="1" xfId="0" applyNumberFormat="1" applyFill="1" applyBorder="1"/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0" fillId="3" borderId="1" xfId="0" applyNumberFormat="1" applyFill="1" applyBorder="1"/>
    <xf numFmtId="2" fontId="1" fillId="0" borderId="4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2" fontId="6" fillId="2" borderId="1" xfId="0" applyNumberFormat="1" applyFont="1" applyFill="1" applyBorder="1"/>
    <xf numFmtId="0" fontId="0" fillId="0" borderId="0" xfId="0" applyAlignment="1"/>
    <xf numFmtId="2" fontId="0" fillId="0" borderId="0" xfId="0" applyNumberFormat="1" applyAlignment="1">
      <alignment wrapText="1"/>
    </xf>
    <xf numFmtId="2" fontId="0" fillId="0" borderId="20" xfId="0" applyNumberFormat="1" applyBorder="1"/>
    <xf numFmtId="2" fontId="0" fillId="2" borderId="4" xfId="0" applyNumberFormat="1" applyFill="1" applyBorder="1"/>
    <xf numFmtId="2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left"/>
    </xf>
    <xf numFmtId="2" fontId="0" fillId="0" borderId="0" xfId="0" applyNumberFormat="1" applyAlignment="1">
      <alignment horizontal="center" wrapText="1"/>
    </xf>
    <xf numFmtId="2" fontId="0" fillId="0" borderId="18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9"/>
  <sheetViews>
    <sheetView tabSelected="1" zoomScale="90" zoomScaleNormal="90" workbookViewId="0">
      <selection activeCell="P5" sqref="P5"/>
    </sheetView>
  </sheetViews>
  <sheetFormatPr defaultRowHeight="14.4" x14ac:dyDescent="0.3"/>
  <cols>
    <col min="2" max="2" width="11.88671875" style="3" customWidth="1"/>
    <col min="3" max="3" width="10.109375" style="1" customWidth="1"/>
    <col min="4" max="4" width="11" style="3" customWidth="1"/>
    <col min="5" max="6" width="11.5546875" style="2" customWidth="1"/>
    <col min="7" max="7" width="13.5546875" style="1" customWidth="1"/>
    <col min="8" max="8" width="16.21875" customWidth="1"/>
    <col min="9" max="9" width="17.44140625" customWidth="1"/>
    <col min="10" max="11" width="11.6640625" style="1" customWidth="1"/>
    <col min="12" max="12" width="9.109375" style="1"/>
    <col min="13" max="13" width="19.33203125" style="1" customWidth="1"/>
    <col min="14" max="14" width="15" style="1" customWidth="1"/>
    <col min="15" max="15" width="18.33203125" style="1" customWidth="1"/>
    <col min="16" max="16" width="13.88671875" style="1" customWidth="1"/>
    <col min="17" max="17" width="12.5546875" style="1" customWidth="1"/>
    <col min="18" max="20" width="9.109375" style="1"/>
  </cols>
  <sheetData>
    <row r="1" spans="1:23" ht="29.25" customHeight="1" x14ac:dyDescent="0.3">
      <c r="C1" s="82" t="s">
        <v>50</v>
      </c>
      <c r="D1" s="82"/>
      <c r="E1" s="82"/>
      <c r="F1" s="82"/>
      <c r="G1" s="82"/>
      <c r="H1" s="82"/>
      <c r="I1" s="82"/>
      <c r="J1" s="82"/>
      <c r="K1" s="60"/>
      <c r="M1" s="1" t="s">
        <v>436</v>
      </c>
      <c r="O1" s="1" t="s">
        <v>437</v>
      </c>
      <c r="Q1" s="77" t="s">
        <v>465</v>
      </c>
      <c r="R1" s="76">
        <v>2.1459999999999999</v>
      </c>
      <c r="V1" s="55"/>
      <c r="W1" s="55"/>
    </row>
    <row r="2" spans="1:23" s="1" customFormat="1" x14ac:dyDescent="0.3">
      <c r="B2" s="3"/>
      <c r="C2" s="1" t="s">
        <v>460</v>
      </c>
      <c r="I2" s="1" t="s">
        <v>51</v>
      </c>
      <c r="N2" s="38" t="s">
        <v>52</v>
      </c>
      <c r="V2"/>
      <c r="W2"/>
    </row>
    <row r="3" spans="1:23" s="1" customFormat="1" ht="58.2" thickBot="1" x14ac:dyDescent="0.35">
      <c r="B3" s="24" t="s">
        <v>55</v>
      </c>
      <c r="C3" s="11" t="s">
        <v>53</v>
      </c>
      <c r="D3" s="24" t="s">
        <v>441</v>
      </c>
      <c r="E3" s="13" t="s">
        <v>461</v>
      </c>
      <c r="F3" s="57" t="s">
        <v>462</v>
      </c>
      <c r="G3" s="14" t="s">
        <v>44</v>
      </c>
      <c r="H3" s="15" t="s">
        <v>48</v>
      </c>
      <c r="I3" s="15" t="s">
        <v>49</v>
      </c>
      <c r="J3" s="11" t="s">
        <v>45</v>
      </c>
      <c r="K3" s="71" t="s">
        <v>464</v>
      </c>
      <c r="L3" s="72" t="s">
        <v>47</v>
      </c>
      <c r="M3" s="73" t="s">
        <v>459</v>
      </c>
      <c r="N3" s="74" t="s">
        <v>463</v>
      </c>
      <c r="O3" s="40"/>
      <c r="P3" s="41"/>
      <c r="Q3" s="42"/>
      <c r="R3" s="42"/>
      <c r="S3" s="43"/>
    </row>
    <row r="4" spans="1:23" s="1" customFormat="1" ht="15.6" x14ac:dyDescent="0.3">
      <c r="A4" s="1" t="s">
        <v>438</v>
      </c>
      <c r="B4" s="25" t="s">
        <v>56</v>
      </c>
      <c r="C4" s="19" t="s">
        <v>2</v>
      </c>
      <c r="D4" s="17">
        <v>1</v>
      </c>
      <c r="E4" s="18" t="s">
        <v>442</v>
      </c>
      <c r="F4" s="17">
        <v>5</v>
      </c>
      <c r="G4" s="19">
        <v>26.1</v>
      </c>
      <c r="H4" s="19">
        <v>14.8</v>
      </c>
      <c r="I4" s="19">
        <v>8.18</v>
      </c>
      <c r="J4" s="19"/>
      <c r="K4" s="9">
        <f>I4-$R$1-N4</f>
        <v>6.0339999999999998</v>
      </c>
      <c r="L4" s="9">
        <f>IF(H4&gt;0,((H4-I4)/H4)*100,((G4-K4)/G4)*100)</f>
        <v>44.729729729729733</v>
      </c>
      <c r="M4" s="9">
        <f>IF(H4&gt;0,(I4*2)/(F4*3.1415926535*5^2/4),K4/(F4*3.1415926535*5^2/4))</f>
        <v>0.16664159161970105</v>
      </c>
      <c r="N4" s="67"/>
      <c r="O4" s="45"/>
      <c r="P4" s="43"/>
      <c r="Q4" s="43"/>
      <c r="R4" s="43"/>
      <c r="S4" s="43"/>
    </row>
    <row r="5" spans="1:23" s="1" customFormat="1" ht="15.6" x14ac:dyDescent="0.3">
      <c r="A5" s="1" t="s">
        <v>438</v>
      </c>
      <c r="B5" s="26" t="s">
        <v>57</v>
      </c>
      <c r="C5" s="4" t="s">
        <v>2</v>
      </c>
      <c r="D5" s="5">
        <v>1</v>
      </c>
      <c r="E5" s="6" t="s">
        <v>443</v>
      </c>
      <c r="F5" s="5">
        <v>5</v>
      </c>
      <c r="G5" s="4">
        <v>114.8</v>
      </c>
      <c r="H5" s="4">
        <v>61.18</v>
      </c>
      <c r="I5" s="4">
        <v>44.21</v>
      </c>
      <c r="J5" s="4"/>
      <c r="K5" s="9">
        <f t="shared" ref="K5:K68" si="0">I5-$R$1-N5</f>
        <v>42.064</v>
      </c>
      <c r="L5" s="9">
        <f>IF(H5&gt;0,((H5-I5)/H5)*100,((G5-K5)/G5)*100)</f>
        <v>27.737822817914349</v>
      </c>
      <c r="M5" s="9">
        <f>IF(H5&gt;0,(I5*2)/(F5*3.1415926535*5^2/4),K5/(F5*3.1415926535*5^2/4))</f>
        <v>0.9006387243896069</v>
      </c>
      <c r="N5" s="64"/>
      <c r="O5" s="46"/>
      <c r="P5" s="43"/>
      <c r="Q5" s="43"/>
      <c r="R5" s="43"/>
      <c r="S5" s="43"/>
    </row>
    <row r="6" spans="1:23" s="1" customFormat="1" x14ac:dyDescent="0.3">
      <c r="B6" s="34"/>
      <c r="C6" s="35" t="s">
        <v>2</v>
      </c>
      <c r="D6" s="36">
        <v>1</v>
      </c>
      <c r="E6" s="37" t="s">
        <v>444</v>
      </c>
      <c r="F6" s="36">
        <v>20</v>
      </c>
      <c r="G6" s="35"/>
      <c r="H6" s="35"/>
      <c r="I6" s="35"/>
      <c r="J6" s="35"/>
      <c r="K6" s="79"/>
      <c r="L6" s="75"/>
      <c r="M6" s="75"/>
      <c r="N6" s="75"/>
      <c r="O6" s="52"/>
      <c r="P6" s="52"/>
      <c r="Q6" s="52"/>
      <c r="R6" s="52"/>
      <c r="S6" s="52"/>
    </row>
    <row r="7" spans="1:23" s="1" customFormat="1" ht="15.6" x14ac:dyDescent="0.3">
      <c r="A7" s="1" t="s">
        <v>438</v>
      </c>
      <c r="B7" s="26" t="s">
        <v>58</v>
      </c>
      <c r="C7" s="4" t="s">
        <v>2</v>
      </c>
      <c r="D7" s="5">
        <v>2</v>
      </c>
      <c r="E7" s="6" t="s">
        <v>442</v>
      </c>
      <c r="F7" s="5">
        <v>5</v>
      </c>
      <c r="G7" s="4">
        <v>33.5</v>
      </c>
      <c r="H7" s="4">
        <v>18.43</v>
      </c>
      <c r="I7" s="4">
        <v>11.77</v>
      </c>
      <c r="J7" s="4"/>
      <c r="K7" s="9">
        <f t="shared" si="0"/>
        <v>9.6239999999999988</v>
      </c>
      <c r="L7" s="4">
        <f>IF(H7&gt;0,((H7-I7)/H7)*100,((G7-K7)/G7)*100)</f>
        <v>36.136733586543677</v>
      </c>
      <c r="M7" s="4">
        <f>IF(H7&gt;0,(I7*2)/(F7*3.1415926535*5^2/4),K7/(F7*3.1415926535*5^2/4))</f>
        <v>0.23977647107137914</v>
      </c>
      <c r="N7" s="64"/>
      <c r="O7" s="44"/>
      <c r="P7" s="43"/>
      <c r="Q7" s="43"/>
      <c r="R7" s="43"/>
      <c r="S7" s="43"/>
    </row>
    <row r="8" spans="1:23" s="1" customFormat="1" ht="15.6" x14ac:dyDescent="0.3">
      <c r="A8" s="1" t="s">
        <v>439</v>
      </c>
      <c r="B8" s="26" t="s">
        <v>59</v>
      </c>
      <c r="C8" s="4" t="s">
        <v>2</v>
      </c>
      <c r="D8" s="5">
        <v>2</v>
      </c>
      <c r="E8" s="6" t="s">
        <v>443</v>
      </c>
      <c r="F8" s="5">
        <v>5</v>
      </c>
      <c r="G8" s="4">
        <v>102.5</v>
      </c>
      <c r="H8" s="4">
        <v>52.08</v>
      </c>
      <c r="I8" s="4">
        <v>43.15</v>
      </c>
      <c r="J8" s="4"/>
      <c r="K8" s="9">
        <f>I8-$R$1-N8</f>
        <v>41.003999999999998</v>
      </c>
      <c r="L8" s="4">
        <f t="shared" ref="L8:L71" si="1">IF(H8&gt;0,((H8-I8)/H8)*100,((G8-K8)/G8)*100)</f>
        <v>17.146697388632873</v>
      </c>
      <c r="M8" s="4">
        <f t="shared" ref="M8:M71" si="2">IF(H8&gt;0,(I8*2)/(F8*3.1415926535*5^2/4),K8/(F8*3.1415926535*5^2/4))</f>
        <v>0.87904458171028121</v>
      </c>
      <c r="N8" s="64"/>
      <c r="O8" s="46"/>
      <c r="P8" s="43"/>
      <c r="Q8" s="43"/>
      <c r="R8" s="43"/>
      <c r="S8" s="43"/>
    </row>
    <row r="9" spans="1:23" s="1" customFormat="1" ht="15.6" x14ac:dyDescent="0.3">
      <c r="A9" s="1" t="s">
        <v>439</v>
      </c>
      <c r="B9" s="26" t="s">
        <v>60</v>
      </c>
      <c r="C9" s="4" t="s">
        <v>2</v>
      </c>
      <c r="D9" s="5">
        <v>2</v>
      </c>
      <c r="E9" s="6" t="s">
        <v>444</v>
      </c>
      <c r="F9" s="5">
        <v>20</v>
      </c>
      <c r="G9" s="4">
        <v>600.20000000000005</v>
      </c>
      <c r="H9" s="4"/>
      <c r="I9" s="4"/>
      <c r="J9" s="4">
        <v>519.55999999999995</v>
      </c>
      <c r="K9" s="9">
        <f>J9-$R$1-N9</f>
        <v>517.01400000000001</v>
      </c>
      <c r="L9" s="4">
        <f t="shared" si="1"/>
        <v>13.85971342885705</v>
      </c>
      <c r="M9" s="4">
        <f t="shared" si="2"/>
        <v>1.3165653400010411</v>
      </c>
      <c r="N9" s="64">
        <v>0.4</v>
      </c>
      <c r="O9" s="46"/>
      <c r="P9" s="43"/>
      <c r="Q9" s="43"/>
      <c r="R9" s="43"/>
      <c r="S9" s="43"/>
    </row>
    <row r="10" spans="1:23" s="1" customFormat="1" ht="15.6" x14ac:dyDescent="0.3">
      <c r="A10" s="1" t="s">
        <v>438</v>
      </c>
      <c r="B10" s="26" t="s">
        <v>61</v>
      </c>
      <c r="C10" s="4" t="s">
        <v>2</v>
      </c>
      <c r="D10" s="5">
        <v>3</v>
      </c>
      <c r="E10" s="6" t="s">
        <v>442</v>
      </c>
      <c r="F10" s="5">
        <v>5</v>
      </c>
      <c r="G10" s="4">
        <v>77.2</v>
      </c>
      <c r="H10" s="4">
        <v>38.43</v>
      </c>
      <c r="I10" s="4">
        <v>27.72</v>
      </c>
      <c r="J10" s="4"/>
      <c r="K10" s="9">
        <f t="shared" si="0"/>
        <v>25.573999999999998</v>
      </c>
      <c r="L10" s="4">
        <f t="shared" si="1"/>
        <v>27.868852459016395</v>
      </c>
      <c r="M10" s="4">
        <f t="shared" si="2"/>
        <v>0.56470720289707987</v>
      </c>
      <c r="N10" s="64"/>
      <c r="O10" s="46"/>
      <c r="P10" s="43"/>
      <c r="Q10" s="43"/>
      <c r="R10" s="43"/>
      <c r="S10" s="43"/>
    </row>
    <row r="11" spans="1:23" s="1" customFormat="1" ht="15.6" x14ac:dyDescent="0.3">
      <c r="A11" s="1" t="s">
        <v>439</v>
      </c>
      <c r="B11" s="26" t="s">
        <v>62</v>
      </c>
      <c r="C11" s="4" t="s">
        <v>2</v>
      </c>
      <c r="D11" s="5">
        <v>3</v>
      </c>
      <c r="E11" s="6" t="s">
        <v>443</v>
      </c>
      <c r="F11" s="5">
        <v>5</v>
      </c>
      <c r="G11" s="4">
        <v>164.7</v>
      </c>
      <c r="H11" s="4">
        <v>91.86</v>
      </c>
      <c r="I11" s="4">
        <v>77.680000000000007</v>
      </c>
      <c r="J11" s="4"/>
      <c r="K11" s="9">
        <f t="shared" si="0"/>
        <v>75.534000000000006</v>
      </c>
      <c r="L11" s="4">
        <f t="shared" si="1"/>
        <v>15.436533855867618</v>
      </c>
      <c r="M11" s="4">
        <f t="shared" si="2"/>
        <v>1.5824839654056699</v>
      </c>
      <c r="N11" s="64"/>
      <c r="O11" s="46"/>
      <c r="P11" s="43"/>
      <c r="Q11" s="43"/>
      <c r="R11" s="43"/>
      <c r="S11" s="43"/>
    </row>
    <row r="12" spans="1:23" s="1" customFormat="1" ht="16.2" thickBot="1" x14ac:dyDescent="0.35">
      <c r="A12" s="1" t="s">
        <v>439</v>
      </c>
      <c r="B12" s="27" t="s">
        <v>435</v>
      </c>
      <c r="C12" s="22" t="s">
        <v>2</v>
      </c>
      <c r="D12" s="20">
        <v>3</v>
      </c>
      <c r="E12" s="21" t="s">
        <v>444</v>
      </c>
      <c r="F12" s="20">
        <v>20</v>
      </c>
      <c r="G12" s="22">
        <v>482</v>
      </c>
      <c r="H12" s="22"/>
      <c r="I12" s="22"/>
      <c r="J12" s="22">
        <v>450.81</v>
      </c>
      <c r="K12" s="22">
        <f>J12-$R$1-N12</f>
        <v>444.334</v>
      </c>
      <c r="L12" s="22">
        <f>IF(H12&gt;0,((H12-I12)/H12)*100,((G12-K12)/G12)*100)</f>
        <v>7.8145228215767624</v>
      </c>
      <c r="M12" s="22">
        <f>IF(H12&gt;0,(I12*2)/(F12*3.1415926535*5^2/4),K12/(F12*3.1415926535*5^2/4))</f>
        <v>1.1314872397730478</v>
      </c>
      <c r="N12" s="68">
        <v>4.33</v>
      </c>
      <c r="O12" s="46"/>
      <c r="P12" s="43"/>
      <c r="Q12" s="43"/>
      <c r="R12" s="43"/>
      <c r="S12" s="43"/>
    </row>
    <row r="13" spans="1:23" s="1" customFormat="1" ht="15.6" x14ac:dyDescent="0.3">
      <c r="A13" s="1" t="s">
        <v>438</v>
      </c>
      <c r="B13" s="28" t="s">
        <v>63</v>
      </c>
      <c r="C13" s="9" t="s">
        <v>1</v>
      </c>
      <c r="D13" s="8">
        <v>1</v>
      </c>
      <c r="E13" s="16" t="s">
        <v>442</v>
      </c>
      <c r="F13" s="8">
        <v>5</v>
      </c>
      <c r="G13" s="9">
        <v>56</v>
      </c>
      <c r="H13" s="9">
        <v>34</v>
      </c>
      <c r="I13" s="9">
        <v>20.54</v>
      </c>
      <c r="J13" s="9"/>
      <c r="K13" s="9">
        <f t="shared" si="0"/>
        <v>18.393999999999998</v>
      </c>
      <c r="L13" s="9">
        <f t="shared" si="1"/>
        <v>39.588235294117652</v>
      </c>
      <c r="M13" s="9">
        <f t="shared" si="2"/>
        <v>0.41843744399372368</v>
      </c>
      <c r="N13" s="67"/>
      <c r="O13" s="46"/>
      <c r="P13" s="43"/>
      <c r="Q13" s="43"/>
      <c r="R13" s="43"/>
      <c r="S13" s="43"/>
    </row>
    <row r="14" spans="1:23" s="1" customFormat="1" ht="15.6" x14ac:dyDescent="0.3">
      <c r="A14" s="1" t="s">
        <v>439</v>
      </c>
      <c r="B14" s="26" t="s">
        <v>64</v>
      </c>
      <c r="C14" s="4" t="s">
        <v>1</v>
      </c>
      <c r="D14" s="5">
        <v>1</v>
      </c>
      <c r="E14" s="6" t="s">
        <v>443</v>
      </c>
      <c r="F14" s="5">
        <v>5</v>
      </c>
      <c r="G14" s="4">
        <v>129.5</v>
      </c>
      <c r="H14" s="4">
        <v>70.7</v>
      </c>
      <c r="I14" s="4">
        <v>55.44</v>
      </c>
      <c r="J14" s="4"/>
      <c r="K14" s="9">
        <f t="shared" si="0"/>
        <v>53.293999999999997</v>
      </c>
      <c r="L14" s="4">
        <f t="shared" si="1"/>
        <v>21.584158415841589</v>
      </c>
      <c r="M14" s="4">
        <f t="shared" si="2"/>
        <v>1.1294144057941597</v>
      </c>
      <c r="N14" s="64"/>
      <c r="O14" s="46"/>
      <c r="P14" s="43"/>
      <c r="Q14" s="43"/>
      <c r="R14" s="43"/>
      <c r="S14" s="43"/>
    </row>
    <row r="15" spans="1:23" s="1" customFormat="1" ht="15.6" x14ac:dyDescent="0.3">
      <c r="A15" s="1" t="s">
        <v>439</v>
      </c>
      <c r="B15" s="26" t="s">
        <v>65</v>
      </c>
      <c r="C15" s="4" t="s">
        <v>1</v>
      </c>
      <c r="D15" s="5">
        <v>1</v>
      </c>
      <c r="E15" s="6" t="s">
        <v>444</v>
      </c>
      <c r="F15" s="5">
        <v>20</v>
      </c>
      <c r="G15" s="4">
        <v>390.4</v>
      </c>
      <c r="H15" s="4"/>
      <c r="I15" s="4"/>
      <c r="J15" s="4">
        <v>334</v>
      </c>
      <c r="K15" s="9">
        <f>J15-$R$1-N15</f>
        <v>331.85399999999998</v>
      </c>
      <c r="L15" s="4">
        <f t="shared" si="1"/>
        <v>14.996413934426227</v>
      </c>
      <c r="M15" s="4">
        <f t="shared" si="2"/>
        <v>0.84505927178123885</v>
      </c>
      <c r="N15" s="64"/>
      <c r="O15" s="46"/>
      <c r="P15" s="43"/>
      <c r="Q15" s="43"/>
      <c r="R15" s="43"/>
      <c r="S15" s="43"/>
    </row>
    <row r="16" spans="1:23" s="1" customFormat="1" ht="15.6" x14ac:dyDescent="0.3">
      <c r="A16" s="1" t="s">
        <v>438</v>
      </c>
      <c r="B16" s="26" t="s">
        <v>66</v>
      </c>
      <c r="C16" s="4" t="s">
        <v>1</v>
      </c>
      <c r="D16" s="5">
        <v>2</v>
      </c>
      <c r="E16" s="6" t="s">
        <v>442</v>
      </c>
      <c r="F16" s="5">
        <v>5</v>
      </c>
      <c r="G16" s="4">
        <v>40.5</v>
      </c>
      <c r="H16" s="4">
        <v>21.72</v>
      </c>
      <c r="I16" s="4">
        <v>13.61</v>
      </c>
      <c r="J16" s="4"/>
      <c r="K16" s="9">
        <f t="shared" si="0"/>
        <v>11.463999999999999</v>
      </c>
      <c r="L16" s="4">
        <f t="shared" si="1"/>
        <v>37.338858195211785</v>
      </c>
      <c r="M16" s="4">
        <f t="shared" si="2"/>
        <v>0.27726064326945371</v>
      </c>
      <c r="N16" s="64"/>
      <c r="O16" s="46"/>
      <c r="P16" s="43"/>
      <c r="Q16" s="43"/>
      <c r="R16" s="43"/>
      <c r="S16" s="43"/>
    </row>
    <row r="17" spans="1:19" s="1" customFormat="1" ht="15.6" x14ac:dyDescent="0.3">
      <c r="A17" s="1" t="s">
        <v>438</v>
      </c>
      <c r="B17" s="26" t="s">
        <v>67</v>
      </c>
      <c r="C17" s="4" t="s">
        <v>1</v>
      </c>
      <c r="D17" s="5">
        <v>2</v>
      </c>
      <c r="E17" s="6" t="s">
        <v>443</v>
      </c>
      <c r="F17" s="5">
        <v>5</v>
      </c>
      <c r="G17" s="4">
        <v>85.5</v>
      </c>
      <c r="H17" s="4">
        <v>47.36</v>
      </c>
      <c r="I17" s="4">
        <v>32.97</v>
      </c>
      <c r="J17" s="4"/>
      <c r="K17" s="9">
        <f t="shared" si="0"/>
        <v>30.823999999999998</v>
      </c>
      <c r="L17" s="4">
        <f t="shared" si="1"/>
        <v>30.384290540540544</v>
      </c>
      <c r="M17" s="4">
        <f t="shared" si="2"/>
        <v>0.67165932465789047</v>
      </c>
      <c r="N17" s="64"/>
      <c r="O17" s="46"/>
      <c r="P17" s="43"/>
      <c r="Q17" s="43"/>
      <c r="R17" s="43"/>
      <c r="S17" s="43"/>
    </row>
    <row r="18" spans="1:19" s="1" customFormat="1" ht="15.6" x14ac:dyDescent="0.3">
      <c r="A18" s="1" t="s">
        <v>439</v>
      </c>
      <c r="B18" s="26" t="s">
        <v>68</v>
      </c>
      <c r="C18" s="4" t="s">
        <v>1</v>
      </c>
      <c r="D18" s="5">
        <v>2</v>
      </c>
      <c r="E18" s="6" t="s">
        <v>444</v>
      </c>
      <c r="F18" s="5">
        <v>20</v>
      </c>
      <c r="G18" s="4">
        <v>488.1</v>
      </c>
      <c r="H18" s="4"/>
      <c r="I18" s="4"/>
      <c r="J18" s="4">
        <v>411.9</v>
      </c>
      <c r="K18" s="9">
        <f>J18-$R$1-N18</f>
        <v>409.75399999999996</v>
      </c>
      <c r="L18" s="4">
        <f t="shared" si="1"/>
        <v>16.051219012497452</v>
      </c>
      <c r="M18" s="4">
        <f t="shared" si="2"/>
        <v>1.0434299928566471</v>
      </c>
      <c r="N18" s="64"/>
      <c r="O18" s="45"/>
      <c r="P18" s="43"/>
      <c r="Q18" s="43"/>
      <c r="R18" s="43"/>
      <c r="S18" s="43"/>
    </row>
    <row r="19" spans="1:19" s="1" customFormat="1" ht="15.6" x14ac:dyDescent="0.3">
      <c r="A19" s="1" t="s">
        <v>438</v>
      </c>
      <c r="B19" s="26" t="s">
        <v>69</v>
      </c>
      <c r="C19" s="4" t="s">
        <v>1</v>
      </c>
      <c r="D19" s="5">
        <v>3</v>
      </c>
      <c r="E19" s="6" t="s">
        <v>442</v>
      </c>
      <c r="F19" s="5">
        <v>5</v>
      </c>
      <c r="G19" s="4">
        <v>37.4</v>
      </c>
      <c r="H19" s="4">
        <v>22.74</v>
      </c>
      <c r="I19" s="4">
        <v>13.74</v>
      </c>
      <c r="J19" s="4"/>
      <c r="K19" s="9">
        <f t="shared" si="0"/>
        <v>11.594000000000001</v>
      </c>
      <c r="L19" s="4">
        <f t="shared" si="1"/>
        <v>39.577836411609496</v>
      </c>
      <c r="M19" s="4">
        <f t="shared" si="2"/>
        <v>0.27990898152257854</v>
      </c>
      <c r="N19" s="64"/>
      <c r="O19" s="46"/>
      <c r="P19" s="43"/>
      <c r="Q19" s="43"/>
      <c r="R19" s="43"/>
      <c r="S19" s="43"/>
    </row>
    <row r="20" spans="1:19" s="1" customFormat="1" ht="15.6" x14ac:dyDescent="0.3">
      <c r="A20" s="1" t="s">
        <v>439</v>
      </c>
      <c r="B20" s="26" t="s">
        <v>70</v>
      </c>
      <c r="C20" s="4" t="s">
        <v>1</v>
      </c>
      <c r="D20" s="5">
        <v>3</v>
      </c>
      <c r="E20" s="6" t="s">
        <v>443</v>
      </c>
      <c r="F20" s="5">
        <v>5</v>
      </c>
      <c r="G20" s="4">
        <v>66.8</v>
      </c>
      <c r="H20" s="4">
        <v>43.81</v>
      </c>
      <c r="I20" s="4">
        <v>29.55</v>
      </c>
      <c r="J20" s="4"/>
      <c r="K20" s="9">
        <f t="shared" si="0"/>
        <v>27.404</v>
      </c>
      <c r="L20" s="4">
        <f t="shared" si="1"/>
        <v>32.549646199497836</v>
      </c>
      <c r="M20" s="4">
        <f t="shared" si="2"/>
        <v>0.60198765676799104</v>
      </c>
      <c r="N20" s="64"/>
      <c r="O20" s="45"/>
      <c r="P20" s="43"/>
      <c r="Q20" s="43"/>
      <c r="R20" s="43"/>
      <c r="S20" s="43"/>
    </row>
    <row r="21" spans="1:19" s="1" customFormat="1" ht="16.2" thickBot="1" x14ac:dyDescent="0.35">
      <c r="A21" s="1" t="s">
        <v>439</v>
      </c>
      <c r="B21" s="27" t="s">
        <v>71</v>
      </c>
      <c r="C21" s="22" t="s">
        <v>1</v>
      </c>
      <c r="D21" s="20">
        <v>3</v>
      </c>
      <c r="E21" s="21" t="s">
        <v>444</v>
      </c>
      <c r="F21" s="20">
        <v>20</v>
      </c>
      <c r="G21" s="22">
        <v>512.6</v>
      </c>
      <c r="H21" s="22"/>
      <c r="I21" s="22"/>
      <c r="J21" s="22">
        <v>427.2</v>
      </c>
      <c r="K21" s="22">
        <f>J21-$R$1-N21</f>
        <v>425.05399999999997</v>
      </c>
      <c r="L21" s="22">
        <f t="shared" si="1"/>
        <v>17.078813889972697</v>
      </c>
      <c r="M21" s="22">
        <f t="shared" si="2"/>
        <v>1.0823911229266567</v>
      </c>
      <c r="N21" s="68"/>
      <c r="O21" s="46"/>
      <c r="P21" s="43"/>
      <c r="Q21" s="43"/>
      <c r="R21" s="43"/>
      <c r="S21" s="43"/>
    </row>
    <row r="22" spans="1:19" s="1" customFormat="1" ht="15.6" x14ac:dyDescent="0.3">
      <c r="A22" s="1" t="s">
        <v>438</v>
      </c>
      <c r="B22" s="28" t="s">
        <v>72</v>
      </c>
      <c r="C22" s="9" t="s">
        <v>6</v>
      </c>
      <c r="D22" s="8">
        <v>1</v>
      </c>
      <c r="E22" s="16" t="s">
        <v>442</v>
      </c>
      <c r="F22" s="8">
        <v>5</v>
      </c>
      <c r="G22" s="9">
        <v>18.5</v>
      </c>
      <c r="H22" s="9">
        <v>11.83</v>
      </c>
      <c r="I22" s="9">
        <v>6</v>
      </c>
      <c r="J22" s="9"/>
      <c r="K22" s="9">
        <f t="shared" si="0"/>
        <v>3.8540000000000001</v>
      </c>
      <c r="L22" s="9">
        <f t="shared" si="1"/>
        <v>49.281487743026204</v>
      </c>
      <c r="M22" s="9">
        <f t="shared" si="2"/>
        <v>0.12223099629806924</v>
      </c>
      <c r="N22" s="67"/>
      <c r="O22" s="45"/>
      <c r="P22" s="43"/>
      <c r="Q22" s="43"/>
      <c r="R22" s="43"/>
      <c r="S22" s="43"/>
    </row>
    <row r="23" spans="1:19" s="1" customFormat="1" ht="15.6" x14ac:dyDescent="0.3">
      <c r="A23" s="1" t="s">
        <v>439</v>
      </c>
      <c r="B23" s="26" t="s">
        <v>73</v>
      </c>
      <c r="C23" s="4" t="s">
        <v>6</v>
      </c>
      <c r="D23" s="5">
        <v>1</v>
      </c>
      <c r="E23" s="6" t="s">
        <v>443</v>
      </c>
      <c r="F23" s="5">
        <v>5</v>
      </c>
      <c r="G23" s="4">
        <v>91</v>
      </c>
      <c r="H23" s="4">
        <v>46.07</v>
      </c>
      <c r="I23" s="4">
        <v>29.88</v>
      </c>
      <c r="J23" s="4"/>
      <c r="K23" s="9">
        <f t="shared" si="0"/>
        <v>27.733999999999998</v>
      </c>
      <c r="L23" s="4">
        <f t="shared" si="1"/>
        <v>35.14217495116128</v>
      </c>
      <c r="M23" s="4">
        <f t="shared" si="2"/>
        <v>0.60871036156438474</v>
      </c>
      <c r="N23" s="64"/>
      <c r="O23" s="46"/>
      <c r="P23" s="43"/>
      <c r="Q23" s="43"/>
      <c r="R23" s="43"/>
      <c r="S23" s="43"/>
    </row>
    <row r="24" spans="1:19" s="1" customFormat="1" ht="15.6" x14ac:dyDescent="0.3">
      <c r="A24" s="1" t="s">
        <v>439</v>
      </c>
      <c r="B24" s="26" t="s">
        <v>74</v>
      </c>
      <c r="C24" s="4" t="s">
        <v>6</v>
      </c>
      <c r="D24" s="5">
        <v>1</v>
      </c>
      <c r="E24" s="6" t="s">
        <v>444</v>
      </c>
      <c r="F24" s="5">
        <v>20</v>
      </c>
      <c r="G24" s="4">
        <v>568.9</v>
      </c>
      <c r="H24" s="4"/>
      <c r="I24" s="4"/>
      <c r="J24" s="4">
        <v>494.18</v>
      </c>
      <c r="K24" s="9">
        <f>J24-$R$1-N24</f>
        <v>488.524</v>
      </c>
      <c r="L24" s="4">
        <f t="shared" si="1"/>
        <v>14.128317806292841</v>
      </c>
      <c r="M24" s="4">
        <f t="shared" si="2"/>
        <v>1.2440161507399579</v>
      </c>
      <c r="N24" s="64">
        <v>3.51</v>
      </c>
      <c r="O24" s="46"/>
      <c r="P24" s="43"/>
      <c r="Q24" s="43"/>
      <c r="R24" s="43"/>
      <c r="S24" s="43"/>
    </row>
    <row r="25" spans="1:19" s="1" customFormat="1" ht="15.6" x14ac:dyDescent="0.3">
      <c r="A25" s="1" t="s">
        <v>438</v>
      </c>
      <c r="B25" s="26" t="s">
        <v>75</v>
      </c>
      <c r="C25" s="4" t="s">
        <v>6</v>
      </c>
      <c r="D25" s="5">
        <v>2</v>
      </c>
      <c r="E25" s="6" t="s">
        <v>442</v>
      </c>
      <c r="F25" s="5">
        <v>5</v>
      </c>
      <c r="G25" s="4">
        <v>28.6</v>
      </c>
      <c r="H25" s="4">
        <v>17.11</v>
      </c>
      <c r="I25" s="4">
        <v>8.99</v>
      </c>
      <c r="J25" s="4"/>
      <c r="K25" s="9">
        <f t="shared" si="0"/>
        <v>6.8440000000000003</v>
      </c>
      <c r="L25" s="4">
        <f t="shared" si="1"/>
        <v>47.457627118644062</v>
      </c>
      <c r="M25" s="4">
        <f t="shared" si="2"/>
        <v>0.18314277611994043</v>
      </c>
      <c r="N25" s="64"/>
      <c r="O25" s="46"/>
      <c r="P25" s="43"/>
      <c r="Q25" s="43"/>
      <c r="R25" s="43"/>
      <c r="S25" s="43"/>
    </row>
    <row r="26" spans="1:19" s="1" customFormat="1" ht="15.6" x14ac:dyDescent="0.3">
      <c r="A26" s="1" t="s">
        <v>439</v>
      </c>
      <c r="B26" s="26" t="s">
        <v>76</v>
      </c>
      <c r="C26" s="4" t="s">
        <v>6</v>
      </c>
      <c r="D26" s="5">
        <v>2</v>
      </c>
      <c r="E26" s="6" t="s">
        <v>443</v>
      </c>
      <c r="F26" s="5">
        <v>5</v>
      </c>
      <c r="G26" s="4">
        <v>79.7</v>
      </c>
      <c r="H26" s="4">
        <v>42.75</v>
      </c>
      <c r="I26" s="4">
        <v>29.24</v>
      </c>
      <c r="J26" s="4"/>
      <c r="K26" s="9">
        <f t="shared" si="0"/>
        <v>27.093999999999998</v>
      </c>
      <c r="L26" s="4">
        <f t="shared" si="1"/>
        <v>31.602339181286553</v>
      </c>
      <c r="M26" s="4">
        <f t="shared" si="2"/>
        <v>0.59567238862592409</v>
      </c>
      <c r="N26" s="64"/>
      <c r="O26" s="46"/>
      <c r="P26" s="43"/>
      <c r="Q26" s="43"/>
      <c r="R26" s="43"/>
      <c r="S26" s="43"/>
    </row>
    <row r="27" spans="1:19" s="1" customFormat="1" ht="15.6" x14ac:dyDescent="0.3">
      <c r="A27" s="1" t="s">
        <v>439</v>
      </c>
      <c r="B27" s="26" t="s">
        <v>77</v>
      </c>
      <c r="C27" s="4" t="s">
        <v>6</v>
      </c>
      <c r="D27" s="5">
        <v>2</v>
      </c>
      <c r="E27" s="6" t="s">
        <v>444</v>
      </c>
      <c r="F27" s="5">
        <v>20</v>
      </c>
      <c r="G27" s="4">
        <v>608.1</v>
      </c>
      <c r="H27" s="4"/>
      <c r="I27" s="4"/>
      <c r="J27" s="4">
        <v>504.62</v>
      </c>
      <c r="K27" s="9">
        <f>J27-$R$1-N27</f>
        <v>502.47399999999999</v>
      </c>
      <c r="L27" s="4">
        <f t="shared" si="1"/>
        <v>17.369840486762051</v>
      </c>
      <c r="M27" s="4">
        <f t="shared" si="2"/>
        <v>1.2795395340390843</v>
      </c>
      <c r="N27" s="64"/>
      <c r="O27" s="46"/>
      <c r="P27" s="43"/>
      <c r="Q27" s="43"/>
      <c r="R27" s="43"/>
      <c r="S27" s="43"/>
    </row>
    <row r="28" spans="1:19" s="1" customFormat="1" ht="15.6" x14ac:dyDescent="0.3">
      <c r="A28" s="1" t="s">
        <v>438</v>
      </c>
      <c r="B28" s="26" t="s">
        <v>78</v>
      </c>
      <c r="C28" s="4" t="s">
        <v>6</v>
      </c>
      <c r="D28" s="5">
        <v>3</v>
      </c>
      <c r="E28" s="6" t="s">
        <v>442</v>
      </c>
      <c r="F28" s="5">
        <v>5</v>
      </c>
      <c r="G28" s="4">
        <v>32.299999999999997</v>
      </c>
      <c r="H28" s="4">
        <v>16.93</v>
      </c>
      <c r="I28" s="4">
        <v>7.8</v>
      </c>
      <c r="J28" s="4"/>
      <c r="K28" s="9">
        <f t="shared" si="0"/>
        <v>5.6539999999999999</v>
      </c>
      <c r="L28" s="4">
        <f t="shared" si="1"/>
        <v>53.927938570584757</v>
      </c>
      <c r="M28" s="4">
        <f t="shared" si="2"/>
        <v>0.15890029518748999</v>
      </c>
      <c r="N28" s="64"/>
      <c r="O28" s="46"/>
      <c r="P28" s="43"/>
      <c r="Q28" s="43"/>
      <c r="R28" s="43"/>
      <c r="S28" s="43"/>
    </row>
    <row r="29" spans="1:19" s="1" customFormat="1" ht="15.6" x14ac:dyDescent="0.3">
      <c r="A29" s="1" t="s">
        <v>438</v>
      </c>
      <c r="B29" s="26" t="s">
        <v>79</v>
      </c>
      <c r="C29" s="4" t="s">
        <v>6</v>
      </c>
      <c r="D29" s="5">
        <v>3</v>
      </c>
      <c r="E29" s="6" t="s">
        <v>443</v>
      </c>
      <c r="F29" s="5">
        <v>5</v>
      </c>
      <c r="G29" s="4">
        <v>104.1</v>
      </c>
      <c r="H29" s="4">
        <v>53.42</v>
      </c>
      <c r="I29" s="4">
        <v>32.75</v>
      </c>
      <c r="J29" s="4"/>
      <c r="K29" s="9">
        <f t="shared" si="0"/>
        <v>30.603999999999999</v>
      </c>
      <c r="L29" s="4">
        <f t="shared" si="1"/>
        <v>38.693373268438791</v>
      </c>
      <c r="M29" s="4">
        <f t="shared" si="2"/>
        <v>0.66717752146029463</v>
      </c>
      <c r="N29" s="64"/>
      <c r="O29" s="46"/>
      <c r="P29" s="43"/>
      <c r="Q29" s="43"/>
      <c r="R29" s="43"/>
      <c r="S29" s="43"/>
    </row>
    <row r="30" spans="1:19" s="1" customFormat="1" ht="15.6" x14ac:dyDescent="0.3">
      <c r="A30" s="1" t="s">
        <v>439</v>
      </c>
      <c r="B30" s="26" t="s">
        <v>80</v>
      </c>
      <c r="C30" s="4" t="s">
        <v>6</v>
      </c>
      <c r="D30" s="5">
        <v>3</v>
      </c>
      <c r="E30" s="6" t="s">
        <v>444</v>
      </c>
      <c r="F30" s="5">
        <v>20</v>
      </c>
      <c r="G30" s="4">
        <v>606.9</v>
      </c>
      <c r="H30" s="4"/>
      <c r="I30" s="4"/>
      <c r="J30" s="4">
        <v>530.79999999999995</v>
      </c>
      <c r="K30" s="9">
        <f>J30-$R$1-N30</f>
        <v>519.12400000000002</v>
      </c>
      <c r="L30" s="4">
        <f t="shared" si="1"/>
        <v>14.463008732904919</v>
      </c>
      <c r="M30" s="4">
        <f t="shared" si="2"/>
        <v>1.321938410879977</v>
      </c>
      <c r="N30" s="64">
        <v>9.5299999999999994</v>
      </c>
      <c r="O30" s="45"/>
      <c r="P30" s="43"/>
      <c r="Q30" s="43"/>
      <c r="R30" s="43"/>
      <c r="S30" s="43"/>
    </row>
    <row r="31" spans="1:19" s="1" customFormat="1" ht="15.6" x14ac:dyDescent="0.3">
      <c r="A31" s="1" t="s">
        <v>438</v>
      </c>
      <c r="B31" s="26" t="s">
        <v>81</v>
      </c>
      <c r="C31" s="4" t="s">
        <v>6</v>
      </c>
      <c r="D31" s="5">
        <v>4</v>
      </c>
      <c r="E31" s="6" t="s">
        <v>442</v>
      </c>
      <c r="F31" s="5">
        <v>5</v>
      </c>
      <c r="G31" s="4">
        <v>84.4</v>
      </c>
      <c r="H31" s="4"/>
      <c r="I31" s="4"/>
      <c r="J31" s="4">
        <v>47.99</v>
      </c>
      <c r="K31" s="9">
        <f t="shared" ref="K31:K34" si="3">J31-$R$1-N31</f>
        <v>45.844000000000001</v>
      </c>
      <c r="L31" s="4">
        <f t="shared" si="1"/>
        <v>45.682464454976305</v>
      </c>
      <c r="M31" s="4">
        <f t="shared" si="2"/>
        <v>0.46696314952405721</v>
      </c>
      <c r="N31" s="64"/>
      <c r="O31" s="46"/>
      <c r="P31" s="43"/>
      <c r="Q31" s="43"/>
      <c r="R31" s="43"/>
      <c r="S31" s="43"/>
    </row>
    <row r="32" spans="1:19" s="1" customFormat="1" ht="15.6" x14ac:dyDescent="0.3">
      <c r="A32" s="1" t="s">
        <v>438</v>
      </c>
      <c r="B32" s="26" t="s">
        <v>82</v>
      </c>
      <c r="C32" s="4" t="s">
        <v>6</v>
      </c>
      <c r="D32" s="5">
        <v>5</v>
      </c>
      <c r="E32" s="6" t="s">
        <v>442</v>
      </c>
      <c r="F32" s="5">
        <v>5</v>
      </c>
      <c r="G32" s="4">
        <v>54.3</v>
      </c>
      <c r="H32" s="4"/>
      <c r="I32" s="4"/>
      <c r="J32" s="4">
        <v>26.89</v>
      </c>
      <c r="K32" s="9">
        <f t="shared" si="3"/>
        <v>24.744</v>
      </c>
      <c r="L32" s="4">
        <f t="shared" si="1"/>
        <v>54.430939226519335</v>
      </c>
      <c r="M32" s="4">
        <f t="shared" si="2"/>
        <v>0.25204031436661878</v>
      </c>
      <c r="N32" s="64"/>
      <c r="O32" s="46"/>
      <c r="P32" s="43"/>
      <c r="Q32" s="43"/>
      <c r="R32" s="43"/>
      <c r="S32" s="43"/>
    </row>
    <row r="33" spans="1:19" s="1" customFormat="1" ht="15.6" x14ac:dyDescent="0.3">
      <c r="A33" s="1" t="s">
        <v>438</v>
      </c>
      <c r="B33" s="26" t="s">
        <v>83</v>
      </c>
      <c r="C33" s="4" t="s">
        <v>6</v>
      </c>
      <c r="D33" s="5">
        <v>6</v>
      </c>
      <c r="E33" s="6" t="s">
        <v>442</v>
      </c>
      <c r="F33" s="5">
        <v>5</v>
      </c>
      <c r="G33" s="4">
        <v>68.099999999999994</v>
      </c>
      <c r="H33" s="4"/>
      <c r="I33" s="4"/>
      <c r="J33" s="4">
        <v>34.92</v>
      </c>
      <c r="K33" s="9">
        <f t="shared" si="3"/>
        <v>32.774000000000001</v>
      </c>
      <c r="L33" s="4">
        <f t="shared" si="1"/>
        <v>51.873715124816442</v>
      </c>
      <c r="M33" s="4">
        <f t="shared" si="2"/>
        <v>0.33383322272274346</v>
      </c>
      <c r="N33" s="64"/>
      <c r="O33" s="46"/>
      <c r="P33" s="43"/>
      <c r="Q33" s="43"/>
      <c r="R33" s="43"/>
      <c r="S33" s="43"/>
    </row>
    <row r="34" spans="1:19" s="1" customFormat="1" ht="16.2" thickBot="1" x14ac:dyDescent="0.35">
      <c r="A34" s="1" t="s">
        <v>438</v>
      </c>
      <c r="B34" s="27" t="s">
        <v>84</v>
      </c>
      <c r="C34" s="22" t="s">
        <v>6</v>
      </c>
      <c r="D34" s="20">
        <v>7</v>
      </c>
      <c r="E34" s="21" t="s">
        <v>442</v>
      </c>
      <c r="F34" s="20">
        <v>5</v>
      </c>
      <c r="G34" s="22">
        <v>48.4</v>
      </c>
      <c r="H34" s="22"/>
      <c r="I34" s="22"/>
      <c r="J34" s="22">
        <v>26.58</v>
      </c>
      <c r="K34" s="22">
        <f t="shared" si="3"/>
        <v>24.433999999999997</v>
      </c>
      <c r="L34" s="22">
        <f t="shared" si="1"/>
        <v>49.516528925619838</v>
      </c>
      <c r="M34" s="22">
        <f t="shared" si="2"/>
        <v>0.2488826802955853</v>
      </c>
      <c r="N34" s="68"/>
      <c r="O34" s="46"/>
      <c r="P34" s="43"/>
      <c r="Q34" s="43"/>
      <c r="R34" s="43"/>
      <c r="S34" s="43"/>
    </row>
    <row r="35" spans="1:19" s="1" customFormat="1" ht="15.6" x14ac:dyDescent="0.3">
      <c r="A35" s="1" t="s">
        <v>438</v>
      </c>
      <c r="B35" s="25" t="s">
        <v>85</v>
      </c>
      <c r="C35" s="33" t="s">
        <v>7</v>
      </c>
      <c r="D35" s="17">
        <v>1</v>
      </c>
      <c r="E35" s="18" t="s">
        <v>442</v>
      </c>
      <c r="F35" s="17">
        <v>5</v>
      </c>
      <c r="G35" s="19">
        <v>39</v>
      </c>
      <c r="H35" s="19">
        <v>21.41</v>
      </c>
      <c r="I35" s="19">
        <v>9.52</v>
      </c>
      <c r="J35" s="9"/>
      <c r="K35" s="9">
        <f t="shared" si="0"/>
        <v>7.3739999999999997</v>
      </c>
      <c r="L35" s="9">
        <f t="shared" si="1"/>
        <v>55.534796823914057</v>
      </c>
      <c r="M35" s="9">
        <f t="shared" si="2"/>
        <v>0.19393984745960319</v>
      </c>
      <c r="N35" s="69"/>
      <c r="O35" s="48"/>
      <c r="P35" s="43"/>
      <c r="Q35" s="43"/>
      <c r="R35" s="43"/>
      <c r="S35" s="43"/>
    </row>
    <row r="36" spans="1:19" s="1" customFormat="1" ht="15.6" x14ac:dyDescent="0.3">
      <c r="A36" s="1" t="s">
        <v>439</v>
      </c>
      <c r="B36" s="26" t="s">
        <v>86</v>
      </c>
      <c r="C36" s="31" t="s">
        <v>7</v>
      </c>
      <c r="D36" s="5">
        <v>1</v>
      </c>
      <c r="E36" s="6" t="s">
        <v>443</v>
      </c>
      <c r="F36" s="5">
        <v>5</v>
      </c>
      <c r="G36" s="4">
        <v>80.2</v>
      </c>
      <c r="H36" s="4">
        <v>38.520000000000003</v>
      </c>
      <c r="I36" s="4">
        <v>25.22</v>
      </c>
      <c r="J36" s="4"/>
      <c r="K36" s="9">
        <f t="shared" si="0"/>
        <v>23.073999999999998</v>
      </c>
      <c r="L36" s="4">
        <f t="shared" si="1"/>
        <v>34.527518172377988</v>
      </c>
      <c r="M36" s="4">
        <f t="shared" si="2"/>
        <v>0.51377762110621772</v>
      </c>
      <c r="N36" s="65"/>
      <c r="O36" s="49"/>
      <c r="P36" s="43"/>
      <c r="Q36" s="43"/>
      <c r="R36" s="43"/>
      <c r="S36" s="43"/>
    </row>
    <row r="37" spans="1:19" s="1" customFormat="1" ht="15.6" x14ac:dyDescent="0.3">
      <c r="A37" s="1" t="s">
        <v>439</v>
      </c>
      <c r="B37" s="26" t="s">
        <v>87</v>
      </c>
      <c r="C37" s="31" t="s">
        <v>7</v>
      </c>
      <c r="D37" s="5">
        <v>1</v>
      </c>
      <c r="E37" s="6" t="s">
        <v>445</v>
      </c>
      <c r="F37" s="5">
        <v>12</v>
      </c>
      <c r="G37" s="4">
        <v>203.3</v>
      </c>
      <c r="H37" s="4"/>
      <c r="I37" s="4"/>
      <c r="J37" s="4">
        <v>152.58000000000001</v>
      </c>
      <c r="K37" s="9">
        <f>J37-$R$1-N37</f>
        <v>142.49400000000003</v>
      </c>
      <c r="L37" s="4">
        <f t="shared" si="1"/>
        <v>29.909493359567129</v>
      </c>
      <c r="M37" s="4">
        <f t="shared" si="2"/>
        <v>0.6047633189755931</v>
      </c>
      <c r="N37" s="65">
        <v>7.94</v>
      </c>
      <c r="O37" s="49"/>
      <c r="P37" s="43"/>
      <c r="Q37" s="43"/>
      <c r="R37" s="43"/>
      <c r="S37" s="43"/>
    </row>
    <row r="38" spans="1:19" s="1" customFormat="1" ht="15.6" x14ac:dyDescent="0.3">
      <c r="A38" s="1" t="s">
        <v>438</v>
      </c>
      <c r="B38" s="26" t="s">
        <v>88</v>
      </c>
      <c r="C38" s="31" t="s">
        <v>7</v>
      </c>
      <c r="D38" s="5">
        <v>2</v>
      </c>
      <c r="E38" s="6" t="s">
        <v>442</v>
      </c>
      <c r="F38" s="5">
        <v>5</v>
      </c>
      <c r="G38" s="4">
        <v>20.399999999999999</v>
      </c>
      <c r="H38" s="4">
        <v>11.33</v>
      </c>
      <c r="I38" s="4">
        <v>6.9</v>
      </c>
      <c r="J38" s="4"/>
      <c r="K38" s="9">
        <f t="shared" si="0"/>
        <v>4.7540000000000004</v>
      </c>
      <c r="L38" s="4">
        <f t="shared" si="1"/>
        <v>39.09973521624007</v>
      </c>
      <c r="M38" s="4">
        <f t="shared" si="2"/>
        <v>0.14056564574277963</v>
      </c>
      <c r="N38" s="65"/>
      <c r="O38" s="49"/>
      <c r="P38" s="43"/>
      <c r="Q38" s="43"/>
      <c r="R38" s="43"/>
      <c r="S38" s="43"/>
    </row>
    <row r="39" spans="1:19" s="1" customFormat="1" ht="15.6" x14ac:dyDescent="0.3">
      <c r="A39" s="1" t="s">
        <v>439</v>
      </c>
      <c r="B39" s="26" t="s">
        <v>89</v>
      </c>
      <c r="C39" s="31" t="s">
        <v>7</v>
      </c>
      <c r="D39" s="5">
        <v>2</v>
      </c>
      <c r="E39" s="6" t="s">
        <v>443</v>
      </c>
      <c r="F39" s="5">
        <v>5</v>
      </c>
      <c r="G39" s="4">
        <v>84.9</v>
      </c>
      <c r="H39" s="4">
        <v>47.41</v>
      </c>
      <c r="I39" s="4">
        <v>36.61</v>
      </c>
      <c r="J39" s="4"/>
      <c r="K39" s="9">
        <f t="shared" si="0"/>
        <v>32.443999999999996</v>
      </c>
      <c r="L39" s="4">
        <f t="shared" si="1"/>
        <v>22.780004218519295</v>
      </c>
      <c r="M39" s="4">
        <f t="shared" si="2"/>
        <v>0.74581279574538584</v>
      </c>
      <c r="N39" s="65">
        <v>2.02</v>
      </c>
      <c r="O39" s="49"/>
      <c r="P39" s="43"/>
      <c r="Q39" s="43"/>
      <c r="R39" s="43"/>
      <c r="S39" s="43"/>
    </row>
    <row r="40" spans="1:19" s="1" customFormat="1" ht="15.6" x14ac:dyDescent="0.3">
      <c r="A40" s="1" t="s">
        <v>439</v>
      </c>
      <c r="B40" s="26" t="s">
        <v>90</v>
      </c>
      <c r="C40" s="31" t="s">
        <v>7</v>
      </c>
      <c r="D40" s="5">
        <v>2</v>
      </c>
      <c r="E40" s="6" t="s">
        <v>446</v>
      </c>
      <c r="F40" s="5">
        <v>13</v>
      </c>
      <c r="G40" s="4">
        <v>445.8</v>
      </c>
      <c r="H40" s="4"/>
      <c r="I40" s="4"/>
      <c r="J40" s="4">
        <v>387.18</v>
      </c>
      <c r="K40" s="9">
        <f>J40-$R$1-N40</f>
        <v>329.47399999999999</v>
      </c>
      <c r="L40" s="4">
        <f t="shared" si="1"/>
        <v>26.093764019739794</v>
      </c>
      <c r="M40" s="4">
        <f t="shared" si="2"/>
        <v>1.2907671562278866</v>
      </c>
      <c r="N40" s="65">
        <v>55.56</v>
      </c>
      <c r="O40" s="49"/>
      <c r="P40" s="43"/>
      <c r="Q40" s="43"/>
      <c r="R40" s="43"/>
      <c r="S40" s="43"/>
    </row>
    <row r="41" spans="1:19" s="1" customFormat="1" ht="15.6" x14ac:dyDescent="0.3">
      <c r="A41" s="1" t="s">
        <v>438</v>
      </c>
      <c r="B41" s="26" t="s">
        <v>91</v>
      </c>
      <c r="C41" s="31" t="s">
        <v>7</v>
      </c>
      <c r="D41" s="5">
        <v>3</v>
      </c>
      <c r="E41" s="6" t="s">
        <v>442</v>
      </c>
      <c r="F41" s="5">
        <v>5</v>
      </c>
      <c r="G41" s="4">
        <v>30.2</v>
      </c>
      <c r="H41" s="4">
        <v>16.670000000000002</v>
      </c>
      <c r="I41" s="4">
        <v>7.99</v>
      </c>
      <c r="J41" s="4"/>
      <c r="K41" s="9">
        <f t="shared" si="0"/>
        <v>5.8440000000000003</v>
      </c>
      <c r="L41" s="4">
        <f t="shared" si="1"/>
        <v>52.069586082783445</v>
      </c>
      <c r="M41" s="4">
        <f t="shared" si="2"/>
        <v>0.16277094340359555</v>
      </c>
      <c r="N41" s="65"/>
      <c r="O41" s="49"/>
      <c r="P41" s="43"/>
      <c r="Q41" s="43"/>
      <c r="R41" s="43"/>
      <c r="S41" s="43"/>
    </row>
    <row r="42" spans="1:19" s="1" customFormat="1" ht="15.6" x14ac:dyDescent="0.3">
      <c r="A42" s="1" t="s">
        <v>439</v>
      </c>
      <c r="B42" s="26" t="s">
        <v>92</v>
      </c>
      <c r="C42" s="31" t="s">
        <v>7</v>
      </c>
      <c r="D42" s="5">
        <v>3</v>
      </c>
      <c r="E42" s="6" t="s">
        <v>443</v>
      </c>
      <c r="F42" s="5">
        <v>5</v>
      </c>
      <c r="G42" s="4">
        <v>81</v>
      </c>
      <c r="H42" s="4">
        <v>48.42</v>
      </c>
      <c r="I42" s="4">
        <v>37.74</v>
      </c>
      <c r="J42" s="4"/>
      <c r="K42" s="9">
        <f t="shared" si="0"/>
        <v>35.594000000000001</v>
      </c>
      <c r="L42" s="4">
        <f t="shared" si="1"/>
        <v>22.057001239157373</v>
      </c>
      <c r="M42" s="4">
        <f t="shared" si="2"/>
        <v>0.76883296671485557</v>
      </c>
      <c r="N42" s="65"/>
      <c r="O42" s="49"/>
      <c r="P42" s="43"/>
      <c r="Q42" s="43"/>
      <c r="R42" s="43"/>
      <c r="S42" s="43"/>
    </row>
    <row r="43" spans="1:19" s="1" customFormat="1" ht="15.6" x14ac:dyDescent="0.3">
      <c r="A43" s="1" t="s">
        <v>439</v>
      </c>
      <c r="B43" s="26" t="s">
        <v>93</v>
      </c>
      <c r="C43" s="31" t="s">
        <v>7</v>
      </c>
      <c r="D43" s="5">
        <v>3</v>
      </c>
      <c r="E43" s="6" t="s">
        <v>447</v>
      </c>
      <c r="F43" s="5">
        <v>15</v>
      </c>
      <c r="G43" s="4">
        <v>380.7</v>
      </c>
      <c r="H43" s="4"/>
      <c r="I43" s="4"/>
      <c r="J43" s="4">
        <v>329.52</v>
      </c>
      <c r="K43" s="9">
        <f>J43-$R$1-N43</f>
        <v>307.93399999999997</v>
      </c>
      <c r="L43" s="4">
        <f t="shared" si="1"/>
        <v>19.113737851326508</v>
      </c>
      <c r="M43" s="4">
        <f t="shared" si="2"/>
        <v>1.045529989279157</v>
      </c>
      <c r="N43" s="65">
        <v>19.440000000000001</v>
      </c>
      <c r="O43" s="49"/>
      <c r="P43" s="43"/>
      <c r="Q43" s="43"/>
      <c r="R43" s="43"/>
      <c r="S43" s="43"/>
    </row>
    <row r="44" spans="1:19" s="1" customFormat="1" ht="15.6" x14ac:dyDescent="0.3">
      <c r="A44" s="1" t="s">
        <v>438</v>
      </c>
      <c r="B44" s="26" t="s">
        <v>94</v>
      </c>
      <c r="C44" s="31" t="s">
        <v>7</v>
      </c>
      <c r="D44" s="5">
        <v>4</v>
      </c>
      <c r="E44" s="6" t="s">
        <v>442</v>
      </c>
      <c r="F44" s="5">
        <v>5</v>
      </c>
      <c r="G44" s="4">
        <v>52.6</v>
      </c>
      <c r="H44" s="4"/>
      <c r="I44" s="4"/>
      <c r="J44" s="4">
        <v>26.42</v>
      </c>
      <c r="K44" s="9">
        <f t="shared" ref="K44:K47" si="4">J44-$R$1-N44</f>
        <v>24.274000000000001</v>
      </c>
      <c r="L44" s="4">
        <f t="shared" si="1"/>
        <v>53.851711026615966</v>
      </c>
      <c r="M44" s="4">
        <f t="shared" si="2"/>
        <v>0.24725293367827775</v>
      </c>
      <c r="N44" s="65"/>
      <c r="O44" s="49"/>
      <c r="P44" s="43"/>
      <c r="Q44" s="43"/>
      <c r="R44" s="43"/>
      <c r="S44" s="43"/>
    </row>
    <row r="45" spans="1:19" s="1" customFormat="1" ht="15.6" x14ac:dyDescent="0.3">
      <c r="A45" s="1" t="s">
        <v>438</v>
      </c>
      <c r="B45" s="26" t="s">
        <v>95</v>
      </c>
      <c r="C45" s="31" t="s">
        <v>7</v>
      </c>
      <c r="D45" s="5">
        <v>5</v>
      </c>
      <c r="E45" s="6" t="s">
        <v>442</v>
      </c>
      <c r="F45" s="5">
        <v>5</v>
      </c>
      <c r="G45" s="4">
        <v>60.1</v>
      </c>
      <c r="H45" s="4"/>
      <c r="I45" s="4"/>
      <c r="J45" s="4">
        <v>22.59</v>
      </c>
      <c r="K45" s="9">
        <f t="shared" si="4"/>
        <v>20.443999999999999</v>
      </c>
      <c r="L45" s="4">
        <f t="shared" si="1"/>
        <v>65.983361064891852</v>
      </c>
      <c r="M45" s="4">
        <f t="shared" si="2"/>
        <v>0.20824087402647729</v>
      </c>
      <c r="N45" s="65"/>
      <c r="O45" s="49"/>
      <c r="P45" s="43"/>
      <c r="Q45" s="43"/>
      <c r="R45" s="43"/>
      <c r="S45" s="43"/>
    </row>
    <row r="46" spans="1:19" s="1" customFormat="1" ht="15.6" x14ac:dyDescent="0.3">
      <c r="A46" s="1" t="s">
        <v>438</v>
      </c>
      <c r="B46" s="26" t="s">
        <v>96</v>
      </c>
      <c r="C46" s="31" t="s">
        <v>7</v>
      </c>
      <c r="D46" s="5">
        <v>6</v>
      </c>
      <c r="E46" s="6" t="s">
        <v>442</v>
      </c>
      <c r="F46" s="5">
        <v>5</v>
      </c>
      <c r="G46" s="4">
        <v>70.5</v>
      </c>
      <c r="H46" s="4"/>
      <c r="I46" s="4"/>
      <c r="J46" s="4">
        <v>38.17</v>
      </c>
      <c r="K46" s="9">
        <f t="shared" si="4"/>
        <v>36.024000000000001</v>
      </c>
      <c r="L46" s="4">
        <f t="shared" si="1"/>
        <v>48.902127659574468</v>
      </c>
      <c r="M46" s="4">
        <f t="shared" si="2"/>
        <v>0.36693745088680385</v>
      </c>
      <c r="N46" s="65"/>
      <c r="O46" s="49"/>
      <c r="P46" s="43"/>
      <c r="Q46" s="43"/>
      <c r="R46" s="43"/>
      <c r="S46" s="43"/>
    </row>
    <row r="47" spans="1:19" s="1" customFormat="1" ht="16.2" thickBot="1" x14ac:dyDescent="0.35">
      <c r="A47" s="1" t="s">
        <v>438</v>
      </c>
      <c r="B47" s="27" t="s">
        <v>97</v>
      </c>
      <c r="C47" s="32" t="s">
        <v>7</v>
      </c>
      <c r="D47" s="20">
        <v>7</v>
      </c>
      <c r="E47" s="21" t="s">
        <v>442</v>
      </c>
      <c r="F47" s="20">
        <v>5</v>
      </c>
      <c r="G47" s="22">
        <v>94.6</v>
      </c>
      <c r="H47" s="22"/>
      <c r="I47" s="22"/>
      <c r="J47" s="22">
        <v>59.63</v>
      </c>
      <c r="K47" s="22">
        <f t="shared" si="4"/>
        <v>55.364000000000004</v>
      </c>
      <c r="L47" s="22">
        <f t="shared" si="1"/>
        <v>41.475687103594069</v>
      </c>
      <c r="M47" s="22">
        <f t="shared" si="2"/>
        <v>0.56393307325385877</v>
      </c>
      <c r="N47" s="70">
        <v>2.12</v>
      </c>
      <c r="O47" s="49"/>
      <c r="P47" s="43"/>
      <c r="Q47" s="43"/>
      <c r="R47" s="43"/>
      <c r="S47" s="43"/>
    </row>
    <row r="48" spans="1:19" s="1" customFormat="1" ht="15.6" x14ac:dyDescent="0.3">
      <c r="A48" s="1" t="s">
        <v>438</v>
      </c>
      <c r="B48" s="25" t="s">
        <v>98</v>
      </c>
      <c r="C48" s="33" t="s">
        <v>8</v>
      </c>
      <c r="D48" s="17">
        <v>1</v>
      </c>
      <c r="E48" s="18" t="s">
        <v>442</v>
      </c>
      <c r="F48" s="17">
        <v>5</v>
      </c>
      <c r="G48" s="19">
        <v>26.5</v>
      </c>
      <c r="H48" s="19">
        <v>12.93</v>
      </c>
      <c r="I48" s="19">
        <v>3.64</v>
      </c>
      <c r="J48" s="9"/>
      <c r="K48" s="9">
        <f t="shared" si="0"/>
        <v>1.4940000000000002</v>
      </c>
      <c r="L48" s="9">
        <f t="shared" si="1"/>
        <v>71.848414539829847</v>
      </c>
      <c r="M48" s="9">
        <f t="shared" si="2"/>
        <v>7.4153471087495343E-2</v>
      </c>
      <c r="N48" s="69"/>
      <c r="O48" s="48"/>
      <c r="P48" s="43"/>
      <c r="Q48" s="43"/>
      <c r="R48" s="43"/>
      <c r="S48" s="43"/>
    </row>
    <row r="49" spans="1:19" s="1" customFormat="1" ht="15.6" x14ac:dyDescent="0.3">
      <c r="A49" s="1" t="s">
        <v>439</v>
      </c>
      <c r="B49" s="26" t="s">
        <v>99</v>
      </c>
      <c r="C49" s="31" t="s">
        <v>8</v>
      </c>
      <c r="D49" s="5">
        <v>1</v>
      </c>
      <c r="E49" s="6" t="s">
        <v>443</v>
      </c>
      <c r="F49" s="5">
        <v>5</v>
      </c>
      <c r="G49" s="4">
        <v>77</v>
      </c>
      <c r="H49" s="4">
        <v>37.44</v>
      </c>
      <c r="I49" s="4">
        <v>27.25</v>
      </c>
      <c r="J49" s="4"/>
      <c r="K49" s="9">
        <f t="shared" si="0"/>
        <v>25.103999999999999</v>
      </c>
      <c r="L49" s="4">
        <f t="shared" si="1"/>
        <v>27.216880341880341</v>
      </c>
      <c r="M49" s="4">
        <f t="shared" si="2"/>
        <v>0.55513244152039776</v>
      </c>
      <c r="N49" s="65"/>
      <c r="O49" s="47"/>
      <c r="P49" s="43"/>
      <c r="Q49" s="43"/>
      <c r="R49" s="43"/>
      <c r="S49" s="43"/>
    </row>
    <row r="50" spans="1:19" s="1" customFormat="1" ht="15.6" x14ac:dyDescent="0.3">
      <c r="A50" s="1" t="s">
        <v>439</v>
      </c>
      <c r="B50" s="26" t="s">
        <v>100</v>
      </c>
      <c r="C50" s="31" t="s">
        <v>8</v>
      </c>
      <c r="D50" s="5">
        <v>1</v>
      </c>
      <c r="E50" s="6" t="s">
        <v>448</v>
      </c>
      <c r="F50" s="5">
        <v>10</v>
      </c>
      <c r="G50" s="4">
        <v>239</v>
      </c>
      <c r="H50" s="4"/>
      <c r="I50" s="4"/>
      <c r="J50" s="4">
        <v>207.17</v>
      </c>
      <c r="K50" s="9">
        <f>J50-$R$1-N50</f>
        <v>205.024</v>
      </c>
      <c r="L50" s="4">
        <f t="shared" si="1"/>
        <v>14.215899581589959</v>
      </c>
      <c r="M50" s="4">
        <f t="shared" si="2"/>
        <v>1.0441786577089729</v>
      </c>
      <c r="N50" s="65"/>
      <c r="O50" s="48"/>
      <c r="P50" s="43"/>
      <c r="Q50" s="43"/>
      <c r="R50" s="43"/>
      <c r="S50" s="43"/>
    </row>
    <row r="51" spans="1:19" s="1" customFormat="1" ht="15.6" x14ac:dyDescent="0.3">
      <c r="A51" s="1" t="s">
        <v>439</v>
      </c>
      <c r="B51" s="26" t="s">
        <v>101</v>
      </c>
      <c r="C51" s="31" t="s">
        <v>8</v>
      </c>
      <c r="D51" s="5">
        <v>1</v>
      </c>
      <c r="E51" s="6" t="s">
        <v>449</v>
      </c>
      <c r="F51" s="5">
        <v>10</v>
      </c>
      <c r="G51" s="4">
        <v>409.9</v>
      </c>
      <c r="H51" s="4"/>
      <c r="I51" s="4"/>
      <c r="J51" s="4">
        <v>365.6</v>
      </c>
      <c r="K51" s="9">
        <f>J51-$R$1-N51</f>
        <v>360.43400000000003</v>
      </c>
      <c r="L51" s="4">
        <f t="shared" si="1"/>
        <v>12.06782141985849</v>
      </c>
      <c r="M51" s="4">
        <f t="shared" si="2"/>
        <v>1.8356752883207621</v>
      </c>
      <c r="N51" s="65">
        <v>3.02</v>
      </c>
      <c r="O51" s="49"/>
      <c r="P51" s="43"/>
      <c r="Q51" s="43"/>
      <c r="R51" s="43"/>
      <c r="S51" s="43"/>
    </row>
    <row r="52" spans="1:19" s="1" customFormat="1" ht="15.6" x14ac:dyDescent="0.3">
      <c r="A52" s="1" t="s">
        <v>438</v>
      </c>
      <c r="B52" s="26" t="s">
        <v>102</v>
      </c>
      <c r="C52" s="31" t="s">
        <v>8</v>
      </c>
      <c r="D52" s="5">
        <v>2</v>
      </c>
      <c r="E52" s="6" t="s">
        <v>442</v>
      </c>
      <c r="F52" s="5">
        <v>5</v>
      </c>
      <c r="G52" s="4">
        <v>41.5</v>
      </c>
      <c r="H52" s="4">
        <v>23.03</v>
      </c>
      <c r="I52" s="4">
        <v>12.27</v>
      </c>
      <c r="J52" s="4"/>
      <c r="K52" s="9">
        <f t="shared" si="0"/>
        <v>10.123999999999999</v>
      </c>
      <c r="L52" s="4">
        <f t="shared" si="1"/>
        <v>46.721667390360402</v>
      </c>
      <c r="M52" s="4">
        <f t="shared" si="2"/>
        <v>0.2499623874295516</v>
      </c>
      <c r="N52" s="65"/>
      <c r="O52" s="48"/>
      <c r="P52" s="43"/>
      <c r="Q52" s="43"/>
      <c r="R52" s="43"/>
      <c r="S52" s="43"/>
    </row>
    <row r="53" spans="1:19" s="1" customFormat="1" ht="15.6" x14ac:dyDescent="0.3">
      <c r="A53" s="1" t="s">
        <v>439</v>
      </c>
      <c r="B53" s="26" t="s">
        <v>103</v>
      </c>
      <c r="C53" s="31" t="s">
        <v>8</v>
      </c>
      <c r="D53" s="5">
        <v>2</v>
      </c>
      <c r="E53" s="6" t="s">
        <v>443</v>
      </c>
      <c r="F53" s="5">
        <v>5</v>
      </c>
      <c r="G53" s="4">
        <v>94.8</v>
      </c>
      <c r="H53" s="4">
        <v>49.67</v>
      </c>
      <c r="I53" s="4">
        <v>34.549999999999997</v>
      </c>
      <c r="J53" s="4"/>
      <c r="K53" s="9">
        <f t="shared" si="0"/>
        <v>32.403999999999996</v>
      </c>
      <c r="L53" s="4">
        <f t="shared" si="1"/>
        <v>30.440910006039871</v>
      </c>
      <c r="M53" s="4">
        <f t="shared" si="2"/>
        <v>0.70384682034971535</v>
      </c>
      <c r="N53" s="65"/>
      <c r="O53" s="49"/>
      <c r="P53" s="43"/>
      <c r="Q53" s="43"/>
      <c r="R53" s="43"/>
      <c r="S53" s="43"/>
    </row>
    <row r="54" spans="1:19" s="1" customFormat="1" ht="15.6" x14ac:dyDescent="0.3">
      <c r="A54" s="1" t="s">
        <v>439</v>
      </c>
      <c r="B54" s="26" t="s">
        <v>104</v>
      </c>
      <c r="C54" s="31" t="s">
        <v>8</v>
      </c>
      <c r="D54" s="5">
        <v>2</v>
      </c>
      <c r="E54" s="6" t="s">
        <v>448</v>
      </c>
      <c r="F54" s="5">
        <v>10</v>
      </c>
      <c r="G54" s="4">
        <v>222.4</v>
      </c>
      <c r="H54" s="4"/>
      <c r="I54" s="4"/>
      <c r="J54" s="4">
        <v>187.9</v>
      </c>
      <c r="K54" s="9">
        <f>J54-$R$1-N54</f>
        <v>185.75400000000002</v>
      </c>
      <c r="L54" s="4">
        <f t="shared" si="1"/>
        <v>16.477517985611502</v>
      </c>
      <c r="M54" s="4">
        <f t="shared" si="2"/>
        <v>0.94603735359798147</v>
      </c>
      <c r="N54" s="65"/>
      <c r="O54" s="49"/>
      <c r="P54" s="43"/>
      <c r="Q54" s="43"/>
      <c r="R54" s="43"/>
      <c r="S54" s="43"/>
    </row>
    <row r="55" spans="1:19" s="1" customFormat="1" ht="15.6" x14ac:dyDescent="0.3">
      <c r="A55" s="1" t="s">
        <v>439</v>
      </c>
      <c r="B55" s="26" t="s">
        <v>105</v>
      </c>
      <c r="C55" s="31" t="s">
        <v>8</v>
      </c>
      <c r="D55" s="5">
        <v>2</v>
      </c>
      <c r="E55" s="6" t="s">
        <v>449</v>
      </c>
      <c r="F55" s="5">
        <v>10</v>
      </c>
      <c r="G55" s="4">
        <v>238.7</v>
      </c>
      <c r="H55" s="4"/>
      <c r="I55" s="4"/>
      <c r="J55" s="4">
        <v>209.61</v>
      </c>
      <c r="K55" s="9">
        <f>J55-$R$1-N55</f>
        <v>207.46400000000003</v>
      </c>
      <c r="L55" s="4">
        <f t="shared" si="1"/>
        <v>13.085881860075393</v>
      </c>
      <c r="M55" s="4">
        <f t="shared" si="2"/>
        <v>1.0566054756659433</v>
      </c>
      <c r="N55" s="65"/>
      <c r="O55" s="49"/>
      <c r="P55" s="43"/>
      <c r="Q55" s="43"/>
      <c r="R55" s="43"/>
      <c r="S55" s="43"/>
    </row>
    <row r="56" spans="1:19" s="1" customFormat="1" ht="15.6" x14ac:dyDescent="0.3">
      <c r="A56" s="1" t="s">
        <v>438</v>
      </c>
      <c r="B56" s="26" t="s">
        <v>106</v>
      </c>
      <c r="C56" s="31" t="s">
        <v>8</v>
      </c>
      <c r="D56" s="5">
        <v>3</v>
      </c>
      <c r="E56" s="6" t="s">
        <v>442</v>
      </c>
      <c r="F56" s="5">
        <v>5</v>
      </c>
      <c r="G56" s="4">
        <v>29.4</v>
      </c>
      <c r="H56" s="4">
        <v>15.2</v>
      </c>
      <c r="I56" s="4">
        <v>6.81</v>
      </c>
      <c r="J56" s="4"/>
      <c r="K56" s="9">
        <f t="shared" si="0"/>
        <v>4.6639999999999997</v>
      </c>
      <c r="L56" s="4">
        <f t="shared" si="1"/>
        <v>55.197368421052637</v>
      </c>
      <c r="M56" s="4">
        <f t="shared" si="2"/>
        <v>0.13873218079830857</v>
      </c>
      <c r="N56" s="65"/>
      <c r="O56" s="47"/>
      <c r="P56" s="43"/>
      <c r="Q56" s="43"/>
      <c r="R56" s="43"/>
      <c r="S56" s="43"/>
    </row>
    <row r="57" spans="1:19" s="1" customFormat="1" ht="15.6" x14ac:dyDescent="0.3">
      <c r="A57" s="1" t="s">
        <v>438</v>
      </c>
      <c r="B57" s="26" t="s">
        <v>107</v>
      </c>
      <c r="C57" s="31" t="s">
        <v>8</v>
      </c>
      <c r="D57" s="5">
        <v>3</v>
      </c>
      <c r="E57" s="6" t="s">
        <v>443</v>
      </c>
      <c r="F57" s="5">
        <v>5</v>
      </c>
      <c r="G57" s="4">
        <v>87.6</v>
      </c>
      <c r="H57" s="4">
        <v>39.840000000000003</v>
      </c>
      <c r="I57" s="4">
        <v>27.12</v>
      </c>
      <c r="J57" s="4"/>
      <c r="K57" s="9">
        <f t="shared" si="0"/>
        <v>24.974</v>
      </c>
      <c r="L57" s="4">
        <f t="shared" si="1"/>
        <v>31.927710843373497</v>
      </c>
      <c r="M57" s="4">
        <f t="shared" si="2"/>
        <v>0.55248410326727293</v>
      </c>
      <c r="N57" s="65"/>
      <c r="O57" s="49"/>
      <c r="P57" s="43"/>
      <c r="Q57" s="43"/>
      <c r="R57" s="43"/>
      <c r="S57" s="43"/>
    </row>
    <row r="58" spans="1:19" s="1" customFormat="1" ht="15.6" x14ac:dyDescent="0.3">
      <c r="A58" s="1" t="s">
        <v>439</v>
      </c>
      <c r="B58" s="26" t="s">
        <v>108</v>
      </c>
      <c r="C58" s="31" t="s">
        <v>8</v>
      </c>
      <c r="D58" s="5">
        <v>3</v>
      </c>
      <c r="E58" s="6" t="s">
        <v>448</v>
      </c>
      <c r="F58" s="5">
        <v>10</v>
      </c>
      <c r="G58" s="4">
        <v>189.1</v>
      </c>
      <c r="H58" s="4"/>
      <c r="I58" s="4"/>
      <c r="J58" s="4">
        <v>133.68</v>
      </c>
      <c r="K58" s="9">
        <f>J58-$R$1-N58</f>
        <v>131.53400000000002</v>
      </c>
      <c r="L58" s="4">
        <f t="shared" si="1"/>
        <v>30.442094130089885</v>
      </c>
      <c r="M58" s="4">
        <f t="shared" si="2"/>
        <v>0.66989716112792674</v>
      </c>
      <c r="N58" s="65"/>
      <c r="O58" s="49"/>
      <c r="P58" s="43"/>
      <c r="Q58" s="43"/>
      <c r="R58" s="43"/>
      <c r="S58" s="43"/>
    </row>
    <row r="59" spans="1:19" s="1" customFormat="1" ht="15.6" x14ac:dyDescent="0.3">
      <c r="A59" s="1" t="s">
        <v>439</v>
      </c>
      <c r="B59" s="26" t="s">
        <v>109</v>
      </c>
      <c r="C59" s="31" t="s">
        <v>8</v>
      </c>
      <c r="D59" s="5">
        <v>3</v>
      </c>
      <c r="E59" s="6" t="s">
        <v>449</v>
      </c>
      <c r="F59" s="5">
        <v>10</v>
      </c>
      <c r="G59" s="4">
        <v>144.4</v>
      </c>
      <c r="H59" s="4"/>
      <c r="I59" s="4"/>
      <c r="J59" s="4">
        <v>113.62</v>
      </c>
      <c r="K59" s="9">
        <f t="shared" ref="K59:K63" si="5">J59-$R$1-N59</f>
        <v>111.474</v>
      </c>
      <c r="L59" s="4">
        <f t="shared" si="1"/>
        <v>22.801939058171747</v>
      </c>
      <c r="M59" s="4">
        <f t="shared" si="2"/>
        <v>0.5677324200554571</v>
      </c>
      <c r="N59" s="65"/>
      <c r="O59" s="49"/>
      <c r="P59" s="43"/>
      <c r="Q59" s="43"/>
      <c r="R59" s="43"/>
      <c r="S59" s="43"/>
    </row>
    <row r="60" spans="1:19" s="1" customFormat="1" ht="15.6" x14ac:dyDescent="0.3">
      <c r="A60" s="1" t="s">
        <v>438</v>
      </c>
      <c r="B60" s="26" t="s">
        <v>110</v>
      </c>
      <c r="C60" s="31" t="s">
        <v>8</v>
      </c>
      <c r="D60" s="5">
        <v>4</v>
      </c>
      <c r="E60" s="6" t="s">
        <v>442</v>
      </c>
      <c r="F60" s="5">
        <v>5</v>
      </c>
      <c r="G60" s="4">
        <v>81.400000000000006</v>
      </c>
      <c r="H60" s="4"/>
      <c r="I60" s="4"/>
      <c r="J60" s="4">
        <v>47.2</v>
      </c>
      <c r="K60" s="9">
        <f t="shared" si="5"/>
        <v>45.054000000000002</v>
      </c>
      <c r="L60" s="4">
        <f t="shared" si="1"/>
        <v>44.651105651105652</v>
      </c>
      <c r="M60" s="4">
        <f t="shared" si="2"/>
        <v>0.45891627560110099</v>
      </c>
      <c r="N60" s="65"/>
      <c r="O60" s="48"/>
      <c r="P60" s="43"/>
      <c r="Q60" s="43"/>
      <c r="R60" s="43"/>
      <c r="S60" s="43"/>
    </row>
    <row r="61" spans="1:19" s="1" customFormat="1" ht="15.6" x14ac:dyDescent="0.3">
      <c r="A61" s="1" t="s">
        <v>438</v>
      </c>
      <c r="B61" s="26" t="s">
        <v>111</v>
      </c>
      <c r="C61" s="31" t="s">
        <v>8</v>
      </c>
      <c r="D61" s="5">
        <v>5</v>
      </c>
      <c r="E61" s="6" t="s">
        <v>442</v>
      </c>
      <c r="F61" s="5">
        <v>5</v>
      </c>
      <c r="G61" s="4">
        <v>56</v>
      </c>
      <c r="H61" s="4"/>
      <c r="I61" s="4"/>
      <c r="J61" s="4">
        <v>18.64</v>
      </c>
      <c r="K61" s="9">
        <f t="shared" si="5"/>
        <v>16.494</v>
      </c>
      <c r="L61" s="4">
        <f t="shared" si="1"/>
        <v>70.546428571428578</v>
      </c>
      <c r="M61" s="4">
        <f t="shared" si="2"/>
        <v>0.16800650441169618</v>
      </c>
      <c r="N61" s="65"/>
      <c r="O61" s="49"/>
      <c r="P61" s="43"/>
      <c r="Q61" s="43"/>
      <c r="R61" s="43"/>
      <c r="S61" s="43"/>
    </row>
    <row r="62" spans="1:19" s="1" customFormat="1" ht="15.6" x14ac:dyDescent="0.3">
      <c r="A62" s="1" t="s">
        <v>438</v>
      </c>
      <c r="B62" s="26" t="s">
        <v>112</v>
      </c>
      <c r="C62" s="31" t="s">
        <v>8</v>
      </c>
      <c r="D62" s="5">
        <v>6</v>
      </c>
      <c r="E62" s="6" t="s">
        <v>442</v>
      </c>
      <c r="F62" s="5">
        <v>5</v>
      </c>
      <c r="G62" s="4">
        <v>68.400000000000006</v>
      </c>
      <c r="H62" s="4"/>
      <c r="I62" s="4"/>
      <c r="J62" s="4">
        <v>41.59</v>
      </c>
      <c r="K62" s="9">
        <f t="shared" si="5"/>
        <v>39.444000000000003</v>
      </c>
      <c r="L62" s="4">
        <f t="shared" si="1"/>
        <v>42.333333333333336</v>
      </c>
      <c r="M62" s="4">
        <f t="shared" si="2"/>
        <v>0.40177328483175362</v>
      </c>
      <c r="N62" s="65"/>
      <c r="O62" s="49"/>
      <c r="P62" s="43"/>
      <c r="Q62" s="43"/>
      <c r="R62" s="43"/>
      <c r="S62" s="43"/>
    </row>
    <row r="63" spans="1:19" s="1" customFormat="1" ht="16.2" thickBot="1" x14ac:dyDescent="0.35">
      <c r="A63" s="1" t="s">
        <v>438</v>
      </c>
      <c r="B63" s="27" t="s">
        <v>113</v>
      </c>
      <c r="C63" s="32" t="s">
        <v>8</v>
      </c>
      <c r="D63" s="20">
        <v>7</v>
      </c>
      <c r="E63" s="21" t="s">
        <v>442</v>
      </c>
      <c r="F63" s="20">
        <v>5</v>
      </c>
      <c r="G63" s="22">
        <v>72.3</v>
      </c>
      <c r="H63" s="22"/>
      <c r="I63" s="22"/>
      <c r="J63" s="22">
        <v>45.73</v>
      </c>
      <c r="K63" s="22">
        <f t="shared" si="5"/>
        <v>43.583999999999996</v>
      </c>
      <c r="L63" s="22">
        <f t="shared" si="1"/>
        <v>39.717842323651453</v>
      </c>
      <c r="M63" s="22">
        <f t="shared" si="2"/>
        <v>0.44394297855458742</v>
      </c>
      <c r="N63" s="70"/>
      <c r="O63" s="49"/>
      <c r="P63" s="50"/>
      <c r="Q63" s="43"/>
      <c r="R63" s="43"/>
      <c r="S63" s="43"/>
    </row>
    <row r="64" spans="1:19" s="1" customFormat="1" ht="15.6" x14ac:dyDescent="0.3">
      <c r="A64" s="1" t="s">
        <v>438</v>
      </c>
      <c r="B64" s="28" t="s">
        <v>114</v>
      </c>
      <c r="C64" s="30" t="s">
        <v>9</v>
      </c>
      <c r="D64" s="8">
        <v>1</v>
      </c>
      <c r="E64" s="16" t="s">
        <v>442</v>
      </c>
      <c r="F64" s="8">
        <v>5</v>
      </c>
      <c r="G64" s="9">
        <v>20.5</v>
      </c>
      <c r="H64" s="9">
        <v>10.42</v>
      </c>
      <c r="I64" s="9">
        <v>4.2699999999999996</v>
      </c>
      <c r="J64" s="9"/>
      <c r="K64" s="9">
        <f t="shared" si="0"/>
        <v>2.1239999999999997</v>
      </c>
      <c r="L64" s="9">
        <f t="shared" si="1"/>
        <v>59.021113243762002</v>
      </c>
      <c r="M64" s="9">
        <f t="shared" si="2"/>
        <v>8.6987725698792595E-2</v>
      </c>
      <c r="N64" s="69"/>
      <c r="O64" s="47"/>
      <c r="P64" s="50"/>
      <c r="Q64" s="43"/>
      <c r="R64" s="43"/>
      <c r="S64" s="43"/>
    </row>
    <row r="65" spans="1:19" s="1" customFormat="1" ht="15.6" x14ac:dyDescent="0.3">
      <c r="A65" s="1" t="s">
        <v>438</v>
      </c>
      <c r="B65" s="26" t="s">
        <v>115</v>
      </c>
      <c r="C65" s="31" t="s">
        <v>9</v>
      </c>
      <c r="D65" s="5">
        <v>1</v>
      </c>
      <c r="E65" s="6" t="s">
        <v>443</v>
      </c>
      <c r="F65" s="5">
        <v>5</v>
      </c>
      <c r="G65" s="4">
        <v>28.6</v>
      </c>
      <c r="H65" s="4">
        <v>13.3</v>
      </c>
      <c r="I65" s="4">
        <v>5.05</v>
      </c>
      <c r="J65" s="4"/>
      <c r="K65" s="9">
        <f t="shared" si="0"/>
        <v>2.9039999999999999</v>
      </c>
      <c r="L65" s="4">
        <f t="shared" si="1"/>
        <v>62.030075187969928</v>
      </c>
      <c r="M65" s="4">
        <f t="shared" si="2"/>
        <v>0.10287775521754161</v>
      </c>
      <c r="N65" s="65"/>
      <c r="O65" s="48"/>
      <c r="P65" s="47"/>
      <c r="Q65" s="43"/>
      <c r="R65" s="43"/>
      <c r="S65" s="43"/>
    </row>
    <row r="66" spans="1:19" s="1" customFormat="1" ht="15.6" x14ac:dyDescent="0.3">
      <c r="A66" s="1" t="s">
        <v>439</v>
      </c>
      <c r="B66" s="26" t="s">
        <v>116</v>
      </c>
      <c r="C66" s="31" t="s">
        <v>9</v>
      </c>
      <c r="D66" s="5">
        <v>1</v>
      </c>
      <c r="E66" s="6" t="s">
        <v>450</v>
      </c>
      <c r="F66" s="5">
        <v>5</v>
      </c>
      <c r="G66" s="4">
        <v>57</v>
      </c>
      <c r="H66" s="4"/>
      <c r="I66" s="4"/>
      <c r="J66" s="4">
        <v>35.340000000000003</v>
      </c>
      <c r="K66" s="9">
        <f>J66-$R$1-N66</f>
        <v>29.904000000000003</v>
      </c>
      <c r="L66" s="4">
        <f t="shared" si="1"/>
        <v>47.536842105263148</v>
      </c>
      <c r="M66" s="4">
        <f t="shared" si="2"/>
        <v>0.30459964277478857</v>
      </c>
      <c r="N66" s="65">
        <v>3.29</v>
      </c>
      <c r="O66" s="49"/>
      <c r="P66" s="47"/>
      <c r="Q66" s="43"/>
      <c r="R66" s="43"/>
      <c r="S66" s="43"/>
    </row>
    <row r="67" spans="1:19" s="1" customFormat="1" ht="15.6" x14ac:dyDescent="0.3">
      <c r="A67" s="1" t="s">
        <v>438</v>
      </c>
      <c r="B67" s="26" t="s">
        <v>117</v>
      </c>
      <c r="C67" s="31" t="s">
        <v>9</v>
      </c>
      <c r="D67" s="5">
        <v>2</v>
      </c>
      <c r="E67" s="6" t="s">
        <v>442</v>
      </c>
      <c r="F67" s="5">
        <v>5</v>
      </c>
      <c r="G67" s="4">
        <v>16.899999999999999</v>
      </c>
      <c r="H67" s="4">
        <v>8.5299999999999994</v>
      </c>
      <c r="I67" s="4">
        <v>3.36</v>
      </c>
      <c r="J67" s="4"/>
      <c r="K67" s="9">
        <f t="shared" si="0"/>
        <v>1.214</v>
      </c>
      <c r="L67" s="4">
        <f t="shared" si="1"/>
        <v>60.609613130128956</v>
      </c>
      <c r="M67" s="4">
        <f t="shared" si="2"/>
        <v>6.8449357926918766E-2</v>
      </c>
      <c r="N67" s="65"/>
      <c r="O67" s="49"/>
      <c r="P67" s="47"/>
      <c r="Q67" s="43"/>
      <c r="R67" s="43"/>
      <c r="S67" s="43"/>
    </row>
    <row r="68" spans="1:19" s="1" customFormat="1" ht="15.6" x14ac:dyDescent="0.3">
      <c r="A68" s="1" t="s">
        <v>438</v>
      </c>
      <c r="B68" s="26" t="s">
        <v>118</v>
      </c>
      <c r="C68" s="31" t="s">
        <v>9</v>
      </c>
      <c r="D68" s="5">
        <v>2</v>
      </c>
      <c r="E68" s="6" t="s">
        <v>443</v>
      </c>
      <c r="F68" s="5">
        <v>5</v>
      </c>
      <c r="G68" s="4">
        <v>28.2</v>
      </c>
      <c r="H68" s="4">
        <v>13.16</v>
      </c>
      <c r="I68" s="4">
        <v>5.54</v>
      </c>
      <c r="J68" s="4"/>
      <c r="K68" s="9">
        <f t="shared" si="0"/>
        <v>3.3940000000000001</v>
      </c>
      <c r="L68" s="4">
        <f t="shared" si="1"/>
        <v>57.902735562310028</v>
      </c>
      <c r="M68" s="4">
        <f t="shared" si="2"/>
        <v>0.1128599532485506</v>
      </c>
      <c r="N68" s="65"/>
      <c r="O68" s="49"/>
      <c r="P68" s="47"/>
      <c r="Q68" s="43"/>
      <c r="R68" s="43"/>
      <c r="S68" s="43"/>
    </row>
    <row r="69" spans="1:19" s="1" customFormat="1" ht="15.6" x14ac:dyDescent="0.3">
      <c r="A69" s="1" t="s">
        <v>439</v>
      </c>
      <c r="B69" s="26" t="s">
        <v>119</v>
      </c>
      <c r="C69" s="31" t="s">
        <v>9</v>
      </c>
      <c r="D69" s="5">
        <v>2</v>
      </c>
      <c r="E69" s="6" t="s">
        <v>451</v>
      </c>
      <c r="F69" s="5">
        <v>6</v>
      </c>
      <c r="G69" s="4">
        <v>93.9</v>
      </c>
      <c r="H69" s="4"/>
      <c r="I69" s="4"/>
      <c r="J69" s="4">
        <v>48.96</v>
      </c>
      <c r="K69" s="9">
        <f>J69-$R$1-N69</f>
        <v>46.814</v>
      </c>
      <c r="L69" s="4">
        <f t="shared" si="1"/>
        <v>50.144834930777428</v>
      </c>
      <c r="M69" s="4">
        <f t="shared" si="2"/>
        <v>0.39736957365957032</v>
      </c>
      <c r="N69" s="65"/>
      <c r="O69" s="49"/>
      <c r="P69" s="47"/>
      <c r="Q69" s="43"/>
      <c r="R69" s="43"/>
      <c r="S69" s="43"/>
    </row>
    <row r="70" spans="1:19" s="1" customFormat="1" ht="15.6" x14ac:dyDescent="0.3">
      <c r="A70" s="1" t="s">
        <v>438</v>
      </c>
      <c r="B70" s="26" t="s">
        <v>120</v>
      </c>
      <c r="C70" s="31" t="s">
        <v>9</v>
      </c>
      <c r="D70" s="5">
        <v>3</v>
      </c>
      <c r="E70" s="6" t="s">
        <v>442</v>
      </c>
      <c r="F70" s="5">
        <v>5</v>
      </c>
      <c r="G70" s="4">
        <v>7.3</v>
      </c>
      <c r="H70" s="4">
        <v>4.82</v>
      </c>
      <c r="I70" s="4">
        <v>2.4900000000000002</v>
      </c>
      <c r="J70" s="4"/>
      <c r="K70" s="9">
        <f t="shared" ref="K70:K129" si="6">I70-$R$1-N70</f>
        <v>0.34400000000000031</v>
      </c>
      <c r="L70" s="4">
        <f t="shared" si="1"/>
        <v>48.3402489626556</v>
      </c>
      <c r="M70" s="4">
        <f t="shared" si="2"/>
        <v>5.0725863463698735E-2</v>
      </c>
      <c r="N70" s="65"/>
      <c r="O70" s="49"/>
      <c r="P70" s="47"/>
      <c r="Q70" s="43"/>
      <c r="R70" s="43"/>
      <c r="S70" s="43"/>
    </row>
    <row r="71" spans="1:19" s="1" customFormat="1" ht="15.6" x14ac:dyDescent="0.3">
      <c r="A71" s="1" t="s">
        <v>438</v>
      </c>
      <c r="B71" s="26" t="s">
        <v>121</v>
      </c>
      <c r="C71" s="31" t="s">
        <v>9</v>
      </c>
      <c r="D71" s="5">
        <v>3</v>
      </c>
      <c r="E71" s="6" t="s">
        <v>443</v>
      </c>
      <c r="F71" s="5">
        <v>5</v>
      </c>
      <c r="G71" s="4">
        <v>16.3</v>
      </c>
      <c r="H71" s="4">
        <v>8.27</v>
      </c>
      <c r="I71" s="4">
        <v>3.67</v>
      </c>
      <c r="J71" s="4"/>
      <c r="K71" s="9">
        <f t="shared" si="6"/>
        <v>1.524</v>
      </c>
      <c r="L71" s="4">
        <f t="shared" si="1"/>
        <v>55.622732769044738</v>
      </c>
      <c r="M71" s="4">
        <f t="shared" si="2"/>
        <v>7.4764626068985679E-2</v>
      </c>
      <c r="N71" s="65"/>
      <c r="O71" s="49"/>
      <c r="P71" s="47"/>
      <c r="Q71" s="43"/>
      <c r="R71" s="43"/>
      <c r="S71" s="43"/>
    </row>
    <row r="72" spans="1:19" s="1" customFormat="1" ht="15.6" x14ac:dyDescent="0.3">
      <c r="A72" s="1" t="s">
        <v>438</v>
      </c>
      <c r="B72" s="26" t="s">
        <v>122</v>
      </c>
      <c r="C72" s="31" t="s">
        <v>9</v>
      </c>
      <c r="D72" s="5">
        <v>3</v>
      </c>
      <c r="E72" s="6" t="s">
        <v>450</v>
      </c>
      <c r="F72" s="5">
        <v>5</v>
      </c>
      <c r="G72" s="4">
        <v>26.3</v>
      </c>
      <c r="H72" s="4"/>
      <c r="I72" s="4"/>
      <c r="J72" s="4">
        <v>10.34</v>
      </c>
      <c r="K72" s="9">
        <f>J72-$R$1-N72</f>
        <v>8.1939999999999991</v>
      </c>
      <c r="L72" s="4">
        <f t="shared" ref="L72:L116" si="7">IF(H72&gt;0,((H72-I72)/H72)*100,((G72-K72)/G72)*100)</f>
        <v>68.844106463878333</v>
      </c>
      <c r="M72" s="4">
        <f t="shared" ref="M72:M116" si="8">IF(H72&gt;0,(I72*2)/(F72*3.1415926535*5^2/4),K72/(F72*3.1415926535*5^2/4))</f>
        <v>8.3463398638864941E-2</v>
      </c>
      <c r="N72" s="65"/>
      <c r="O72" s="49"/>
      <c r="P72" s="47"/>
      <c r="Q72" s="43"/>
      <c r="R72" s="43"/>
      <c r="S72" s="43"/>
    </row>
    <row r="73" spans="1:19" s="1" customFormat="1" ht="15.6" x14ac:dyDescent="0.3">
      <c r="A73" s="1" t="s">
        <v>438</v>
      </c>
      <c r="B73" s="26" t="s">
        <v>123</v>
      </c>
      <c r="C73" s="31" t="s">
        <v>9</v>
      </c>
      <c r="D73" s="5">
        <v>4</v>
      </c>
      <c r="E73" s="6" t="s">
        <v>442</v>
      </c>
      <c r="F73" s="5">
        <v>5</v>
      </c>
      <c r="G73" s="4">
        <v>41.8</v>
      </c>
      <c r="H73" s="4"/>
      <c r="I73" s="4"/>
      <c r="J73" s="4">
        <v>14.58</v>
      </c>
      <c r="K73" s="9">
        <f t="shared" ref="K73:K76" si="9">J73-$R$1-N73</f>
        <v>12.434000000000001</v>
      </c>
      <c r="L73" s="4">
        <f t="shared" si="7"/>
        <v>70.253588516746419</v>
      </c>
      <c r="M73" s="4">
        <f t="shared" si="8"/>
        <v>0.12665168399751608</v>
      </c>
      <c r="N73" s="65"/>
      <c r="O73" s="49"/>
      <c r="P73" s="47"/>
      <c r="Q73" s="43"/>
      <c r="R73" s="43"/>
      <c r="S73" s="43"/>
    </row>
    <row r="74" spans="1:19" s="1" customFormat="1" ht="15.6" x14ac:dyDescent="0.3">
      <c r="A74" s="1" t="s">
        <v>438</v>
      </c>
      <c r="B74" s="26" t="s">
        <v>124</v>
      </c>
      <c r="C74" s="31" t="s">
        <v>9</v>
      </c>
      <c r="D74" s="5">
        <v>5</v>
      </c>
      <c r="E74" s="6" t="s">
        <v>442</v>
      </c>
      <c r="F74" s="5">
        <v>5</v>
      </c>
      <c r="G74" s="4">
        <v>19.2</v>
      </c>
      <c r="H74" s="4"/>
      <c r="I74" s="4"/>
      <c r="J74" s="4">
        <v>6.82</v>
      </c>
      <c r="K74" s="9">
        <f t="shared" si="9"/>
        <v>4.6740000000000004</v>
      </c>
      <c r="L74" s="4">
        <f t="shared" si="7"/>
        <v>75.65625</v>
      </c>
      <c r="M74" s="4">
        <f t="shared" si="8"/>
        <v>4.760897305809797E-2</v>
      </c>
      <c r="N74" s="65"/>
      <c r="O74" s="49"/>
      <c r="P74" s="47"/>
      <c r="Q74" s="43"/>
      <c r="R74" s="43"/>
      <c r="S74" s="43"/>
    </row>
    <row r="75" spans="1:19" s="1" customFormat="1" ht="15.6" x14ac:dyDescent="0.3">
      <c r="A75" s="1" t="s">
        <v>438</v>
      </c>
      <c r="B75" s="26" t="s">
        <v>125</v>
      </c>
      <c r="C75" s="31" t="s">
        <v>9</v>
      </c>
      <c r="D75" s="5">
        <v>6</v>
      </c>
      <c r="E75" s="6" t="s">
        <v>442</v>
      </c>
      <c r="F75" s="5">
        <v>5</v>
      </c>
      <c r="G75" s="4">
        <v>33.200000000000003</v>
      </c>
      <c r="H75" s="4"/>
      <c r="I75" s="4"/>
      <c r="J75" s="4">
        <v>11.48</v>
      </c>
      <c r="K75" s="9">
        <f t="shared" si="9"/>
        <v>9.3339999999999996</v>
      </c>
      <c r="L75" s="4">
        <f t="shared" si="7"/>
        <v>71.885542168674704</v>
      </c>
      <c r="M75" s="4">
        <f t="shared" si="8"/>
        <v>9.5075343287181521E-2</v>
      </c>
      <c r="N75" s="65"/>
      <c r="O75" s="49"/>
      <c r="P75" s="47"/>
      <c r="Q75" s="43"/>
      <c r="R75" s="43"/>
      <c r="S75" s="43"/>
    </row>
    <row r="76" spans="1:19" s="1" customFormat="1" ht="16.2" thickBot="1" x14ac:dyDescent="0.35">
      <c r="A76" s="1" t="s">
        <v>438</v>
      </c>
      <c r="B76" s="27" t="s">
        <v>126</v>
      </c>
      <c r="C76" s="32" t="s">
        <v>9</v>
      </c>
      <c r="D76" s="20">
        <v>7</v>
      </c>
      <c r="E76" s="21" t="s">
        <v>442</v>
      </c>
      <c r="F76" s="20">
        <v>5</v>
      </c>
      <c r="G76" s="22">
        <v>20.8</v>
      </c>
      <c r="H76" s="22"/>
      <c r="I76" s="22"/>
      <c r="J76" s="22">
        <v>8.07</v>
      </c>
      <c r="K76" s="22">
        <f t="shared" si="9"/>
        <v>5.9240000000000004</v>
      </c>
      <c r="L76" s="22">
        <f t="shared" si="7"/>
        <v>71.519230769230774</v>
      </c>
      <c r="M76" s="22">
        <f t="shared" si="8"/>
        <v>6.0341368505813515E-2</v>
      </c>
      <c r="N76" s="70"/>
      <c r="O76" s="49"/>
      <c r="P76" s="47"/>
      <c r="Q76" s="43"/>
      <c r="R76" s="43"/>
      <c r="S76" s="43"/>
    </row>
    <row r="77" spans="1:19" s="1" customFormat="1" ht="15.6" x14ac:dyDescent="0.3">
      <c r="A77" s="1" t="s">
        <v>438</v>
      </c>
      <c r="B77" s="25" t="s">
        <v>127</v>
      </c>
      <c r="C77" s="33" t="s">
        <v>10</v>
      </c>
      <c r="D77" s="17">
        <v>1</v>
      </c>
      <c r="E77" s="18" t="s">
        <v>442</v>
      </c>
      <c r="F77" s="17">
        <v>5</v>
      </c>
      <c r="G77" s="19">
        <v>25.8</v>
      </c>
      <c r="H77" s="19">
        <v>14.99</v>
      </c>
      <c r="I77" s="19">
        <v>6.44</v>
      </c>
      <c r="J77" s="9"/>
      <c r="K77" s="9">
        <f t="shared" si="6"/>
        <v>4.2940000000000005</v>
      </c>
      <c r="L77" s="9">
        <f t="shared" si="7"/>
        <v>57.03802535023349</v>
      </c>
      <c r="M77" s="9">
        <f t="shared" si="8"/>
        <v>0.131194602693261</v>
      </c>
      <c r="N77" s="69"/>
      <c r="O77" s="49"/>
      <c r="P77" s="47"/>
      <c r="Q77" s="43"/>
      <c r="R77" s="43"/>
      <c r="S77" s="43"/>
    </row>
    <row r="78" spans="1:19" s="1" customFormat="1" ht="15.6" x14ac:dyDescent="0.3">
      <c r="A78" s="1" t="s">
        <v>439</v>
      </c>
      <c r="B78" s="26" t="s">
        <v>128</v>
      </c>
      <c r="C78" s="31" t="s">
        <v>10</v>
      </c>
      <c r="D78" s="5">
        <v>1</v>
      </c>
      <c r="E78" s="6" t="s">
        <v>443</v>
      </c>
      <c r="F78" s="5">
        <v>5</v>
      </c>
      <c r="G78" s="4">
        <v>34.200000000000003</v>
      </c>
      <c r="H78" s="4">
        <v>14.04</v>
      </c>
      <c r="I78" s="4">
        <v>6.56</v>
      </c>
      <c r="J78" s="4"/>
      <c r="K78" s="9">
        <f t="shared" si="6"/>
        <v>4.4139999999999997</v>
      </c>
      <c r="L78" s="4">
        <f t="shared" si="7"/>
        <v>53.276353276353269</v>
      </c>
      <c r="M78" s="4">
        <f t="shared" si="8"/>
        <v>0.13363922261922237</v>
      </c>
      <c r="N78" s="65"/>
      <c r="O78" s="48"/>
      <c r="P78" s="47"/>
      <c r="Q78" s="43"/>
      <c r="R78" s="43"/>
      <c r="S78" s="43"/>
    </row>
    <row r="79" spans="1:19" s="1" customFormat="1" ht="15.6" x14ac:dyDescent="0.3">
      <c r="A79" s="1" t="s">
        <v>439</v>
      </c>
      <c r="B79" s="26" t="s">
        <v>129</v>
      </c>
      <c r="C79" s="31" t="s">
        <v>10</v>
      </c>
      <c r="D79" s="5">
        <v>1</v>
      </c>
      <c r="E79" s="6" t="s">
        <v>448</v>
      </c>
      <c r="F79" s="5">
        <v>10</v>
      </c>
      <c r="G79" s="4">
        <v>165.7</v>
      </c>
      <c r="H79" s="4"/>
      <c r="I79" s="4"/>
      <c r="J79" s="4">
        <v>126.8</v>
      </c>
      <c r="K79" s="9">
        <f>J79-$R$1-N79</f>
        <v>124.654</v>
      </c>
      <c r="L79" s="4">
        <f t="shared" si="7"/>
        <v>24.77127338563669</v>
      </c>
      <c r="M79" s="4">
        <f t="shared" si="8"/>
        <v>0.63485760885581344</v>
      </c>
      <c r="N79" s="65"/>
      <c r="O79" s="49"/>
      <c r="P79" s="47"/>
      <c r="Q79" s="43"/>
      <c r="R79" s="43"/>
      <c r="S79" s="43"/>
    </row>
    <row r="80" spans="1:19" s="1" customFormat="1" ht="15.6" x14ac:dyDescent="0.3">
      <c r="A80" s="1" t="s">
        <v>438</v>
      </c>
      <c r="B80" s="26" t="s">
        <v>130</v>
      </c>
      <c r="C80" s="31" t="s">
        <v>10</v>
      </c>
      <c r="D80" s="5">
        <v>2</v>
      </c>
      <c r="E80" s="6" t="s">
        <v>442</v>
      </c>
      <c r="F80" s="5">
        <v>5</v>
      </c>
      <c r="G80" s="4">
        <v>12.8</v>
      </c>
      <c r="H80" s="4">
        <v>6.7</v>
      </c>
      <c r="I80" s="4">
        <v>3.02</v>
      </c>
      <c r="J80" s="4"/>
      <c r="K80" s="9">
        <f t="shared" si="6"/>
        <v>0.87400000000000011</v>
      </c>
      <c r="L80" s="4">
        <f t="shared" si="7"/>
        <v>54.92537313432836</v>
      </c>
      <c r="M80" s="4">
        <f t="shared" si="8"/>
        <v>6.1522934803361518E-2</v>
      </c>
      <c r="N80" s="65"/>
      <c r="O80" s="48"/>
      <c r="P80" s="47"/>
      <c r="Q80" s="43"/>
      <c r="R80" s="43"/>
      <c r="S80" s="43"/>
    </row>
    <row r="81" spans="1:19" s="1" customFormat="1" ht="15.6" x14ac:dyDescent="0.3">
      <c r="A81" s="1" t="s">
        <v>438</v>
      </c>
      <c r="B81" s="26" t="s">
        <v>131</v>
      </c>
      <c r="C81" s="31" t="s">
        <v>10</v>
      </c>
      <c r="D81" s="5">
        <v>2</v>
      </c>
      <c r="E81" s="6" t="s">
        <v>443</v>
      </c>
      <c r="F81" s="5">
        <v>5</v>
      </c>
      <c r="G81" s="4">
        <v>24.4</v>
      </c>
      <c r="H81" s="4">
        <v>12.96</v>
      </c>
      <c r="I81" s="4">
        <v>5.92</v>
      </c>
      <c r="J81" s="4"/>
      <c r="K81" s="9">
        <f t="shared" si="6"/>
        <v>3.774</v>
      </c>
      <c r="L81" s="4">
        <f t="shared" si="7"/>
        <v>54.320987654320994</v>
      </c>
      <c r="M81" s="4">
        <f t="shared" si="8"/>
        <v>0.12060124968076165</v>
      </c>
      <c r="N81" s="65"/>
      <c r="O81" s="49"/>
      <c r="P81" s="47"/>
      <c r="Q81" s="43"/>
      <c r="R81" s="43"/>
      <c r="S81" s="43"/>
    </row>
    <row r="82" spans="1:19" s="1" customFormat="1" ht="15.6" x14ac:dyDescent="0.3">
      <c r="A82" s="1" t="s">
        <v>438</v>
      </c>
      <c r="B82" s="26" t="s">
        <v>132</v>
      </c>
      <c r="C82" s="31" t="s">
        <v>10</v>
      </c>
      <c r="D82" s="5">
        <v>2</v>
      </c>
      <c r="E82" s="6" t="s">
        <v>450</v>
      </c>
      <c r="F82" s="5">
        <v>5</v>
      </c>
      <c r="G82" s="4">
        <v>79.900000000000006</v>
      </c>
      <c r="H82" s="4"/>
      <c r="I82" s="4"/>
      <c r="J82" s="4">
        <v>37.72</v>
      </c>
      <c r="K82" s="9">
        <f>J82-$R$1-N82</f>
        <v>35.573999999999998</v>
      </c>
      <c r="L82" s="4">
        <f t="shared" si="7"/>
        <v>55.476846057571969</v>
      </c>
      <c r="M82" s="4">
        <f t="shared" si="8"/>
        <v>0.36235378852562622</v>
      </c>
      <c r="N82" s="65"/>
      <c r="O82" s="48"/>
      <c r="P82" s="47"/>
      <c r="Q82" s="43"/>
      <c r="R82" s="43"/>
      <c r="S82" s="43"/>
    </row>
    <row r="83" spans="1:19" s="1" customFormat="1" ht="15.6" x14ac:dyDescent="0.3">
      <c r="A83" s="1" t="s">
        <v>438</v>
      </c>
      <c r="B83" s="26" t="s">
        <v>133</v>
      </c>
      <c r="C83" s="31" t="s">
        <v>10</v>
      </c>
      <c r="D83" s="5">
        <v>3</v>
      </c>
      <c r="E83" s="6" t="s">
        <v>442</v>
      </c>
      <c r="F83" s="5">
        <v>5</v>
      </c>
      <c r="G83" s="4">
        <v>9.6</v>
      </c>
      <c r="H83" s="4">
        <v>4.46</v>
      </c>
      <c r="I83" s="4">
        <v>2.36</v>
      </c>
      <c r="J83" s="4"/>
      <c r="K83" s="9">
        <f t="shared" si="6"/>
        <v>0.21399999999999997</v>
      </c>
      <c r="L83" s="4">
        <f t="shared" si="7"/>
        <v>47.085201793721978</v>
      </c>
      <c r="M83" s="4">
        <f t="shared" si="8"/>
        <v>4.8077525210573895E-2</v>
      </c>
      <c r="N83" s="65"/>
      <c r="O83" s="49"/>
      <c r="P83" s="47"/>
      <c r="Q83" s="43"/>
      <c r="R83" s="43"/>
      <c r="S83" s="43"/>
    </row>
    <row r="84" spans="1:19" s="1" customFormat="1" ht="15.6" x14ac:dyDescent="0.3">
      <c r="A84" s="1" t="s">
        <v>438</v>
      </c>
      <c r="B84" s="26" t="s">
        <v>134</v>
      </c>
      <c r="C84" s="31" t="s">
        <v>10</v>
      </c>
      <c r="D84" s="5">
        <v>3</v>
      </c>
      <c r="E84" s="6" t="s">
        <v>443</v>
      </c>
      <c r="F84" s="5">
        <v>5</v>
      </c>
      <c r="G84" s="4">
        <v>9.4</v>
      </c>
      <c r="H84" s="4">
        <v>5.22</v>
      </c>
      <c r="I84" s="4">
        <v>2.77</v>
      </c>
      <c r="J84" s="4"/>
      <c r="K84" s="9">
        <f t="shared" si="6"/>
        <v>0.62400000000000011</v>
      </c>
      <c r="L84" s="4">
        <f t="shared" si="7"/>
        <v>46.934865900383137</v>
      </c>
      <c r="M84" s="4">
        <f t="shared" si="8"/>
        <v>5.6429976624275298E-2</v>
      </c>
      <c r="N84" s="65"/>
      <c r="O84" s="49"/>
      <c r="P84" s="47"/>
      <c r="Q84" s="43"/>
      <c r="R84" s="43"/>
      <c r="S84" s="43"/>
    </row>
    <row r="85" spans="1:19" s="1" customFormat="1" ht="15.6" x14ac:dyDescent="0.3">
      <c r="B85" s="81" t="s">
        <v>135</v>
      </c>
      <c r="C85" s="83" t="s">
        <v>10</v>
      </c>
      <c r="D85" s="85">
        <v>3</v>
      </c>
      <c r="E85" s="87" t="s">
        <v>446</v>
      </c>
      <c r="F85" s="58">
        <v>13</v>
      </c>
      <c r="G85" s="53">
        <v>249</v>
      </c>
      <c r="H85" s="53"/>
      <c r="I85" s="53"/>
      <c r="J85" s="4">
        <v>91.46</v>
      </c>
      <c r="K85" s="9">
        <f>J85-$R$1-N85</f>
        <v>89.313999999999993</v>
      </c>
      <c r="L85" s="4">
        <f t="shared" si="7"/>
        <v>64.130923694779113</v>
      </c>
      <c r="M85" s="4">
        <f t="shared" si="8"/>
        <v>0.34990189754377421</v>
      </c>
      <c r="N85" s="65"/>
      <c r="O85" s="80" t="s">
        <v>54</v>
      </c>
      <c r="P85" s="47"/>
      <c r="Q85" s="43"/>
      <c r="R85" s="43"/>
      <c r="S85" s="43"/>
    </row>
    <row r="86" spans="1:19" s="1" customFormat="1" x14ac:dyDescent="0.3">
      <c r="A86" s="1" t="s">
        <v>439</v>
      </c>
      <c r="B86" s="81"/>
      <c r="C86" s="84"/>
      <c r="D86" s="86"/>
      <c r="E86" s="88"/>
      <c r="F86" s="59">
        <v>13</v>
      </c>
      <c r="G86" s="53">
        <v>249</v>
      </c>
      <c r="H86" s="54"/>
      <c r="I86" s="54"/>
      <c r="J86" s="4">
        <v>79.52</v>
      </c>
      <c r="K86" s="9">
        <f t="shared" ref="K86:K90" si="10">J86-$R$1-N86</f>
        <v>77.373999999999995</v>
      </c>
      <c r="L86" s="4">
        <f t="shared" si="7"/>
        <v>68.926104417670686</v>
      </c>
      <c r="M86" s="4">
        <f t="shared" si="8"/>
        <v>0.30312503549893616</v>
      </c>
      <c r="N86" s="66"/>
      <c r="O86" s="80"/>
      <c r="P86" s="51"/>
      <c r="Q86" s="51"/>
      <c r="R86" s="51"/>
      <c r="S86" s="51"/>
    </row>
    <row r="87" spans="1:19" s="1" customFormat="1" ht="15.6" x14ac:dyDescent="0.3">
      <c r="A87" s="1" t="s">
        <v>438</v>
      </c>
      <c r="B87" s="26" t="s">
        <v>136</v>
      </c>
      <c r="C87" s="31" t="s">
        <v>10</v>
      </c>
      <c r="D87" s="5">
        <v>4</v>
      </c>
      <c r="E87" s="6" t="s">
        <v>442</v>
      </c>
      <c r="F87" s="5">
        <v>5</v>
      </c>
      <c r="G87" s="4">
        <v>35.200000000000003</v>
      </c>
      <c r="H87" s="4"/>
      <c r="I87" s="4"/>
      <c r="J87" s="4">
        <v>17.420000000000002</v>
      </c>
      <c r="K87" s="9">
        <f t="shared" si="10"/>
        <v>15.274000000000001</v>
      </c>
      <c r="L87" s="4">
        <f t="shared" si="7"/>
        <v>56.60795454545454</v>
      </c>
      <c r="M87" s="4">
        <f t="shared" si="8"/>
        <v>0.15557968645472581</v>
      </c>
      <c r="N87" s="65"/>
      <c r="O87" s="49"/>
      <c r="P87" s="47"/>
      <c r="Q87" s="43"/>
      <c r="R87" s="43"/>
      <c r="S87" s="43"/>
    </row>
    <row r="88" spans="1:19" s="1" customFormat="1" ht="15.6" x14ac:dyDescent="0.3">
      <c r="A88" s="1" t="s">
        <v>438</v>
      </c>
      <c r="B88" s="26" t="s">
        <v>137</v>
      </c>
      <c r="C88" s="31" t="s">
        <v>10</v>
      </c>
      <c r="D88" s="5">
        <v>5</v>
      </c>
      <c r="E88" s="6" t="s">
        <v>442</v>
      </c>
      <c r="F88" s="5">
        <v>5</v>
      </c>
      <c r="G88" s="4">
        <v>23.8</v>
      </c>
      <c r="H88" s="4"/>
      <c r="I88" s="4"/>
      <c r="J88" s="4">
        <v>10.75</v>
      </c>
      <c r="K88" s="9">
        <f t="shared" si="10"/>
        <v>8.6039999999999992</v>
      </c>
      <c r="L88" s="4">
        <f t="shared" si="7"/>
        <v>63.848739495798327</v>
      </c>
      <c r="M88" s="4">
        <f t="shared" si="8"/>
        <v>8.7639624345715636E-2</v>
      </c>
      <c r="N88" s="65"/>
      <c r="O88" s="49"/>
      <c r="P88" s="47"/>
      <c r="Q88" s="43"/>
      <c r="R88" s="43"/>
      <c r="S88" s="43"/>
    </row>
    <row r="89" spans="1:19" s="1" customFormat="1" ht="15.6" x14ac:dyDescent="0.3">
      <c r="A89" s="1" t="s">
        <v>438</v>
      </c>
      <c r="B89" s="26" t="s">
        <v>138</v>
      </c>
      <c r="C89" s="31" t="s">
        <v>10</v>
      </c>
      <c r="D89" s="5">
        <v>6</v>
      </c>
      <c r="E89" s="6" t="s">
        <v>442</v>
      </c>
      <c r="F89" s="5">
        <v>5</v>
      </c>
      <c r="G89" s="4">
        <v>20.2</v>
      </c>
      <c r="H89" s="4"/>
      <c r="I89" s="4"/>
      <c r="J89" s="4">
        <v>9.81</v>
      </c>
      <c r="K89" s="9">
        <f t="shared" si="10"/>
        <v>7.6640000000000006</v>
      </c>
      <c r="L89" s="4">
        <f t="shared" si="7"/>
        <v>62.059405940594047</v>
      </c>
      <c r="M89" s="4">
        <f t="shared" si="8"/>
        <v>7.806486296903356E-2</v>
      </c>
      <c r="N89" s="65"/>
      <c r="O89" s="49"/>
      <c r="P89" s="47"/>
      <c r="Q89" s="43"/>
      <c r="R89" s="43"/>
      <c r="S89" s="43"/>
    </row>
    <row r="90" spans="1:19" s="1" customFormat="1" ht="16.2" thickBot="1" x14ac:dyDescent="0.35">
      <c r="A90" s="1" t="s">
        <v>438</v>
      </c>
      <c r="B90" s="27" t="s">
        <v>139</v>
      </c>
      <c r="C90" s="32" t="s">
        <v>10</v>
      </c>
      <c r="D90" s="20">
        <v>7</v>
      </c>
      <c r="E90" s="21" t="s">
        <v>442</v>
      </c>
      <c r="F90" s="20">
        <v>5</v>
      </c>
      <c r="G90" s="22">
        <v>38.700000000000003</v>
      </c>
      <c r="H90" s="22"/>
      <c r="I90" s="22"/>
      <c r="J90" s="22">
        <v>17.55</v>
      </c>
      <c r="K90" s="22">
        <f t="shared" si="10"/>
        <v>15.404</v>
      </c>
      <c r="L90" s="22">
        <f t="shared" si="7"/>
        <v>60.196382428940574</v>
      </c>
      <c r="M90" s="22">
        <f t="shared" si="8"/>
        <v>0.15690385558128822</v>
      </c>
      <c r="N90" s="70"/>
      <c r="O90" s="49"/>
      <c r="P90" s="47"/>
      <c r="Q90" s="43"/>
      <c r="R90" s="43"/>
      <c r="S90" s="43"/>
    </row>
    <row r="91" spans="1:19" s="1" customFormat="1" ht="15.6" x14ac:dyDescent="0.3">
      <c r="A91" s="1" t="s">
        <v>438</v>
      </c>
      <c r="B91" s="28" t="s">
        <v>140</v>
      </c>
      <c r="C91" s="30" t="s">
        <v>11</v>
      </c>
      <c r="D91" s="8">
        <v>1</v>
      </c>
      <c r="E91" s="16" t="s">
        <v>442</v>
      </c>
      <c r="F91" s="8">
        <v>5</v>
      </c>
      <c r="G91" s="9">
        <v>12.2</v>
      </c>
      <c r="H91" s="9">
        <v>8.19</v>
      </c>
      <c r="I91" s="9">
        <v>3.98</v>
      </c>
      <c r="J91" s="9"/>
      <c r="K91" s="9">
        <f t="shared" si="6"/>
        <v>1.8340000000000001</v>
      </c>
      <c r="L91" s="9">
        <f t="shared" si="7"/>
        <v>51.404151404151399</v>
      </c>
      <c r="M91" s="9">
        <f t="shared" si="8"/>
        <v>8.1079894211052592E-2</v>
      </c>
      <c r="N91" s="69"/>
      <c r="O91" s="48"/>
      <c r="P91" s="47"/>
      <c r="Q91" s="43"/>
      <c r="R91" s="43"/>
      <c r="S91" s="43"/>
    </row>
    <row r="92" spans="1:19" s="1" customFormat="1" ht="15.6" x14ac:dyDescent="0.3">
      <c r="A92" s="1" t="s">
        <v>439</v>
      </c>
      <c r="B92" s="26" t="s">
        <v>141</v>
      </c>
      <c r="C92" s="31" t="s">
        <v>11</v>
      </c>
      <c r="D92" s="5">
        <v>1</v>
      </c>
      <c r="E92" s="6" t="s">
        <v>443</v>
      </c>
      <c r="F92" s="5">
        <v>5</v>
      </c>
      <c r="G92" s="4">
        <v>14.7</v>
      </c>
      <c r="H92" s="4">
        <v>7.88</v>
      </c>
      <c r="I92" s="4">
        <v>3.34</v>
      </c>
      <c r="J92" s="4"/>
      <c r="K92" s="9">
        <f t="shared" si="6"/>
        <v>1.194</v>
      </c>
      <c r="L92" s="4">
        <f t="shared" si="7"/>
        <v>57.614213197969541</v>
      </c>
      <c r="M92" s="4">
        <f t="shared" si="8"/>
        <v>6.8041921272591871E-2</v>
      </c>
      <c r="N92" s="65"/>
      <c r="O92" s="49"/>
      <c r="P92" s="47"/>
      <c r="Q92" s="43"/>
      <c r="R92" s="43"/>
      <c r="S92" s="43"/>
    </row>
    <row r="93" spans="1:19" s="1" customFormat="1" ht="15.6" x14ac:dyDescent="0.3">
      <c r="A93" s="1" t="s">
        <v>439</v>
      </c>
      <c r="B93" s="26" t="s">
        <v>142</v>
      </c>
      <c r="C93" s="31" t="s">
        <v>11</v>
      </c>
      <c r="D93" s="5">
        <v>1</v>
      </c>
      <c r="E93" s="6" t="s">
        <v>450</v>
      </c>
      <c r="F93" s="5">
        <v>5</v>
      </c>
      <c r="G93" s="4">
        <v>29</v>
      </c>
      <c r="H93" s="4"/>
      <c r="I93" s="4"/>
      <c r="J93" s="4">
        <v>19.059999999999999</v>
      </c>
      <c r="K93" s="9">
        <f>J93-$R$1-N93</f>
        <v>16.913999999999998</v>
      </c>
      <c r="L93" s="4">
        <f t="shared" si="7"/>
        <v>41.675862068965522</v>
      </c>
      <c r="M93" s="4">
        <f t="shared" si="8"/>
        <v>0.17228458928212856</v>
      </c>
      <c r="N93" s="65"/>
      <c r="O93" s="49"/>
      <c r="P93" s="47"/>
      <c r="Q93" s="43"/>
      <c r="R93" s="43"/>
      <c r="S93" s="43"/>
    </row>
    <row r="94" spans="1:19" s="1" customFormat="1" ht="15.6" x14ac:dyDescent="0.3">
      <c r="A94" s="1" t="s">
        <v>438</v>
      </c>
      <c r="B94" s="26" t="s">
        <v>143</v>
      </c>
      <c r="C94" s="31" t="s">
        <v>11</v>
      </c>
      <c r="D94" s="5">
        <v>2</v>
      </c>
      <c r="E94" s="6" t="s">
        <v>442</v>
      </c>
      <c r="F94" s="5">
        <v>5</v>
      </c>
      <c r="G94" s="4">
        <v>12.1</v>
      </c>
      <c r="H94" s="4">
        <v>7.6</v>
      </c>
      <c r="I94" s="4">
        <v>3.25</v>
      </c>
      <c r="J94" s="4"/>
      <c r="K94" s="9">
        <f t="shared" si="6"/>
        <v>1.1040000000000001</v>
      </c>
      <c r="L94" s="4">
        <f t="shared" si="7"/>
        <v>57.23684210526315</v>
      </c>
      <c r="M94" s="4">
        <f t="shared" si="8"/>
        <v>6.6208456328120835E-2</v>
      </c>
      <c r="N94" s="65"/>
      <c r="O94" s="49"/>
      <c r="P94" s="47"/>
      <c r="Q94" s="43"/>
      <c r="R94" s="43"/>
      <c r="S94" s="43"/>
    </row>
    <row r="95" spans="1:19" s="1" customFormat="1" ht="15.6" x14ac:dyDescent="0.3">
      <c r="A95" s="1" t="s">
        <v>439</v>
      </c>
      <c r="B95" s="26" t="s">
        <v>144</v>
      </c>
      <c r="C95" s="31" t="s">
        <v>11</v>
      </c>
      <c r="D95" s="5">
        <v>2</v>
      </c>
      <c r="E95" s="6" t="s">
        <v>443</v>
      </c>
      <c r="F95" s="5">
        <v>5</v>
      </c>
      <c r="G95" s="4">
        <v>72.099999999999994</v>
      </c>
      <c r="H95" s="4">
        <v>41.17</v>
      </c>
      <c r="I95" s="4">
        <v>24.25</v>
      </c>
      <c r="J95" s="4"/>
      <c r="K95" s="9">
        <f t="shared" si="6"/>
        <v>22.103999999999999</v>
      </c>
      <c r="L95" s="4">
        <f t="shared" si="7"/>
        <v>41.097886810784559</v>
      </c>
      <c r="M95" s="4">
        <f t="shared" si="8"/>
        <v>0.49401694337136315</v>
      </c>
      <c r="N95" s="65"/>
      <c r="O95" s="49"/>
      <c r="P95" s="47"/>
      <c r="Q95" s="43"/>
      <c r="R95" s="43"/>
      <c r="S95" s="43"/>
    </row>
    <row r="96" spans="1:19" s="1" customFormat="1" x14ac:dyDescent="0.3">
      <c r="A96" s="1" t="s">
        <v>439</v>
      </c>
      <c r="B96" s="26" t="s">
        <v>145</v>
      </c>
      <c r="C96" s="31" t="s">
        <v>11</v>
      </c>
      <c r="D96" s="5">
        <v>2</v>
      </c>
      <c r="E96" s="6" t="s">
        <v>452</v>
      </c>
      <c r="F96" s="5">
        <v>8</v>
      </c>
      <c r="G96" s="4">
        <v>247.4</v>
      </c>
      <c r="H96" s="4"/>
      <c r="I96" s="4"/>
      <c r="J96" s="4">
        <v>207.86</v>
      </c>
      <c r="K96" s="9">
        <f>J96-$R$1-N96</f>
        <v>165.00400000000002</v>
      </c>
      <c r="L96" s="4">
        <f t="shared" si="7"/>
        <v>33.304769603880352</v>
      </c>
      <c r="M96" s="4">
        <f t="shared" si="8"/>
        <v>1.0504480892274279</v>
      </c>
      <c r="N96" s="4">
        <v>40.71</v>
      </c>
      <c r="O96" s="43"/>
      <c r="P96" s="43"/>
      <c r="Q96" s="43"/>
      <c r="R96" s="43"/>
      <c r="S96" s="43"/>
    </row>
    <row r="97" spans="1:19" s="1" customFormat="1" x14ac:dyDescent="0.3">
      <c r="A97" s="1" t="s">
        <v>438</v>
      </c>
      <c r="B97" s="26" t="s">
        <v>146</v>
      </c>
      <c r="C97" s="31" t="s">
        <v>11</v>
      </c>
      <c r="D97" s="5">
        <v>3</v>
      </c>
      <c r="E97" s="6" t="s">
        <v>442</v>
      </c>
      <c r="F97" s="5">
        <v>5</v>
      </c>
      <c r="G97" s="4">
        <v>20.5</v>
      </c>
      <c r="H97" s="4">
        <v>10.9</v>
      </c>
      <c r="I97" s="4">
        <v>5.49</v>
      </c>
      <c r="J97" s="4"/>
      <c r="K97" s="9">
        <f t="shared" si="6"/>
        <v>3.3440000000000003</v>
      </c>
      <c r="L97" s="4">
        <f t="shared" si="7"/>
        <v>49.633027522935777</v>
      </c>
      <c r="M97" s="4">
        <f t="shared" si="8"/>
        <v>0.11184136161273336</v>
      </c>
      <c r="N97" s="4"/>
      <c r="O97" s="43"/>
      <c r="P97" s="43"/>
      <c r="Q97" s="43"/>
      <c r="R97" s="43"/>
      <c r="S97" s="43"/>
    </row>
    <row r="98" spans="1:19" s="1" customFormat="1" x14ac:dyDescent="0.3">
      <c r="A98" s="1" t="s">
        <v>438</v>
      </c>
      <c r="B98" s="26" t="s">
        <v>147</v>
      </c>
      <c r="C98" s="31" t="s">
        <v>11</v>
      </c>
      <c r="D98" s="5">
        <v>3</v>
      </c>
      <c r="E98" s="6" t="s">
        <v>443</v>
      </c>
      <c r="F98" s="5">
        <v>5</v>
      </c>
      <c r="G98" s="4">
        <v>64.5</v>
      </c>
      <c r="H98" s="4">
        <v>34.64</v>
      </c>
      <c r="I98" s="4">
        <v>25.84</v>
      </c>
      <c r="J98" s="4"/>
      <c r="K98" s="9">
        <f t="shared" si="6"/>
        <v>22.443999999999999</v>
      </c>
      <c r="L98" s="4">
        <f t="shared" si="7"/>
        <v>25.404157043879909</v>
      </c>
      <c r="M98" s="4">
        <f t="shared" si="8"/>
        <v>0.52640815739035152</v>
      </c>
      <c r="N98" s="4">
        <v>1.25</v>
      </c>
      <c r="O98" s="43"/>
      <c r="P98" s="43"/>
      <c r="Q98" s="43"/>
      <c r="R98" s="43"/>
      <c r="S98" s="43"/>
    </row>
    <row r="99" spans="1:19" s="1" customFormat="1" x14ac:dyDescent="0.3">
      <c r="A99" s="1" t="s">
        <v>439</v>
      </c>
      <c r="B99" s="26" t="s">
        <v>148</v>
      </c>
      <c r="C99" s="31" t="s">
        <v>11</v>
      </c>
      <c r="D99" s="5">
        <v>3</v>
      </c>
      <c r="E99" s="6" t="s">
        <v>448</v>
      </c>
      <c r="F99" s="5">
        <v>10</v>
      </c>
      <c r="G99" s="4">
        <v>109.1</v>
      </c>
      <c r="H99" s="4"/>
      <c r="I99" s="4"/>
      <c r="J99" s="4">
        <v>80.709999999999994</v>
      </c>
      <c r="K99" s="9">
        <f>J99-$R$1-N99</f>
        <v>78.563999999999993</v>
      </c>
      <c r="L99" s="4">
        <f t="shared" si="7"/>
        <v>27.989000916590285</v>
      </c>
      <c r="M99" s="4">
        <f t="shared" si="8"/>
        <v>0.40012316638172962</v>
      </c>
      <c r="N99" s="4"/>
      <c r="O99" s="43"/>
      <c r="P99" s="43"/>
      <c r="Q99" s="43"/>
      <c r="R99" s="43"/>
      <c r="S99" s="43"/>
    </row>
    <row r="100" spans="1:19" s="1" customFormat="1" x14ac:dyDescent="0.3">
      <c r="A100" s="1" t="s">
        <v>439</v>
      </c>
      <c r="B100" s="26" t="s">
        <v>149</v>
      </c>
      <c r="C100" s="31" t="s">
        <v>11</v>
      </c>
      <c r="D100" s="5">
        <v>3</v>
      </c>
      <c r="E100" s="6" t="s">
        <v>449</v>
      </c>
      <c r="F100" s="5">
        <v>10</v>
      </c>
      <c r="G100" s="4">
        <v>201.6</v>
      </c>
      <c r="H100" s="4"/>
      <c r="I100" s="4"/>
      <c r="J100" s="4">
        <v>160.6</v>
      </c>
      <c r="K100" s="9">
        <f t="shared" ref="K100:K104" si="11">J100-$R$1-N100</f>
        <v>158.45400000000001</v>
      </c>
      <c r="L100" s="4">
        <f t="shared" si="7"/>
        <v>21.401785714285708</v>
      </c>
      <c r="M100" s="4">
        <f t="shared" si="8"/>
        <v>0.80699959530892762</v>
      </c>
      <c r="N100" s="4"/>
      <c r="O100" s="43"/>
      <c r="P100" s="43"/>
      <c r="Q100" s="43"/>
      <c r="R100" s="43"/>
      <c r="S100" s="43"/>
    </row>
    <row r="101" spans="1:19" s="1" customFormat="1" x14ac:dyDescent="0.3">
      <c r="A101" s="1" t="s">
        <v>438</v>
      </c>
      <c r="B101" s="26" t="s">
        <v>150</v>
      </c>
      <c r="C101" s="31" t="s">
        <v>11</v>
      </c>
      <c r="D101" s="5">
        <v>4</v>
      </c>
      <c r="E101" s="6" t="s">
        <v>442</v>
      </c>
      <c r="F101" s="5">
        <v>5</v>
      </c>
      <c r="G101" s="4">
        <v>46.6</v>
      </c>
      <c r="H101" s="4"/>
      <c r="I101" s="4"/>
      <c r="J101" s="4">
        <v>19.559999999999999</v>
      </c>
      <c r="K101" s="9">
        <f t="shared" si="11"/>
        <v>17.413999999999998</v>
      </c>
      <c r="L101" s="4">
        <f t="shared" si="7"/>
        <v>62.630901287553655</v>
      </c>
      <c r="M101" s="4">
        <f t="shared" si="8"/>
        <v>0.17737754746121479</v>
      </c>
      <c r="N101" s="4"/>
      <c r="O101" s="43"/>
      <c r="P101" s="43"/>
      <c r="Q101" s="43"/>
      <c r="R101" s="43"/>
      <c r="S101" s="43"/>
    </row>
    <row r="102" spans="1:19" s="1" customFormat="1" x14ac:dyDescent="0.3">
      <c r="A102" s="1" t="s">
        <v>438</v>
      </c>
      <c r="B102" s="26" t="s">
        <v>151</v>
      </c>
      <c r="C102" s="31" t="s">
        <v>11</v>
      </c>
      <c r="D102" s="5">
        <v>5</v>
      </c>
      <c r="E102" s="6" t="s">
        <v>442</v>
      </c>
      <c r="F102" s="5">
        <v>5</v>
      </c>
      <c r="G102" s="4">
        <v>67.599999999999994</v>
      </c>
      <c r="H102" s="4"/>
      <c r="I102" s="4"/>
      <c r="J102" s="4">
        <v>31.81</v>
      </c>
      <c r="K102" s="9">
        <f t="shared" si="11"/>
        <v>29.663999999999998</v>
      </c>
      <c r="L102" s="4">
        <f t="shared" si="7"/>
        <v>56.118343195266263</v>
      </c>
      <c r="M102" s="4">
        <f t="shared" si="8"/>
        <v>0.30215502284882712</v>
      </c>
      <c r="N102" s="4"/>
      <c r="O102" s="43"/>
      <c r="P102" s="43"/>
      <c r="Q102" s="43"/>
      <c r="R102" s="43"/>
      <c r="S102" s="43"/>
    </row>
    <row r="103" spans="1:19" s="1" customFormat="1" x14ac:dyDescent="0.3">
      <c r="A103" s="1" t="s">
        <v>438</v>
      </c>
      <c r="B103" s="26" t="s">
        <v>152</v>
      </c>
      <c r="C103" s="31" t="s">
        <v>11</v>
      </c>
      <c r="D103" s="5">
        <v>6</v>
      </c>
      <c r="E103" s="6" t="s">
        <v>442</v>
      </c>
      <c r="F103" s="5">
        <v>5</v>
      </c>
      <c r="G103" s="4">
        <v>63.3</v>
      </c>
      <c r="H103" s="4"/>
      <c r="I103" s="4"/>
      <c r="J103" s="4">
        <v>33.47</v>
      </c>
      <c r="K103" s="9">
        <f t="shared" si="11"/>
        <v>31.323999999999998</v>
      </c>
      <c r="L103" s="4">
        <f t="shared" si="7"/>
        <v>50.515007898894162</v>
      </c>
      <c r="M103" s="4">
        <f t="shared" si="8"/>
        <v>0.31906364400339338</v>
      </c>
      <c r="N103" s="4"/>
      <c r="O103" s="43"/>
      <c r="P103" s="43"/>
      <c r="Q103" s="43"/>
      <c r="R103" s="43"/>
      <c r="S103" s="43"/>
    </row>
    <row r="104" spans="1:19" s="1" customFormat="1" ht="15" thickBot="1" x14ac:dyDescent="0.35">
      <c r="A104" s="1" t="s">
        <v>438</v>
      </c>
      <c r="B104" s="27" t="s">
        <v>153</v>
      </c>
      <c r="C104" s="32" t="s">
        <v>11</v>
      </c>
      <c r="D104" s="20">
        <v>7</v>
      </c>
      <c r="E104" s="21" t="s">
        <v>442</v>
      </c>
      <c r="F104" s="20">
        <v>5</v>
      </c>
      <c r="G104" s="22">
        <v>46.2</v>
      </c>
      <c r="H104" s="22"/>
      <c r="I104" s="22"/>
      <c r="J104" s="22">
        <v>25.54</v>
      </c>
      <c r="K104" s="22">
        <f t="shared" si="11"/>
        <v>23.393999999999998</v>
      </c>
      <c r="L104" s="22">
        <f t="shared" si="7"/>
        <v>49.363636363636374</v>
      </c>
      <c r="M104" s="22">
        <f t="shared" si="8"/>
        <v>0.23828932728308597</v>
      </c>
      <c r="N104" s="22"/>
      <c r="O104" s="43"/>
      <c r="P104" s="43"/>
      <c r="Q104" s="43"/>
      <c r="R104" s="43"/>
      <c r="S104" s="43"/>
    </row>
    <row r="105" spans="1:19" s="1" customFormat="1" x14ac:dyDescent="0.3">
      <c r="A105" s="1" t="s">
        <v>438</v>
      </c>
      <c r="B105" s="25" t="s">
        <v>154</v>
      </c>
      <c r="C105" s="33" t="s">
        <v>12</v>
      </c>
      <c r="D105" s="17">
        <v>1</v>
      </c>
      <c r="E105" s="18" t="s">
        <v>442</v>
      </c>
      <c r="F105" s="17">
        <v>5</v>
      </c>
      <c r="G105" s="19">
        <v>36.5</v>
      </c>
      <c r="H105" s="19">
        <v>14.63</v>
      </c>
      <c r="I105" s="19">
        <v>11.27</v>
      </c>
      <c r="J105" s="9"/>
      <c r="K105" s="9">
        <f t="shared" si="6"/>
        <v>9.1239999999999988</v>
      </c>
      <c r="L105" s="9">
        <f>IF(H105&gt;0,((H105-I105)/H105)*100,((G105-K105)/G105)*100)</f>
        <v>22.966507177033499</v>
      </c>
      <c r="M105" s="9">
        <f t="shared" si="8"/>
        <v>0.22959055471320672</v>
      </c>
      <c r="N105" s="9"/>
      <c r="O105" s="43"/>
      <c r="P105" s="43"/>
      <c r="Q105" s="43"/>
      <c r="R105" s="43"/>
      <c r="S105" s="43"/>
    </row>
    <row r="106" spans="1:19" s="1" customFormat="1" x14ac:dyDescent="0.3">
      <c r="A106" s="1" t="s">
        <v>440</v>
      </c>
      <c r="B106" s="26" t="s">
        <v>155</v>
      </c>
      <c r="C106" s="31" t="s">
        <v>12</v>
      </c>
      <c r="D106" s="5">
        <v>1</v>
      </c>
      <c r="E106" s="6" t="s">
        <v>443</v>
      </c>
      <c r="F106" s="5">
        <v>5</v>
      </c>
      <c r="G106" s="4">
        <v>95.6</v>
      </c>
      <c r="H106" s="4">
        <v>20.93</v>
      </c>
      <c r="I106" s="4">
        <v>9.9600000000000009</v>
      </c>
      <c r="J106" s="4"/>
      <c r="K106" s="9">
        <f t="shared" si="6"/>
        <v>7.8140000000000009</v>
      </c>
      <c r="L106" s="4">
        <f t="shared" si="7"/>
        <v>52.41280458671762</v>
      </c>
      <c r="M106" s="4">
        <f t="shared" si="8"/>
        <v>0.20290345385479494</v>
      </c>
      <c r="N106" s="4"/>
      <c r="O106" s="43"/>
      <c r="P106" s="43"/>
      <c r="Q106" s="43"/>
      <c r="R106" s="43"/>
      <c r="S106" s="43"/>
    </row>
    <row r="107" spans="1:19" s="1" customFormat="1" x14ac:dyDescent="0.3">
      <c r="A107" s="1" t="s">
        <v>439</v>
      </c>
      <c r="B107" s="26" t="s">
        <v>156</v>
      </c>
      <c r="C107" s="31" t="s">
        <v>12</v>
      </c>
      <c r="D107" s="5">
        <v>1</v>
      </c>
      <c r="E107" s="6" t="s">
        <v>448</v>
      </c>
      <c r="F107" s="5">
        <v>10</v>
      </c>
      <c r="G107" s="4">
        <v>196.8</v>
      </c>
      <c r="H107" s="4"/>
      <c r="I107" s="4"/>
      <c r="J107" s="4">
        <v>170.74</v>
      </c>
      <c r="K107" s="9">
        <f>J107-$R$1-N107</f>
        <v>133.38400000000001</v>
      </c>
      <c r="L107" s="4">
        <f t="shared" si="7"/>
        <v>32.223577235772353</v>
      </c>
      <c r="M107" s="4">
        <f t="shared" si="8"/>
        <v>0.67931913375923625</v>
      </c>
      <c r="N107" s="4">
        <v>35.21</v>
      </c>
      <c r="O107" s="43"/>
      <c r="P107" s="43"/>
      <c r="Q107" s="43"/>
      <c r="R107" s="43"/>
      <c r="S107" s="43"/>
    </row>
    <row r="108" spans="1:19" s="1" customFormat="1" x14ac:dyDescent="0.3">
      <c r="A108" s="1" t="s">
        <v>439</v>
      </c>
      <c r="B108" s="26" t="s">
        <v>157</v>
      </c>
      <c r="C108" s="31" t="s">
        <v>12</v>
      </c>
      <c r="D108" s="5">
        <v>1</v>
      </c>
      <c r="E108" s="6" t="s">
        <v>449</v>
      </c>
      <c r="F108" s="5">
        <v>10</v>
      </c>
      <c r="G108" s="4">
        <v>261</v>
      </c>
      <c r="H108" s="4"/>
      <c r="I108" s="4"/>
      <c r="J108" s="4">
        <v>217.86</v>
      </c>
      <c r="K108" s="9">
        <f>J108-$R$1-N108</f>
        <v>197.66400000000002</v>
      </c>
      <c r="L108" s="4">
        <f t="shared" si="7"/>
        <v>24.266666666666662</v>
      </c>
      <c r="M108" s="4">
        <f t="shared" si="8"/>
        <v>1.0066944855108984</v>
      </c>
      <c r="N108" s="4">
        <v>18.05</v>
      </c>
      <c r="O108" s="43"/>
      <c r="P108" s="43"/>
      <c r="Q108" s="43"/>
      <c r="R108" s="43"/>
      <c r="S108" s="43"/>
    </row>
    <row r="109" spans="1:19" s="1" customFormat="1" x14ac:dyDescent="0.3">
      <c r="A109" s="1" t="s">
        <v>438</v>
      </c>
      <c r="B109" s="26" t="s">
        <v>158</v>
      </c>
      <c r="C109" s="31" t="s">
        <v>12</v>
      </c>
      <c r="D109" s="5">
        <v>2</v>
      </c>
      <c r="E109" s="6" t="s">
        <v>442</v>
      </c>
      <c r="F109" s="5">
        <v>5</v>
      </c>
      <c r="G109" s="4">
        <v>13.1</v>
      </c>
      <c r="H109" s="4">
        <v>6.9</v>
      </c>
      <c r="I109" s="4">
        <v>2.72</v>
      </c>
      <c r="J109" s="4"/>
      <c r="K109" s="9">
        <f t="shared" si="6"/>
        <v>0.57400000000000029</v>
      </c>
      <c r="L109" s="4">
        <f t="shared" si="7"/>
        <v>60.579710144927532</v>
      </c>
      <c r="M109" s="4">
        <f t="shared" si="8"/>
        <v>5.5411384988458059E-2</v>
      </c>
      <c r="N109" s="4"/>
      <c r="O109" s="43"/>
      <c r="P109" s="43"/>
      <c r="Q109" s="43"/>
      <c r="R109" s="43"/>
      <c r="S109" s="43"/>
    </row>
    <row r="110" spans="1:19" s="1" customFormat="1" x14ac:dyDescent="0.3">
      <c r="A110" s="1" t="s">
        <v>438</v>
      </c>
      <c r="B110" s="26" t="s">
        <v>159</v>
      </c>
      <c r="C110" s="31" t="s">
        <v>12</v>
      </c>
      <c r="D110" s="5">
        <v>2</v>
      </c>
      <c r="E110" s="6" t="s">
        <v>443</v>
      </c>
      <c r="F110" s="5">
        <v>5</v>
      </c>
      <c r="G110" s="4">
        <v>32</v>
      </c>
      <c r="H110" s="4">
        <v>15.04</v>
      </c>
      <c r="I110" s="4">
        <v>7.29</v>
      </c>
      <c r="J110" s="4"/>
      <c r="K110" s="9">
        <f t="shared" si="6"/>
        <v>5.1440000000000001</v>
      </c>
      <c r="L110" s="4">
        <f t="shared" si="7"/>
        <v>51.529255319148938</v>
      </c>
      <c r="M110" s="4">
        <f t="shared" si="8"/>
        <v>0.14851066050215411</v>
      </c>
      <c r="N110" s="4"/>
      <c r="O110" s="43"/>
      <c r="P110" s="43"/>
      <c r="Q110" s="43"/>
      <c r="R110" s="43"/>
      <c r="S110" s="43"/>
    </row>
    <row r="111" spans="1:19" s="1" customFormat="1" x14ac:dyDescent="0.3">
      <c r="A111" s="1" t="s">
        <v>439</v>
      </c>
      <c r="B111" s="26" t="s">
        <v>160</v>
      </c>
      <c r="C111" s="31" t="s">
        <v>12</v>
      </c>
      <c r="D111" s="5">
        <v>2</v>
      </c>
      <c r="E111" s="6" t="s">
        <v>448</v>
      </c>
      <c r="F111" s="5">
        <v>10</v>
      </c>
      <c r="G111" s="4">
        <v>142.1</v>
      </c>
      <c r="H111" s="4"/>
      <c r="I111" s="4"/>
      <c r="J111" s="4">
        <v>91.34</v>
      </c>
      <c r="K111" s="9">
        <f>J111-$R$1-N111</f>
        <v>89.194000000000003</v>
      </c>
      <c r="L111" s="4">
        <f t="shared" si="7"/>
        <v>37.231527093596057</v>
      </c>
      <c r="M111" s="4">
        <f t="shared" si="8"/>
        <v>0.45426131182541618</v>
      </c>
      <c r="N111" s="4"/>
      <c r="O111" s="43"/>
      <c r="P111" s="43"/>
      <c r="Q111" s="43"/>
      <c r="R111" s="43"/>
      <c r="S111" s="43"/>
    </row>
    <row r="112" spans="1:19" s="1" customFormat="1" x14ac:dyDescent="0.3">
      <c r="A112" s="1" t="s">
        <v>439</v>
      </c>
      <c r="B112" s="26" t="s">
        <v>161</v>
      </c>
      <c r="C112" s="31" t="s">
        <v>12</v>
      </c>
      <c r="D112" s="5">
        <v>2</v>
      </c>
      <c r="E112" s="6" t="s">
        <v>449</v>
      </c>
      <c r="F112" s="5">
        <v>10</v>
      </c>
      <c r="G112" s="4">
        <v>260</v>
      </c>
      <c r="H112" s="4"/>
      <c r="I112" s="4"/>
      <c r="J112" s="4">
        <v>207.15</v>
      </c>
      <c r="K112" s="9">
        <f>J112-$R$1-N112</f>
        <v>174.80400000000003</v>
      </c>
      <c r="L112" s="4">
        <f t="shared" si="7"/>
        <v>32.7676923076923</v>
      </c>
      <c r="M112" s="4">
        <f t="shared" si="8"/>
        <v>0.89026946153698749</v>
      </c>
      <c r="N112" s="4">
        <v>30.2</v>
      </c>
      <c r="O112" s="43"/>
      <c r="P112" s="43"/>
      <c r="Q112" s="43"/>
      <c r="R112" s="43"/>
      <c r="S112" s="43"/>
    </row>
    <row r="113" spans="1:19" s="1" customFormat="1" x14ac:dyDescent="0.3">
      <c r="A113" s="1" t="s">
        <v>438</v>
      </c>
      <c r="B113" s="26" t="s">
        <v>162</v>
      </c>
      <c r="C113" s="31" t="s">
        <v>12</v>
      </c>
      <c r="D113" s="5">
        <v>3</v>
      </c>
      <c r="E113" s="6" t="s">
        <v>442</v>
      </c>
      <c r="F113" s="5">
        <v>5</v>
      </c>
      <c r="G113" s="4">
        <v>24.8</v>
      </c>
      <c r="H113" s="4">
        <v>20.79</v>
      </c>
      <c r="I113" s="4">
        <v>11.35</v>
      </c>
      <c r="J113" s="4"/>
      <c r="K113" s="9">
        <f t="shared" si="6"/>
        <v>9.2040000000000006</v>
      </c>
      <c r="L113" s="4">
        <f t="shared" si="7"/>
        <v>45.406445406445407</v>
      </c>
      <c r="M113" s="4">
        <f t="shared" si="8"/>
        <v>0.2312203013305143</v>
      </c>
      <c r="N113" s="4"/>
      <c r="O113" s="43"/>
      <c r="P113" s="43"/>
      <c r="Q113" s="43"/>
      <c r="R113" s="43"/>
      <c r="S113" s="43"/>
    </row>
    <row r="114" spans="1:19" s="1" customFormat="1" x14ac:dyDescent="0.3">
      <c r="A114" s="1" t="s">
        <v>438</v>
      </c>
      <c r="B114" s="26" t="s">
        <v>163</v>
      </c>
      <c r="C114" s="31" t="s">
        <v>12</v>
      </c>
      <c r="D114" s="5">
        <v>3</v>
      </c>
      <c r="E114" s="6" t="s">
        <v>443</v>
      </c>
      <c r="F114" s="5">
        <v>5</v>
      </c>
      <c r="G114" s="4">
        <v>40.6</v>
      </c>
      <c r="H114" s="4">
        <v>37.85</v>
      </c>
      <c r="I114" s="4">
        <v>25</v>
      </c>
      <c r="J114" s="4"/>
      <c r="K114" s="9">
        <f t="shared" si="6"/>
        <v>22.853999999999999</v>
      </c>
      <c r="L114" s="4">
        <f t="shared" si="7"/>
        <v>33.949801849405553</v>
      </c>
      <c r="M114" s="4">
        <f t="shared" si="8"/>
        <v>0.50929581790862177</v>
      </c>
      <c r="N114" s="4"/>
      <c r="O114" s="43"/>
      <c r="P114" s="43"/>
      <c r="Q114" s="43"/>
      <c r="R114" s="43"/>
      <c r="S114" s="43"/>
    </row>
    <row r="115" spans="1:19" s="1" customFormat="1" x14ac:dyDescent="0.3">
      <c r="A115" s="1" t="s">
        <v>440</v>
      </c>
      <c r="B115" s="26" t="s">
        <v>164</v>
      </c>
      <c r="C115" s="31" t="s">
        <v>12</v>
      </c>
      <c r="D115" s="5">
        <v>3</v>
      </c>
      <c r="E115" s="6" t="s">
        <v>448</v>
      </c>
      <c r="F115" s="5">
        <v>10</v>
      </c>
      <c r="G115" s="4">
        <v>128</v>
      </c>
      <c r="H115" s="4"/>
      <c r="I115" s="4"/>
      <c r="J115" s="4">
        <v>27.18</v>
      </c>
      <c r="K115" s="9">
        <f>J115-$R$1-N115</f>
        <v>25.033999999999999</v>
      </c>
      <c r="L115" s="4">
        <f t="shared" si="7"/>
        <v>80.442187500000003</v>
      </c>
      <c r="M115" s="4">
        <f t="shared" si="8"/>
        <v>0.12749711505524439</v>
      </c>
      <c r="N115" s="4"/>
      <c r="O115" s="43"/>
      <c r="P115" s="43"/>
      <c r="Q115" s="43"/>
      <c r="R115" s="43"/>
      <c r="S115" s="43"/>
    </row>
    <row r="116" spans="1:19" s="1" customFormat="1" x14ac:dyDescent="0.3">
      <c r="A116" s="1" t="s">
        <v>439</v>
      </c>
      <c r="B116" s="26" t="s">
        <v>165</v>
      </c>
      <c r="C116" s="31" t="s">
        <v>12</v>
      </c>
      <c r="D116" s="5">
        <v>3</v>
      </c>
      <c r="E116" s="6" t="s">
        <v>453</v>
      </c>
      <c r="F116" s="5">
        <v>5</v>
      </c>
      <c r="G116" s="4">
        <v>82.8</v>
      </c>
      <c r="H116" s="4"/>
      <c r="I116" s="4"/>
      <c r="J116" s="4">
        <v>67.97</v>
      </c>
      <c r="K116" s="9">
        <f>J116-$R$1-N116</f>
        <v>49.494</v>
      </c>
      <c r="L116" s="4">
        <f t="shared" si="7"/>
        <v>40.224637681159422</v>
      </c>
      <c r="M116" s="4">
        <f t="shared" si="8"/>
        <v>0.50414174423138658</v>
      </c>
      <c r="N116" s="4">
        <v>16.329999999999998</v>
      </c>
      <c r="O116" s="43"/>
      <c r="P116" s="43"/>
      <c r="Q116" s="43"/>
      <c r="R116" s="43"/>
      <c r="S116" s="43"/>
    </row>
    <row r="117" spans="1:19" s="1" customFormat="1" x14ac:dyDescent="0.3">
      <c r="A117" s="1" t="s">
        <v>440</v>
      </c>
      <c r="B117" s="26" t="s">
        <v>166</v>
      </c>
      <c r="C117" s="31" t="s">
        <v>12</v>
      </c>
      <c r="D117" s="5">
        <v>4</v>
      </c>
      <c r="E117" s="6" t="s">
        <v>442</v>
      </c>
      <c r="F117" s="5">
        <v>5</v>
      </c>
      <c r="G117" s="4">
        <v>67.900000000000006</v>
      </c>
      <c r="H117" s="4"/>
      <c r="I117" s="4"/>
      <c r="J117" s="4"/>
      <c r="K117" s="9"/>
      <c r="L117" s="4"/>
      <c r="M117" s="4"/>
      <c r="N117" s="4"/>
      <c r="O117" s="43"/>
      <c r="P117" s="43"/>
      <c r="Q117" s="43"/>
      <c r="R117" s="43"/>
      <c r="S117" s="43"/>
    </row>
    <row r="118" spans="1:19" s="1" customFormat="1" x14ac:dyDescent="0.3">
      <c r="A118" s="1" t="s">
        <v>438</v>
      </c>
      <c r="B118" s="26" t="s">
        <v>167</v>
      </c>
      <c r="C118" s="31" t="s">
        <v>12</v>
      </c>
      <c r="D118" s="5">
        <v>5</v>
      </c>
      <c r="E118" s="6" t="s">
        <v>442</v>
      </c>
      <c r="F118" s="5">
        <v>5</v>
      </c>
      <c r="G118" s="4">
        <v>67.099999999999994</v>
      </c>
      <c r="H118" s="4"/>
      <c r="I118" s="4"/>
      <c r="J118" s="4">
        <v>29.32</v>
      </c>
      <c r="K118" s="9">
        <f>J118-$R$1-N118</f>
        <v>27.173999999999999</v>
      </c>
      <c r="L118" s="4">
        <f>IF(H118&gt;0,((H118-I118)/H118)*100,((G118-K118)/G118)*100)</f>
        <v>59.502235469448586</v>
      </c>
      <c r="M118" s="4">
        <f>IF(H118&gt;0,(I118*2)/(F118*3.1415926535*5^2/4),K118/(F118*3.1415926535*5^2/4))</f>
        <v>0.27679209111697778</v>
      </c>
      <c r="N118" s="4"/>
      <c r="O118" s="43"/>
      <c r="P118" s="43"/>
      <c r="Q118" s="43"/>
      <c r="R118" s="43"/>
      <c r="S118" s="43"/>
    </row>
    <row r="119" spans="1:19" s="1" customFormat="1" x14ac:dyDescent="0.3">
      <c r="A119" s="1" t="s">
        <v>438</v>
      </c>
      <c r="B119" s="26" t="s">
        <v>168</v>
      </c>
      <c r="C119" s="31" t="s">
        <v>12</v>
      </c>
      <c r="D119" s="5">
        <v>6</v>
      </c>
      <c r="E119" s="6" t="s">
        <v>442</v>
      </c>
      <c r="F119" s="5">
        <v>5</v>
      </c>
      <c r="G119" s="4">
        <v>59.3</v>
      </c>
      <c r="H119" s="4"/>
      <c r="I119" s="4"/>
      <c r="J119" s="4">
        <v>22.47</v>
      </c>
      <c r="K119" s="9">
        <f t="shared" ref="K119:K120" si="12">J119-$R$1-N119</f>
        <v>20.323999999999998</v>
      </c>
      <c r="L119" s="4">
        <f t="shared" ref="L119:L182" si="13">IF(H119&gt;0,((H119-I119)/H119)*100,((G119-K119)/G119)*100)</f>
        <v>65.726812816188868</v>
      </c>
      <c r="M119" s="4">
        <f>IF(H119&gt;0,(I119*2)/(F119*3.1415926535*5^2/4),K119/(F119*3.1415926535*5^2/4))</f>
        <v>0.20701856406349659</v>
      </c>
      <c r="N119" s="4"/>
      <c r="O119" s="43"/>
      <c r="P119" s="43"/>
      <c r="Q119" s="43"/>
      <c r="R119" s="43"/>
      <c r="S119" s="43"/>
    </row>
    <row r="120" spans="1:19" s="1" customFormat="1" ht="15" thickBot="1" x14ac:dyDescent="0.35">
      <c r="A120" s="1" t="s">
        <v>438</v>
      </c>
      <c r="B120" s="27" t="s">
        <v>169</v>
      </c>
      <c r="C120" s="32" t="s">
        <v>12</v>
      </c>
      <c r="D120" s="20">
        <v>7</v>
      </c>
      <c r="E120" s="21" t="s">
        <v>442</v>
      </c>
      <c r="F120" s="20">
        <v>5</v>
      </c>
      <c r="G120" s="22">
        <v>43</v>
      </c>
      <c r="H120" s="22"/>
      <c r="I120" s="22"/>
      <c r="J120" s="22">
        <v>19.54</v>
      </c>
      <c r="K120" s="22">
        <f t="shared" si="12"/>
        <v>17.393999999999998</v>
      </c>
      <c r="L120" s="22">
        <f t="shared" si="13"/>
        <v>59.548837209302327</v>
      </c>
      <c r="M120" s="22">
        <f t="shared" ref="M120:M182" si="14">IF(H120&gt;0,(I120*2)/(F120*3.1415926535*5^2/4),K120/(F120*3.1415926535*5^2/4))</f>
        <v>0.17717382913405136</v>
      </c>
      <c r="N120" s="22"/>
      <c r="O120" s="43"/>
      <c r="P120" s="43"/>
      <c r="Q120" s="43"/>
      <c r="R120" s="43"/>
      <c r="S120" s="43"/>
    </row>
    <row r="121" spans="1:19" s="1" customFormat="1" x14ac:dyDescent="0.3">
      <c r="A121" s="1" t="s">
        <v>438</v>
      </c>
      <c r="B121" s="25" t="s">
        <v>170</v>
      </c>
      <c r="C121" s="33" t="s">
        <v>13</v>
      </c>
      <c r="D121" s="17">
        <v>1</v>
      </c>
      <c r="E121" s="18" t="s">
        <v>442</v>
      </c>
      <c r="F121" s="17">
        <v>5</v>
      </c>
      <c r="G121" s="19">
        <v>15.2</v>
      </c>
      <c r="H121" s="19">
        <v>7.16</v>
      </c>
      <c r="I121" s="19">
        <v>3.33</v>
      </c>
      <c r="J121" s="9"/>
      <c r="K121" s="9">
        <f t="shared" si="6"/>
        <v>1.1840000000000002</v>
      </c>
      <c r="L121" s="9">
        <f t="shared" si="13"/>
        <v>53.491620111731841</v>
      </c>
      <c r="M121" s="9">
        <f t="shared" si="14"/>
        <v>6.783820294542843E-2</v>
      </c>
      <c r="N121" s="9"/>
      <c r="O121" s="43"/>
      <c r="P121" s="43"/>
      <c r="Q121" s="43"/>
      <c r="R121" s="43"/>
      <c r="S121" s="43"/>
    </row>
    <row r="122" spans="1:19" s="1" customFormat="1" x14ac:dyDescent="0.3">
      <c r="A122" s="1" t="s">
        <v>438</v>
      </c>
      <c r="B122" s="26" t="s">
        <v>171</v>
      </c>
      <c r="C122" s="30" t="s">
        <v>13</v>
      </c>
      <c r="D122" s="8">
        <v>1</v>
      </c>
      <c r="E122" s="16" t="s">
        <v>443</v>
      </c>
      <c r="F122" s="8">
        <v>5</v>
      </c>
      <c r="G122" s="9">
        <v>13.6</v>
      </c>
      <c r="H122" s="9">
        <v>8.49</v>
      </c>
      <c r="I122" s="9">
        <v>5.67</v>
      </c>
      <c r="J122" s="9"/>
      <c r="K122" s="9">
        <f t="shared" si="6"/>
        <v>3.524</v>
      </c>
      <c r="L122" s="4">
        <f t="shared" si="13"/>
        <v>33.215547703180214</v>
      </c>
      <c r="M122" s="4">
        <f t="shared" si="14"/>
        <v>0.11550829150167542</v>
      </c>
      <c r="N122" s="4"/>
      <c r="O122" s="43"/>
      <c r="P122" s="43"/>
      <c r="Q122" s="43"/>
      <c r="R122" s="43"/>
      <c r="S122" s="43"/>
    </row>
    <row r="123" spans="1:19" s="1" customFormat="1" x14ac:dyDescent="0.3">
      <c r="A123" s="1" t="s">
        <v>439</v>
      </c>
      <c r="B123" s="26" t="s">
        <v>172</v>
      </c>
      <c r="C123" s="31" t="s">
        <v>13</v>
      </c>
      <c r="D123" s="5">
        <v>1</v>
      </c>
      <c r="E123" s="6" t="s">
        <v>452</v>
      </c>
      <c r="F123" s="5">
        <v>8</v>
      </c>
      <c r="G123" s="4">
        <v>55.2</v>
      </c>
      <c r="H123" s="4"/>
      <c r="I123" s="4"/>
      <c r="J123" s="4">
        <v>38.450000000000003</v>
      </c>
      <c r="K123" s="9">
        <f>J123-$R$1-N123</f>
        <v>34.544000000000004</v>
      </c>
      <c r="L123" s="4">
        <f t="shared" si="13"/>
        <v>37.420289855072461</v>
      </c>
      <c r="M123" s="4">
        <f t="shared" si="14"/>
        <v>0.21991393417294292</v>
      </c>
      <c r="N123" s="4">
        <v>1.76</v>
      </c>
      <c r="O123" s="43"/>
      <c r="P123" s="43"/>
      <c r="Q123" s="43"/>
      <c r="R123" s="43"/>
      <c r="S123" s="43"/>
    </row>
    <row r="124" spans="1:19" s="1" customFormat="1" x14ac:dyDescent="0.3">
      <c r="A124" s="1" t="s">
        <v>438</v>
      </c>
      <c r="B124" s="26" t="s">
        <v>173</v>
      </c>
      <c r="C124" s="31" t="s">
        <v>13</v>
      </c>
      <c r="D124" s="5">
        <v>2</v>
      </c>
      <c r="E124" s="6" t="s">
        <v>442</v>
      </c>
      <c r="F124" s="5">
        <v>5</v>
      </c>
      <c r="G124" s="4">
        <v>13.9</v>
      </c>
      <c r="H124" s="4">
        <v>7.51</v>
      </c>
      <c r="I124" s="4">
        <v>3.17</v>
      </c>
      <c r="J124" s="4"/>
      <c r="K124" s="9">
        <f t="shared" si="6"/>
        <v>1.024</v>
      </c>
      <c r="L124" s="4">
        <f t="shared" si="13"/>
        <v>57.789613848202393</v>
      </c>
      <c r="M124" s="4">
        <f t="shared" si="14"/>
        <v>6.457870971081324E-2</v>
      </c>
      <c r="N124" s="4"/>
      <c r="O124" s="43"/>
      <c r="P124" s="43"/>
      <c r="Q124" s="43"/>
      <c r="R124" s="43"/>
      <c r="S124" s="43"/>
    </row>
    <row r="125" spans="1:19" s="1" customFormat="1" x14ac:dyDescent="0.3">
      <c r="A125" s="1" t="s">
        <v>438</v>
      </c>
      <c r="B125" s="26" t="s">
        <v>174</v>
      </c>
      <c r="C125" s="31" t="s">
        <v>13</v>
      </c>
      <c r="D125" s="5">
        <v>2</v>
      </c>
      <c r="E125" s="6" t="s">
        <v>443</v>
      </c>
      <c r="F125" s="5">
        <v>5</v>
      </c>
      <c r="G125" s="4">
        <v>20</v>
      </c>
      <c r="H125" s="4">
        <v>13.59</v>
      </c>
      <c r="I125" s="4">
        <v>6.94</v>
      </c>
      <c r="J125" s="4"/>
      <c r="K125" s="9">
        <f t="shared" si="6"/>
        <v>4.7940000000000005</v>
      </c>
      <c r="L125" s="4">
        <f t="shared" si="13"/>
        <v>48.933038999264163</v>
      </c>
      <c r="M125" s="4">
        <f t="shared" si="14"/>
        <v>0.14138051905143342</v>
      </c>
      <c r="N125" s="4"/>
      <c r="O125" s="43"/>
      <c r="P125" s="43"/>
      <c r="Q125" s="43"/>
      <c r="R125" s="43"/>
      <c r="S125" s="43"/>
    </row>
    <row r="126" spans="1:19" s="1" customFormat="1" x14ac:dyDescent="0.3">
      <c r="A126" s="1" t="s">
        <v>439</v>
      </c>
      <c r="B126" s="26" t="s">
        <v>175</v>
      </c>
      <c r="C126" s="31" t="s">
        <v>13</v>
      </c>
      <c r="D126" s="5">
        <v>2</v>
      </c>
      <c r="E126" s="6" t="s">
        <v>448</v>
      </c>
      <c r="F126" s="5">
        <v>10</v>
      </c>
      <c r="G126" s="4">
        <v>162.4</v>
      </c>
      <c r="H126" s="4"/>
      <c r="I126" s="4"/>
      <c r="J126" s="4">
        <v>119.26</v>
      </c>
      <c r="K126" s="9">
        <f>J126-$R$1-N126</f>
        <v>117.114</v>
      </c>
      <c r="L126" s="4">
        <f t="shared" si="13"/>
        <v>27.885467980295566</v>
      </c>
      <c r="M126" s="4">
        <f t="shared" si="14"/>
        <v>0.59645670418550334</v>
      </c>
      <c r="N126" s="4"/>
      <c r="O126" s="43"/>
      <c r="P126" s="43"/>
      <c r="Q126" s="43"/>
      <c r="R126" s="43"/>
      <c r="S126" s="43"/>
    </row>
    <row r="127" spans="1:19" s="1" customFormat="1" x14ac:dyDescent="0.3">
      <c r="A127" s="1" t="s">
        <v>439</v>
      </c>
      <c r="B127" s="26" t="s">
        <v>176</v>
      </c>
      <c r="C127" s="31" t="s">
        <v>13</v>
      </c>
      <c r="D127" s="5">
        <v>2</v>
      </c>
      <c r="E127" s="6" t="s">
        <v>454</v>
      </c>
      <c r="F127" s="5">
        <v>7</v>
      </c>
      <c r="G127" s="4">
        <v>136.30000000000001</v>
      </c>
      <c r="H127" s="4"/>
      <c r="I127" s="4"/>
      <c r="J127" s="4">
        <v>118.84</v>
      </c>
      <c r="K127" s="9">
        <f>J127-$R$1-N127</f>
        <v>97.274000000000001</v>
      </c>
      <c r="L127" s="4">
        <f t="shared" si="13"/>
        <v>28.63242846661776</v>
      </c>
      <c r="M127" s="4">
        <f t="shared" si="14"/>
        <v>0.70773201987490386</v>
      </c>
      <c r="N127" s="4">
        <v>19.420000000000002</v>
      </c>
      <c r="O127" s="43"/>
      <c r="P127" s="43"/>
      <c r="Q127" s="43"/>
      <c r="R127" s="43"/>
      <c r="S127" s="43"/>
    </row>
    <row r="128" spans="1:19" s="1" customFormat="1" x14ac:dyDescent="0.3">
      <c r="A128" s="1" t="s">
        <v>438</v>
      </c>
      <c r="B128" s="26" t="s">
        <v>177</v>
      </c>
      <c r="C128" s="31" t="s">
        <v>13</v>
      </c>
      <c r="D128" s="5">
        <v>3</v>
      </c>
      <c r="E128" s="6" t="s">
        <v>442</v>
      </c>
      <c r="F128" s="5">
        <v>5</v>
      </c>
      <c r="G128" s="4">
        <v>21.8</v>
      </c>
      <c r="H128" s="4">
        <v>10.74</v>
      </c>
      <c r="I128" s="4">
        <v>3.67</v>
      </c>
      <c r="J128" s="4"/>
      <c r="K128" s="9">
        <f t="shared" si="6"/>
        <v>1.524</v>
      </c>
      <c r="L128" s="4">
        <f t="shared" si="13"/>
        <v>65.828677839851025</v>
      </c>
      <c r="M128" s="4">
        <f t="shared" si="14"/>
        <v>7.4764626068985679E-2</v>
      </c>
      <c r="N128" s="4"/>
      <c r="O128" s="43"/>
      <c r="P128" s="43"/>
      <c r="Q128" s="43"/>
      <c r="R128" s="43"/>
      <c r="S128" s="43"/>
    </row>
    <row r="129" spans="1:19" s="1" customFormat="1" x14ac:dyDescent="0.3">
      <c r="A129" s="1" t="s">
        <v>438</v>
      </c>
      <c r="B129" s="26" t="s">
        <v>178</v>
      </c>
      <c r="C129" s="31" t="s">
        <v>13</v>
      </c>
      <c r="D129" s="5">
        <v>3</v>
      </c>
      <c r="E129" s="6" t="s">
        <v>443</v>
      </c>
      <c r="F129" s="5">
        <v>5</v>
      </c>
      <c r="G129" s="4">
        <v>25.5</v>
      </c>
      <c r="H129" s="4">
        <v>15.77</v>
      </c>
      <c r="I129" s="4">
        <v>5.25</v>
      </c>
      <c r="J129" s="4"/>
      <c r="K129" s="9">
        <f t="shared" si="6"/>
        <v>3.1040000000000001</v>
      </c>
      <c r="L129" s="4">
        <f t="shared" si="13"/>
        <v>66.70894102726696</v>
      </c>
      <c r="M129" s="4">
        <f t="shared" si="14"/>
        <v>0.10695212176081058</v>
      </c>
      <c r="N129" s="4"/>
      <c r="O129" s="43"/>
      <c r="P129" s="43"/>
      <c r="Q129" s="43"/>
      <c r="R129" s="43"/>
      <c r="S129" s="43"/>
    </row>
    <row r="130" spans="1:19" s="1" customFormat="1" x14ac:dyDescent="0.3">
      <c r="A130" s="1" t="s">
        <v>439</v>
      </c>
      <c r="B130" s="26" t="s">
        <v>179</v>
      </c>
      <c r="C130" s="31" t="s">
        <v>13</v>
      </c>
      <c r="D130" s="5">
        <v>3</v>
      </c>
      <c r="E130" s="6" t="s">
        <v>452</v>
      </c>
      <c r="F130" s="5">
        <v>8</v>
      </c>
      <c r="G130" s="4">
        <v>81.2</v>
      </c>
      <c r="H130" s="4"/>
      <c r="I130" s="4"/>
      <c r="J130" s="4">
        <v>35.81</v>
      </c>
      <c r="K130" s="9">
        <f>J130-$R$1-N130</f>
        <v>33.664000000000001</v>
      </c>
      <c r="L130" s="4">
        <f t="shared" si="13"/>
        <v>58.541871921182263</v>
      </c>
      <c r="M130" s="4">
        <f t="shared" si="14"/>
        <v>0.21431168017594807</v>
      </c>
      <c r="N130" s="4"/>
      <c r="O130" s="43"/>
      <c r="P130" s="43"/>
      <c r="Q130" s="43"/>
      <c r="R130" s="43"/>
      <c r="S130" s="43"/>
    </row>
    <row r="131" spans="1:19" s="1" customFormat="1" x14ac:dyDescent="0.3">
      <c r="A131" s="1" t="s">
        <v>438</v>
      </c>
      <c r="B131" s="26" t="s">
        <v>180</v>
      </c>
      <c r="C131" s="31" t="s">
        <v>13</v>
      </c>
      <c r="D131" s="5">
        <v>4</v>
      </c>
      <c r="E131" s="6" t="s">
        <v>442</v>
      </c>
      <c r="F131" s="5">
        <v>5</v>
      </c>
      <c r="G131" s="4">
        <v>57.7</v>
      </c>
      <c r="H131" s="4"/>
      <c r="I131" s="4"/>
      <c r="J131" s="4">
        <v>18.420000000000002</v>
      </c>
      <c r="K131" s="9">
        <f t="shared" ref="K131:K135" si="15">J131-$R$1-N131</f>
        <v>16.274000000000001</v>
      </c>
      <c r="L131" s="4">
        <f t="shared" si="13"/>
        <v>71.795493934142115</v>
      </c>
      <c r="M131" s="4">
        <f t="shared" si="14"/>
        <v>0.16576560281289823</v>
      </c>
      <c r="N131" s="4"/>
      <c r="O131" s="43"/>
      <c r="P131" s="43"/>
      <c r="Q131" s="43"/>
      <c r="R131" s="43"/>
      <c r="S131" s="43"/>
    </row>
    <row r="132" spans="1:19" s="1" customFormat="1" x14ac:dyDescent="0.3">
      <c r="A132" s="1" t="s">
        <v>438</v>
      </c>
      <c r="B132" s="26" t="s">
        <v>181</v>
      </c>
      <c r="C132" s="31" t="s">
        <v>13</v>
      </c>
      <c r="D132" s="5">
        <v>5</v>
      </c>
      <c r="E132" s="6" t="s">
        <v>442</v>
      </c>
      <c r="F132" s="5">
        <v>5</v>
      </c>
      <c r="G132" s="4">
        <v>51.5</v>
      </c>
      <c r="H132" s="4"/>
      <c r="I132" s="4"/>
      <c r="J132" s="4">
        <v>25.78</v>
      </c>
      <c r="K132" s="9">
        <f t="shared" si="15"/>
        <v>23.634</v>
      </c>
      <c r="L132" s="4">
        <f t="shared" si="13"/>
        <v>54.108737864077675</v>
      </c>
      <c r="M132" s="4">
        <f t="shared" si="14"/>
        <v>0.24073394720904737</v>
      </c>
      <c r="N132" s="4"/>
      <c r="O132" s="43"/>
      <c r="P132" s="43"/>
      <c r="Q132" s="43"/>
      <c r="R132" s="43"/>
      <c r="S132" s="43"/>
    </row>
    <row r="133" spans="1:19" s="1" customFormat="1" x14ac:dyDescent="0.3">
      <c r="A133" s="1" t="s">
        <v>438</v>
      </c>
      <c r="B133" s="26" t="s">
        <v>182</v>
      </c>
      <c r="C133" s="31" t="s">
        <v>13</v>
      </c>
      <c r="D133" s="5">
        <v>6</v>
      </c>
      <c r="E133" s="6" t="s">
        <v>442</v>
      </c>
      <c r="F133" s="5">
        <v>5</v>
      </c>
      <c r="G133" s="4">
        <v>44.9</v>
      </c>
      <c r="H133" s="4"/>
      <c r="I133" s="4"/>
      <c r="J133" s="4">
        <v>18.25</v>
      </c>
      <c r="K133" s="9">
        <f t="shared" si="15"/>
        <v>16.103999999999999</v>
      </c>
      <c r="L133" s="4">
        <f t="shared" si="13"/>
        <v>64.133630289532292</v>
      </c>
      <c r="M133" s="4">
        <f t="shared" si="14"/>
        <v>0.16403399703200891</v>
      </c>
      <c r="N133" s="4"/>
      <c r="O133" s="43"/>
      <c r="P133" s="43"/>
      <c r="Q133" s="43"/>
      <c r="R133" s="43"/>
      <c r="S133" s="43"/>
    </row>
    <row r="134" spans="1:19" s="1" customFormat="1" x14ac:dyDescent="0.3">
      <c r="A134" s="1" t="s">
        <v>438</v>
      </c>
      <c r="B134" s="26" t="s">
        <v>183</v>
      </c>
      <c r="C134" s="31" t="s">
        <v>13</v>
      </c>
      <c r="D134" s="5">
        <v>7</v>
      </c>
      <c r="E134" s="6" t="s">
        <v>442</v>
      </c>
      <c r="F134" s="5">
        <v>5</v>
      </c>
      <c r="G134" s="4">
        <v>44.7</v>
      </c>
      <c r="H134" s="4"/>
      <c r="I134" s="4"/>
      <c r="J134" s="4">
        <v>12.58</v>
      </c>
      <c r="K134" s="9">
        <f t="shared" si="15"/>
        <v>10.434000000000001</v>
      </c>
      <c r="L134" s="4">
        <f t="shared" si="13"/>
        <v>76.65771812080537</v>
      </c>
      <c r="M134" s="4">
        <f t="shared" si="14"/>
        <v>0.10627985128117122</v>
      </c>
      <c r="N134" s="4"/>
      <c r="O134" s="43"/>
      <c r="P134" s="43"/>
      <c r="Q134" s="43"/>
      <c r="R134" s="43"/>
      <c r="S134" s="43"/>
    </row>
    <row r="135" spans="1:19" s="1" customFormat="1" ht="15" thickBot="1" x14ac:dyDescent="0.35">
      <c r="A135" s="1" t="s">
        <v>438</v>
      </c>
      <c r="B135" s="27" t="s">
        <v>184</v>
      </c>
      <c r="C135" s="32" t="s">
        <v>13</v>
      </c>
      <c r="D135" s="20">
        <v>8</v>
      </c>
      <c r="E135" s="21" t="s">
        <v>442</v>
      </c>
      <c r="F135" s="20">
        <v>5</v>
      </c>
      <c r="G135" s="22">
        <v>52.3</v>
      </c>
      <c r="H135" s="22"/>
      <c r="I135" s="22"/>
      <c r="J135" s="22">
        <v>19</v>
      </c>
      <c r="K135" s="22">
        <f t="shared" si="15"/>
        <v>16.853999999999999</v>
      </c>
      <c r="L135" s="22">
        <f t="shared" si="13"/>
        <v>67.774378585086041</v>
      </c>
      <c r="M135" s="22">
        <f>IF(H135&gt;0,(I135*2)/(F135*3.1415926535*5^2/4),K135/(F135*3.1415926535*5^2/4))</f>
        <v>0.17167343430063825</v>
      </c>
      <c r="N135" s="22"/>
      <c r="O135" s="43"/>
      <c r="P135" s="43"/>
      <c r="Q135" s="43"/>
      <c r="R135" s="43"/>
      <c r="S135" s="43"/>
    </row>
    <row r="136" spans="1:19" s="1" customFormat="1" x14ac:dyDescent="0.3">
      <c r="A136" s="1" t="s">
        <v>438</v>
      </c>
      <c r="B136" s="25" t="s">
        <v>185</v>
      </c>
      <c r="C136" s="33" t="s">
        <v>14</v>
      </c>
      <c r="D136" s="17">
        <v>1</v>
      </c>
      <c r="E136" s="18" t="s">
        <v>442</v>
      </c>
      <c r="F136" s="17">
        <v>5</v>
      </c>
      <c r="G136" s="19">
        <v>17.7</v>
      </c>
      <c r="H136" s="19">
        <v>7.8</v>
      </c>
      <c r="I136" s="19">
        <v>3.01</v>
      </c>
      <c r="J136" s="9"/>
      <c r="K136" s="9">
        <f t="shared" ref="K136:K194" si="16">I136-$R$1-N136</f>
        <v>0.86399999999999988</v>
      </c>
      <c r="L136" s="9">
        <f t="shared" si="13"/>
        <v>61.410256410256416</v>
      </c>
      <c r="M136" s="9">
        <f t="shared" si="14"/>
        <v>6.1319216476198063E-2</v>
      </c>
      <c r="N136" s="9"/>
      <c r="O136" s="43"/>
      <c r="P136" s="43"/>
      <c r="Q136" s="43"/>
      <c r="R136" s="43"/>
      <c r="S136" s="43"/>
    </row>
    <row r="137" spans="1:19" s="1" customFormat="1" x14ac:dyDescent="0.3">
      <c r="A137" s="1" t="s">
        <v>439</v>
      </c>
      <c r="B137" s="26" t="s">
        <v>186</v>
      </c>
      <c r="C137" s="31" t="s">
        <v>14</v>
      </c>
      <c r="D137" s="5">
        <v>1</v>
      </c>
      <c r="E137" s="6" t="s">
        <v>443</v>
      </c>
      <c r="F137" s="5">
        <v>5</v>
      </c>
      <c r="G137" s="4">
        <v>43.2</v>
      </c>
      <c r="H137" s="4">
        <v>18.38</v>
      </c>
      <c r="I137" s="4">
        <v>9.85</v>
      </c>
      <c r="J137" s="4"/>
      <c r="K137" s="9">
        <f t="shared" si="16"/>
        <v>7.7039999999999997</v>
      </c>
      <c r="L137" s="4">
        <f t="shared" si="13"/>
        <v>46.409140369967353</v>
      </c>
      <c r="M137" s="4">
        <f t="shared" si="14"/>
        <v>0.200662552255997</v>
      </c>
      <c r="N137" s="4"/>
      <c r="O137" s="43"/>
      <c r="P137" s="43"/>
      <c r="Q137" s="43"/>
      <c r="R137" s="43"/>
      <c r="S137" s="43"/>
    </row>
    <row r="138" spans="1:19" s="1" customFormat="1" x14ac:dyDescent="0.3">
      <c r="A138" s="1" t="s">
        <v>439</v>
      </c>
      <c r="B138" s="26" t="s">
        <v>187</v>
      </c>
      <c r="C138" s="31" t="s">
        <v>14</v>
      </c>
      <c r="D138" s="5">
        <v>1</v>
      </c>
      <c r="E138" s="6" t="s">
        <v>448</v>
      </c>
      <c r="F138" s="5">
        <v>10</v>
      </c>
      <c r="G138" s="4">
        <v>210.9</v>
      </c>
      <c r="H138" s="4"/>
      <c r="I138" s="4"/>
      <c r="J138" s="4">
        <v>165.17</v>
      </c>
      <c r="K138" s="9">
        <f>J138-$R$1-N138</f>
        <v>163.024</v>
      </c>
      <c r="L138" s="4">
        <f t="shared" si="13"/>
        <v>22.700806069227124</v>
      </c>
      <c r="M138" s="4">
        <f t="shared" si="14"/>
        <v>0.83027441418735171</v>
      </c>
      <c r="N138" s="4"/>
      <c r="O138" s="43"/>
      <c r="P138" s="43"/>
      <c r="Q138" s="43"/>
      <c r="R138" s="43"/>
      <c r="S138" s="43"/>
    </row>
    <row r="139" spans="1:19" s="1" customFormat="1" x14ac:dyDescent="0.3">
      <c r="A139" s="1" t="s">
        <v>439</v>
      </c>
      <c r="B139" s="26" t="s">
        <v>188</v>
      </c>
      <c r="C139" s="31" t="s">
        <v>14</v>
      </c>
      <c r="D139" s="5">
        <v>1</v>
      </c>
      <c r="E139" s="6" t="s">
        <v>455</v>
      </c>
      <c r="F139" s="5">
        <v>4</v>
      </c>
      <c r="G139" s="4">
        <v>68.2</v>
      </c>
      <c r="H139" s="4"/>
      <c r="I139" s="4"/>
      <c r="J139" s="4">
        <v>60.72</v>
      </c>
      <c r="K139" s="9">
        <f>J139-$R$1-N139</f>
        <v>58.573999999999998</v>
      </c>
      <c r="L139" s="4">
        <f t="shared" si="13"/>
        <v>14.114369501466282</v>
      </c>
      <c r="M139" s="4">
        <f t="shared" si="14"/>
        <v>0.74578733095449035</v>
      </c>
      <c r="N139" s="4"/>
      <c r="O139" s="43"/>
      <c r="P139" s="43"/>
      <c r="Q139" s="43"/>
      <c r="R139" s="43"/>
      <c r="S139" s="43"/>
    </row>
    <row r="140" spans="1:19" s="1" customFormat="1" x14ac:dyDescent="0.3">
      <c r="A140" s="1" t="s">
        <v>438</v>
      </c>
      <c r="B140" s="26" t="s">
        <v>189</v>
      </c>
      <c r="C140" s="31" t="s">
        <v>14</v>
      </c>
      <c r="D140" s="5">
        <v>2</v>
      </c>
      <c r="E140" s="6" t="s">
        <v>442</v>
      </c>
      <c r="F140" s="5">
        <v>5</v>
      </c>
      <c r="G140" s="4">
        <v>15.3</v>
      </c>
      <c r="H140" s="4">
        <v>8.3000000000000007</v>
      </c>
      <c r="I140" s="4">
        <v>3.14</v>
      </c>
      <c r="J140" s="4"/>
      <c r="K140" s="9">
        <f t="shared" si="16"/>
        <v>0.99400000000000022</v>
      </c>
      <c r="L140" s="4">
        <f t="shared" si="13"/>
        <v>62.168674698795179</v>
      </c>
      <c r="M140" s="4">
        <f t="shared" si="14"/>
        <v>6.3967554729322904E-2</v>
      </c>
      <c r="N140" s="4"/>
      <c r="O140" s="43"/>
      <c r="P140" s="43"/>
      <c r="Q140" s="43"/>
      <c r="R140" s="43"/>
      <c r="S140" s="43"/>
    </row>
    <row r="141" spans="1:19" s="1" customFormat="1" x14ac:dyDescent="0.3">
      <c r="A141" s="1" t="s">
        <v>439</v>
      </c>
      <c r="B141" s="26" t="s">
        <v>190</v>
      </c>
      <c r="C141" s="31" t="s">
        <v>14</v>
      </c>
      <c r="D141" s="5">
        <v>2</v>
      </c>
      <c r="E141" s="6" t="s">
        <v>443</v>
      </c>
      <c r="F141" s="5">
        <v>5</v>
      </c>
      <c r="G141" s="4">
        <v>45.9</v>
      </c>
      <c r="H141" s="4">
        <v>22.1</v>
      </c>
      <c r="I141" s="4">
        <v>11.17</v>
      </c>
      <c r="J141" s="4"/>
      <c r="K141" s="9">
        <f t="shared" si="16"/>
        <v>9.0240000000000009</v>
      </c>
      <c r="L141" s="4">
        <f t="shared" si="13"/>
        <v>49.457013574660635</v>
      </c>
      <c r="M141" s="4">
        <f t="shared" si="14"/>
        <v>0.22755337144157223</v>
      </c>
      <c r="N141" s="4"/>
      <c r="O141" s="43"/>
      <c r="P141" s="43"/>
      <c r="Q141" s="43"/>
      <c r="R141" s="43"/>
      <c r="S141" s="43"/>
    </row>
    <row r="142" spans="1:19" s="1" customFormat="1" x14ac:dyDescent="0.3">
      <c r="A142" s="1" t="s">
        <v>439</v>
      </c>
      <c r="B142" s="26" t="s">
        <v>191</v>
      </c>
      <c r="C142" s="31" t="s">
        <v>14</v>
      </c>
      <c r="D142" s="5">
        <v>2</v>
      </c>
      <c r="E142" s="6" t="s">
        <v>451</v>
      </c>
      <c r="F142" s="5">
        <v>6</v>
      </c>
      <c r="G142" s="4">
        <v>94.8</v>
      </c>
      <c r="H142" s="4"/>
      <c r="I142" s="4"/>
      <c r="J142" s="4">
        <v>65.650000000000006</v>
      </c>
      <c r="K142" s="9">
        <f>J142-$R$1-N142</f>
        <v>63.504000000000005</v>
      </c>
      <c r="L142" s="4">
        <f t="shared" si="13"/>
        <v>33.0126582278481</v>
      </c>
      <c r="M142" s="4">
        <f t="shared" si="14"/>
        <v>0.53903869367448531</v>
      </c>
      <c r="N142" s="4"/>
      <c r="O142" s="43"/>
      <c r="P142" s="43"/>
      <c r="Q142" s="43"/>
      <c r="R142" s="43"/>
      <c r="S142" s="43"/>
    </row>
    <row r="143" spans="1:19" s="1" customFormat="1" x14ac:dyDescent="0.3">
      <c r="A143" s="1" t="s">
        <v>438</v>
      </c>
      <c r="B143" s="26" t="s">
        <v>192</v>
      </c>
      <c r="C143" s="31" t="s">
        <v>14</v>
      </c>
      <c r="D143" s="5">
        <v>3</v>
      </c>
      <c r="E143" s="6" t="s">
        <v>442</v>
      </c>
      <c r="F143" s="5">
        <v>5</v>
      </c>
      <c r="G143" s="4">
        <v>18.5</v>
      </c>
      <c r="H143" s="4">
        <v>10.25</v>
      </c>
      <c r="I143" s="4">
        <v>3.65</v>
      </c>
      <c r="J143" s="4"/>
      <c r="K143" s="9">
        <f t="shared" si="16"/>
        <v>1.504</v>
      </c>
      <c r="L143" s="4">
        <f t="shared" si="13"/>
        <v>64.390243902439025</v>
      </c>
      <c r="M143" s="4">
        <f t="shared" si="14"/>
        <v>7.4357189414658784E-2</v>
      </c>
      <c r="N143" s="4"/>
      <c r="O143" s="43"/>
      <c r="P143" s="43"/>
      <c r="Q143" s="43"/>
      <c r="R143" s="43"/>
      <c r="S143" s="43"/>
    </row>
    <row r="144" spans="1:19" s="1" customFormat="1" x14ac:dyDescent="0.3">
      <c r="A144" s="1" t="s">
        <v>438</v>
      </c>
      <c r="B144" s="26" t="s">
        <v>193</v>
      </c>
      <c r="C144" s="31" t="s">
        <v>14</v>
      </c>
      <c r="D144" s="5">
        <v>3</v>
      </c>
      <c r="E144" s="6" t="s">
        <v>443</v>
      </c>
      <c r="F144" s="5">
        <v>5</v>
      </c>
      <c r="G144" s="4">
        <v>24</v>
      </c>
      <c r="H144" s="4">
        <v>11.88</v>
      </c>
      <c r="I144" s="4">
        <v>4.17</v>
      </c>
      <c r="J144" s="4"/>
      <c r="K144" s="9">
        <f t="shared" si="16"/>
        <v>2.024</v>
      </c>
      <c r="L144" s="4">
        <f t="shared" si="13"/>
        <v>64.898989898989896</v>
      </c>
      <c r="M144" s="4">
        <f t="shared" si="14"/>
        <v>8.4950542427158118E-2</v>
      </c>
      <c r="N144" s="4"/>
      <c r="O144" s="43"/>
      <c r="P144" s="43"/>
      <c r="Q144" s="43"/>
      <c r="R144" s="43"/>
      <c r="S144" s="43"/>
    </row>
    <row r="145" spans="1:19" s="1" customFormat="1" x14ac:dyDescent="0.3">
      <c r="A145" s="1" t="s">
        <v>439</v>
      </c>
      <c r="B145" s="26" t="s">
        <v>194</v>
      </c>
      <c r="C145" s="31" t="s">
        <v>14</v>
      </c>
      <c r="D145" s="5">
        <v>3</v>
      </c>
      <c r="E145" s="6" t="s">
        <v>448</v>
      </c>
      <c r="F145" s="5">
        <v>10</v>
      </c>
      <c r="G145" s="4">
        <v>142.9</v>
      </c>
      <c r="H145" s="4"/>
      <c r="I145" s="4"/>
      <c r="J145" s="4">
        <v>98.53</v>
      </c>
      <c r="K145" s="9">
        <f>J145-$R$1-N145</f>
        <v>96.384</v>
      </c>
      <c r="L145" s="4">
        <f t="shared" si="13"/>
        <v>32.551434569629109</v>
      </c>
      <c r="M145" s="4">
        <f t="shared" si="14"/>
        <v>0.49087968113304609</v>
      </c>
      <c r="N145" s="4"/>
      <c r="O145" s="43"/>
      <c r="P145" s="43"/>
      <c r="Q145" s="43"/>
      <c r="R145" s="43"/>
      <c r="S145" s="43"/>
    </row>
    <row r="146" spans="1:19" s="1" customFormat="1" x14ac:dyDescent="0.3">
      <c r="A146" s="1" t="s">
        <v>438</v>
      </c>
      <c r="B146" s="26" t="s">
        <v>195</v>
      </c>
      <c r="C146" s="31" t="s">
        <v>14</v>
      </c>
      <c r="D146" s="5">
        <v>4</v>
      </c>
      <c r="E146" s="6" t="s">
        <v>442</v>
      </c>
      <c r="F146" s="5">
        <v>5</v>
      </c>
      <c r="G146" s="4">
        <v>44.2</v>
      </c>
      <c r="H146" s="4"/>
      <c r="I146" s="4"/>
      <c r="J146" s="4">
        <v>21.97</v>
      </c>
      <c r="K146" s="9">
        <f t="shared" ref="K146:K150" si="17">J146-$R$1-N146</f>
        <v>19.823999999999998</v>
      </c>
      <c r="L146" s="4">
        <f t="shared" si="13"/>
        <v>55.149321266968329</v>
      </c>
      <c r="M146" s="4">
        <f t="shared" si="14"/>
        <v>0.20192560588441036</v>
      </c>
      <c r="N146" s="4"/>
      <c r="O146" s="43"/>
      <c r="P146" s="43"/>
      <c r="Q146" s="43"/>
      <c r="R146" s="43"/>
      <c r="S146" s="43"/>
    </row>
    <row r="147" spans="1:19" s="1" customFormat="1" x14ac:dyDescent="0.3">
      <c r="A147" s="1" t="s">
        <v>438</v>
      </c>
      <c r="B147" s="26" t="s">
        <v>196</v>
      </c>
      <c r="C147" s="31" t="s">
        <v>14</v>
      </c>
      <c r="D147" s="5">
        <v>5</v>
      </c>
      <c r="E147" s="6" t="s">
        <v>442</v>
      </c>
      <c r="F147" s="5">
        <v>5</v>
      </c>
      <c r="G147" s="4">
        <v>55.3</v>
      </c>
      <c r="H147" s="4"/>
      <c r="I147" s="4"/>
      <c r="J147" s="4">
        <v>25.21</v>
      </c>
      <c r="K147" s="9">
        <f t="shared" si="17"/>
        <v>23.064</v>
      </c>
      <c r="L147" s="4">
        <f t="shared" si="13"/>
        <v>58.292947558770337</v>
      </c>
      <c r="M147" s="4">
        <f t="shared" si="14"/>
        <v>0.23492797488488909</v>
      </c>
      <c r="N147" s="4"/>
      <c r="O147" s="43"/>
      <c r="P147" s="43"/>
      <c r="Q147" s="43"/>
      <c r="R147" s="43"/>
      <c r="S147" s="43"/>
    </row>
    <row r="148" spans="1:19" s="1" customFormat="1" x14ac:dyDescent="0.3">
      <c r="A148" s="1" t="s">
        <v>438</v>
      </c>
      <c r="B148" s="26" t="s">
        <v>197</v>
      </c>
      <c r="C148" s="31" t="s">
        <v>14</v>
      </c>
      <c r="D148" s="5">
        <v>6</v>
      </c>
      <c r="E148" s="6" t="s">
        <v>442</v>
      </c>
      <c r="F148" s="5">
        <v>5</v>
      </c>
      <c r="G148" s="4">
        <v>91.6</v>
      </c>
      <c r="H148" s="4"/>
      <c r="I148" s="4"/>
      <c r="J148" s="4">
        <v>52.54</v>
      </c>
      <c r="K148" s="9">
        <f t="shared" si="17"/>
        <v>50.393999999999998</v>
      </c>
      <c r="L148" s="4">
        <f t="shared" si="13"/>
        <v>44.984716157205241</v>
      </c>
      <c r="M148" s="4">
        <f t="shared" si="14"/>
        <v>0.51330906895374173</v>
      </c>
      <c r="N148" s="4"/>
      <c r="O148" s="43"/>
      <c r="P148" s="43"/>
      <c r="Q148" s="43"/>
      <c r="R148" s="43"/>
      <c r="S148" s="43"/>
    </row>
    <row r="149" spans="1:19" s="1" customFormat="1" x14ac:dyDescent="0.3">
      <c r="A149" s="1" t="s">
        <v>438</v>
      </c>
      <c r="B149" s="26" t="s">
        <v>198</v>
      </c>
      <c r="C149" s="31" t="s">
        <v>14</v>
      </c>
      <c r="D149" s="5">
        <v>7</v>
      </c>
      <c r="E149" s="6" t="s">
        <v>442</v>
      </c>
      <c r="F149" s="5">
        <v>5</v>
      </c>
      <c r="G149" s="4">
        <v>69.3</v>
      </c>
      <c r="H149" s="4"/>
      <c r="I149" s="4"/>
      <c r="J149" s="4">
        <v>32.42</v>
      </c>
      <c r="K149" s="9">
        <f t="shared" si="17"/>
        <v>30.274000000000001</v>
      </c>
      <c r="L149" s="4">
        <f t="shared" si="13"/>
        <v>56.314574314574308</v>
      </c>
      <c r="M149" s="4">
        <f t="shared" si="14"/>
        <v>0.30836843182731233</v>
      </c>
      <c r="N149" s="4"/>
      <c r="O149" s="43"/>
      <c r="P149" s="43"/>
      <c r="Q149" s="43"/>
      <c r="R149" s="43"/>
      <c r="S149" s="43"/>
    </row>
    <row r="150" spans="1:19" s="1" customFormat="1" ht="15" thickBot="1" x14ac:dyDescent="0.35">
      <c r="A150" s="1" t="s">
        <v>439</v>
      </c>
      <c r="B150" s="27" t="s">
        <v>199</v>
      </c>
      <c r="C150" s="32" t="s">
        <v>14</v>
      </c>
      <c r="D150" s="20">
        <v>8</v>
      </c>
      <c r="E150" s="21" t="s">
        <v>442</v>
      </c>
      <c r="F150" s="20">
        <v>5</v>
      </c>
      <c r="G150" s="22">
        <v>82.5</v>
      </c>
      <c r="H150" s="22"/>
      <c r="I150" s="22"/>
      <c r="J150" s="22">
        <v>50.39</v>
      </c>
      <c r="K150" s="22">
        <f t="shared" si="17"/>
        <v>48.244</v>
      </c>
      <c r="L150" s="22">
        <f t="shared" si="13"/>
        <v>41.522424242424243</v>
      </c>
      <c r="M150" s="22">
        <f t="shared" si="14"/>
        <v>0.49140934878367104</v>
      </c>
      <c r="N150" s="22"/>
      <c r="O150" s="43"/>
      <c r="P150" s="43"/>
      <c r="Q150" s="43"/>
      <c r="R150" s="43"/>
      <c r="S150" s="43"/>
    </row>
    <row r="151" spans="1:19" s="1" customFormat="1" x14ac:dyDescent="0.3">
      <c r="A151" s="1" t="s">
        <v>438</v>
      </c>
      <c r="B151" s="25" t="s">
        <v>200</v>
      </c>
      <c r="C151" s="33" t="s">
        <v>15</v>
      </c>
      <c r="D151" s="17">
        <v>1</v>
      </c>
      <c r="E151" s="18" t="s">
        <v>442</v>
      </c>
      <c r="F151" s="17">
        <v>5</v>
      </c>
      <c r="G151" s="19">
        <v>30.1</v>
      </c>
      <c r="H151" s="19">
        <v>16.059999999999999</v>
      </c>
      <c r="I151" s="19">
        <v>7.54</v>
      </c>
      <c r="J151" s="9"/>
      <c r="K151" s="9">
        <f t="shared" si="16"/>
        <v>5.3940000000000001</v>
      </c>
      <c r="L151" s="9">
        <f t="shared" si="13"/>
        <v>53.051058530510588</v>
      </c>
      <c r="M151" s="9">
        <f t="shared" si="14"/>
        <v>0.15360361868124034</v>
      </c>
      <c r="N151" s="9"/>
      <c r="O151" s="43"/>
      <c r="P151" s="43"/>
      <c r="Q151" s="43"/>
      <c r="R151" s="43"/>
      <c r="S151" s="43"/>
    </row>
    <row r="152" spans="1:19" s="1" customFormat="1" x14ac:dyDescent="0.3">
      <c r="A152" s="1" t="s">
        <v>439</v>
      </c>
      <c r="B152" s="26" t="s">
        <v>201</v>
      </c>
      <c r="C152" s="31" t="s">
        <v>15</v>
      </c>
      <c r="D152" s="5">
        <v>1</v>
      </c>
      <c r="E152" s="6" t="s">
        <v>443</v>
      </c>
      <c r="F152" s="5">
        <v>5</v>
      </c>
      <c r="G152" s="4">
        <v>118.9</v>
      </c>
      <c r="H152" s="4">
        <v>61.36</v>
      </c>
      <c r="I152" s="4">
        <v>45.68</v>
      </c>
      <c r="J152" s="4"/>
      <c r="K152" s="9">
        <f t="shared" si="16"/>
        <v>32.713999999999999</v>
      </c>
      <c r="L152" s="4">
        <f t="shared" si="13"/>
        <v>25.554106910039113</v>
      </c>
      <c r="M152" s="4">
        <f t="shared" si="14"/>
        <v>0.93058531848263382</v>
      </c>
      <c r="N152" s="4">
        <v>10.82</v>
      </c>
      <c r="O152" s="43"/>
      <c r="P152" s="43"/>
      <c r="Q152" s="43"/>
      <c r="R152" s="43"/>
      <c r="S152" s="43"/>
    </row>
    <row r="153" spans="1:19" s="1" customFormat="1" x14ac:dyDescent="0.3">
      <c r="A153" s="1" t="s">
        <v>439</v>
      </c>
      <c r="B153" s="26" t="s">
        <v>202</v>
      </c>
      <c r="C153" s="31" t="s">
        <v>15</v>
      </c>
      <c r="D153" s="5">
        <v>1</v>
      </c>
      <c r="E153" s="6" t="s">
        <v>446</v>
      </c>
      <c r="F153" s="5">
        <v>13</v>
      </c>
      <c r="G153" s="4">
        <v>424.4</v>
      </c>
      <c r="H153" s="4"/>
      <c r="I153" s="4"/>
      <c r="J153" s="10">
        <v>353.37</v>
      </c>
      <c r="K153" s="9">
        <f>J153-$R$1-N153</f>
        <v>253.834</v>
      </c>
      <c r="L153" s="4">
        <f t="shared" si="13"/>
        <v>40.189915174363804</v>
      </c>
      <c r="M153" s="4">
        <f t="shared" si="14"/>
        <v>0.99443534340782391</v>
      </c>
      <c r="N153" s="4">
        <v>97.39</v>
      </c>
      <c r="O153" s="43"/>
      <c r="P153" s="43"/>
      <c r="Q153" s="43"/>
      <c r="R153" s="43"/>
      <c r="S153" s="43"/>
    </row>
    <row r="154" spans="1:19" s="1" customFormat="1" x14ac:dyDescent="0.3">
      <c r="A154" s="1" t="s">
        <v>438</v>
      </c>
      <c r="B154" s="26" t="s">
        <v>203</v>
      </c>
      <c r="C154" s="31" t="s">
        <v>15</v>
      </c>
      <c r="D154" s="5">
        <v>2</v>
      </c>
      <c r="E154" s="6" t="s">
        <v>442</v>
      </c>
      <c r="F154" s="5">
        <v>5</v>
      </c>
      <c r="G154" s="4">
        <v>25.7</v>
      </c>
      <c r="H154" s="4">
        <v>12.19</v>
      </c>
      <c r="I154" s="4">
        <v>5.86</v>
      </c>
      <c r="J154" s="4"/>
      <c r="K154" s="9">
        <f t="shared" si="16"/>
        <v>3.7140000000000004</v>
      </c>
      <c r="L154" s="4">
        <f t="shared" si="13"/>
        <v>51.927809680065614</v>
      </c>
      <c r="M154" s="4">
        <f t="shared" si="14"/>
        <v>0.11937893971778096</v>
      </c>
      <c r="N154" s="4"/>
      <c r="O154" s="43"/>
      <c r="P154" s="43"/>
      <c r="Q154" s="43"/>
      <c r="R154" s="43"/>
      <c r="S154" s="43"/>
    </row>
    <row r="155" spans="1:19" s="1" customFormat="1" x14ac:dyDescent="0.3">
      <c r="A155" s="1" t="s">
        <v>438</v>
      </c>
      <c r="B155" s="26" t="s">
        <v>204</v>
      </c>
      <c r="C155" s="31" t="s">
        <v>15</v>
      </c>
      <c r="D155" s="5">
        <v>2</v>
      </c>
      <c r="E155" s="6" t="s">
        <v>443</v>
      </c>
      <c r="F155" s="5">
        <v>5</v>
      </c>
      <c r="G155" s="4">
        <v>42.1</v>
      </c>
      <c r="H155" s="4">
        <v>19.96</v>
      </c>
      <c r="I155" s="4">
        <v>10.51</v>
      </c>
      <c r="J155" s="4"/>
      <c r="K155" s="9">
        <f t="shared" si="16"/>
        <v>8.3640000000000008</v>
      </c>
      <c r="L155" s="4">
        <f t="shared" si="13"/>
        <v>47.344689378757522</v>
      </c>
      <c r="M155" s="4">
        <f t="shared" si="14"/>
        <v>0.21410796184878461</v>
      </c>
      <c r="N155" s="4"/>
      <c r="O155" s="43"/>
      <c r="P155" s="43"/>
      <c r="Q155" s="43"/>
      <c r="R155" s="43"/>
      <c r="S155" s="43"/>
    </row>
    <row r="156" spans="1:19" s="1" customFormat="1" x14ac:dyDescent="0.3">
      <c r="A156" s="1" t="s">
        <v>439</v>
      </c>
      <c r="B156" s="26" t="s">
        <v>205</v>
      </c>
      <c r="C156" s="31" t="s">
        <v>15</v>
      </c>
      <c r="D156" s="5">
        <v>2</v>
      </c>
      <c r="E156" s="6" t="s">
        <v>456</v>
      </c>
      <c r="F156" s="5">
        <v>7</v>
      </c>
      <c r="G156" s="4">
        <v>109.6</v>
      </c>
      <c r="H156" s="4"/>
      <c r="I156" s="4"/>
      <c r="J156" s="4">
        <v>80.06</v>
      </c>
      <c r="K156" s="9">
        <f>J156-$R$1-N156</f>
        <v>77.914000000000001</v>
      </c>
      <c r="L156" s="4">
        <f t="shared" si="13"/>
        <v>28.910583941605832</v>
      </c>
      <c r="M156" s="4">
        <f t="shared" si="14"/>
        <v>0.56687534795046224</v>
      </c>
      <c r="N156" s="4"/>
      <c r="O156" s="43"/>
      <c r="P156" s="43"/>
      <c r="Q156" s="43"/>
      <c r="R156" s="43"/>
      <c r="S156" s="43"/>
    </row>
    <row r="157" spans="1:19" s="1" customFormat="1" x14ac:dyDescent="0.3">
      <c r="A157" s="1" t="s">
        <v>438</v>
      </c>
      <c r="B157" s="26" t="s">
        <v>206</v>
      </c>
      <c r="C157" s="31" t="s">
        <v>15</v>
      </c>
      <c r="D157" s="5">
        <v>3</v>
      </c>
      <c r="E157" s="6" t="s">
        <v>442</v>
      </c>
      <c r="F157" s="5">
        <v>5</v>
      </c>
      <c r="G157" s="4">
        <v>85.1</v>
      </c>
      <c r="H157" s="4">
        <v>44.11</v>
      </c>
      <c r="I157" s="4">
        <v>30.84</v>
      </c>
      <c r="J157" s="4"/>
      <c r="K157" s="9">
        <f t="shared" si="16"/>
        <v>28.693999999999999</v>
      </c>
      <c r="L157" s="4">
        <f t="shared" si="13"/>
        <v>30.08388120607572</v>
      </c>
      <c r="M157" s="4">
        <f t="shared" si="14"/>
        <v>0.62826732097207594</v>
      </c>
      <c r="N157" s="4"/>
      <c r="O157" s="43"/>
      <c r="P157" s="43"/>
      <c r="Q157" s="43"/>
      <c r="R157" s="43"/>
      <c r="S157" s="43"/>
    </row>
    <row r="158" spans="1:19" s="1" customFormat="1" x14ac:dyDescent="0.3">
      <c r="B158" s="26" t="s">
        <v>207</v>
      </c>
      <c r="C158" s="31" t="s">
        <v>15</v>
      </c>
      <c r="D158" s="5">
        <v>3</v>
      </c>
      <c r="E158" s="6" t="s">
        <v>443</v>
      </c>
      <c r="F158" s="5">
        <v>5</v>
      </c>
      <c r="G158" s="4">
        <v>134.69999999999999</v>
      </c>
      <c r="H158" s="4">
        <v>68.819999999999993</v>
      </c>
      <c r="I158" s="4">
        <v>54.84</v>
      </c>
      <c r="J158" s="4"/>
      <c r="K158" s="9">
        <f t="shared" si="16"/>
        <v>52.694000000000003</v>
      </c>
      <c r="L158" s="4">
        <f t="shared" si="13"/>
        <v>20.313862249346109</v>
      </c>
      <c r="M158" s="4">
        <f t="shared" si="14"/>
        <v>1.1171913061643528</v>
      </c>
      <c r="N158" s="4"/>
      <c r="O158" s="43"/>
      <c r="P158" s="43"/>
      <c r="Q158" s="43"/>
      <c r="R158" s="43"/>
      <c r="S158" s="43"/>
    </row>
    <row r="159" spans="1:19" s="1" customFormat="1" x14ac:dyDescent="0.3">
      <c r="A159" s="1" t="s">
        <v>439</v>
      </c>
      <c r="B159" s="26" t="s">
        <v>208</v>
      </c>
      <c r="C159" s="31" t="s">
        <v>15</v>
      </c>
      <c r="D159" s="5">
        <v>3</v>
      </c>
      <c r="E159" s="6" t="s">
        <v>446</v>
      </c>
      <c r="F159" s="5">
        <v>13</v>
      </c>
      <c r="G159" s="4">
        <v>343.6</v>
      </c>
      <c r="H159" s="4"/>
      <c r="I159" s="4"/>
      <c r="J159" s="4">
        <v>290.95</v>
      </c>
      <c r="K159" s="9">
        <f>J159-$R$1-N159</f>
        <v>282.06399999999996</v>
      </c>
      <c r="L159" s="4">
        <f t="shared" si="13"/>
        <v>17.909196740395824</v>
      </c>
      <c r="M159" s="4">
        <f t="shared" si="14"/>
        <v>1.10503088909675</v>
      </c>
      <c r="N159" s="4">
        <v>6.74</v>
      </c>
      <c r="O159" s="43"/>
      <c r="P159" s="43"/>
      <c r="Q159" s="43"/>
      <c r="R159" s="43"/>
      <c r="S159" s="43"/>
    </row>
    <row r="160" spans="1:19" s="1" customFormat="1" x14ac:dyDescent="0.3">
      <c r="A160" s="1" t="s">
        <v>438</v>
      </c>
      <c r="B160" s="26" t="s">
        <v>209</v>
      </c>
      <c r="C160" s="31" t="s">
        <v>15</v>
      </c>
      <c r="D160" s="5">
        <v>4</v>
      </c>
      <c r="E160" s="4" t="s">
        <v>442</v>
      </c>
      <c r="F160" s="5">
        <v>5</v>
      </c>
      <c r="G160" s="4">
        <v>81.8</v>
      </c>
      <c r="H160" s="4"/>
      <c r="I160" s="4"/>
      <c r="J160" s="4">
        <v>47.43</v>
      </c>
      <c r="K160" s="9">
        <f t="shared" ref="K160:K169" si="18">J160-$R$1-N160</f>
        <v>45.283999999999999</v>
      </c>
      <c r="L160" s="4">
        <f t="shared" si="13"/>
        <v>44.640586797066014</v>
      </c>
      <c r="M160" s="4">
        <f t="shared" si="14"/>
        <v>0.46125903636348059</v>
      </c>
      <c r="N160" s="4"/>
      <c r="O160" s="43"/>
      <c r="P160" s="43"/>
      <c r="Q160" s="43"/>
      <c r="R160" s="43"/>
      <c r="S160" s="43"/>
    </row>
    <row r="161" spans="1:19" s="1" customFormat="1" x14ac:dyDescent="0.3">
      <c r="A161" s="1" t="s">
        <v>438</v>
      </c>
      <c r="B161" s="26" t="s">
        <v>210</v>
      </c>
      <c r="C161" s="31" t="s">
        <v>15</v>
      </c>
      <c r="D161" s="5">
        <v>5</v>
      </c>
      <c r="E161" s="4" t="s">
        <v>442</v>
      </c>
      <c r="F161" s="5">
        <v>5</v>
      </c>
      <c r="G161" s="4">
        <v>80.2</v>
      </c>
      <c r="H161" s="4"/>
      <c r="I161" s="4"/>
      <c r="J161" s="4">
        <v>47.43</v>
      </c>
      <c r="K161" s="9">
        <f t="shared" si="18"/>
        <v>45.283999999999999</v>
      </c>
      <c r="L161" s="4">
        <f t="shared" si="13"/>
        <v>43.536159600997507</v>
      </c>
      <c r="M161" s="4">
        <f t="shared" si="14"/>
        <v>0.46125903636348059</v>
      </c>
      <c r="N161" s="4"/>
      <c r="O161" s="43"/>
      <c r="P161" s="43"/>
      <c r="Q161" s="43"/>
      <c r="R161" s="43"/>
      <c r="S161" s="43"/>
    </row>
    <row r="162" spans="1:19" s="1" customFormat="1" x14ac:dyDescent="0.3">
      <c r="A162" s="1" t="s">
        <v>438</v>
      </c>
      <c r="B162" s="26" t="s">
        <v>211</v>
      </c>
      <c r="C162" s="31" t="s">
        <v>15</v>
      </c>
      <c r="D162" s="5">
        <v>6</v>
      </c>
      <c r="E162" s="4" t="s">
        <v>442</v>
      </c>
      <c r="F162" s="5">
        <v>5</v>
      </c>
      <c r="G162" s="4">
        <v>61</v>
      </c>
      <c r="H162" s="4"/>
      <c r="I162" s="4"/>
      <c r="J162" s="4">
        <v>28.69</v>
      </c>
      <c r="K162" s="9">
        <f t="shared" si="18"/>
        <v>26.544</v>
      </c>
      <c r="L162" s="4">
        <f t="shared" si="13"/>
        <v>56.485245901639345</v>
      </c>
      <c r="M162" s="4">
        <f t="shared" si="14"/>
        <v>0.27037496381132914</v>
      </c>
      <c r="N162" s="4"/>
      <c r="O162" s="43"/>
      <c r="P162" s="43"/>
      <c r="Q162" s="43"/>
      <c r="R162" s="43"/>
      <c r="S162" s="43"/>
    </row>
    <row r="163" spans="1:19" s="1" customFormat="1" x14ac:dyDescent="0.3">
      <c r="A163" s="1" t="s">
        <v>438</v>
      </c>
      <c r="B163" s="26" t="s">
        <v>212</v>
      </c>
      <c r="C163" s="31" t="s">
        <v>15</v>
      </c>
      <c r="D163" s="5">
        <v>7</v>
      </c>
      <c r="E163" s="4" t="s">
        <v>442</v>
      </c>
      <c r="F163" s="5">
        <v>5</v>
      </c>
      <c r="G163" s="4">
        <v>78.8</v>
      </c>
      <c r="H163" s="4"/>
      <c r="I163" s="4"/>
      <c r="J163" s="4">
        <v>42.92</v>
      </c>
      <c r="K163" s="9">
        <f t="shared" si="18"/>
        <v>34.814</v>
      </c>
      <c r="L163" s="4">
        <f t="shared" si="13"/>
        <v>55.819796954314718</v>
      </c>
      <c r="M163" s="4">
        <f t="shared" si="14"/>
        <v>0.35461249209341522</v>
      </c>
      <c r="N163" s="4">
        <v>5.96</v>
      </c>
      <c r="O163" s="43"/>
      <c r="P163" s="43"/>
      <c r="Q163" s="43"/>
      <c r="R163" s="43"/>
      <c r="S163" s="43"/>
    </row>
    <row r="164" spans="1:19" s="1" customFormat="1" x14ac:dyDescent="0.3">
      <c r="A164" s="1" t="s">
        <v>438</v>
      </c>
      <c r="B164" s="26" t="s">
        <v>213</v>
      </c>
      <c r="C164" s="31" t="s">
        <v>15</v>
      </c>
      <c r="D164" s="5">
        <v>8</v>
      </c>
      <c r="E164" s="4" t="s">
        <v>442</v>
      </c>
      <c r="F164" s="5">
        <v>5</v>
      </c>
      <c r="G164" s="4">
        <v>51.6</v>
      </c>
      <c r="H164" s="4"/>
      <c r="I164" s="4"/>
      <c r="J164" s="4">
        <v>22.74</v>
      </c>
      <c r="K164" s="9">
        <f t="shared" si="18"/>
        <v>20.593999999999998</v>
      </c>
      <c r="L164" s="4">
        <f t="shared" si="13"/>
        <v>60.089147286821706</v>
      </c>
      <c r="M164" s="4">
        <f t="shared" si="14"/>
        <v>0.20976876148020313</v>
      </c>
      <c r="N164" s="4"/>
      <c r="O164" s="43"/>
      <c r="P164" s="43"/>
      <c r="Q164" s="43"/>
      <c r="R164" s="43"/>
      <c r="S164" s="43"/>
    </row>
    <row r="165" spans="1:19" s="1" customFormat="1" x14ac:dyDescent="0.3">
      <c r="A165" s="1" t="s">
        <v>438</v>
      </c>
      <c r="B165" s="26" t="s">
        <v>214</v>
      </c>
      <c r="C165" s="31" t="s">
        <v>15</v>
      </c>
      <c r="D165" s="5">
        <v>9</v>
      </c>
      <c r="E165" s="4" t="s">
        <v>442</v>
      </c>
      <c r="F165" s="5">
        <v>5</v>
      </c>
      <c r="G165" s="4">
        <v>81.099999999999994</v>
      </c>
      <c r="H165" s="4"/>
      <c r="I165" s="4"/>
      <c r="J165" s="4">
        <v>61.16</v>
      </c>
      <c r="K165" s="9">
        <f t="shared" si="18"/>
        <v>59.013999999999996</v>
      </c>
      <c r="L165" s="4">
        <f t="shared" si="13"/>
        <v>27.233045622688039</v>
      </c>
      <c r="M165" s="4">
        <f t="shared" si="14"/>
        <v>0.60111166796118809</v>
      </c>
      <c r="N165" s="4"/>
      <c r="O165" s="43"/>
      <c r="P165" s="43"/>
      <c r="Q165" s="43"/>
      <c r="R165" s="43"/>
      <c r="S165" s="43"/>
    </row>
    <row r="166" spans="1:19" s="1" customFormat="1" x14ac:dyDescent="0.3">
      <c r="A166" s="1" t="s">
        <v>438</v>
      </c>
      <c r="B166" s="26" t="s">
        <v>215</v>
      </c>
      <c r="C166" s="31" t="s">
        <v>15</v>
      </c>
      <c r="D166" s="5">
        <v>10</v>
      </c>
      <c r="E166" s="4" t="s">
        <v>442</v>
      </c>
      <c r="F166" s="5">
        <v>5</v>
      </c>
      <c r="G166" s="4">
        <v>84.9</v>
      </c>
      <c r="H166" s="4"/>
      <c r="I166" s="4"/>
      <c r="J166" s="4">
        <v>61.98</v>
      </c>
      <c r="K166" s="9">
        <f t="shared" si="18"/>
        <v>59.833999999999996</v>
      </c>
      <c r="L166" s="4">
        <f t="shared" si="13"/>
        <v>29.524146054181401</v>
      </c>
      <c r="M166" s="4">
        <f t="shared" si="14"/>
        <v>0.60946411937488953</v>
      </c>
      <c r="N166" s="4"/>
      <c r="O166" s="43"/>
      <c r="P166" s="43"/>
      <c r="Q166" s="43"/>
      <c r="R166" s="43"/>
      <c r="S166" s="43"/>
    </row>
    <row r="167" spans="1:19" s="1" customFormat="1" x14ac:dyDescent="0.3">
      <c r="A167" s="1" t="s">
        <v>438</v>
      </c>
      <c r="B167" s="26" t="s">
        <v>216</v>
      </c>
      <c r="C167" s="31" t="s">
        <v>15</v>
      </c>
      <c r="D167" s="5">
        <v>11</v>
      </c>
      <c r="E167" s="4" t="s">
        <v>442</v>
      </c>
      <c r="F167" s="5">
        <v>5</v>
      </c>
      <c r="G167" s="4">
        <v>78.5</v>
      </c>
      <c r="H167" s="4"/>
      <c r="I167" s="4"/>
      <c r="J167" s="4">
        <v>55.24</v>
      </c>
      <c r="K167" s="9">
        <f t="shared" si="18"/>
        <v>53.094000000000001</v>
      </c>
      <c r="L167" s="4">
        <f t="shared" si="13"/>
        <v>32.364331210191082</v>
      </c>
      <c r="M167" s="4">
        <f t="shared" si="14"/>
        <v>0.54081104312080741</v>
      </c>
      <c r="N167" s="4"/>
      <c r="O167" s="43"/>
      <c r="P167" s="43"/>
      <c r="Q167" s="43"/>
      <c r="R167" s="43"/>
      <c r="S167" s="43"/>
    </row>
    <row r="168" spans="1:19" s="1" customFormat="1" x14ac:dyDescent="0.3">
      <c r="A168" s="1" t="s">
        <v>438</v>
      </c>
      <c r="B168" s="26" t="s">
        <v>217</v>
      </c>
      <c r="C168" s="31" t="s">
        <v>15</v>
      </c>
      <c r="D168" s="5">
        <v>12</v>
      </c>
      <c r="E168" s="4" t="s">
        <v>442</v>
      </c>
      <c r="F168" s="5">
        <v>5</v>
      </c>
      <c r="G168" s="4">
        <v>44.8</v>
      </c>
      <c r="H168" s="4"/>
      <c r="I168" s="4"/>
      <c r="J168" s="4">
        <v>26.89</v>
      </c>
      <c r="K168" s="9">
        <f t="shared" si="18"/>
        <v>24.744</v>
      </c>
      <c r="L168" s="4">
        <f t="shared" si="13"/>
        <v>44.767857142857146</v>
      </c>
      <c r="M168" s="4">
        <f t="shared" si="14"/>
        <v>0.25204031436661878</v>
      </c>
      <c r="N168" s="4"/>
      <c r="O168" s="43"/>
      <c r="P168" s="43"/>
      <c r="Q168" s="43"/>
      <c r="R168" s="43"/>
      <c r="S168" s="43"/>
    </row>
    <row r="169" spans="1:19" s="1" customFormat="1" ht="15" thickBot="1" x14ac:dyDescent="0.35">
      <c r="A169" s="1" t="s">
        <v>438</v>
      </c>
      <c r="B169" s="27" t="s">
        <v>218</v>
      </c>
      <c r="C169" s="32" t="s">
        <v>15</v>
      </c>
      <c r="D169" s="20">
        <v>13</v>
      </c>
      <c r="E169" s="22" t="s">
        <v>442</v>
      </c>
      <c r="F169" s="20">
        <v>5</v>
      </c>
      <c r="G169" s="22">
        <v>96.2</v>
      </c>
      <c r="H169" s="22"/>
      <c r="I169" s="22"/>
      <c r="J169" s="22">
        <v>67.75</v>
      </c>
      <c r="K169" s="22">
        <f t="shared" si="18"/>
        <v>60.084000000000003</v>
      </c>
      <c r="L169" s="22">
        <f t="shared" si="13"/>
        <v>37.542619542619541</v>
      </c>
      <c r="M169" s="22">
        <f t="shared" si="14"/>
        <v>0.61201059846443273</v>
      </c>
      <c r="N169" s="22">
        <v>5.52</v>
      </c>
      <c r="O169" s="43"/>
      <c r="P169" s="43"/>
      <c r="Q169" s="43"/>
      <c r="R169" s="43"/>
      <c r="S169" s="43"/>
    </row>
    <row r="170" spans="1:19" s="1" customFormat="1" x14ac:dyDescent="0.3">
      <c r="A170" s="1" t="s">
        <v>438</v>
      </c>
      <c r="B170" s="25" t="s">
        <v>219</v>
      </c>
      <c r="C170" s="33" t="s">
        <v>16</v>
      </c>
      <c r="D170" s="17">
        <v>1</v>
      </c>
      <c r="E170" s="18" t="s">
        <v>442</v>
      </c>
      <c r="F170" s="17">
        <v>5</v>
      </c>
      <c r="G170" s="19">
        <v>117.4</v>
      </c>
      <c r="H170" s="19">
        <v>8.6</v>
      </c>
      <c r="I170" s="23">
        <v>3.44</v>
      </c>
      <c r="J170" s="9"/>
      <c r="K170" s="9">
        <f t="shared" si="16"/>
        <v>1.294</v>
      </c>
      <c r="L170" s="9">
        <f t="shared" si="13"/>
        <v>60.000000000000007</v>
      </c>
      <c r="M170" s="9">
        <f>IF(H170&gt;0,(I170*2)/(F170*3.1415926535*5^2/4),K170/(F170*3.1415926535*5^2/4))</f>
        <v>7.0079104544226362E-2</v>
      </c>
      <c r="N170" s="9"/>
      <c r="O170" s="43"/>
      <c r="P170" s="43"/>
      <c r="Q170" s="43"/>
      <c r="R170" s="43"/>
      <c r="S170" s="43"/>
    </row>
    <row r="171" spans="1:19" s="1" customFormat="1" x14ac:dyDescent="0.3">
      <c r="A171" s="1" t="s">
        <v>438</v>
      </c>
      <c r="B171" s="26" t="s">
        <v>220</v>
      </c>
      <c r="C171" s="31" t="s">
        <v>16</v>
      </c>
      <c r="D171" s="5">
        <v>1</v>
      </c>
      <c r="E171" s="6" t="s">
        <v>443</v>
      </c>
      <c r="F171" s="5">
        <v>5</v>
      </c>
      <c r="G171" s="4">
        <v>32.9</v>
      </c>
      <c r="H171" s="4">
        <v>17.16</v>
      </c>
      <c r="I171" s="7">
        <v>5.29</v>
      </c>
      <c r="J171" s="4"/>
      <c r="K171" s="9">
        <f t="shared" si="16"/>
        <v>3.1440000000000001</v>
      </c>
      <c r="L171" s="4">
        <f t="shared" si="13"/>
        <v>69.172494172494183</v>
      </c>
      <c r="M171" s="4">
        <f t="shared" si="14"/>
        <v>0.10776699506946438</v>
      </c>
      <c r="N171" s="4"/>
      <c r="O171" s="43"/>
      <c r="P171" s="43"/>
      <c r="Q171" s="43"/>
      <c r="R171" s="43"/>
      <c r="S171" s="43"/>
    </row>
    <row r="172" spans="1:19" s="1" customFormat="1" x14ac:dyDescent="0.3">
      <c r="A172" s="1" t="s">
        <v>439</v>
      </c>
      <c r="B172" s="26" t="s">
        <v>221</v>
      </c>
      <c r="C172" s="31" t="s">
        <v>16</v>
      </c>
      <c r="D172" s="5">
        <v>1</v>
      </c>
      <c r="E172" s="6" t="s">
        <v>445</v>
      </c>
      <c r="F172" s="5">
        <v>12</v>
      </c>
      <c r="G172" s="4">
        <v>245.3</v>
      </c>
      <c r="H172" s="4"/>
      <c r="I172" s="7"/>
      <c r="J172" s="4">
        <v>161.61000000000001</v>
      </c>
      <c r="K172" s="9">
        <f>J172-$R$1-N172</f>
        <v>159.46400000000003</v>
      </c>
      <c r="L172" s="4">
        <f t="shared" si="13"/>
        <v>34.992254382388907</v>
      </c>
      <c r="M172" s="4">
        <f t="shared" si="14"/>
        <v>0.676786235891504</v>
      </c>
      <c r="N172" s="4"/>
      <c r="O172" s="43"/>
      <c r="P172" s="43"/>
      <c r="Q172" s="43"/>
      <c r="R172" s="43"/>
      <c r="S172" s="43"/>
    </row>
    <row r="173" spans="1:19" s="1" customFormat="1" x14ac:dyDescent="0.3">
      <c r="A173" s="1" t="s">
        <v>438</v>
      </c>
      <c r="B173" s="26" t="s">
        <v>222</v>
      </c>
      <c r="C173" s="31" t="s">
        <v>16</v>
      </c>
      <c r="D173" s="5">
        <v>2</v>
      </c>
      <c r="E173" s="6" t="s">
        <v>442</v>
      </c>
      <c r="F173" s="5">
        <v>5</v>
      </c>
      <c r="G173" s="4">
        <v>24.9</v>
      </c>
      <c r="H173" s="4">
        <v>12.38</v>
      </c>
      <c r="I173" s="7">
        <v>4.68</v>
      </c>
      <c r="J173" s="4"/>
      <c r="K173" s="9">
        <f t="shared" si="16"/>
        <v>2.5339999999999998</v>
      </c>
      <c r="L173" s="4">
        <f t="shared" si="13"/>
        <v>62.197092084006464</v>
      </c>
      <c r="M173" s="4">
        <f t="shared" si="14"/>
        <v>9.5340177112493998E-2</v>
      </c>
      <c r="N173" s="4"/>
      <c r="O173" s="43"/>
      <c r="P173" s="43"/>
      <c r="Q173" s="43"/>
      <c r="R173" s="43"/>
      <c r="S173" s="43"/>
    </row>
    <row r="174" spans="1:19" s="1" customFormat="1" x14ac:dyDescent="0.3">
      <c r="A174" s="1" t="s">
        <v>438</v>
      </c>
      <c r="B174" s="26" t="s">
        <v>223</v>
      </c>
      <c r="C174" s="31" t="s">
        <v>16</v>
      </c>
      <c r="D174" s="5">
        <v>2</v>
      </c>
      <c r="E174" s="6" t="s">
        <v>443</v>
      </c>
      <c r="F174" s="5">
        <v>5</v>
      </c>
      <c r="G174" s="4">
        <v>37.799999999999997</v>
      </c>
      <c r="H174" s="4">
        <v>18.55</v>
      </c>
      <c r="I174" s="7">
        <v>6.27</v>
      </c>
      <c r="J174" s="4"/>
      <c r="K174" s="9">
        <f t="shared" si="16"/>
        <v>4.1239999999999997</v>
      </c>
      <c r="L174" s="4">
        <f t="shared" si="13"/>
        <v>66.19946091644205</v>
      </c>
      <c r="M174" s="4">
        <f t="shared" si="14"/>
        <v>0.12773139113148235</v>
      </c>
      <c r="N174" s="4"/>
      <c r="O174" s="43"/>
      <c r="P174" s="43"/>
      <c r="Q174" s="43"/>
      <c r="R174" s="43"/>
      <c r="S174" s="43"/>
    </row>
    <row r="175" spans="1:19" s="1" customFormat="1" x14ac:dyDescent="0.3">
      <c r="A175" s="1" t="s">
        <v>439</v>
      </c>
      <c r="B175" s="26" t="s">
        <v>224</v>
      </c>
      <c r="C175" s="31" t="s">
        <v>16</v>
      </c>
      <c r="D175" s="5">
        <v>2</v>
      </c>
      <c r="E175" s="6" t="s">
        <v>448</v>
      </c>
      <c r="F175" s="5">
        <v>10</v>
      </c>
      <c r="G175" s="4">
        <v>293.39999999999998</v>
      </c>
      <c r="H175" s="4"/>
      <c r="I175" s="7"/>
      <c r="J175" s="4">
        <v>231.91</v>
      </c>
      <c r="K175" s="9">
        <f>J175-$R$1-N175</f>
        <v>210.62400000000002</v>
      </c>
      <c r="L175" s="4">
        <f t="shared" si="13"/>
        <v>28.2126789366053</v>
      </c>
      <c r="M175" s="4">
        <f t="shared" si="14"/>
        <v>1.0726992235118558</v>
      </c>
      <c r="N175" s="4">
        <v>19.14</v>
      </c>
      <c r="O175" s="43"/>
      <c r="P175" s="43"/>
      <c r="Q175" s="43"/>
      <c r="R175" s="43"/>
      <c r="S175" s="43"/>
    </row>
    <row r="176" spans="1:19" s="1" customFormat="1" x14ac:dyDescent="0.3">
      <c r="A176" s="1" t="s">
        <v>438</v>
      </c>
      <c r="B176" s="26" t="s">
        <v>225</v>
      </c>
      <c r="C176" s="31" t="s">
        <v>16</v>
      </c>
      <c r="D176" s="5">
        <v>3</v>
      </c>
      <c r="E176" s="6" t="s">
        <v>442</v>
      </c>
      <c r="F176" s="5">
        <v>5</v>
      </c>
      <c r="G176" s="4">
        <v>14.1</v>
      </c>
      <c r="H176" s="4">
        <v>7.11</v>
      </c>
      <c r="I176" s="7">
        <v>3.25</v>
      </c>
      <c r="J176" s="4"/>
      <c r="K176" s="9">
        <f t="shared" si="16"/>
        <v>1.1040000000000001</v>
      </c>
      <c r="L176" s="4">
        <f t="shared" si="13"/>
        <v>54.289732770745438</v>
      </c>
      <c r="M176" s="4">
        <f t="shared" si="14"/>
        <v>6.6208456328120835E-2</v>
      </c>
      <c r="N176" s="4"/>
      <c r="O176" s="43"/>
      <c r="P176" s="43"/>
      <c r="Q176" s="43"/>
      <c r="R176" s="43"/>
      <c r="S176" s="43"/>
    </row>
    <row r="177" spans="1:19" s="1" customFormat="1" x14ac:dyDescent="0.3">
      <c r="A177" s="1" t="s">
        <v>438</v>
      </c>
      <c r="B177" s="26" t="s">
        <v>226</v>
      </c>
      <c r="C177" s="31" t="s">
        <v>16</v>
      </c>
      <c r="D177" s="5">
        <v>3</v>
      </c>
      <c r="E177" s="6" t="s">
        <v>443</v>
      </c>
      <c r="F177" s="5">
        <v>5</v>
      </c>
      <c r="G177" s="4">
        <v>9.1</v>
      </c>
      <c r="H177" s="4">
        <v>5.46</v>
      </c>
      <c r="I177" s="7">
        <v>3.49</v>
      </c>
      <c r="J177" s="4"/>
      <c r="K177" s="9">
        <f t="shared" si="16"/>
        <v>1.3440000000000003</v>
      </c>
      <c r="L177" s="4">
        <f t="shared" si="13"/>
        <v>36.080586080586073</v>
      </c>
      <c r="M177" s="4">
        <f t="shared" si="14"/>
        <v>7.1097696180043607E-2</v>
      </c>
      <c r="N177" s="4"/>
      <c r="O177" s="43"/>
      <c r="P177" s="43"/>
      <c r="Q177" s="43"/>
      <c r="R177" s="43"/>
      <c r="S177" s="43"/>
    </row>
    <row r="178" spans="1:19" s="1" customFormat="1" x14ac:dyDescent="0.3">
      <c r="A178" s="1" t="s">
        <v>439</v>
      </c>
      <c r="B178" s="26" t="s">
        <v>227</v>
      </c>
      <c r="C178" s="31" t="s">
        <v>16</v>
      </c>
      <c r="D178" s="5">
        <v>3</v>
      </c>
      <c r="E178" s="6" t="s">
        <v>448</v>
      </c>
      <c r="F178" s="5">
        <v>10</v>
      </c>
      <c r="G178" s="4">
        <v>118.2</v>
      </c>
      <c r="H178" s="4"/>
      <c r="I178" s="7"/>
      <c r="J178" s="4">
        <v>68.83</v>
      </c>
      <c r="K178" s="9">
        <f>J178-$R$1-N178</f>
        <v>66.683999999999997</v>
      </c>
      <c r="L178" s="4">
        <f t="shared" si="13"/>
        <v>43.583756345177669</v>
      </c>
      <c r="M178" s="4">
        <f t="shared" si="14"/>
        <v>0.33961882321418535</v>
      </c>
      <c r="N178" s="4"/>
      <c r="O178" s="43"/>
      <c r="P178" s="43"/>
      <c r="Q178" s="43"/>
      <c r="R178" s="43"/>
      <c r="S178" s="43"/>
    </row>
    <row r="179" spans="1:19" s="1" customFormat="1" x14ac:dyDescent="0.3">
      <c r="A179" s="1" t="s">
        <v>439</v>
      </c>
      <c r="B179" s="26" t="s">
        <v>228</v>
      </c>
      <c r="C179" s="31" t="s">
        <v>16</v>
      </c>
      <c r="D179" s="5">
        <v>3</v>
      </c>
      <c r="E179" s="6" t="s">
        <v>457</v>
      </c>
      <c r="F179" s="5">
        <v>6</v>
      </c>
      <c r="G179" s="4">
        <v>225.2</v>
      </c>
      <c r="H179" s="4"/>
      <c r="I179" s="7"/>
      <c r="J179" s="4">
        <v>182.85</v>
      </c>
      <c r="K179" s="9">
        <f t="shared" ref="K179:K189" si="19">J179-$R$1-N179</f>
        <v>177.28400000000002</v>
      </c>
      <c r="L179" s="4">
        <f t="shared" si="13"/>
        <v>21.277087033747765</v>
      </c>
      <c r="M179" s="4">
        <f t="shared" si="14"/>
        <v>1.5048333297018686</v>
      </c>
      <c r="N179" s="4">
        <v>3.42</v>
      </c>
      <c r="O179" s="43"/>
      <c r="P179" s="43"/>
      <c r="Q179" s="43"/>
      <c r="R179" s="43"/>
      <c r="S179" s="43"/>
    </row>
    <row r="180" spans="1:19" s="1" customFormat="1" x14ac:dyDescent="0.3">
      <c r="A180" s="1" t="s">
        <v>438</v>
      </c>
      <c r="B180" s="26" t="s">
        <v>229</v>
      </c>
      <c r="C180" s="31" t="s">
        <v>16</v>
      </c>
      <c r="D180" s="5">
        <v>4</v>
      </c>
      <c r="E180" s="6" t="s">
        <v>442</v>
      </c>
      <c r="F180" s="5">
        <v>5</v>
      </c>
      <c r="G180" s="4">
        <v>50.6</v>
      </c>
      <c r="H180" s="4"/>
      <c r="I180" s="7"/>
      <c r="J180" s="4">
        <v>13.74</v>
      </c>
      <c r="K180" s="9">
        <f t="shared" si="19"/>
        <v>11.594000000000001</v>
      </c>
      <c r="L180" s="4">
        <f t="shared" si="13"/>
        <v>77.086956521739125</v>
      </c>
      <c r="M180" s="4">
        <f t="shared" si="14"/>
        <v>0.11809551425665124</v>
      </c>
      <c r="N180" s="4"/>
      <c r="O180" s="43"/>
      <c r="P180" s="43"/>
      <c r="Q180" s="43"/>
      <c r="R180" s="43"/>
      <c r="S180" s="43"/>
    </row>
    <row r="181" spans="1:19" s="1" customFormat="1" x14ac:dyDescent="0.3">
      <c r="A181" s="1" t="s">
        <v>438</v>
      </c>
      <c r="B181" s="26" t="s">
        <v>230</v>
      </c>
      <c r="C181" s="31" t="s">
        <v>16</v>
      </c>
      <c r="D181" s="5">
        <v>5</v>
      </c>
      <c r="E181" s="6" t="s">
        <v>442</v>
      </c>
      <c r="F181" s="5">
        <v>5</v>
      </c>
      <c r="G181" s="4">
        <v>44.6</v>
      </c>
      <c r="H181" s="4"/>
      <c r="I181" s="7"/>
      <c r="J181" s="4">
        <v>10.31</v>
      </c>
      <c r="K181" s="9">
        <f t="shared" si="19"/>
        <v>8.1640000000000015</v>
      </c>
      <c r="L181" s="4">
        <f t="shared" si="13"/>
        <v>81.695067264573979</v>
      </c>
      <c r="M181" s="4">
        <f t="shared" si="14"/>
        <v>8.3157821148119787E-2</v>
      </c>
      <c r="N181" s="4"/>
      <c r="O181" s="43"/>
      <c r="P181" s="43"/>
      <c r="Q181" s="43"/>
      <c r="R181" s="43"/>
      <c r="S181" s="43"/>
    </row>
    <row r="182" spans="1:19" s="1" customFormat="1" x14ac:dyDescent="0.3">
      <c r="A182" s="1" t="s">
        <v>438</v>
      </c>
      <c r="B182" s="26" t="s">
        <v>231</v>
      </c>
      <c r="C182" s="31" t="s">
        <v>16</v>
      </c>
      <c r="D182" s="5">
        <v>6</v>
      </c>
      <c r="E182" s="6" t="s">
        <v>442</v>
      </c>
      <c r="F182" s="5">
        <v>5</v>
      </c>
      <c r="G182" s="4">
        <v>28.9</v>
      </c>
      <c r="H182" s="4"/>
      <c r="I182" s="7"/>
      <c r="J182" s="4">
        <v>9.16</v>
      </c>
      <c r="K182" s="9">
        <f t="shared" si="19"/>
        <v>7.0140000000000002</v>
      </c>
      <c r="L182" s="4">
        <f t="shared" si="13"/>
        <v>75.730103806228371</v>
      </c>
      <c r="M182" s="4">
        <f t="shared" si="14"/>
        <v>7.1444017336221466E-2</v>
      </c>
      <c r="N182" s="4"/>
      <c r="O182" s="43"/>
      <c r="P182" s="43"/>
      <c r="Q182" s="43"/>
      <c r="R182" s="43"/>
      <c r="S182" s="43"/>
    </row>
    <row r="183" spans="1:19" s="1" customFormat="1" x14ac:dyDescent="0.3">
      <c r="A183" s="1" t="s">
        <v>438</v>
      </c>
      <c r="B183" s="26" t="s">
        <v>232</v>
      </c>
      <c r="C183" s="31" t="s">
        <v>16</v>
      </c>
      <c r="D183" s="5">
        <v>7</v>
      </c>
      <c r="E183" s="6" t="s">
        <v>442</v>
      </c>
      <c r="F183" s="5">
        <v>5</v>
      </c>
      <c r="G183" s="4">
        <v>28.8</v>
      </c>
      <c r="H183" s="4"/>
      <c r="I183" s="7"/>
      <c r="J183" s="4">
        <v>10.71</v>
      </c>
      <c r="K183" s="9">
        <f t="shared" si="19"/>
        <v>8.5640000000000001</v>
      </c>
      <c r="L183" s="4">
        <f t="shared" ref="L183:L246" si="20">IF(H183&gt;0,((H183-I183)/H183)*100,((G183-K183)/G183)*100)</f>
        <v>70.263888888888886</v>
      </c>
      <c r="M183" s="4">
        <f t="shared" ref="M183:M246" si="21">IF(H183&gt;0,(I183*2)/(F183*3.1415926535*5^2/4),K183/(F183*3.1415926535*5^2/4))</f>
        <v>8.7232187691388741E-2</v>
      </c>
      <c r="N183" s="4"/>
      <c r="O183" s="43"/>
      <c r="P183" s="43"/>
      <c r="Q183" s="43"/>
      <c r="R183" s="43"/>
      <c r="S183" s="43"/>
    </row>
    <row r="184" spans="1:19" s="1" customFormat="1" x14ac:dyDescent="0.3">
      <c r="A184" s="1" t="s">
        <v>438</v>
      </c>
      <c r="B184" s="26" t="s">
        <v>233</v>
      </c>
      <c r="C184" s="31" t="s">
        <v>16</v>
      </c>
      <c r="D184" s="5">
        <v>8</v>
      </c>
      <c r="E184" s="6" t="s">
        <v>442</v>
      </c>
      <c r="F184" s="5">
        <v>5</v>
      </c>
      <c r="G184" s="4">
        <v>59.1</v>
      </c>
      <c r="H184" s="4"/>
      <c r="I184" s="7"/>
      <c r="J184" s="4">
        <v>26.62</v>
      </c>
      <c r="K184" s="9">
        <f t="shared" si="19"/>
        <v>24.474</v>
      </c>
      <c r="L184" s="4">
        <f t="shared" si="20"/>
        <v>58.588832487309652</v>
      </c>
      <c r="M184" s="4">
        <f t="shared" si="21"/>
        <v>0.24929011694991221</v>
      </c>
      <c r="N184" s="4"/>
      <c r="O184" s="43"/>
      <c r="P184" s="43"/>
      <c r="Q184" s="43"/>
      <c r="R184" s="43"/>
      <c r="S184" s="43"/>
    </row>
    <row r="185" spans="1:19" s="1" customFormat="1" x14ac:dyDescent="0.3">
      <c r="B185" s="26" t="s">
        <v>234</v>
      </c>
      <c r="C185" s="31" t="s">
        <v>16</v>
      </c>
      <c r="D185" s="5">
        <v>9</v>
      </c>
      <c r="E185" s="6" t="s">
        <v>442</v>
      </c>
      <c r="F185" s="5">
        <v>5</v>
      </c>
      <c r="G185" s="4">
        <v>32.299999999999997</v>
      </c>
      <c r="H185" s="4"/>
      <c r="I185" s="7"/>
      <c r="J185" s="4">
        <v>10.62</v>
      </c>
      <c r="K185" s="9">
        <f t="shared" si="19"/>
        <v>8.4740000000000002</v>
      </c>
      <c r="L185" s="4">
        <f t="shared" si="20"/>
        <v>73.764705882352942</v>
      </c>
      <c r="M185" s="4">
        <f t="shared" si="21"/>
        <v>8.6315455219153223E-2</v>
      </c>
      <c r="N185" s="4"/>
      <c r="O185" s="43"/>
      <c r="P185" s="43"/>
      <c r="Q185" s="43"/>
      <c r="R185" s="43"/>
      <c r="S185" s="43"/>
    </row>
    <row r="186" spans="1:19" s="1" customFormat="1" x14ac:dyDescent="0.3">
      <c r="A186" s="1" t="s">
        <v>438</v>
      </c>
      <c r="B186" s="26" t="s">
        <v>235</v>
      </c>
      <c r="C186" s="31" t="s">
        <v>16</v>
      </c>
      <c r="D186" s="5">
        <v>10</v>
      </c>
      <c r="E186" s="6" t="s">
        <v>442</v>
      </c>
      <c r="F186" s="5">
        <v>5</v>
      </c>
      <c r="G186" s="4">
        <v>56.6</v>
      </c>
      <c r="H186" s="4"/>
      <c r="I186" s="7"/>
      <c r="J186" s="4">
        <v>20.18</v>
      </c>
      <c r="K186" s="9">
        <f t="shared" si="19"/>
        <v>18.033999999999999</v>
      </c>
      <c r="L186" s="4">
        <f t="shared" si="20"/>
        <v>68.137809187279146</v>
      </c>
      <c r="M186" s="4">
        <f t="shared" si="21"/>
        <v>0.18369281560328171</v>
      </c>
      <c r="N186" s="4"/>
      <c r="O186" s="43"/>
      <c r="P186" s="43"/>
      <c r="Q186" s="43"/>
      <c r="R186" s="43"/>
      <c r="S186" s="43"/>
    </row>
    <row r="187" spans="1:19" s="1" customFormat="1" x14ac:dyDescent="0.3">
      <c r="A187" s="1" t="s">
        <v>438</v>
      </c>
      <c r="B187" s="26" t="s">
        <v>236</v>
      </c>
      <c r="C187" s="31" t="s">
        <v>16</v>
      </c>
      <c r="D187" s="5">
        <v>11</v>
      </c>
      <c r="E187" s="6" t="s">
        <v>442</v>
      </c>
      <c r="F187" s="5">
        <v>5</v>
      </c>
      <c r="G187" s="4">
        <v>57.8</v>
      </c>
      <c r="H187" s="4"/>
      <c r="I187" s="7"/>
      <c r="J187" s="4">
        <v>22.58</v>
      </c>
      <c r="K187" s="9">
        <f t="shared" si="19"/>
        <v>20.433999999999997</v>
      </c>
      <c r="L187" s="4">
        <f t="shared" si="20"/>
        <v>64.64705882352942</v>
      </c>
      <c r="M187" s="4">
        <f t="shared" si="21"/>
        <v>0.20813901486289554</v>
      </c>
      <c r="N187" s="4"/>
      <c r="O187" s="43"/>
      <c r="P187" s="43"/>
      <c r="Q187" s="43"/>
      <c r="R187" s="43"/>
      <c r="S187" s="43"/>
    </row>
    <row r="188" spans="1:19" s="1" customFormat="1" x14ac:dyDescent="0.3">
      <c r="A188" s="1" t="s">
        <v>438</v>
      </c>
      <c r="B188" s="26" t="s">
        <v>237</v>
      </c>
      <c r="C188" s="31" t="s">
        <v>16</v>
      </c>
      <c r="D188" s="5">
        <v>12</v>
      </c>
      <c r="E188" s="6" t="s">
        <v>442</v>
      </c>
      <c r="F188" s="5">
        <v>5</v>
      </c>
      <c r="G188" s="4">
        <v>68.5</v>
      </c>
      <c r="H188" s="4"/>
      <c r="I188" s="7"/>
      <c r="J188" s="4">
        <v>31.38</v>
      </c>
      <c r="K188" s="9">
        <f t="shared" si="19"/>
        <v>29.233999999999998</v>
      </c>
      <c r="L188" s="4">
        <f t="shared" si="20"/>
        <v>57.322627737226284</v>
      </c>
      <c r="M188" s="4">
        <f t="shared" si="21"/>
        <v>0.29777507881481297</v>
      </c>
      <c r="N188" s="4"/>
      <c r="O188" s="43"/>
      <c r="P188" s="43"/>
      <c r="Q188" s="43"/>
      <c r="R188" s="43"/>
      <c r="S188" s="43"/>
    </row>
    <row r="189" spans="1:19" s="1" customFormat="1" ht="15" thickBot="1" x14ac:dyDescent="0.35">
      <c r="A189" s="1" t="s">
        <v>438</v>
      </c>
      <c r="B189" s="27" t="s">
        <v>238</v>
      </c>
      <c r="C189" s="32" t="s">
        <v>16</v>
      </c>
      <c r="D189" s="20">
        <v>13</v>
      </c>
      <c r="E189" s="21" t="s">
        <v>442</v>
      </c>
      <c r="F189" s="20">
        <v>5</v>
      </c>
      <c r="G189" s="22">
        <v>60.3</v>
      </c>
      <c r="H189" s="22"/>
      <c r="I189" s="29"/>
      <c r="J189" s="22">
        <v>18.39</v>
      </c>
      <c r="K189" s="22">
        <f t="shared" si="19"/>
        <v>16.244</v>
      </c>
      <c r="L189" s="22">
        <f t="shared" si="20"/>
        <v>73.061359867330012</v>
      </c>
      <c r="M189" s="22">
        <f t="shared" si="21"/>
        <v>0.16546002532215306</v>
      </c>
      <c r="N189" s="22"/>
      <c r="O189" s="43"/>
      <c r="P189" s="43"/>
      <c r="Q189" s="43"/>
      <c r="R189" s="43"/>
      <c r="S189" s="43"/>
    </row>
    <row r="190" spans="1:19" s="1" customFormat="1" x14ac:dyDescent="0.3">
      <c r="A190" s="1" t="s">
        <v>438</v>
      </c>
      <c r="B190" s="25" t="s">
        <v>239</v>
      </c>
      <c r="C190" s="33" t="s">
        <v>17</v>
      </c>
      <c r="D190" s="17">
        <v>1</v>
      </c>
      <c r="E190" s="18" t="s">
        <v>442</v>
      </c>
      <c r="F190" s="17">
        <v>5</v>
      </c>
      <c r="G190" s="19">
        <v>18.100000000000001</v>
      </c>
      <c r="H190" s="19">
        <v>8.51</v>
      </c>
      <c r="I190" s="19">
        <v>3.41</v>
      </c>
      <c r="J190" s="9"/>
      <c r="K190" s="9">
        <f t="shared" si="16"/>
        <v>1.2640000000000002</v>
      </c>
      <c r="L190" s="9">
        <f t="shared" si="20"/>
        <v>59.929494712103406</v>
      </c>
      <c r="M190" s="9">
        <f t="shared" si="21"/>
        <v>6.9467949562736026E-2</v>
      </c>
      <c r="N190" s="9"/>
      <c r="O190" s="43"/>
      <c r="P190" s="43"/>
      <c r="Q190" s="43"/>
      <c r="R190" s="43"/>
      <c r="S190" s="43"/>
    </row>
    <row r="191" spans="1:19" s="1" customFormat="1" x14ac:dyDescent="0.3">
      <c r="A191" s="1" t="s">
        <v>439</v>
      </c>
      <c r="B191" s="26" t="s">
        <v>240</v>
      </c>
      <c r="C191" s="31" t="s">
        <v>17</v>
      </c>
      <c r="D191" s="5">
        <v>1</v>
      </c>
      <c r="E191" s="6" t="s">
        <v>443</v>
      </c>
      <c r="F191" s="5">
        <v>5</v>
      </c>
      <c r="G191" s="4">
        <v>23.5</v>
      </c>
      <c r="H191" s="4">
        <v>13.68</v>
      </c>
      <c r="I191" s="4">
        <v>6.31</v>
      </c>
      <c r="J191" s="4"/>
      <c r="K191" s="9">
        <f t="shared" si="16"/>
        <v>4.1639999999999997</v>
      </c>
      <c r="L191" s="4">
        <f t="shared" si="20"/>
        <v>53.87426900584795</v>
      </c>
      <c r="M191" s="4">
        <f t="shared" si="21"/>
        <v>0.12854626444013614</v>
      </c>
      <c r="N191" s="4"/>
      <c r="O191" s="43"/>
      <c r="P191" s="43"/>
      <c r="Q191" s="43"/>
      <c r="R191" s="43"/>
      <c r="S191" s="43"/>
    </row>
    <row r="192" spans="1:19" s="1" customFormat="1" x14ac:dyDescent="0.3">
      <c r="A192" s="1" t="s">
        <v>439</v>
      </c>
      <c r="B192" s="26" t="s">
        <v>241</v>
      </c>
      <c r="C192" s="31" t="s">
        <v>17</v>
      </c>
      <c r="D192" s="5">
        <v>1</v>
      </c>
      <c r="E192" s="6" t="s">
        <v>446</v>
      </c>
      <c r="F192" s="5">
        <v>13</v>
      </c>
      <c r="G192" s="4">
        <v>218.8</v>
      </c>
      <c r="H192" s="4"/>
      <c r="I192" s="4"/>
      <c r="J192" s="4">
        <v>123.88</v>
      </c>
      <c r="K192" s="9">
        <f>J192-$R$1-N192</f>
        <v>121.73399999999999</v>
      </c>
      <c r="L192" s="4">
        <f t="shared" si="20"/>
        <v>44.362888482632542</v>
      </c>
      <c r="M192" s="4">
        <f t="shared" si="21"/>
        <v>0.47691243920990894</v>
      </c>
      <c r="N192" s="4"/>
      <c r="O192" s="43"/>
      <c r="P192" s="43"/>
      <c r="Q192" s="43"/>
      <c r="R192" s="43"/>
      <c r="S192" s="43"/>
    </row>
    <row r="193" spans="1:19" s="1" customFormat="1" x14ac:dyDescent="0.3">
      <c r="A193" s="1" t="s">
        <v>438</v>
      </c>
      <c r="B193" s="26" t="s">
        <v>242</v>
      </c>
      <c r="C193" s="31" t="s">
        <v>17</v>
      </c>
      <c r="D193" s="5">
        <v>2</v>
      </c>
      <c r="E193" s="6" t="s">
        <v>442</v>
      </c>
      <c r="F193" s="5">
        <v>5</v>
      </c>
      <c r="G193" s="4">
        <v>11</v>
      </c>
      <c r="H193" s="4">
        <v>6.79</v>
      </c>
      <c r="I193" s="4">
        <v>2.87</v>
      </c>
      <c r="J193" s="4"/>
      <c r="K193" s="9">
        <f t="shared" si="16"/>
        <v>0.7240000000000002</v>
      </c>
      <c r="L193" s="4">
        <f t="shared" si="20"/>
        <v>57.731958762886592</v>
      </c>
      <c r="M193" s="4">
        <f t="shared" si="21"/>
        <v>5.8467159895909789E-2</v>
      </c>
      <c r="N193" s="4"/>
      <c r="O193" s="43"/>
      <c r="P193" s="43"/>
      <c r="Q193" s="43"/>
      <c r="R193" s="43"/>
      <c r="S193" s="43"/>
    </row>
    <row r="194" spans="1:19" s="1" customFormat="1" x14ac:dyDescent="0.3">
      <c r="A194" s="1" t="s">
        <v>438</v>
      </c>
      <c r="B194" s="26" t="s">
        <v>243</v>
      </c>
      <c r="C194" s="31" t="s">
        <v>17</v>
      </c>
      <c r="D194" s="5">
        <v>2</v>
      </c>
      <c r="E194" s="6" t="s">
        <v>443</v>
      </c>
      <c r="F194" s="5">
        <v>5</v>
      </c>
      <c r="G194" s="4">
        <v>20.8</v>
      </c>
      <c r="H194" s="4">
        <v>11.31</v>
      </c>
      <c r="I194" s="4">
        <v>5.58</v>
      </c>
      <c r="J194" s="4"/>
      <c r="K194" s="9">
        <f t="shared" si="16"/>
        <v>3.4340000000000002</v>
      </c>
      <c r="L194" s="4">
        <f t="shared" si="20"/>
        <v>50.66312997347481</v>
      </c>
      <c r="M194" s="4">
        <f t="shared" si="21"/>
        <v>0.11367482655720439</v>
      </c>
      <c r="N194" s="4"/>
      <c r="O194" s="43"/>
      <c r="P194" s="43"/>
      <c r="Q194" s="43"/>
      <c r="R194" s="43"/>
      <c r="S194" s="43"/>
    </row>
    <row r="195" spans="1:19" s="1" customFormat="1" x14ac:dyDescent="0.3">
      <c r="A195" s="1" t="s">
        <v>439</v>
      </c>
      <c r="B195" s="26" t="s">
        <v>244</v>
      </c>
      <c r="C195" s="31" t="s">
        <v>17</v>
      </c>
      <c r="D195" s="5">
        <v>2</v>
      </c>
      <c r="E195" s="6" t="s">
        <v>448</v>
      </c>
      <c r="F195" s="5">
        <v>10</v>
      </c>
      <c r="G195" s="4">
        <v>130</v>
      </c>
      <c r="H195" s="4"/>
      <c r="I195" s="4"/>
      <c r="J195" s="4">
        <v>60.19</v>
      </c>
      <c r="K195" s="9">
        <f>J195-$R$1-N195</f>
        <v>58.043999999999997</v>
      </c>
      <c r="L195" s="4">
        <f t="shared" si="20"/>
        <v>55.350769230769238</v>
      </c>
      <c r="M195" s="4">
        <f t="shared" si="21"/>
        <v>0.29561566454688043</v>
      </c>
      <c r="N195" s="4"/>
      <c r="O195" s="43"/>
      <c r="P195" s="43"/>
      <c r="Q195" s="43"/>
      <c r="R195" s="43"/>
      <c r="S195" s="43"/>
    </row>
    <row r="196" spans="1:19" s="1" customFormat="1" x14ac:dyDescent="0.3">
      <c r="A196" s="1" t="s">
        <v>439</v>
      </c>
      <c r="B196" s="26" t="s">
        <v>245</v>
      </c>
      <c r="C196" s="31" t="s">
        <v>17</v>
      </c>
      <c r="D196" s="5">
        <v>2</v>
      </c>
      <c r="E196" s="6" t="s">
        <v>454</v>
      </c>
      <c r="F196" s="5">
        <v>7</v>
      </c>
      <c r="G196" s="4">
        <v>152.1</v>
      </c>
      <c r="H196" s="4"/>
      <c r="I196" s="4"/>
      <c r="J196" s="4">
        <v>95.7</v>
      </c>
      <c r="K196" s="9">
        <f>J196-$R$1-N196</f>
        <v>93.554000000000002</v>
      </c>
      <c r="L196" s="4">
        <f t="shared" si="20"/>
        <v>38.491781722550947</v>
      </c>
      <c r="M196" s="4">
        <f t="shared" si="21"/>
        <v>0.68066658498033139</v>
      </c>
      <c r="N196" s="4"/>
      <c r="O196" s="43"/>
      <c r="P196" s="43"/>
      <c r="Q196" s="43"/>
      <c r="R196" s="43"/>
      <c r="S196" s="43"/>
    </row>
    <row r="197" spans="1:19" s="1" customFormat="1" x14ac:dyDescent="0.3">
      <c r="A197" s="1" t="s">
        <v>438</v>
      </c>
      <c r="B197" s="26" t="s">
        <v>246</v>
      </c>
      <c r="C197" s="31" t="s">
        <v>17</v>
      </c>
      <c r="D197" s="5">
        <v>3</v>
      </c>
      <c r="E197" s="6" t="s">
        <v>442</v>
      </c>
      <c r="F197" s="5">
        <v>5</v>
      </c>
      <c r="G197" s="4">
        <v>17.100000000000001</v>
      </c>
      <c r="H197" s="4">
        <v>10.79</v>
      </c>
      <c r="I197" s="4">
        <v>3.59</v>
      </c>
      <c r="J197" s="4"/>
      <c r="K197" s="9">
        <f t="shared" ref="K197:K260" si="22">I197-$R$1-N197</f>
        <v>1.444</v>
      </c>
      <c r="L197" s="4">
        <f t="shared" si="20"/>
        <v>66.728452270620949</v>
      </c>
      <c r="M197" s="4">
        <f t="shared" si="21"/>
        <v>7.3134879451678098E-2</v>
      </c>
      <c r="N197" s="4"/>
      <c r="O197" s="43"/>
      <c r="P197" s="43"/>
      <c r="Q197" s="43"/>
      <c r="R197" s="43"/>
      <c r="S197" s="43"/>
    </row>
    <row r="198" spans="1:19" s="1" customFormat="1" x14ac:dyDescent="0.3">
      <c r="A198" s="1" t="s">
        <v>438</v>
      </c>
      <c r="B198" s="26" t="s">
        <v>247</v>
      </c>
      <c r="C198" s="31" t="s">
        <v>17</v>
      </c>
      <c r="D198" s="5">
        <v>3</v>
      </c>
      <c r="E198" s="6" t="s">
        <v>443</v>
      </c>
      <c r="F198" s="5">
        <v>5</v>
      </c>
      <c r="G198" s="4">
        <v>47.7</v>
      </c>
      <c r="H198" s="4">
        <v>28.37</v>
      </c>
      <c r="I198" s="4">
        <v>7.99</v>
      </c>
      <c r="J198" s="4"/>
      <c r="K198" s="9">
        <f t="shared" si="22"/>
        <v>5.8440000000000003</v>
      </c>
      <c r="L198" s="4">
        <f t="shared" si="20"/>
        <v>71.836446951004589</v>
      </c>
      <c r="M198" s="4">
        <f t="shared" si="21"/>
        <v>0.16277094340359555</v>
      </c>
      <c r="N198" s="4"/>
      <c r="O198" s="43"/>
      <c r="P198" s="43"/>
      <c r="Q198" s="43"/>
      <c r="R198" s="43"/>
      <c r="S198" s="43"/>
    </row>
    <row r="199" spans="1:19" s="1" customFormat="1" x14ac:dyDescent="0.3">
      <c r="A199" s="1" t="s">
        <v>439</v>
      </c>
      <c r="B199" s="26" t="s">
        <v>248</v>
      </c>
      <c r="C199" s="31" t="s">
        <v>17</v>
      </c>
      <c r="D199" s="5">
        <v>3</v>
      </c>
      <c r="E199" s="6" t="s">
        <v>448</v>
      </c>
      <c r="F199" s="5">
        <v>10</v>
      </c>
      <c r="G199" s="4">
        <v>149</v>
      </c>
      <c r="H199" s="4"/>
      <c r="I199" s="4"/>
      <c r="J199" s="4">
        <v>49.28</v>
      </c>
      <c r="K199" s="9">
        <f>J199-$R$1-N199</f>
        <v>47.134</v>
      </c>
      <c r="L199" s="4">
        <f t="shared" si="20"/>
        <v>68.36644295302014</v>
      </c>
      <c r="M199" s="4">
        <f t="shared" si="21"/>
        <v>0.2400514908130498</v>
      </c>
      <c r="N199" s="4"/>
      <c r="O199" s="43"/>
      <c r="P199" s="43"/>
      <c r="Q199" s="43"/>
      <c r="R199" s="43"/>
      <c r="S199" s="43"/>
    </row>
    <row r="200" spans="1:19" s="1" customFormat="1" x14ac:dyDescent="0.3">
      <c r="A200" s="1" t="s">
        <v>438</v>
      </c>
      <c r="B200" s="26" t="s">
        <v>249</v>
      </c>
      <c r="C200" s="31" t="s">
        <v>17</v>
      </c>
      <c r="D200" s="5">
        <v>3</v>
      </c>
      <c r="E200" s="6" t="s">
        <v>449</v>
      </c>
      <c r="F200" s="5">
        <v>10</v>
      </c>
      <c r="G200" s="4">
        <v>169.5</v>
      </c>
      <c r="H200" s="4"/>
      <c r="I200" s="4"/>
      <c r="J200" s="4">
        <v>88.5</v>
      </c>
      <c r="K200" s="9">
        <f t="shared" ref="K200:K205" si="23">J200-$R$1-N200</f>
        <v>86.353999999999999</v>
      </c>
      <c r="L200" s="4">
        <f t="shared" si="20"/>
        <v>49.053687315634221</v>
      </c>
      <c r="M200" s="4">
        <f t="shared" si="21"/>
        <v>0.43979731059681126</v>
      </c>
      <c r="N200" s="4"/>
      <c r="O200" s="43"/>
      <c r="P200" s="43"/>
      <c r="Q200" s="43"/>
      <c r="R200" s="43"/>
      <c r="S200" s="43"/>
    </row>
    <row r="201" spans="1:19" s="1" customFormat="1" x14ac:dyDescent="0.3">
      <c r="A201" s="1" t="s">
        <v>438</v>
      </c>
      <c r="B201" s="26" t="s">
        <v>250</v>
      </c>
      <c r="C201" s="31" t="s">
        <v>17</v>
      </c>
      <c r="D201" s="5">
        <v>4</v>
      </c>
      <c r="E201" s="6" t="s">
        <v>442</v>
      </c>
      <c r="F201" s="5">
        <v>5</v>
      </c>
      <c r="G201" s="4">
        <v>72.599999999999994</v>
      </c>
      <c r="H201" s="4"/>
      <c r="I201" s="4"/>
      <c r="J201" s="4">
        <v>28.16</v>
      </c>
      <c r="K201" s="9">
        <f t="shared" si="23"/>
        <v>26.013999999999999</v>
      </c>
      <c r="L201" s="4">
        <f t="shared" si="20"/>
        <v>64.168044077134994</v>
      </c>
      <c r="M201" s="4">
        <f t="shared" si="21"/>
        <v>0.26497642814149774</v>
      </c>
      <c r="N201" s="4"/>
      <c r="O201" s="43"/>
      <c r="P201" s="43"/>
      <c r="Q201" s="43"/>
      <c r="R201" s="43"/>
      <c r="S201" s="43"/>
    </row>
    <row r="202" spans="1:19" s="1" customFormat="1" x14ac:dyDescent="0.3">
      <c r="A202" s="1" t="s">
        <v>438</v>
      </c>
      <c r="B202" s="26" t="s">
        <v>251</v>
      </c>
      <c r="C202" s="31" t="s">
        <v>17</v>
      </c>
      <c r="D202" s="5">
        <v>5</v>
      </c>
      <c r="E202" s="6" t="s">
        <v>442</v>
      </c>
      <c r="F202" s="5">
        <v>5</v>
      </c>
      <c r="G202" s="4">
        <v>31.2</v>
      </c>
      <c r="H202" s="4"/>
      <c r="I202" s="4"/>
      <c r="J202" s="4">
        <v>9.48</v>
      </c>
      <c r="K202" s="9">
        <f t="shared" si="23"/>
        <v>7.3340000000000005</v>
      </c>
      <c r="L202" s="4">
        <f t="shared" si="20"/>
        <v>76.493589743589737</v>
      </c>
      <c r="M202" s="4">
        <f t="shared" si="21"/>
        <v>7.4703510570836656E-2</v>
      </c>
      <c r="N202" s="4"/>
      <c r="O202" s="43"/>
      <c r="P202" s="43"/>
      <c r="Q202" s="43"/>
      <c r="R202" s="43"/>
      <c r="S202" s="43"/>
    </row>
    <row r="203" spans="1:19" s="1" customFormat="1" x14ac:dyDescent="0.3">
      <c r="A203" s="1" t="s">
        <v>438</v>
      </c>
      <c r="B203" s="26" t="s">
        <v>252</v>
      </c>
      <c r="C203" s="31" t="s">
        <v>17</v>
      </c>
      <c r="D203" s="5">
        <v>6</v>
      </c>
      <c r="E203" s="6" t="s">
        <v>442</v>
      </c>
      <c r="F203" s="5">
        <v>5</v>
      </c>
      <c r="G203" s="4">
        <v>12.1</v>
      </c>
      <c r="H203" s="4"/>
      <c r="I203" s="4"/>
      <c r="J203" s="4">
        <v>3.74</v>
      </c>
      <c r="K203" s="9">
        <f t="shared" si="23"/>
        <v>1.5940000000000003</v>
      </c>
      <c r="L203" s="4">
        <f t="shared" si="20"/>
        <v>86.826446280991746</v>
      </c>
      <c r="M203" s="4">
        <f t="shared" si="21"/>
        <v>1.6236350674926868E-2</v>
      </c>
      <c r="N203" s="4"/>
      <c r="O203" s="43"/>
      <c r="P203" s="43"/>
      <c r="Q203" s="43"/>
      <c r="R203" s="43"/>
      <c r="S203" s="43"/>
    </row>
    <row r="204" spans="1:19" s="1" customFormat="1" x14ac:dyDescent="0.3">
      <c r="A204" s="1" t="s">
        <v>438</v>
      </c>
      <c r="B204" s="26" t="s">
        <v>253</v>
      </c>
      <c r="C204" s="31" t="s">
        <v>17</v>
      </c>
      <c r="D204" s="5">
        <v>7</v>
      </c>
      <c r="E204" s="6" t="s">
        <v>442</v>
      </c>
      <c r="F204" s="5">
        <v>5</v>
      </c>
      <c r="G204" s="4">
        <v>53</v>
      </c>
      <c r="H204" s="4"/>
      <c r="I204" s="4"/>
      <c r="J204" s="4">
        <v>17.48</v>
      </c>
      <c r="K204" s="9">
        <f t="shared" si="23"/>
        <v>15.334</v>
      </c>
      <c r="L204" s="4">
        <f t="shared" si="20"/>
        <v>71.067924528301887</v>
      </c>
      <c r="M204" s="4">
        <f t="shared" si="21"/>
        <v>0.15619084143621614</v>
      </c>
      <c r="N204" s="4"/>
      <c r="O204" s="43"/>
      <c r="P204" s="43"/>
      <c r="Q204" s="43"/>
      <c r="R204" s="43"/>
      <c r="S204" s="43"/>
    </row>
    <row r="205" spans="1:19" s="1" customFormat="1" ht="15" thickBot="1" x14ac:dyDescent="0.35">
      <c r="A205" s="1" t="s">
        <v>438</v>
      </c>
      <c r="B205" s="27" t="s">
        <v>254</v>
      </c>
      <c r="C205" s="32" t="s">
        <v>17</v>
      </c>
      <c r="D205" s="20">
        <v>8</v>
      </c>
      <c r="E205" s="21" t="s">
        <v>442</v>
      </c>
      <c r="F205" s="20">
        <v>5</v>
      </c>
      <c r="G205" s="22">
        <v>55.1</v>
      </c>
      <c r="H205" s="22"/>
      <c r="I205" s="22"/>
      <c r="J205" s="22">
        <v>17.690000000000001</v>
      </c>
      <c r="K205" s="22">
        <f t="shared" si="23"/>
        <v>15.544</v>
      </c>
      <c r="L205" s="22">
        <f t="shared" si="20"/>
        <v>71.78947368421052</v>
      </c>
      <c r="M205" s="22">
        <f t="shared" si="21"/>
        <v>0.15832988387143235</v>
      </c>
      <c r="N205" s="22"/>
      <c r="O205" s="43"/>
      <c r="P205" s="43"/>
      <c r="Q205" s="43"/>
      <c r="R205" s="43"/>
      <c r="S205" s="43"/>
    </row>
    <row r="206" spans="1:19" s="1" customFormat="1" x14ac:dyDescent="0.3">
      <c r="A206" s="1" t="s">
        <v>438</v>
      </c>
      <c r="B206" s="25" t="s">
        <v>255</v>
      </c>
      <c r="C206" s="33" t="s">
        <v>18</v>
      </c>
      <c r="D206" s="17">
        <v>1</v>
      </c>
      <c r="E206" s="18" t="s">
        <v>442</v>
      </c>
      <c r="F206" s="17">
        <v>5</v>
      </c>
      <c r="G206" s="19">
        <v>19.3</v>
      </c>
      <c r="H206" s="19">
        <v>11.64</v>
      </c>
      <c r="I206" s="19">
        <v>5.92</v>
      </c>
      <c r="J206" s="9"/>
      <c r="K206" s="9">
        <f t="shared" si="22"/>
        <v>3.774</v>
      </c>
      <c r="L206" s="9">
        <f t="shared" si="20"/>
        <v>49.140893470790381</v>
      </c>
      <c r="M206" s="9">
        <f t="shared" si="21"/>
        <v>0.12060124968076165</v>
      </c>
      <c r="N206" s="9"/>
      <c r="O206" s="43"/>
      <c r="P206" s="43"/>
      <c r="Q206" s="43"/>
      <c r="R206" s="43"/>
      <c r="S206" s="43"/>
    </row>
    <row r="207" spans="1:19" s="1" customFormat="1" x14ac:dyDescent="0.3">
      <c r="A207" s="1" t="s">
        <v>438</v>
      </c>
      <c r="B207" s="26" t="s">
        <v>256</v>
      </c>
      <c r="C207" s="31" t="s">
        <v>18</v>
      </c>
      <c r="D207" s="5">
        <v>1</v>
      </c>
      <c r="E207" s="6" t="s">
        <v>443</v>
      </c>
      <c r="F207" s="5">
        <v>5</v>
      </c>
      <c r="G207" s="4">
        <v>22.4</v>
      </c>
      <c r="H207" s="4">
        <v>11.98</v>
      </c>
      <c r="I207" s="4">
        <v>6.73</v>
      </c>
      <c r="J207" s="4"/>
      <c r="K207" s="9">
        <f t="shared" si="22"/>
        <v>4.5840000000000005</v>
      </c>
      <c r="L207" s="4">
        <f t="shared" si="20"/>
        <v>43.82303839732888</v>
      </c>
      <c r="M207" s="4">
        <f t="shared" si="21"/>
        <v>0.13710243418100101</v>
      </c>
      <c r="N207" s="4"/>
      <c r="O207" s="43"/>
      <c r="P207" s="43"/>
      <c r="Q207" s="43"/>
      <c r="R207" s="43"/>
      <c r="S207" s="43"/>
    </row>
    <row r="208" spans="1:19" s="1" customFormat="1" x14ac:dyDescent="0.3">
      <c r="A208" s="1" t="s">
        <v>438</v>
      </c>
      <c r="B208" s="26" t="s">
        <v>257</v>
      </c>
      <c r="C208" s="31" t="s">
        <v>18</v>
      </c>
      <c r="D208" s="5">
        <v>1</v>
      </c>
      <c r="E208" s="6" t="s">
        <v>448</v>
      </c>
      <c r="F208" s="5">
        <v>10</v>
      </c>
      <c r="G208" s="4">
        <v>137.1</v>
      </c>
      <c r="H208" s="4"/>
      <c r="I208" s="4"/>
      <c r="J208" s="4">
        <v>112.46</v>
      </c>
      <c r="K208" s="9">
        <f>J208-$R$1-N208</f>
        <v>109.044</v>
      </c>
      <c r="L208" s="4">
        <f t="shared" si="20"/>
        <v>20.463894967177243</v>
      </c>
      <c r="M208" s="4">
        <f t="shared" si="21"/>
        <v>0.55535653168027754</v>
      </c>
      <c r="N208" s="4">
        <v>1.27</v>
      </c>
      <c r="O208" s="43"/>
      <c r="P208" s="43"/>
      <c r="Q208" s="43"/>
      <c r="R208" s="43"/>
      <c r="S208" s="43"/>
    </row>
    <row r="209" spans="1:19" s="1" customFormat="1" x14ac:dyDescent="0.3">
      <c r="A209" s="1" t="s">
        <v>438</v>
      </c>
      <c r="B209" s="26" t="s">
        <v>258</v>
      </c>
      <c r="C209" s="31" t="s">
        <v>18</v>
      </c>
      <c r="D209" s="5">
        <v>2</v>
      </c>
      <c r="E209" s="6" t="s">
        <v>442</v>
      </c>
      <c r="F209" s="5">
        <v>5</v>
      </c>
      <c r="G209" s="4">
        <v>21.5</v>
      </c>
      <c r="H209" s="4">
        <v>14.91</v>
      </c>
      <c r="I209" s="4">
        <v>6.15</v>
      </c>
      <c r="J209" s="4"/>
      <c r="K209" s="9">
        <f t="shared" si="22"/>
        <v>4.0040000000000004</v>
      </c>
      <c r="L209" s="4">
        <f t="shared" si="20"/>
        <v>58.752515090543255</v>
      </c>
      <c r="M209" s="4">
        <f t="shared" si="21"/>
        <v>0.12528677120552098</v>
      </c>
      <c r="N209" s="4"/>
      <c r="O209" s="43"/>
      <c r="P209" s="43"/>
      <c r="Q209" s="43"/>
      <c r="R209" s="43"/>
      <c r="S209" s="43"/>
    </row>
    <row r="210" spans="1:19" s="1" customFormat="1" x14ac:dyDescent="0.3">
      <c r="A210" s="1" t="s">
        <v>438</v>
      </c>
      <c r="B210" s="26" t="s">
        <v>259</v>
      </c>
      <c r="C210" s="31" t="s">
        <v>18</v>
      </c>
      <c r="D210" s="5">
        <v>2</v>
      </c>
      <c r="E210" s="6" t="s">
        <v>443</v>
      </c>
      <c r="F210" s="5">
        <v>5</v>
      </c>
      <c r="G210" s="4">
        <v>23.9</v>
      </c>
      <c r="H210" s="4">
        <v>13.95</v>
      </c>
      <c r="I210" s="4">
        <v>5.89</v>
      </c>
      <c r="J210" s="4"/>
      <c r="K210" s="9">
        <f t="shared" si="22"/>
        <v>3.7439999999999998</v>
      </c>
      <c r="L210" s="4">
        <f t="shared" si="20"/>
        <v>57.777777777777771</v>
      </c>
      <c r="M210" s="4">
        <f t="shared" si="21"/>
        <v>0.1199900946992713</v>
      </c>
      <c r="N210" s="4"/>
      <c r="O210" s="43"/>
      <c r="P210" s="43"/>
      <c r="Q210" s="43"/>
      <c r="R210" s="43"/>
      <c r="S210" s="43"/>
    </row>
    <row r="211" spans="1:19" s="1" customFormat="1" x14ac:dyDescent="0.3">
      <c r="A211" s="1" t="s">
        <v>439</v>
      </c>
      <c r="B211" s="26" t="s">
        <v>260</v>
      </c>
      <c r="C211" s="31" t="s">
        <v>18</v>
      </c>
      <c r="D211" s="5">
        <v>2</v>
      </c>
      <c r="E211" s="6" t="s">
        <v>448</v>
      </c>
      <c r="F211" s="5">
        <v>10</v>
      </c>
      <c r="G211" s="4">
        <v>167.2</v>
      </c>
      <c r="H211" s="4"/>
      <c r="I211" s="4"/>
      <c r="J211" s="4">
        <v>118.49</v>
      </c>
      <c r="K211" s="9">
        <f>J211-$R$1-N211</f>
        <v>112.23399999999999</v>
      </c>
      <c r="L211" s="4">
        <f t="shared" si="20"/>
        <v>32.874401913875595</v>
      </c>
      <c r="M211" s="4">
        <f t="shared" si="21"/>
        <v>0.5716030682715626</v>
      </c>
      <c r="N211" s="4">
        <v>4.1100000000000003</v>
      </c>
      <c r="O211" s="43"/>
      <c r="P211" s="43"/>
      <c r="Q211" s="43"/>
      <c r="R211" s="43"/>
      <c r="S211" s="43"/>
    </row>
    <row r="212" spans="1:19" s="1" customFormat="1" x14ac:dyDescent="0.3">
      <c r="A212" s="1" t="s">
        <v>438</v>
      </c>
      <c r="B212" s="26" t="s">
        <v>261</v>
      </c>
      <c r="C212" s="31" t="s">
        <v>18</v>
      </c>
      <c r="D212" s="5">
        <v>3</v>
      </c>
      <c r="E212" s="6" t="s">
        <v>442</v>
      </c>
      <c r="F212" s="5">
        <v>5</v>
      </c>
      <c r="G212" s="4">
        <v>16.8</v>
      </c>
      <c r="H212" s="4">
        <v>8.4600000000000009</v>
      </c>
      <c r="I212" s="4">
        <v>4.3899999999999997</v>
      </c>
      <c r="J212" s="4"/>
      <c r="K212" s="9">
        <f t="shared" si="22"/>
        <v>2.2439999999999998</v>
      </c>
      <c r="L212" s="4">
        <f t="shared" si="20"/>
        <v>48.108747044917266</v>
      </c>
      <c r="M212" s="4">
        <f t="shared" si="21"/>
        <v>8.9432345624753981E-2</v>
      </c>
      <c r="N212" s="4"/>
      <c r="O212" s="43"/>
      <c r="P212" s="43"/>
      <c r="Q212" s="43"/>
      <c r="R212" s="43"/>
      <c r="S212" s="43"/>
    </row>
    <row r="213" spans="1:19" s="1" customFormat="1" x14ac:dyDescent="0.3">
      <c r="A213" s="1" t="s">
        <v>438</v>
      </c>
      <c r="B213" s="26" t="s">
        <v>262</v>
      </c>
      <c r="C213" s="31" t="s">
        <v>18</v>
      </c>
      <c r="D213" s="5">
        <v>3</v>
      </c>
      <c r="E213" s="6" t="s">
        <v>443</v>
      </c>
      <c r="F213" s="5">
        <v>5</v>
      </c>
      <c r="G213" s="4">
        <v>37.4</v>
      </c>
      <c r="H213" s="4">
        <v>18.149999999999999</v>
      </c>
      <c r="I213" s="4">
        <v>10.3</v>
      </c>
      <c r="J213" s="4"/>
      <c r="K213" s="9">
        <f t="shared" si="22"/>
        <v>8.1539999999999999</v>
      </c>
      <c r="L213" s="4">
        <f t="shared" si="20"/>
        <v>43.250688705234154</v>
      </c>
      <c r="M213" s="4">
        <f t="shared" si="21"/>
        <v>0.2098298769783522</v>
      </c>
      <c r="N213" s="4"/>
      <c r="O213" s="43"/>
      <c r="P213" s="43"/>
      <c r="Q213" s="43"/>
      <c r="R213" s="43"/>
      <c r="S213" s="43"/>
    </row>
    <row r="214" spans="1:19" s="1" customFormat="1" x14ac:dyDescent="0.3">
      <c r="A214" s="1" t="s">
        <v>439</v>
      </c>
      <c r="B214" s="26" t="s">
        <v>263</v>
      </c>
      <c r="C214" s="31" t="s">
        <v>18</v>
      </c>
      <c r="D214" s="5">
        <v>3</v>
      </c>
      <c r="E214" s="6" t="s">
        <v>446</v>
      </c>
      <c r="F214" s="5">
        <v>13</v>
      </c>
      <c r="G214" s="4">
        <v>245.8</v>
      </c>
      <c r="H214" s="4"/>
      <c r="I214" s="4"/>
      <c r="J214" s="4">
        <v>208.6</v>
      </c>
      <c r="K214" s="9">
        <f>J214-$R$1-N214</f>
        <v>163.66400000000002</v>
      </c>
      <c r="L214" s="4">
        <f t="shared" si="20"/>
        <v>33.415785191212365</v>
      </c>
      <c r="M214" s="4">
        <f t="shared" si="21"/>
        <v>0.64117992878612839</v>
      </c>
      <c r="N214" s="4">
        <v>42.79</v>
      </c>
      <c r="O214" s="43"/>
      <c r="P214" s="43"/>
      <c r="Q214" s="43"/>
      <c r="R214" s="43"/>
      <c r="S214" s="43"/>
    </row>
    <row r="215" spans="1:19" s="1" customFormat="1" x14ac:dyDescent="0.3">
      <c r="A215" s="1" t="s">
        <v>438</v>
      </c>
      <c r="B215" s="26" t="s">
        <v>264</v>
      </c>
      <c r="C215" s="31" t="s">
        <v>18</v>
      </c>
      <c r="D215" s="5">
        <v>4</v>
      </c>
      <c r="E215" s="6" t="s">
        <v>442</v>
      </c>
      <c r="F215" s="5">
        <v>5</v>
      </c>
      <c r="G215" s="4">
        <v>41.9</v>
      </c>
      <c r="H215" s="4"/>
      <c r="I215" s="4"/>
      <c r="J215" s="4">
        <v>20.41</v>
      </c>
      <c r="K215" s="9">
        <f t="shared" ref="K215:K219" si="24">J215-$R$1-N215</f>
        <v>18.263999999999999</v>
      </c>
      <c r="L215" s="4">
        <f t="shared" si="20"/>
        <v>56.410501193317423</v>
      </c>
      <c r="M215" s="4">
        <f t="shared" si="21"/>
        <v>0.18603557636566137</v>
      </c>
      <c r="N215" s="4"/>
      <c r="O215" s="43"/>
      <c r="P215" s="43"/>
      <c r="Q215" s="43"/>
      <c r="R215" s="43"/>
      <c r="S215" s="43"/>
    </row>
    <row r="216" spans="1:19" s="1" customFormat="1" x14ac:dyDescent="0.3">
      <c r="A216" s="1" t="s">
        <v>438</v>
      </c>
      <c r="B216" s="26" t="s">
        <v>265</v>
      </c>
      <c r="C216" s="31" t="s">
        <v>18</v>
      </c>
      <c r="D216" s="5">
        <v>5</v>
      </c>
      <c r="E216" s="6" t="s">
        <v>442</v>
      </c>
      <c r="F216" s="5">
        <v>5</v>
      </c>
      <c r="G216" s="4">
        <v>48.5</v>
      </c>
      <c r="H216" s="4"/>
      <c r="I216" s="4"/>
      <c r="J216" s="4">
        <v>18.18</v>
      </c>
      <c r="K216" s="9">
        <f t="shared" si="24"/>
        <v>16.033999999999999</v>
      </c>
      <c r="L216" s="4">
        <f t="shared" si="20"/>
        <v>66.940206185567007</v>
      </c>
      <c r="M216" s="4">
        <f t="shared" si="21"/>
        <v>0.16332098288693683</v>
      </c>
      <c r="N216" s="4"/>
      <c r="O216" s="43"/>
      <c r="P216" s="43"/>
      <c r="Q216" s="43"/>
      <c r="R216" s="43"/>
      <c r="S216" s="43"/>
    </row>
    <row r="217" spans="1:19" s="1" customFormat="1" x14ac:dyDescent="0.3">
      <c r="A217" s="1" t="s">
        <v>438</v>
      </c>
      <c r="B217" s="26" t="s">
        <v>266</v>
      </c>
      <c r="C217" s="31" t="s">
        <v>18</v>
      </c>
      <c r="D217" s="5">
        <v>6</v>
      </c>
      <c r="E217" s="6" t="s">
        <v>442</v>
      </c>
      <c r="F217" s="5">
        <v>5</v>
      </c>
      <c r="G217" s="4">
        <v>27.5</v>
      </c>
      <c r="H217" s="4"/>
      <c r="I217" s="4"/>
      <c r="J217" s="4">
        <v>13.47</v>
      </c>
      <c r="K217" s="9">
        <f t="shared" si="24"/>
        <v>11.324000000000002</v>
      </c>
      <c r="L217" s="4">
        <f t="shared" si="20"/>
        <v>58.821818181818173</v>
      </c>
      <c r="M217" s="4">
        <f t="shared" si="21"/>
        <v>0.11534531683994469</v>
      </c>
      <c r="N217" s="4"/>
      <c r="O217" s="43"/>
      <c r="P217" s="43"/>
      <c r="Q217" s="43"/>
      <c r="R217" s="43"/>
      <c r="S217" s="43"/>
    </row>
    <row r="218" spans="1:19" s="1" customFormat="1" x14ac:dyDescent="0.3">
      <c r="A218" s="1" t="s">
        <v>438</v>
      </c>
      <c r="B218" s="26" t="s">
        <v>267</v>
      </c>
      <c r="C218" s="31" t="s">
        <v>18</v>
      </c>
      <c r="D218" s="5">
        <v>7</v>
      </c>
      <c r="E218" s="6" t="s">
        <v>442</v>
      </c>
      <c r="F218" s="5">
        <v>5</v>
      </c>
      <c r="G218" s="4">
        <v>51.5</v>
      </c>
      <c r="H218" s="4"/>
      <c r="I218" s="4"/>
      <c r="J218" s="4">
        <v>21.11</v>
      </c>
      <c r="K218" s="9">
        <f t="shared" si="24"/>
        <v>18.963999999999999</v>
      </c>
      <c r="L218" s="4">
        <f t="shared" si="20"/>
        <v>63.176699029126212</v>
      </c>
      <c r="M218" s="4">
        <f t="shared" si="21"/>
        <v>0.19316571781638206</v>
      </c>
      <c r="N218" s="4"/>
      <c r="O218" s="43"/>
      <c r="P218" s="43"/>
      <c r="Q218" s="43"/>
      <c r="R218" s="43"/>
      <c r="S218" s="43"/>
    </row>
    <row r="219" spans="1:19" s="1" customFormat="1" ht="15" thickBot="1" x14ac:dyDescent="0.35">
      <c r="A219" s="1" t="s">
        <v>438</v>
      </c>
      <c r="B219" s="27" t="s">
        <v>268</v>
      </c>
      <c r="C219" s="32" t="s">
        <v>18</v>
      </c>
      <c r="D219" s="20">
        <v>8</v>
      </c>
      <c r="E219" s="21" t="s">
        <v>442</v>
      </c>
      <c r="F219" s="20">
        <v>5</v>
      </c>
      <c r="G219" s="22">
        <v>43.1</v>
      </c>
      <c r="H219" s="22"/>
      <c r="I219" s="22"/>
      <c r="J219" s="22">
        <v>20.66</v>
      </c>
      <c r="K219" s="22">
        <f t="shared" si="24"/>
        <v>18.513999999999999</v>
      </c>
      <c r="L219" s="22">
        <f t="shared" si="20"/>
        <v>57.04408352668213</v>
      </c>
      <c r="M219" s="22">
        <f t="shared" si="21"/>
        <v>0.18858205545520448</v>
      </c>
      <c r="N219" s="22"/>
      <c r="O219" s="43"/>
      <c r="P219" s="43"/>
      <c r="Q219" s="43"/>
      <c r="R219" s="43"/>
      <c r="S219" s="43"/>
    </row>
    <row r="220" spans="1:19" s="1" customFormat="1" x14ac:dyDescent="0.3">
      <c r="A220" s="1" t="s">
        <v>438</v>
      </c>
      <c r="B220" s="25" t="s">
        <v>269</v>
      </c>
      <c r="C220" s="33" t="s">
        <v>19</v>
      </c>
      <c r="D220" s="17">
        <v>1</v>
      </c>
      <c r="E220" s="18" t="s">
        <v>442</v>
      </c>
      <c r="F220" s="17">
        <v>5</v>
      </c>
      <c r="G220" s="19">
        <v>23.8</v>
      </c>
      <c r="H220" s="19">
        <v>12.05</v>
      </c>
      <c r="I220" s="19">
        <v>4.68</v>
      </c>
      <c r="J220" s="9"/>
      <c r="K220" s="9">
        <f t="shared" si="22"/>
        <v>2.5339999999999998</v>
      </c>
      <c r="L220" s="9">
        <f t="shared" si="20"/>
        <v>61.161825726141082</v>
      </c>
      <c r="M220" s="9">
        <f t="shared" si="21"/>
        <v>9.5340177112493998E-2</v>
      </c>
      <c r="N220" s="9"/>
      <c r="O220" s="43"/>
      <c r="P220" s="43"/>
      <c r="Q220" s="43"/>
      <c r="R220" s="43"/>
      <c r="S220" s="43"/>
    </row>
    <row r="221" spans="1:19" s="1" customFormat="1" x14ac:dyDescent="0.3">
      <c r="A221" s="1" t="s">
        <v>438</v>
      </c>
      <c r="B221" s="26" t="s">
        <v>270</v>
      </c>
      <c r="C221" s="31" t="s">
        <v>19</v>
      </c>
      <c r="D221" s="5">
        <v>1</v>
      </c>
      <c r="E221" s="6" t="s">
        <v>443</v>
      </c>
      <c r="F221" s="5">
        <v>5</v>
      </c>
      <c r="G221" s="4">
        <v>53.4</v>
      </c>
      <c r="H221" s="4">
        <v>28.72</v>
      </c>
      <c r="I221" s="4">
        <v>12.69</v>
      </c>
      <c r="J221" s="4"/>
      <c r="K221" s="9">
        <f t="shared" si="22"/>
        <v>10.544</v>
      </c>
      <c r="L221" s="4">
        <f t="shared" si="20"/>
        <v>55.814763231197773</v>
      </c>
      <c r="M221" s="4">
        <f t="shared" si="21"/>
        <v>0.25851855717041644</v>
      </c>
      <c r="N221" s="4"/>
      <c r="O221" s="43"/>
      <c r="P221" s="43"/>
      <c r="Q221" s="43"/>
      <c r="R221" s="43"/>
      <c r="S221" s="43"/>
    </row>
    <row r="222" spans="1:19" s="1" customFormat="1" x14ac:dyDescent="0.3">
      <c r="A222" s="1" t="s">
        <v>438</v>
      </c>
      <c r="B222" s="26" t="s">
        <v>271</v>
      </c>
      <c r="C222" s="31" t="s">
        <v>19</v>
      </c>
      <c r="D222" s="5">
        <v>1</v>
      </c>
      <c r="E222" s="6" t="s">
        <v>445</v>
      </c>
      <c r="F222" s="5">
        <v>12</v>
      </c>
      <c r="G222" s="4">
        <v>177</v>
      </c>
      <c r="H222" s="4"/>
      <c r="I222" s="4"/>
      <c r="J222" s="4">
        <v>107.56</v>
      </c>
      <c r="K222" s="9">
        <f>J222-$R$1-N222</f>
        <v>98.474000000000004</v>
      </c>
      <c r="L222" s="4">
        <f t="shared" si="20"/>
        <v>44.364971751412426</v>
      </c>
      <c r="M222" s="4">
        <f t="shared" si="21"/>
        <v>0.41793663643944684</v>
      </c>
      <c r="N222" s="4">
        <v>6.94</v>
      </c>
      <c r="O222" s="43"/>
      <c r="P222" s="43"/>
      <c r="Q222" s="43"/>
      <c r="R222" s="43"/>
      <c r="S222" s="43"/>
    </row>
    <row r="223" spans="1:19" s="1" customFormat="1" x14ac:dyDescent="0.3">
      <c r="A223" s="1" t="s">
        <v>438</v>
      </c>
      <c r="B223" s="26" t="s">
        <v>272</v>
      </c>
      <c r="C223" s="31" t="s">
        <v>19</v>
      </c>
      <c r="D223" s="5">
        <v>2</v>
      </c>
      <c r="E223" s="6" t="s">
        <v>442</v>
      </c>
      <c r="F223" s="5">
        <v>5</v>
      </c>
      <c r="G223" s="4">
        <v>36.700000000000003</v>
      </c>
      <c r="H223" s="4">
        <v>18.739999999999998</v>
      </c>
      <c r="I223" s="4">
        <v>8.7899999999999991</v>
      </c>
      <c r="J223" s="4"/>
      <c r="K223" s="9">
        <f t="shared" si="22"/>
        <v>6.6439999999999992</v>
      </c>
      <c r="L223" s="4">
        <f t="shared" si="20"/>
        <v>53.094983991462122</v>
      </c>
      <c r="M223" s="4">
        <f t="shared" si="21"/>
        <v>0.17906840957667142</v>
      </c>
      <c r="N223" s="4"/>
      <c r="O223" s="43"/>
      <c r="P223" s="43"/>
      <c r="Q223" s="43"/>
      <c r="R223" s="43"/>
      <c r="S223" s="43"/>
    </row>
    <row r="224" spans="1:19" s="1" customFormat="1" x14ac:dyDescent="0.3">
      <c r="A224" s="1" t="s">
        <v>439</v>
      </c>
      <c r="B224" s="26" t="s">
        <v>273</v>
      </c>
      <c r="C224" s="31" t="s">
        <v>19</v>
      </c>
      <c r="D224" s="5">
        <v>2</v>
      </c>
      <c r="E224" s="6" t="s">
        <v>443</v>
      </c>
      <c r="F224" s="5">
        <v>5</v>
      </c>
      <c r="G224" s="4">
        <v>77.3</v>
      </c>
      <c r="H224" s="4">
        <v>40.46</v>
      </c>
      <c r="I224" s="4">
        <v>24.36</v>
      </c>
      <c r="J224" s="4"/>
      <c r="K224" s="9">
        <f t="shared" si="22"/>
        <v>22.213999999999999</v>
      </c>
      <c r="L224" s="4">
        <f t="shared" si="20"/>
        <v>39.792387543252602</v>
      </c>
      <c r="M224" s="4">
        <f t="shared" si="21"/>
        <v>0.49625784497016112</v>
      </c>
      <c r="N224" s="4"/>
      <c r="O224" s="43"/>
      <c r="P224" s="43"/>
      <c r="Q224" s="43"/>
      <c r="R224" s="43"/>
      <c r="S224" s="43"/>
    </row>
    <row r="225" spans="1:19" s="1" customFormat="1" x14ac:dyDescent="0.3">
      <c r="A225" s="1" t="s">
        <v>439</v>
      </c>
      <c r="B225" s="26" t="s">
        <v>274</v>
      </c>
      <c r="C225" s="31" t="s">
        <v>19</v>
      </c>
      <c r="D225" s="5">
        <v>2</v>
      </c>
      <c r="E225" s="6" t="s">
        <v>448</v>
      </c>
      <c r="F225" s="5">
        <v>10</v>
      </c>
      <c r="G225" s="4">
        <v>166.4</v>
      </c>
      <c r="H225" s="4"/>
      <c r="I225" s="4"/>
      <c r="J225" s="4">
        <v>130.11000000000001</v>
      </c>
      <c r="K225" s="9">
        <f>J225-$R$1-N225</f>
        <v>120.56400000000001</v>
      </c>
      <c r="L225" s="4">
        <f t="shared" si="20"/>
        <v>27.545673076923077</v>
      </c>
      <c r="M225" s="4">
        <f t="shared" si="21"/>
        <v>0.61402740990335081</v>
      </c>
      <c r="N225" s="4">
        <v>7.4</v>
      </c>
      <c r="O225" s="43"/>
      <c r="P225" s="43"/>
      <c r="Q225" s="43"/>
      <c r="R225" s="43"/>
      <c r="S225" s="43"/>
    </row>
    <row r="226" spans="1:19" s="1" customFormat="1" x14ac:dyDescent="0.3">
      <c r="A226" s="1" t="s">
        <v>438</v>
      </c>
      <c r="B226" s="26" t="s">
        <v>275</v>
      </c>
      <c r="C226" s="31" t="s">
        <v>19</v>
      </c>
      <c r="D226" s="5">
        <v>3</v>
      </c>
      <c r="E226" s="4" t="s">
        <v>442</v>
      </c>
      <c r="F226" s="5">
        <v>5</v>
      </c>
      <c r="G226" s="4">
        <v>22.4</v>
      </c>
      <c r="H226" s="4">
        <v>10.84</v>
      </c>
      <c r="I226" s="4">
        <v>5.35</v>
      </c>
      <c r="J226" s="4"/>
      <c r="K226" s="9">
        <f t="shared" si="22"/>
        <v>3.2039999999999997</v>
      </c>
      <c r="L226" s="4">
        <f t="shared" si="20"/>
        <v>50.64575645756458</v>
      </c>
      <c r="M226" s="4">
        <f t="shared" si="21"/>
        <v>0.10898930503244507</v>
      </c>
      <c r="N226" s="4"/>
      <c r="O226" s="43"/>
      <c r="P226" s="43"/>
      <c r="Q226" s="43"/>
      <c r="R226" s="43"/>
      <c r="S226" s="43"/>
    </row>
    <row r="227" spans="1:19" s="1" customFormat="1" x14ac:dyDescent="0.3">
      <c r="A227" s="1" t="s">
        <v>438</v>
      </c>
      <c r="B227" s="26" t="s">
        <v>276</v>
      </c>
      <c r="C227" s="31" t="s">
        <v>19</v>
      </c>
      <c r="D227" s="5">
        <v>3</v>
      </c>
      <c r="E227" s="6" t="s">
        <v>443</v>
      </c>
      <c r="F227" s="5">
        <v>5</v>
      </c>
      <c r="G227" s="4">
        <v>28.5</v>
      </c>
      <c r="H227" s="4">
        <v>13.08</v>
      </c>
      <c r="I227" s="4">
        <v>7.06</v>
      </c>
      <c r="J227" s="4"/>
      <c r="K227" s="9">
        <f t="shared" si="22"/>
        <v>4.9139999999999997</v>
      </c>
      <c r="L227" s="4">
        <f t="shared" si="20"/>
        <v>46.024464831804288</v>
      </c>
      <c r="M227" s="4">
        <f t="shared" si="21"/>
        <v>0.1438251389773948</v>
      </c>
      <c r="N227" s="4"/>
      <c r="O227" s="43"/>
      <c r="P227" s="43"/>
      <c r="Q227" s="43"/>
      <c r="R227" s="43"/>
      <c r="S227" s="43"/>
    </row>
    <row r="228" spans="1:19" s="1" customFormat="1" x14ac:dyDescent="0.3">
      <c r="A228" s="1" t="s">
        <v>439</v>
      </c>
      <c r="B228" s="26" t="s">
        <v>277</v>
      </c>
      <c r="C228" s="31" t="s">
        <v>19</v>
      </c>
      <c r="D228" s="5">
        <v>3</v>
      </c>
      <c r="E228" s="6" t="s">
        <v>448</v>
      </c>
      <c r="F228" s="5">
        <v>10</v>
      </c>
      <c r="G228" s="4">
        <v>158.9</v>
      </c>
      <c r="H228" s="4"/>
      <c r="I228" s="4"/>
      <c r="J228" s="4">
        <v>123.95</v>
      </c>
      <c r="K228" s="9">
        <f>J228-$R$1-N228</f>
        <v>90.924000000000007</v>
      </c>
      <c r="L228" s="4">
        <f t="shared" si="20"/>
        <v>42.779106356198866</v>
      </c>
      <c r="M228" s="4">
        <f t="shared" si="21"/>
        <v>0.46307212947523535</v>
      </c>
      <c r="N228" s="4">
        <v>30.88</v>
      </c>
      <c r="O228" s="43"/>
      <c r="P228" s="43"/>
      <c r="Q228" s="43"/>
      <c r="R228" s="43"/>
      <c r="S228" s="43"/>
    </row>
    <row r="229" spans="1:19" s="1" customFormat="1" x14ac:dyDescent="0.3">
      <c r="A229" s="1" t="s">
        <v>438</v>
      </c>
      <c r="B229" s="26" t="s">
        <v>278</v>
      </c>
      <c r="C229" s="31" t="s">
        <v>19</v>
      </c>
      <c r="D229" s="5">
        <v>4</v>
      </c>
      <c r="E229" s="6" t="s">
        <v>442</v>
      </c>
      <c r="F229" s="5">
        <v>5</v>
      </c>
      <c r="G229" s="4">
        <v>59.2</v>
      </c>
      <c r="H229" s="4"/>
      <c r="I229" s="4"/>
      <c r="J229" s="4">
        <v>26.5</v>
      </c>
      <c r="K229" s="9">
        <f t="shared" ref="K229:K233" si="25">J229-$R$1-N229</f>
        <v>24.353999999999999</v>
      </c>
      <c r="L229" s="4">
        <f t="shared" si="20"/>
        <v>58.861486486486491</v>
      </c>
      <c r="M229" s="4">
        <f t="shared" si="21"/>
        <v>0.24806780698693151</v>
      </c>
      <c r="N229" s="4"/>
      <c r="O229" s="43"/>
      <c r="P229" s="43"/>
      <c r="Q229" s="43"/>
      <c r="R229" s="43"/>
      <c r="S229" s="43"/>
    </row>
    <row r="230" spans="1:19" s="1" customFormat="1" x14ac:dyDescent="0.3">
      <c r="A230" s="1" t="s">
        <v>438</v>
      </c>
      <c r="B230" s="26" t="s">
        <v>279</v>
      </c>
      <c r="C230" s="31" t="s">
        <v>19</v>
      </c>
      <c r="D230" s="5">
        <v>5</v>
      </c>
      <c r="E230" s="6" t="s">
        <v>442</v>
      </c>
      <c r="F230" s="5">
        <v>5</v>
      </c>
      <c r="G230" s="4">
        <v>36.700000000000003</v>
      </c>
      <c r="H230" s="4"/>
      <c r="I230" s="4"/>
      <c r="J230" s="4">
        <v>19.309999999999999</v>
      </c>
      <c r="K230" s="9">
        <f t="shared" si="25"/>
        <v>17.163999999999998</v>
      </c>
      <c r="L230" s="4">
        <f t="shared" si="20"/>
        <v>53.231607629427799</v>
      </c>
      <c r="M230" s="4">
        <f t="shared" si="21"/>
        <v>0.17483106837167167</v>
      </c>
      <c r="N230" s="4"/>
      <c r="O230" s="43"/>
      <c r="P230" s="43"/>
      <c r="Q230" s="43"/>
      <c r="R230" s="43"/>
      <c r="S230" s="43"/>
    </row>
    <row r="231" spans="1:19" s="1" customFormat="1" x14ac:dyDescent="0.3">
      <c r="A231" s="1" t="s">
        <v>438</v>
      </c>
      <c r="B231" s="26" t="s">
        <v>280</v>
      </c>
      <c r="C231" s="31" t="s">
        <v>19</v>
      </c>
      <c r="D231" s="5">
        <v>6</v>
      </c>
      <c r="E231" s="6" t="s">
        <v>442</v>
      </c>
      <c r="F231" s="5">
        <v>5</v>
      </c>
      <c r="G231" s="4">
        <v>40.9</v>
      </c>
      <c r="H231" s="4"/>
      <c r="I231" s="4"/>
      <c r="J231" s="4">
        <v>19.3</v>
      </c>
      <c r="K231" s="9">
        <f t="shared" si="25"/>
        <v>17.154</v>
      </c>
      <c r="L231" s="4">
        <f t="shared" si="20"/>
        <v>58.058679706601467</v>
      </c>
      <c r="M231" s="4">
        <f t="shared" si="21"/>
        <v>0.17472920920808999</v>
      </c>
      <c r="N231" s="4"/>
      <c r="O231" s="43"/>
      <c r="P231" s="43"/>
      <c r="Q231" s="43"/>
      <c r="R231" s="43"/>
      <c r="S231" s="43"/>
    </row>
    <row r="232" spans="1:19" s="1" customFormat="1" x14ac:dyDescent="0.3">
      <c r="A232" s="1" t="s">
        <v>438</v>
      </c>
      <c r="B232" s="26" t="s">
        <v>281</v>
      </c>
      <c r="C232" s="31" t="s">
        <v>19</v>
      </c>
      <c r="D232" s="5">
        <v>7</v>
      </c>
      <c r="E232" s="6" t="s">
        <v>442</v>
      </c>
      <c r="F232" s="5">
        <v>5</v>
      </c>
      <c r="G232" s="4">
        <v>19.3</v>
      </c>
      <c r="H232" s="4"/>
      <c r="I232" s="4"/>
      <c r="J232" s="4">
        <v>7.53</v>
      </c>
      <c r="K232" s="9">
        <f t="shared" si="25"/>
        <v>5.3840000000000003</v>
      </c>
      <c r="L232" s="4">
        <f t="shared" si="20"/>
        <v>72.103626943005182</v>
      </c>
      <c r="M232" s="4">
        <f t="shared" si="21"/>
        <v>5.48409736724004E-2</v>
      </c>
      <c r="N232" s="4"/>
      <c r="O232" s="43"/>
      <c r="P232" s="43"/>
      <c r="Q232" s="43"/>
      <c r="R232" s="43"/>
      <c r="S232" s="43"/>
    </row>
    <row r="233" spans="1:19" s="1" customFormat="1" ht="15" thickBot="1" x14ac:dyDescent="0.35">
      <c r="A233" s="1" t="s">
        <v>438</v>
      </c>
      <c r="B233" s="27" t="s">
        <v>282</v>
      </c>
      <c r="C233" s="32" t="s">
        <v>19</v>
      </c>
      <c r="D233" s="20">
        <v>8</v>
      </c>
      <c r="E233" s="21" t="s">
        <v>442</v>
      </c>
      <c r="F233" s="20">
        <v>5</v>
      </c>
      <c r="G233" s="22">
        <v>32.700000000000003</v>
      </c>
      <c r="H233" s="22"/>
      <c r="I233" s="22"/>
      <c r="J233" s="22">
        <v>12.69</v>
      </c>
      <c r="K233" s="22">
        <f t="shared" si="25"/>
        <v>10.544</v>
      </c>
      <c r="L233" s="22">
        <f t="shared" si="20"/>
        <v>67.755351681957194</v>
      </c>
      <c r="M233" s="22">
        <f t="shared" si="21"/>
        <v>0.10740030208057018</v>
      </c>
      <c r="N233" s="22"/>
      <c r="O233" s="43"/>
      <c r="P233" s="43"/>
      <c r="Q233" s="43"/>
      <c r="R233" s="43"/>
      <c r="S233" s="43"/>
    </row>
    <row r="234" spans="1:19" s="1" customFormat="1" x14ac:dyDescent="0.3">
      <c r="A234" s="1" t="s">
        <v>438</v>
      </c>
      <c r="B234" s="25" t="s">
        <v>283</v>
      </c>
      <c r="C234" s="33" t="s">
        <v>20</v>
      </c>
      <c r="D234" s="17">
        <v>1</v>
      </c>
      <c r="E234" s="18" t="s">
        <v>442</v>
      </c>
      <c r="F234" s="17">
        <v>5</v>
      </c>
      <c r="G234" s="19">
        <v>19.899999999999999</v>
      </c>
      <c r="H234" s="19">
        <v>10.94</v>
      </c>
      <c r="I234" s="19">
        <v>5.48</v>
      </c>
      <c r="J234" s="9"/>
      <c r="K234" s="9">
        <f t="shared" si="22"/>
        <v>3.3340000000000005</v>
      </c>
      <c r="L234" s="9">
        <f t="shared" si="20"/>
        <v>49.908592321755016</v>
      </c>
      <c r="M234" s="9">
        <f t="shared" si="21"/>
        <v>0.11163764328556991</v>
      </c>
      <c r="N234" s="9"/>
      <c r="O234" s="43"/>
      <c r="P234" s="43"/>
      <c r="Q234" s="43"/>
      <c r="R234" s="43"/>
      <c r="S234" s="43"/>
    </row>
    <row r="235" spans="1:19" s="1" customFormat="1" x14ac:dyDescent="0.3">
      <c r="A235" s="1" t="s">
        <v>438</v>
      </c>
      <c r="B235" s="26" t="s">
        <v>284</v>
      </c>
      <c r="C235" s="31" t="s">
        <v>20</v>
      </c>
      <c r="D235" s="5">
        <v>1</v>
      </c>
      <c r="E235" s="6" t="s">
        <v>443</v>
      </c>
      <c r="F235" s="5">
        <v>5</v>
      </c>
      <c r="G235" s="4">
        <v>44.1</v>
      </c>
      <c r="H235" s="4">
        <v>17.5</v>
      </c>
      <c r="I235" s="4">
        <v>8.58</v>
      </c>
      <c r="J235" s="4"/>
      <c r="K235" s="9">
        <f t="shared" si="22"/>
        <v>6.4340000000000002</v>
      </c>
      <c r="L235" s="4">
        <f t="shared" si="20"/>
        <v>50.971428571428568</v>
      </c>
      <c r="M235" s="4">
        <f t="shared" si="21"/>
        <v>0.17479032470623901</v>
      </c>
      <c r="N235" s="4"/>
      <c r="O235" s="43"/>
      <c r="P235" s="43"/>
      <c r="Q235" s="43"/>
      <c r="R235" s="43"/>
      <c r="S235" s="43"/>
    </row>
    <row r="236" spans="1:19" s="1" customFormat="1" x14ac:dyDescent="0.3">
      <c r="A236" s="1" t="s">
        <v>439</v>
      </c>
      <c r="B236" s="26" t="s">
        <v>285</v>
      </c>
      <c r="C236" s="31" t="s">
        <v>20</v>
      </c>
      <c r="D236" s="5">
        <v>1</v>
      </c>
      <c r="E236" s="6" t="s">
        <v>448</v>
      </c>
      <c r="F236" s="5">
        <v>10</v>
      </c>
      <c r="G236" s="4">
        <v>165</v>
      </c>
      <c r="H236" s="4"/>
      <c r="I236" s="4"/>
      <c r="J236" s="4">
        <v>120.7</v>
      </c>
      <c r="K236" s="9">
        <f>J236-$R$1-N236</f>
        <v>109.304</v>
      </c>
      <c r="L236" s="4">
        <f t="shared" si="20"/>
        <v>33.755151515151518</v>
      </c>
      <c r="M236" s="4">
        <f t="shared" si="21"/>
        <v>0.55668070080684007</v>
      </c>
      <c r="N236" s="4">
        <v>9.25</v>
      </c>
      <c r="O236" s="43"/>
      <c r="P236" s="43"/>
      <c r="Q236" s="43"/>
      <c r="R236" s="43"/>
      <c r="S236" s="43"/>
    </row>
    <row r="237" spans="1:19" s="1" customFormat="1" x14ac:dyDescent="0.3">
      <c r="A237" s="1" t="s">
        <v>439</v>
      </c>
      <c r="B237" s="26" t="s">
        <v>286</v>
      </c>
      <c r="C237" s="31" t="s">
        <v>20</v>
      </c>
      <c r="D237" s="5">
        <v>1</v>
      </c>
      <c r="E237" s="6" t="s">
        <v>457</v>
      </c>
      <c r="F237" s="5">
        <v>6</v>
      </c>
      <c r="G237" s="4">
        <v>136.19999999999999</v>
      </c>
      <c r="H237" s="4"/>
      <c r="I237" s="4"/>
      <c r="J237" s="4">
        <v>112.79</v>
      </c>
      <c r="K237" s="9">
        <f>J237-$R$1-N237</f>
        <v>49.464000000000006</v>
      </c>
      <c r="L237" s="4">
        <f t="shared" si="20"/>
        <v>63.682819383259911</v>
      </c>
      <c r="M237" s="4">
        <f t="shared" si="21"/>
        <v>0.41986347228386783</v>
      </c>
      <c r="N237" s="4">
        <v>61.18</v>
      </c>
      <c r="O237" s="43"/>
      <c r="P237" s="43"/>
      <c r="Q237" s="43"/>
      <c r="R237" s="43"/>
      <c r="S237" s="43"/>
    </row>
    <row r="238" spans="1:19" s="1" customFormat="1" x14ac:dyDescent="0.3">
      <c r="A238" s="1" t="s">
        <v>438</v>
      </c>
      <c r="B238" s="26" t="s">
        <v>287</v>
      </c>
      <c r="C238" s="31" t="s">
        <v>20</v>
      </c>
      <c r="D238" s="5">
        <v>2</v>
      </c>
      <c r="E238" s="6" t="s">
        <v>442</v>
      </c>
      <c r="F238" s="5">
        <v>5</v>
      </c>
      <c r="G238" s="4">
        <v>21.5</v>
      </c>
      <c r="H238" s="4">
        <v>11.17</v>
      </c>
      <c r="I238" s="4">
        <v>4.9000000000000004</v>
      </c>
      <c r="J238" s="4"/>
      <c r="K238" s="9">
        <f t="shared" si="22"/>
        <v>2.7540000000000004</v>
      </c>
      <c r="L238" s="4">
        <f t="shared" si="20"/>
        <v>56.132497761862133</v>
      </c>
      <c r="M238" s="4">
        <f t="shared" si="21"/>
        <v>9.9821980310089889E-2</v>
      </c>
      <c r="N238" s="4"/>
      <c r="O238" s="43"/>
      <c r="P238" s="43"/>
      <c r="Q238" s="43"/>
      <c r="R238" s="43"/>
      <c r="S238" s="43"/>
    </row>
    <row r="239" spans="1:19" s="1" customFormat="1" x14ac:dyDescent="0.3">
      <c r="A239" s="1" t="s">
        <v>438</v>
      </c>
      <c r="B239" s="26" t="s">
        <v>288</v>
      </c>
      <c r="C239" s="31" t="s">
        <v>20</v>
      </c>
      <c r="D239" s="5">
        <v>2</v>
      </c>
      <c r="E239" s="6" t="s">
        <v>443</v>
      </c>
      <c r="F239" s="5">
        <v>5</v>
      </c>
      <c r="G239" s="4">
        <v>44.6</v>
      </c>
      <c r="H239" s="4">
        <v>21.2</v>
      </c>
      <c r="I239" s="4">
        <v>8.84</v>
      </c>
      <c r="J239" s="4"/>
      <c r="K239" s="9">
        <f t="shared" si="22"/>
        <v>6.694</v>
      </c>
      <c r="L239" s="4">
        <f t="shared" si="20"/>
        <v>58.301886792452827</v>
      </c>
      <c r="M239" s="4">
        <f t="shared" si="21"/>
        <v>0.18008700121248866</v>
      </c>
      <c r="N239" s="4"/>
      <c r="O239" s="43"/>
      <c r="P239" s="43"/>
      <c r="Q239" s="43"/>
      <c r="R239" s="43"/>
      <c r="S239" s="43"/>
    </row>
    <row r="240" spans="1:19" s="1" customFormat="1" x14ac:dyDescent="0.3">
      <c r="A240" s="1" t="s">
        <v>439</v>
      </c>
      <c r="B240" s="26" t="s">
        <v>289</v>
      </c>
      <c r="C240" s="31" t="s">
        <v>20</v>
      </c>
      <c r="D240" s="5">
        <v>2</v>
      </c>
      <c r="E240" s="6" t="s">
        <v>448</v>
      </c>
      <c r="F240" s="5">
        <v>10</v>
      </c>
      <c r="G240" s="4">
        <v>157</v>
      </c>
      <c r="H240" s="4"/>
      <c r="I240" s="4"/>
      <c r="J240" s="4">
        <v>118.94</v>
      </c>
      <c r="K240" s="9">
        <f>J240-$R$1-N240</f>
        <v>38.414000000000001</v>
      </c>
      <c r="L240" s="4">
        <f t="shared" si="20"/>
        <v>75.532484076433121</v>
      </c>
      <c r="M240" s="4">
        <f t="shared" si="21"/>
        <v>0.195640895491418</v>
      </c>
      <c r="N240" s="4">
        <v>78.38</v>
      </c>
      <c r="O240" s="43"/>
      <c r="P240" s="43"/>
      <c r="Q240" s="43"/>
      <c r="R240" s="43"/>
      <c r="S240" s="43"/>
    </row>
    <row r="241" spans="1:19" s="1" customFormat="1" x14ac:dyDescent="0.3">
      <c r="A241" s="1" t="s">
        <v>439</v>
      </c>
      <c r="B241" s="26" t="s">
        <v>290</v>
      </c>
      <c r="C241" s="31" t="s">
        <v>20</v>
      </c>
      <c r="D241" s="5">
        <v>2</v>
      </c>
      <c r="E241" s="6" t="s">
        <v>457</v>
      </c>
      <c r="F241" s="5">
        <v>6</v>
      </c>
      <c r="G241" s="4">
        <v>102.3</v>
      </c>
      <c r="H241" s="4"/>
      <c r="I241" s="4"/>
      <c r="J241" s="4">
        <v>80.53</v>
      </c>
      <c r="K241" s="9">
        <f>J241-$R$1-N241</f>
        <v>39.444000000000003</v>
      </c>
      <c r="L241" s="4">
        <f t="shared" si="20"/>
        <v>61.442815249266857</v>
      </c>
      <c r="M241" s="4">
        <f t="shared" si="21"/>
        <v>0.33481107069312799</v>
      </c>
      <c r="N241" s="4">
        <v>38.94</v>
      </c>
      <c r="O241" s="43"/>
      <c r="P241" s="43"/>
      <c r="Q241" s="43"/>
      <c r="R241" s="43"/>
      <c r="S241" s="43"/>
    </row>
    <row r="242" spans="1:19" s="1" customFormat="1" x14ac:dyDescent="0.3">
      <c r="A242" s="1" t="s">
        <v>438</v>
      </c>
      <c r="B242" s="26" t="s">
        <v>291</v>
      </c>
      <c r="C242" s="31" t="s">
        <v>20</v>
      </c>
      <c r="D242" s="5">
        <v>3</v>
      </c>
      <c r="E242" s="6" t="s">
        <v>442</v>
      </c>
      <c r="F242" s="5">
        <v>5</v>
      </c>
      <c r="G242" s="4">
        <v>24</v>
      </c>
      <c r="H242" s="4">
        <v>12.34</v>
      </c>
      <c r="I242" s="4">
        <v>6.14</v>
      </c>
      <c r="J242" s="4"/>
      <c r="K242" s="9">
        <f t="shared" si="22"/>
        <v>3.9939999999999998</v>
      </c>
      <c r="L242" s="4">
        <f t="shared" si="20"/>
        <v>50.243111831442469</v>
      </c>
      <c r="M242" s="4">
        <f t="shared" si="21"/>
        <v>0.12508305287835753</v>
      </c>
      <c r="N242" s="4"/>
      <c r="O242" s="43"/>
      <c r="P242" s="43"/>
      <c r="Q242" s="43"/>
      <c r="R242" s="43"/>
      <c r="S242" s="43"/>
    </row>
    <row r="243" spans="1:19" s="1" customFormat="1" x14ac:dyDescent="0.3">
      <c r="A243" s="1" t="s">
        <v>439</v>
      </c>
      <c r="B243" s="26" t="s">
        <v>292</v>
      </c>
      <c r="C243" s="31" t="s">
        <v>20</v>
      </c>
      <c r="D243" s="5">
        <v>3</v>
      </c>
      <c r="E243" s="6" t="s">
        <v>443</v>
      </c>
      <c r="F243" s="5">
        <v>5</v>
      </c>
      <c r="G243" s="4">
        <v>28.6</v>
      </c>
      <c r="H243" s="4">
        <v>37.590000000000003</v>
      </c>
      <c r="I243" s="4">
        <v>22.66</v>
      </c>
      <c r="J243" s="4"/>
      <c r="K243" s="9">
        <f t="shared" si="22"/>
        <v>17.103999999999999</v>
      </c>
      <c r="L243" s="4">
        <f t="shared" si="20"/>
        <v>39.718010109071564</v>
      </c>
      <c r="M243" s="4">
        <f t="shared" si="21"/>
        <v>0.46162572935237484</v>
      </c>
      <c r="N243" s="4">
        <v>3.41</v>
      </c>
      <c r="O243" s="43"/>
      <c r="P243" s="43"/>
      <c r="Q243" s="43"/>
      <c r="R243" s="43"/>
      <c r="S243" s="43"/>
    </row>
    <row r="244" spans="1:19" s="1" customFormat="1" x14ac:dyDescent="0.3">
      <c r="A244" s="1" t="s">
        <v>439</v>
      </c>
      <c r="B244" s="26" t="s">
        <v>293</v>
      </c>
      <c r="C244" s="31" t="s">
        <v>20</v>
      </c>
      <c r="D244" s="5">
        <v>3</v>
      </c>
      <c r="E244" s="6" t="s">
        <v>448</v>
      </c>
      <c r="F244" s="5">
        <v>10</v>
      </c>
      <c r="G244" s="4">
        <v>196.9</v>
      </c>
      <c r="H244" s="4"/>
      <c r="I244" s="4"/>
      <c r="J244" s="4">
        <v>153.69</v>
      </c>
      <c r="K244" s="9">
        <f>J244-$R$1-N244</f>
        <v>124.68400000000001</v>
      </c>
      <c r="L244" s="4">
        <f t="shared" si="20"/>
        <v>36.676485525647536</v>
      </c>
      <c r="M244" s="4">
        <f t="shared" si="21"/>
        <v>0.63501039760118605</v>
      </c>
      <c r="N244" s="4">
        <v>26.86</v>
      </c>
      <c r="O244" s="43"/>
      <c r="P244" s="43"/>
      <c r="Q244" s="43"/>
      <c r="R244" s="43"/>
      <c r="S244" s="43"/>
    </row>
    <row r="245" spans="1:19" s="1" customFormat="1" x14ac:dyDescent="0.3">
      <c r="A245" s="1" t="s">
        <v>439</v>
      </c>
      <c r="B245" s="26" t="s">
        <v>294</v>
      </c>
      <c r="C245" s="31" t="s">
        <v>20</v>
      </c>
      <c r="D245" s="5">
        <v>3</v>
      </c>
      <c r="E245" s="6" t="s">
        <v>457</v>
      </c>
      <c r="F245" s="5">
        <v>6</v>
      </c>
      <c r="G245" s="4">
        <v>113.3</v>
      </c>
      <c r="H245" s="4"/>
      <c r="I245" s="4"/>
      <c r="J245" s="4">
        <v>97.36</v>
      </c>
      <c r="K245" s="9">
        <f t="shared" ref="K245:K250" si="26">J245-$R$1-N245</f>
        <v>62.583999999999996</v>
      </c>
      <c r="L245" s="4">
        <f t="shared" si="20"/>
        <v>44.762577228596648</v>
      </c>
      <c r="M245" s="4">
        <f t="shared" si="21"/>
        <v>0.53122949113321971</v>
      </c>
      <c r="N245" s="4">
        <v>32.630000000000003</v>
      </c>
      <c r="O245" s="43"/>
      <c r="P245" s="43"/>
      <c r="Q245" s="43"/>
      <c r="R245" s="43"/>
      <c r="S245" s="43"/>
    </row>
    <row r="246" spans="1:19" s="1" customFormat="1" x14ac:dyDescent="0.3">
      <c r="A246" s="1" t="s">
        <v>438</v>
      </c>
      <c r="B246" s="26" t="s">
        <v>295</v>
      </c>
      <c r="C246" s="31" t="s">
        <v>20</v>
      </c>
      <c r="D246" s="5">
        <v>4</v>
      </c>
      <c r="E246" s="6" t="s">
        <v>442</v>
      </c>
      <c r="F246" s="5">
        <v>5</v>
      </c>
      <c r="G246" s="4">
        <v>34.200000000000003</v>
      </c>
      <c r="H246" s="4"/>
      <c r="I246" s="4"/>
      <c r="J246" s="4">
        <v>19.02</v>
      </c>
      <c r="K246" s="9">
        <f t="shared" si="26"/>
        <v>16.873999999999999</v>
      </c>
      <c r="L246" s="4">
        <f t="shared" si="20"/>
        <v>50.660818713450297</v>
      </c>
      <c r="M246" s="4">
        <f t="shared" si="21"/>
        <v>0.17187715262780168</v>
      </c>
      <c r="N246" s="4"/>
      <c r="O246" s="43"/>
      <c r="P246" s="43"/>
      <c r="Q246" s="43"/>
      <c r="R246" s="43"/>
      <c r="S246" s="43"/>
    </row>
    <row r="247" spans="1:19" s="1" customFormat="1" x14ac:dyDescent="0.3">
      <c r="A247" s="1" t="s">
        <v>438</v>
      </c>
      <c r="B247" s="26" t="s">
        <v>296</v>
      </c>
      <c r="C247" s="31" t="s">
        <v>20</v>
      </c>
      <c r="D247" s="5">
        <v>5</v>
      </c>
      <c r="E247" s="6" t="s">
        <v>442</v>
      </c>
      <c r="F247" s="5">
        <v>5</v>
      </c>
      <c r="G247" s="4">
        <v>30</v>
      </c>
      <c r="H247" s="4"/>
      <c r="I247" s="4"/>
      <c r="J247" s="4">
        <v>14.09</v>
      </c>
      <c r="K247" s="9">
        <f t="shared" si="26"/>
        <v>11.943999999999999</v>
      </c>
      <c r="L247" s="4">
        <f t="shared" ref="L247:L310" si="27">IF(H247&gt;0,((H247-I247)/H247)*100,((G247-K247)/G247)*100)</f>
        <v>60.186666666666667</v>
      </c>
      <c r="M247" s="4">
        <f t="shared" ref="M247:M310" si="28">IF(H247&gt;0,(I247*2)/(F247*3.1415926535*5^2/4),K247/(F247*3.1415926535*5^2/4))</f>
        <v>0.12166058498201157</v>
      </c>
      <c r="N247" s="4"/>
      <c r="O247" s="43"/>
      <c r="P247" s="43"/>
      <c r="Q247" s="43"/>
      <c r="R247" s="43"/>
      <c r="S247" s="43"/>
    </row>
    <row r="248" spans="1:19" s="1" customFormat="1" x14ac:dyDescent="0.3">
      <c r="A248" s="1" t="s">
        <v>438</v>
      </c>
      <c r="B248" s="26" t="s">
        <v>297</v>
      </c>
      <c r="C248" s="31" t="s">
        <v>20</v>
      </c>
      <c r="D248" s="5">
        <v>6</v>
      </c>
      <c r="E248" s="6" t="s">
        <v>442</v>
      </c>
      <c r="F248" s="5">
        <v>5</v>
      </c>
      <c r="G248" s="4">
        <v>30.8</v>
      </c>
      <c r="H248" s="4"/>
      <c r="I248" s="4"/>
      <c r="J248" s="4">
        <v>15.54</v>
      </c>
      <c r="K248" s="9">
        <f t="shared" si="26"/>
        <v>13.393999999999998</v>
      </c>
      <c r="L248" s="4">
        <f t="shared" si="27"/>
        <v>56.512987012987011</v>
      </c>
      <c r="M248" s="4">
        <f t="shared" si="28"/>
        <v>0.1364301637013616</v>
      </c>
      <c r="N248" s="4"/>
      <c r="O248" s="43"/>
      <c r="P248" s="43"/>
      <c r="Q248" s="43"/>
      <c r="R248" s="43"/>
      <c r="S248" s="43"/>
    </row>
    <row r="249" spans="1:19" s="1" customFormat="1" x14ac:dyDescent="0.3">
      <c r="A249" s="1" t="s">
        <v>438</v>
      </c>
      <c r="B249" s="26" t="s">
        <v>298</v>
      </c>
      <c r="C249" s="31" t="s">
        <v>20</v>
      </c>
      <c r="D249" s="5">
        <v>7</v>
      </c>
      <c r="E249" s="6" t="s">
        <v>442</v>
      </c>
      <c r="F249" s="5">
        <v>5</v>
      </c>
      <c r="G249" s="4">
        <v>40.299999999999997</v>
      </c>
      <c r="H249" s="4"/>
      <c r="I249" s="4"/>
      <c r="J249" s="4">
        <v>15.55</v>
      </c>
      <c r="K249" s="9">
        <f t="shared" si="26"/>
        <v>13.404</v>
      </c>
      <c r="L249" s="4">
        <f t="shared" si="27"/>
        <v>66.73945409429281</v>
      </c>
      <c r="M249" s="4">
        <f t="shared" si="28"/>
        <v>0.13653202286494334</v>
      </c>
      <c r="N249" s="4"/>
      <c r="O249" s="43"/>
      <c r="P249" s="43"/>
      <c r="Q249" s="43"/>
      <c r="R249" s="43"/>
      <c r="S249" s="43"/>
    </row>
    <row r="250" spans="1:19" s="1" customFormat="1" ht="15" thickBot="1" x14ac:dyDescent="0.35">
      <c r="A250" s="1" t="s">
        <v>438</v>
      </c>
      <c r="B250" s="27" t="s">
        <v>299</v>
      </c>
      <c r="C250" s="32" t="s">
        <v>20</v>
      </c>
      <c r="D250" s="20">
        <v>8</v>
      </c>
      <c r="E250" s="21" t="s">
        <v>442</v>
      </c>
      <c r="F250" s="20">
        <v>5</v>
      </c>
      <c r="G250" s="22">
        <v>115.1</v>
      </c>
      <c r="H250" s="22"/>
      <c r="I250" s="22"/>
      <c r="J250" s="22">
        <v>6.22</v>
      </c>
      <c r="K250" s="22">
        <f t="shared" si="26"/>
        <v>4.0739999999999998</v>
      </c>
      <c r="L250" s="22">
        <f t="shared" si="27"/>
        <v>96.460469157254565</v>
      </c>
      <c r="M250" s="22">
        <f t="shared" si="28"/>
        <v>4.1497423243194505E-2</v>
      </c>
      <c r="N250" s="22"/>
      <c r="O250" s="43"/>
      <c r="P250" s="43"/>
      <c r="Q250" s="43"/>
      <c r="R250" s="43"/>
      <c r="S250" s="43"/>
    </row>
    <row r="251" spans="1:19" s="1" customFormat="1" x14ac:dyDescent="0.3">
      <c r="A251" s="1" t="s">
        <v>438</v>
      </c>
      <c r="B251" s="25" t="s">
        <v>300</v>
      </c>
      <c r="C251" s="33" t="s">
        <v>21</v>
      </c>
      <c r="D251" s="17">
        <v>1</v>
      </c>
      <c r="E251" s="18" t="s">
        <v>442</v>
      </c>
      <c r="F251" s="17">
        <v>5</v>
      </c>
      <c r="G251" s="19">
        <v>23.3</v>
      </c>
      <c r="H251" s="19">
        <v>10.44</v>
      </c>
      <c r="I251" s="19">
        <v>4.68</v>
      </c>
      <c r="J251" s="9"/>
      <c r="K251" s="9">
        <f t="shared" si="22"/>
        <v>2.5339999999999998</v>
      </c>
      <c r="L251" s="9">
        <f t="shared" si="27"/>
        <v>55.172413793103445</v>
      </c>
      <c r="M251" s="9">
        <f t="shared" si="28"/>
        <v>9.5340177112493998E-2</v>
      </c>
      <c r="N251" s="9"/>
      <c r="O251" s="43"/>
      <c r="P251" s="43"/>
      <c r="Q251" s="43"/>
      <c r="R251" s="43"/>
      <c r="S251" s="43"/>
    </row>
    <row r="252" spans="1:19" s="1" customFormat="1" x14ac:dyDescent="0.3">
      <c r="A252" s="1" t="s">
        <v>439</v>
      </c>
      <c r="B252" s="26" t="s">
        <v>301</v>
      </c>
      <c r="C252" s="31" t="s">
        <v>21</v>
      </c>
      <c r="D252" s="5">
        <v>1</v>
      </c>
      <c r="E252" s="6" t="s">
        <v>443</v>
      </c>
      <c r="F252" s="5">
        <v>5</v>
      </c>
      <c r="G252" s="4">
        <v>35.6</v>
      </c>
      <c r="H252" s="4">
        <v>18.670000000000002</v>
      </c>
      <c r="I252" s="4">
        <v>7.16</v>
      </c>
      <c r="J252" s="4"/>
      <c r="K252" s="9">
        <f t="shared" si="22"/>
        <v>5.0140000000000002</v>
      </c>
      <c r="L252" s="4">
        <f t="shared" si="27"/>
        <v>61.649705409748258</v>
      </c>
      <c r="M252" s="4">
        <f t="shared" si="28"/>
        <v>0.14586232224902929</v>
      </c>
      <c r="N252" s="4"/>
      <c r="O252" s="43"/>
      <c r="P252" s="43"/>
      <c r="Q252" s="43"/>
      <c r="R252" s="43"/>
      <c r="S252" s="43"/>
    </row>
    <row r="253" spans="1:19" s="1" customFormat="1" x14ac:dyDescent="0.3">
      <c r="A253" s="1" t="s">
        <v>438</v>
      </c>
      <c r="B253" s="26" t="s">
        <v>302</v>
      </c>
      <c r="C253" s="31" t="s">
        <v>21</v>
      </c>
      <c r="D253" s="5">
        <v>1</v>
      </c>
      <c r="E253" s="6" t="s">
        <v>448</v>
      </c>
      <c r="F253" s="5">
        <v>10</v>
      </c>
      <c r="G253" s="4">
        <v>108.2</v>
      </c>
      <c r="H253" s="4"/>
      <c r="I253" s="4"/>
      <c r="J253" s="4">
        <v>35.93</v>
      </c>
      <c r="K253" s="9">
        <f>J253-$R$1-N253</f>
        <v>33.783999999999999</v>
      </c>
      <c r="L253" s="4">
        <f t="shared" si="27"/>
        <v>68.776340110905721</v>
      </c>
      <c r="M253" s="4">
        <f t="shared" si="28"/>
        <v>0.1720604991222488</v>
      </c>
      <c r="N253" s="4"/>
      <c r="O253" s="43"/>
      <c r="P253" s="43"/>
      <c r="Q253" s="43"/>
      <c r="R253" s="43"/>
      <c r="S253" s="43"/>
    </row>
    <row r="254" spans="1:19" s="1" customFormat="1" x14ac:dyDescent="0.3">
      <c r="A254" s="1" t="s">
        <v>439</v>
      </c>
      <c r="B254" s="26" t="s">
        <v>303</v>
      </c>
      <c r="C254" s="31" t="s">
        <v>21</v>
      </c>
      <c r="D254" s="5">
        <v>1</v>
      </c>
      <c r="E254" s="6" t="s">
        <v>449</v>
      </c>
      <c r="F254" s="5">
        <v>10</v>
      </c>
      <c r="G254" s="4">
        <v>174.6</v>
      </c>
      <c r="H254" s="4"/>
      <c r="I254" s="4"/>
      <c r="J254" s="4">
        <v>119.64</v>
      </c>
      <c r="K254" s="9">
        <f>J254-$R$1-N254</f>
        <v>117.494</v>
      </c>
      <c r="L254" s="4">
        <f t="shared" si="27"/>
        <v>32.70675830469645</v>
      </c>
      <c r="M254" s="4">
        <f t="shared" si="28"/>
        <v>0.59839202829355609</v>
      </c>
      <c r="N254" s="4"/>
      <c r="O254" s="43"/>
      <c r="P254" s="43"/>
      <c r="Q254" s="43"/>
      <c r="R254" s="43"/>
      <c r="S254" s="43"/>
    </row>
    <row r="255" spans="1:19" s="1" customFormat="1" x14ac:dyDescent="0.3">
      <c r="A255" s="1" t="s">
        <v>438</v>
      </c>
      <c r="B255" s="26" t="s">
        <v>304</v>
      </c>
      <c r="C255" s="31" t="s">
        <v>21</v>
      </c>
      <c r="D255" s="5">
        <v>2</v>
      </c>
      <c r="E255" s="6" t="s">
        <v>442</v>
      </c>
      <c r="F255" s="5">
        <v>5</v>
      </c>
      <c r="G255" s="4">
        <v>17.600000000000001</v>
      </c>
      <c r="H255" s="4">
        <v>9.02</v>
      </c>
      <c r="I255" s="4">
        <v>4.07</v>
      </c>
      <c r="J255" s="4"/>
      <c r="K255" s="9">
        <f t="shared" si="22"/>
        <v>1.9240000000000004</v>
      </c>
      <c r="L255" s="4">
        <f t="shared" si="27"/>
        <v>54.878048780487795</v>
      </c>
      <c r="M255" s="4">
        <f t="shared" si="28"/>
        <v>8.2913359155523642E-2</v>
      </c>
      <c r="N255" s="4"/>
      <c r="O255" s="43"/>
      <c r="P255" s="43"/>
      <c r="Q255" s="43"/>
      <c r="R255" s="43"/>
      <c r="S255" s="43"/>
    </row>
    <row r="256" spans="1:19" s="1" customFormat="1" x14ac:dyDescent="0.3">
      <c r="A256" s="1" t="s">
        <v>438</v>
      </c>
      <c r="B256" s="26" t="s">
        <v>305</v>
      </c>
      <c r="C256" s="31" t="s">
        <v>21</v>
      </c>
      <c r="D256" s="5">
        <v>2</v>
      </c>
      <c r="E256" s="6" t="s">
        <v>443</v>
      </c>
      <c r="F256" s="5">
        <v>5</v>
      </c>
      <c r="G256" s="4">
        <v>44</v>
      </c>
      <c r="H256" s="4">
        <v>19.63</v>
      </c>
      <c r="I256" s="4">
        <v>7.4</v>
      </c>
      <c r="J256" s="4"/>
      <c r="K256" s="9">
        <f t="shared" si="22"/>
        <v>5.2540000000000004</v>
      </c>
      <c r="L256" s="4">
        <f t="shared" si="27"/>
        <v>62.302598064187464</v>
      </c>
      <c r="M256" s="4">
        <f t="shared" si="28"/>
        <v>0.15075156210095206</v>
      </c>
      <c r="N256" s="4"/>
      <c r="O256" s="43"/>
      <c r="P256" s="43"/>
      <c r="Q256" s="43"/>
      <c r="R256" s="43"/>
      <c r="S256" s="43"/>
    </row>
    <row r="257" spans="1:19" s="1" customFormat="1" x14ac:dyDescent="0.3">
      <c r="A257" s="1" t="s">
        <v>438</v>
      </c>
      <c r="B257" s="26" t="s">
        <v>306</v>
      </c>
      <c r="C257" s="31" t="s">
        <v>21</v>
      </c>
      <c r="D257" s="5">
        <v>2</v>
      </c>
      <c r="E257" s="6" t="s">
        <v>448</v>
      </c>
      <c r="F257" s="5">
        <v>10</v>
      </c>
      <c r="G257" s="4">
        <v>86.9</v>
      </c>
      <c r="H257" s="4"/>
      <c r="I257" s="4"/>
      <c r="J257" s="4">
        <v>49.62</v>
      </c>
      <c r="K257" s="9">
        <f>J257-$R$1-N257</f>
        <v>30.163999999999998</v>
      </c>
      <c r="L257" s="4">
        <f t="shared" si="27"/>
        <v>65.28883774453395</v>
      </c>
      <c r="M257" s="4">
        <f t="shared" si="28"/>
        <v>0.15362399051395667</v>
      </c>
      <c r="N257" s="4">
        <v>17.309999999999999</v>
      </c>
      <c r="O257" s="43"/>
      <c r="P257" s="43"/>
      <c r="Q257" s="43"/>
      <c r="R257" s="43"/>
      <c r="S257" s="43"/>
    </row>
    <row r="258" spans="1:19" s="1" customFormat="1" x14ac:dyDescent="0.3">
      <c r="A258" s="1" t="s">
        <v>439</v>
      </c>
      <c r="B258" s="26" t="s">
        <v>307</v>
      </c>
      <c r="C258" s="31" t="s">
        <v>21</v>
      </c>
      <c r="D258" s="5">
        <v>2</v>
      </c>
      <c r="E258" s="6" t="s">
        <v>453</v>
      </c>
      <c r="F258" s="5">
        <v>5</v>
      </c>
      <c r="G258" s="4">
        <v>96.3</v>
      </c>
      <c r="H258" s="4"/>
      <c r="I258" s="4"/>
      <c r="J258" s="4">
        <v>67.540000000000006</v>
      </c>
      <c r="K258" s="9">
        <f>J258-$R$1-N258</f>
        <v>58.174000000000007</v>
      </c>
      <c r="L258" s="4">
        <f t="shared" si="27"/>
        <v>39.590861889927304</v>
      </c>
      <c r="M258" s="4">
        <f t="shared" si="28"/>
        <v>0.59255549822032338</v>
      </c>
      <c r="N258" s="4">
        <v>7.22</v>
      </c>
      <c r="O258" s="43"/>
      <c r="P258" s="43"/>
      <c r="Q258" s="43"/>
      <c r="R258" s="43"/>
      <c r="S258" s="43"/>
    </row>
    <row r="259" spans="1:19" s="1" customFormat="1" x14ac:dyDescent="0.3">
      <c r="A259" s="1" t="s">
        <v>438</v>
      </c>
      <c r="B259" s="26" t="s">
        <v>308</v>
      </c>
      <c r="C259" s="31" t="s">
        <v>21</v>
      </c>
      <c r="D259" s="5">
        <v>3</v>
      </c>
      <c r="E259" s="6" t="s">
        <v>442</v>
      </c>
      <c r="F259" s="5">
        <v>5</v>
      </c>
      <c r="G259" s="4">
        <v>23.3</v>
      </c>
      <c r="H259" s="4">
        <v>12.29</v>
      </c>
      <c r="I259" s="4">
        <v>7.09</v>
      </c>
      <c r="J259" s="4"/>
      <c r="K259" s="9">
        <f t="shared" si="22"/>
        <v>4.944</v>
      </c>
      <c r="L259" s="4">
        <f t="shared" si="27"/>
        <v>42.310821806346624</v>
      </c>
      <c r="M259" s="4">
        <f t="shared" si="28"/>
        <v>0.14443629395888516</v>
      </c>
      <c r="N259" s="4"/>
      <c r="O259" s="43"/>
      <c r="P259" s="43"/>
      <c r="Q259" s="43"/>
      <c r="R259" s="43"/>
      <c r="S259" s="43"/>
    </row>
    <row r="260" spans="1:19" s="1" customFormat="1" x14ac:dyDescent="0.3">
      <c r="A260" s="1" t="s">
        <v>438</v>
      </c>
      <c r="B260" s="26" t="s">
        <v>309</v>
      </c>
      <c r="C260" s="31" t="s">
        <v>21</v>
      </c>
      <c r="D260" s="5">
        <v>3</v>
      </c>
      <c r="E260" s="6" t="s">
        <v>443</v>
      </c>
      <c r="F260" s="5">
        <v>5</v>
      </c>
      <c r="G260" s="4">
        <v>36</v>
      </c>
      <c r="H260" s="4">
        <v>19.440000000000001</v>
      </c>
      <c r="I260" s="4">
        <v>7.85</v>
      </c>
      <c r="J260" s="4"/>
      <c r="K260" s="9">
        <f t="shared" si="22"/>
        <v>5.7039999999999997</v>
      </c>
      <c r="L260" s="4">
        <f t="shared" si="27"/>
        <v>59.619341563786008</v>
      </c>
      <c r="M260" s="4">
        <f t="shared" si="28"/>
        <v>0.15991888682330724</v>
      </c>
      <c r="N260" s="4"/>
      <c r="O260" s="43"/>
      <c r="P260" s="43"/>
      <c r="Q260" s="43"/>
      <c r="R260" s="43"/>
      <c r="S260" s="43"/>
    </row>
    <row r="261" spans="1:19" s="1" customFormat="1" x14ac:dyDescent="0.3">
      <c r="A261" s="1" t="s">
        <v>439</v>
      </c>
      <c r="B261" s="26" t="s">
        <v>310</v>
      </c>
      <c r="C261" s="31" t="s">
        <v>21</v>
      </c>
      <c r="D261" s="5">
        <v>3</v>
      </c>
      <c r="E261" s="6" t="s">
        <v>448</v>
      </c>
      <c r="F261" s="5">
        <v>10</v>
      </c>
      <c r="G261" s="4">
        <v>175</v>
      </c>
      <c r="H261" s="4"/>
      <c r="I261" s="4"/>
      <c r="J261" s="4">
        <v>102.69</v>
      </c>
      <c r="K261" s="9">
        <f>J261-$R$1-N261</f>
        <v>96.134</v>
      </c>
      <c r="L261" s="4">
        <f t="shared" si="27"/>
        <v>45.066285714285712</v>
      </c>
      <c r="M261" s="4">
        <f t="shared" si="28"/>
        <v>0.48960644158827449</v>
      </c>
      <c r="N261" s="4">
        <v>4.41</v>
      </c>
      <c r="O261" s="43"/>
      <c r="P261" s="43"/>
      <c r="Q261" s="43"/>
      <c r="R261" s="43"/>
      <c r="S261" s="43"/>
    </row>
    <row r="262" spans="1:19" s="1" customFormat="1" x14ac:dyDescent="0.3">
      <c r="A262" s="1" t="s">
        <v>439</v>
      </c>
      <c r="B262" s="26" t="s">
        <v>311</v>
      </c>
      <c r="C262" s="31" t="s">
        <v>21</v>
      </c>
      <c r="D262" s="5">
        <v>3</v>
      </c>
      <c r="E262" s="6" t="s">
        <v>449</v>
      </c>
      <c r="F262" s="5">
        <v>10</v>
      </c>
      <c r="G262" s="4">
        <v>177.5</v>
      </c>
      <c r="H262" s="4"/>
      <c r="I262" s="4"/>
      <c r="J262" s="4">
        <v>148.85</v>
      </c>
      <c r="K262" s="9">
        <f t="shared" ref="K262:K267" si="29">J262-$R$1-N262</f>
        <v>146.70400000000001</v>
      </c>
      <c r="L262" s="4">
        <f t="shared" si="27"/>
        <v>17.349859154929572</v>
      </c>
      <c r="M262" s="4">
        <f t="shared" si="28"/>
        <v>0.74715733670466455</v>
      </c>
      <c r="N262" s="4"/>
      <c r="O262" s="43"/>
      <c r="P262" s="43"/>
      <c r="Q262" s="43"/>
      <c r="R262" s="43"/>
      <c r="S262" s="43"/>
    </row>
    <row r="263" spans="1:19" s="1" customFormat="1" x14ac:dyDescent="0.3">
      <c r="A263" s="1" t="s">
        <v>438</v>
      </c>
      <c r="B263" s="26" t="s">
        <v>312</v>
      </c>
      <c r="C263" s="31" t="s">
        <v>21</v>
      </c>
      <c r="D263" s="5">
        <v>4</v>
      </c>
      <c r="E263" s="6" t="s">
        <v>442</v>
      </c>
      <c r="F263" s="5">
        <v>5</v>
      </c>
      <c r="G263" s="4">
        <v>41.1</v>
      </c>
      <c r="H263" s="4"/>
      <c r="I263" s="4"/>
      <c r="J263" s="4">
        <v>26.72</v>
      </c>
      <c r="K263" s="9">
        <f t="shared" si="29"/>
        <v>11.333999999999998</v>
      </c>
      <c r="L263" s="4">
        <f t="shared" si="27"/>
        <v>72.423357664233592</v>
      </c>
      <c r="M263" s="4">
        <f t="shared" si="28"/>
        <v>0.11544717600352637</v>
      </c>
      <c r="N263" s="4">
        <v>13.24</v>
      </c>
      <c r="O263" s="43"/>
      <c r="P263" s="43"/>
      <c r="Q263" s="43"/>
      <c r="R263" s="43"/>
      <c r="S263" s="43"/>
    </row>
    <row r="264" spans="1:19" s="1" customFormat="1" x14ac:dyDescent="0.3">
      <c r="A264" s="1" t="s">
        <v>438</v>
      </c>
      <c r="B264" s="26" t="s">
        <v>313</v>
      </c>
      <c r="C264" s="31" t="s">
        <v>21</v>
      </c>
      <c r="D264" s="5">
        <v>5</v>
      </c>
      <c r="E264" s="6" t="s">
        <v>442</v>
      </c>
      <c r="F264" s="5">
        <v>5</v>
      </c>
      <c r="G264" s="4">
        <v>61.4</v>
      </c>
      <c r="H264" s="4"/>
      <c r="I264" s="4"/>
      <c r="J264" s="4">
        <v>22.88</v>
      </c>
      <c r="K264" s="9">
        <f t="shared" si="29"/>
        <v>20.733999999999998</v>
      </c>
      <c r="L264" s="4">
        <f t="shared" si="27"/>
        <v>66.231270358306176</v>
      </c>
      <c r="M264" s="4">
        <f t="shared" si="28"/>
        <v>0.21119478977034728</v>
      </c>
      <c r="N264" s="4"/>
      <c r="O264" s="43"/>
      <c r="P264" s="43"/>
      <c r="Q264" s="43"/>
      <c r="R264" s="43"/>
      <c r="S264" s="43"/>
    </row>
    <row r="265" spans="1:19" s="1" customFormat="1" x14ac:dyDescent="0.3">
      <c r="A265" s="1" t="s">
        <v>438</v>
      </c>
      <c r="B265" s="26" t="s">
        <v>314</v>
      </c>
      <c r="C265" s="31" t="s">
        <v>21</v>
      </c>
      <c r="D265" s="5">
        <v>6</v>
      </c>
      <c r="E265" s="6" t="s">
        <v>442</v>
      </c>
      <c r="F265" s="5">
        <v>5</v>
      </c>
      <c r="G265" s="4">
        <v>49.1</v>
      </c>
      <c r="H265" s="4"/>
      <c r="I265" s="4"/>
      <c r="J265" s="4">
        <v>19.97</v>
      </c>
      <c r="K265" s="9">
        <f t="shared" si="29"/>
        <v>15.353999999999997</v>
      </c>
      <c r="L265" s="4">
        <f t="shared" si="27"/>
        <v>68.729124236252545</v>
      </c>
      <c r="M265" s="4">
        <f t="shared" si="28"/>
        <v>0.15639455976337957</v>
      </c>
      <c r="N265" s="4">
        <v>2.4700000000000002</v>
      </c>
      <c r="O265" s="43"/>
      <c r="P265" s="43"/>
      <c r="Q265" s="43"/>
      <c r="R265" s="43"/>
      <c r="S265" s="43"/>
    </row>
    <row r="266" spans="1:19" s="1" customFormat="1" x14ac:dyDescent="0.3">
      <c r="A266" s="1" t="s">
        <v>438</v>
      </c>
      <c r="B266" s="26" t="s">
        <v>315</v>
      </c>
      <c r="C266" s="31" t="s">
        <v>21</v>
      </c>
      <c r="D266" s="5">
        <v>7</v>
      </c>
      <c r="E266" s="6" t="s">
        <v>442</v>
      </c>
      <c r="F266" s="5">
        <v>5</v>
      </c>
      <c r="G266" s="4">
        <v>23.5</v>
      </c>
      <c r="H266" s="4"/>
      <c r="I266" s="4"/>
      <c r="J266" s="4">
        <v>10.56</v>
      </c>
      <c r="K266" s="9">
        <f t="shared" si="29"/>
        <v>8.4140000000000015</v>
      </c>
      <c r="L266" s="4">
        <f t="shared" si="27"/>
        <v>64.19574468085105</v>
      </c>
      <c r="M266" s="4">
        <f t="shared" si="28"/>
        <v>8.57043002376629E-2</v>
      </c>
      <c r="N266" s="4"/>
      <c r="O266" s="43"/>
      <c r="P266" s="43"/>
      <c r="Q266" s="43"/>
      <c r="R266" s="43"/>
      <c r="S266" s="43"/>
    </row>
    <row r="267" spans="1:19" s="1" customFormat="1" ht="15" thickBot="1" x14ac:dyDescent="0.35">
      <c r="A267" s="1" t="s">
        <v>438</v>
      </c>
      <c r="B267" s="27" t="s">
        <v>316</v>
      </c>
      <c r="C267" s="32" t="s">
        <v>21</v>
      </c>
      <c r="D267" s="20">
        <v>8</v>
      </c>
      <c r="E267" s="21" t="s">
        <v>442</v>
      </c>
      <c r="F267" s="20">
        <v>5</v>
      </c>
      <c r="G267" s="22">
        <v>20.399999999999999</v>
      </c>
      <c r="H267" s="22"/>
      <c r="I267" s="22"/>
      <c r="J267" s="22">
        <v>9.07</v>
      </c>
      <c r="K267" s="22">
        <f t="shared" si="29"/>
        <v>6.9240000000000004</v>
      </c>
      <c r="L267" s="22">
        <f t="shared" si="27"/>
        <v>66.058823529411768</v>
      </c>
      <c r="M267" s="22">
        <f t="shared" si="28"/>
        <v>7.0527284863985948E-2</v>
      </c>
      <c r="N267" s="22"/>
      <c r="O267" s="43"/>
      <c r="P267" s="43"/>
      <c r="Q267" s="43"/>
      <c r="R267" s="43"/>
      <c r="S267" s="43"/>
    </row>
    <row r="268" spans="1:19" s="1" customFormat="1" x14ac:dyDescent="0.3">
      <c r="A268" s="1" t="s">
        <v>438</v>
      </c>
      <c r="B268" s="25" t="s">
        <v>317</v>
      </c>
      <c r="C268" s="33" t="s">
        <v>22</v>
      </c>
      <c r="D268" s="17">
        <v>1</v>
      </c>
      <c r="E268" s="18" t="s">
        <v>442</v>
      </c>
      <c r="F268" s="17">
        <v>5</v>
      </c>
      <c r="G268" s="19">
        <v>21.2</v>
      </c>
      <c r="H268" s="19">
        <v>9.17</v>
      </c>
      <c r="I268" s="19">
        <v>4.58</v>
      </c>
      <c r="J268" s="9"/>
      <c r="K268" s="9">
        <f t="shared" ref="K268:K323" si="30">I268-$R$1-N268</f>
        <v>2.4340000000000002</v>
      </c>
      <c r="L268" s="9">
        <f t="shared" si="27"/>
        <v>50.054525627044711</v>
      </c>
      <c r="M268" s="9">
        <f t="shared" si="28"/>
        <v>9.3302993840859522E-2</v>
      </c>
      <c r="N268" s="9"/>
      <c r="O268" s="43"/>
      <c r="P268" s="43"/>
      <c r="Q268" s="43"/>
      <c r="R268" s="43"/>
      <c r="S268" s="43"/>
    </row>
    <row r="269" spans="1:19" s="1" customFormat="1" x14ac:dyDescent="0.3">
      <c r="A269" s="1" t="s">
        <v>438</v>
      </c>
      <c r="B269" s="26" t="s">
        <v>318</v>
      </c>
      <c r="C269" s="31" t="s">
        <v>22</v>
      </c>
      <c r="D269" s="5">
        <v>1</v>
      </c>
      <c r="E269" s="6" t="s">
        <v>443</v>
      </c>
      <c r="F269" s="5">
        <v>5</v>
      </c>
      <c r="G269" s="4">
        <v>25</v>
      </c>
      <c r="H269" s="4">
        <v>14.05</v>
      </c>
      <c r="I269" s="4">
        <v>7.8</v>
      </c>
      <c r="J269" s="4"/>
      <c r="K269" s="9">
        <f t="shared" si="30"/>
        <v>5.6539999999999999</v>
      </c>
      <c r="L269" s="4">
        <f t="shared" si="27"/>
        <v>44.483985765124565</v>
      </c>
      <c r="M269" s="4">
        <f t="shared" si="28"/>
        <v>0.15890029518748999</v>
      </c>
      <c r="N269" s="4"/>
      <c r="O269" s="43"/>
      <c r="P269" s="43"/>
      <c r="Q269" s="43"/>
      <c r="R269" s="43"/>
      <c r="S269" s="43"/>
    </row>
    <row r="270" spans="1:19" s="1" customFormat="1" x14ac:dyDescent="0.3">
      <c r="A270" s="1" t="s">
        <v>439</v>
      </c>
      <c r="B270" s="26" t="s">
        <v>319</v>
      </c>
      <c r="C270" s="31" t="s">
        <v>22</v>
      </c>
      <c r="D270" s="5">
        <v>1</v>
      </c>
      <c r="E270" s="6" t="s">
        <v>448</v>
      </c>
      <c r="F270" s="5">
        <v>10</v>
      </c>
      <c r="G270" s="4">
        <v>183.4</v>
      </c>
      <c r="H270" s="4"/>
      <c r="I270" s="4"/>
      <c r="J270" s="4">
        <v>126.26</v>
      </c>
      <c r="K270" s="9">
        <f>J270-$R$1-N270</f>
        <v>115.03400000000001</v>
      </c>
      <c r="L270" s="4">
        <f t="shared" si="27"/>
        <v>37.276990185387135</v>
      </c>
      <c r="M270" s="4">
        <f t="shared" si="28"/>
        <v>0.58586335117300403</v>
      </c>
      <c r="N270" s="4">
        <v>9.08</v>
      </c>
      <c r="O270" s="43"/>
      <c r="P270" s="43"/>
      <c r="Q270" s="43"/>
      <c r="R270" s="43"/>
      <c r="S270" s="43"/>
    </row>
    <row r="271" spans="1:19" s="1" customFormat="1" x14ac:dyDescent="0.3">
      <c r="A271" s="1" t="s">
        <v>439</v>
      </c>
      <c r="B271" s="26" t="s">
        <v>320</v>
      </c>
      <c r="C271" s="31" t="s">
        <v>22</v>
      </c>
      <c r="D271" s="5">
        <v>1</v>
      </c>
      <c r="E271" s="6" t="s">
        <v>449</v>
      </c>
      <c r="F271" s="5">
        <v>10</v>
      </c>
      <c r="G271" s="4">
        <v>217.9</v>
      </c>
      <c r="H271" s="4"/>
      <c r="I271" s="4"/>
      <c r="J271" s="4">
        <v>165.4</v>
      </c>
      <c r="K271" s="9">
        <f>J271-$R$1-N271</f>
        <v>148.15400000000002</v>
      </c>
      <c r="L271" s="4">
        <f t="shared" si="27"/>
        <v>32.008260670032115</v>
      </c>
      <c r="M271" s="4">
        <f t="shared" si="28"/>
        <v>0.75454212606433968</v>
      </c>
      <c r="N271" s="4">
        <v>15.1</v>
      </c>
      <c r="O271" s="43"/>
      <c r="P271" s="43"/>
      <c r="Q271" s="43"/>
      <c r="R271" s="43"/>
      <c r="S271" s="43"/>
    </row>
    <row r="272" spans="1:19" s="1" customFormat="1" x14ac:dyDescent="0.3">
      <c r="A272" s="1" t="s">
        <v>438</v>
      </c>
      <c r="B272" s="26" t="s">
        <v>321</v>
      </c>
      <c r="C272" s="31" t="s">
        <v>22</v>
      </c>
      <c r="D272" s="5">
        <v>2</v>
      </c>
      <c r="E272" s="6" t="s">
        <v>442</v>
      </c>
      <c r="F272" s="5">
        <v>5</v>
      </c>
      <c r="G272" s="4">
        <v>19.100000000000001</v>
      </c>
      <c r="H272" s="4">
        <v>9.4700000000000006</v>
      </c>
      <c r="I272" s="4">
        <v>4.3899999999999997</v>
      </c>
      <c r="J272" s="4"/>
      <c r="K272" s="9">
        <f t="shared" si="30"/>
        <v>2.2439999999999998</v>
      </c>
      <c r="L272" s="4">
        <f t="shared" si="27"/>
        <v>53.64308342133053</v>
      </c>
      <c r="M272" s="4">
        <f t="shared" si="28"/>
        <v>8.9432345624753981E-2</v>
      </c>
      <c r="N272" s="4"/>
      <c r="O272" s="43"/>
      <c r="P272" s="43"/>
      <c r="Q272" s="43"/>
      <c r="R272" s="43"/>
      <c r="S272" s="43"/>
    </row>
    <row r="273" spans="1:19" s="1" customFormat="1" x14ac:dyDescent="0.3">
      <c r="A273" s="1" t="s">
        <v>438</v>
      </c>
      <c r="B273" s="26" t="s">
        <v>322</v>
      </c>
      <c r="C273" s="31" t="s">
        <v>22</v>
      </c>
      <c r="D273" s="5">
        <v>2</v>
      </c>
      <c r="E273" s="6" t="s">
        <v>443</v>
      </c>
      <c r="F273" s="5">
        <v>5</v>
      </c>
      <c r="G273" s="4">
        <v>35.299999999999997</v>
      </c>
      <c r="H273" s="4">
        <v>18.03</v>
      </c>
      <c r="I273" s="4">
        <v>7.37</v>
      </c>
      <c r="J273" s="4"/>
      <c r="K273" s="9">
        <f t="shared" si="30"/>
        <v>5.2240000000000002</v>
      </c>
      <c r="L273" s="4">
        <f t="shared" si="27"/>
        <v>59.123682750970595</v>
      </c>
      <c r="M273" s="4">
        <f t="shared" si="28"/>
        <v>0.15014040711946172</v>
      </c>
      <c r="N273" s="4"/>
      <c r="O273" s="43"/>
      <c r="P273" s="43"/>
      <c r="Q273" s="43"/>
      <c r="R273" s="43"/>
      <c r="S273" s="43"/>
    </row>
    <row r="274" spans="1:19" s="1" customFormat="1" x14ac:dyDescent="0.3">
      <c r="A274" s="1" t="s">
        <v>438</v>
      </c>
      <c r="B274" s="26" t="s">
        <v>323</v>
      </c>
      <c r="C274" s="31" t="s">
        <v>22</v>
      </c>
      <c r="D274" s="5">
        <v>2</v>
      </c>
      <c r="E274" s="6" t="s">
        <v>448</v>
      </c>
      <c r="F274" s="5">
        <v>10</v>
      </c>
      <c r="G274" s="4">
        <v>121.5</v>
      </c>
      <c r="H274" s="4"/>
      <c r="I274" s="4"/>
      <c r="J274" s="4">
        <v>49.42</v>
      </c>
      <c r="K274" s="9">
        <f>J274-$R$1-N274</f>
        <v>47.274000000000001</v>
      </c>
      <c r="L274" s="4">
        <f t="shared" si="27"/>
        <v>61.091358024691353</v>
      </c>
      <c r="M274" s="4">
        <f t="shared" si="28"/>
        <v>0.24076450495812188</v>
      </c>
      <c r="N274" s="4"/>
      <c r="O274" s="43"/>
      <c r="P274" s="43"/>
      <c r="Q274" s="43"/>
      <c r="R274" s="43"/>
      <c r="S274" s="43"/>
    </row>
    <row r="275" spans="1:19" s="1" customFormat="1" x14ac:dyDescent="0.3">
      <c r="A275" s="1" t="s">
        <v>439</v>
      </c>
      <c r="B275" s="26" t="s">
        <v>324</v>
      </c>
      <c r="C275" s="31" t="s">
        <v>22</v>
      </c>
      <c r="D275" s="5">
        <v>2</v>
      </c>
      <c r="E275" s="6" t="s">
        <v>449</v>
      </c>
      <c r="F275" s="5">
        <v>10</v>
      </c>
      <c r="G275" s="4">
        <v>190.3</v>
      </c>
      <c r="H275" s="4"/>
      <c r="I275" s="4"/>
      <c r="J275" s="4">
        <v>118.28</v>
      </c>
      <c r="K275" s="9">
        <f>J275-$R$1-N275</f>
        <v>113.254</v>
      </c>
      <c r="L275" s="4">
        <f t="shared" si="27"/>
        <v>40.486600105097217</v>
      </c>
      <c r="M275" s="4">
        <f t="shared" si="28"/>
        <v>0.57679788561423062</v>
      </c>
      <c r="N275" s="4">
        <v>2.88</v>
      </c>
      <c r="O275" s="43"/>
      <c r="P275" s="43"/>
      <c r="Q275" s="43"/>
      <c r="R275" s="43"/>
      <c r="S275" s="43"/>
    </row>
    <row r="276" spans="1:19" s="1" customFormat="1" x14ac:dyDescent="0.3">
      <c r="B276" s="26" t="s">
        <v>325</v>
      </c>
      <c r="C276" s="31" t="s">
        <v>22</v>
      </c>
      <c r="D276" s="5">
        <v>3</v>
      </c>
      <c r="E276" s="6" t="s">
        <v>442</v>
      </c>
      <c r="F276" s="5">
        <v>5</v>
      </c>
      <c r="G276" s="4">
        <v>18.5</v>
      </c>
      <c r="H276" s="4">
        <v>9.73</v>
      </c>
      <c r="I276" s="4">
        <v>4.55</v>
      </c>
      <c r="J276" s="4"/>
      <c r="K276" s="9">
        <f t="shared" si="30"/>
        <v>2.4039999999999999</v>
      </c>
      <c r="L276" s="4">
        <f t="shared" si="27"/>
        <v>53.237410071942449</v>
      </c>
      <c r="M276" s="4">
        <f t="shared" si="28"/>
        <v>9.2691838859369172E-2</v>
      </c>
      <c r="N276" s="4"/>
      <c r="O276" s="43"/>
      <c r="P276" s="43"/>
      <c r="Q276" s="43"/>
      <c r="R276" s="43"/>
      <c r="S276" s="43"/>
    </row>
    <row r="277" spans="1:19" s="1" customFormat="1" x14ac:dyDescent="0.3">
      <c r="B277" s="26" t="s">
        <v>326</v>
      </c>
      <c r="C277" s="31" t="s">
        <v>22</v>
      </c>
      <c r="D277" s="5">
        <v>3</v>
      </c>
      <c r="E277" s="6" t="s">
        <v>443</v>
      </c>
      <c r="F277" s="5">
        <v>5</v>
      </c>
      <c r="G277" s="4">
        <v>24.6</v>
      </c>
      <c r="H277" s="4">
        <v>11.35</v>
      </c>
      <c r="I277" s="4">
        <v>4.83</v>
      </c>
      <c r="J277" s="4"/>
      <c r="K277" s="9">
        <f t="shared" si="30"/>
        <v>2.6840000000000002</v>
      </c>
      <c r="L277" s="4">
        <f t="shared" si="27"/>
        <v>57.444933920704841</v>
      </c>
      <c r="M277" s="4">
        <f t="shared" si="28"/>
        <v>9.8395952019945734E-2</v>
      </c>
      <c r="N277" s="4"/>
      <c r="O277" s="43"/>
      <c r="P277" s="43"/>
      <c r="Q277" s="43"/>
      <c r="R277" s="43"/>
      <c r="S277" s="43"/>
    </row>
    <row r="278" spans="1:19" s="1" customFormat="1" x14ac:dyDescent="0.3">
      <c r="B278" s="26" t="s">
        <v>327</v>
      </c>
      <c r="C278" s="31" t="s">
        <v>22</v>
      </c>
      <c r="D278" s="5">
        <v>3</v>
      </c>
      <c r="E278" s="6" t="s">
        <v>448</v>
      </c>
      <c r="F278" s="5">
        <v>10</v>
      </c>
      <c r="G278" s="4">
        <v>134.80000000000001</v>
      </c>
      <c r="H278" s="4"/>
      <c r="I278" s="4"/>
      <c r="J278" s="4">
        <v>74.22</v>
      </c>
      <c r="K278" s="9">
        <f>J278-$R$1-N278</f>
        <v>69.364000000000004</v>
      </c>
      <c r="L278" s="4">
        <f t="shared" si="27"/>
        <v>48.543026706231458</v>
      </c>
      <c r="M278" s="4">
        <f t="shared" si="28"/>
        <v>0.35326795113413645</v>
      </c>
      <c r="N278" s="4">
        <v>2.71</v>
      </c>
      <c r="O278" s="43"/>
      <c r="P278" s="43"/>
      <c r="Q278" s="43"/>
      <c r="R278" s="43"/>
      <c r="S278" s="43"/>
    </row>
    <row r="279" spans="1:19" s="1" customFormat="1" x14ac:dyDescent="0.3">
      <c r="B279" s="26" t="s">
        <v>328</v>
      </c>
      <c r="C279" s="31" t="s">
        <v>22</v>
      </c>
      <c r="D279" s="5">
        <v>3</v>
      </c>
      <c r="E279" s="6" t="s">
        <v>454</v>
      </c>
      <c r="F279" s="5">
        <v>7</v>
      </c>
      <c r="G279" s="4">
        <v>134.5</v>
      </c>
      <c r="H279" s="4"/>
      <c r="I279" s="4"/>
      <c r="J279" s="4">
        <v>91.18</v>
      </c>
      <c r="K279" s="9">
        <f t="shared" ref="K279:K284" si="31">J279-$R$1-N279</f>
        <v>84.934000000000012</v>
      </c>
      <c r="L279" s="4">
        <f t="shared" si="27"/>
        <v>36.85204460966542</v>
      </c>
      <c r="M279" s="4">
        <f t="shared" si="28"/>
        <v>0.6179504428321555</v>
      </c>
      <c r="N279" s="4">
        <v>4.0999999999999996</v>
      </c>
      <c r="O279" s="43"/>
      <c r="P279" s="43"/>
      <c r="Q279" s="43"/>
      <c r="R279" s="43"/>
      <c r="S279" s="43"/>
    </row>
    <row r="280" spans="1:19" s="1" customFormat="1" x14ac:dyDescent="0.3">
      <c r="B280" s="26" t="s">
        <v>329</v>
      </c>
      <c r="C280" s="31" t="s">
        <v>22</v>
      </c>
      <c r="D280" s="5">
        <v>4</v>
      </c>
      <c r="E280" s="6" t="s">
        <v>442</v>
      </c>
      <c r="F280" s="5">
        <v>5</v>
      </c>
      <c r="G280" s="4">
        <v>45.7</v>
      </c>
      <c r="H280" s="4"/>
      <c r="I280" s="4"/>
      <c r="J280" s="4">
        <v>25.28</v>
      </c>
      <c r="K280" s="9">
        <f t="shared" si="31"/>
        <v>21.394000000000002</v>
      </c>
      <c r="L280" s="4">
        <f t="shared" si="27"/>
        <v>53.185995623632387</v>
      </c>
      <c r="M280" s="4">
        <f t="shared" si="28"/>
        <v>0.21791749456674112</v>
      </c>
      <c r="N280" s="4">
        <v>1.74</v>
      </c>
      <c r="O280" s="43"/>
      <c r="P280" s="43"/>
      <c r="Q280" s="43"/>
      <c r="R280" s="43"/>
      <c r="S280" s="43"/>
    </row>
    <row r="281" spans="1:19" s="1" customFormat="1" x14ac:dyDescent="0.3">
      <c r="B281" s="26" t="s">
        <v>330</v>
      </c>
      <c r="C281" s="31" t="s">
        <v>22</v>
      </c>
      <c r="D281" s="5">
        <v>5</v>
      </c>
      <c r="E281" s="6" t="s">
        <v>442</v>
      </c>
      <c r="F281" s="5">
        <v>5</v>
      </c>
      <c r="G281" s="4">
        <v>56.7</v>
      </c>
      <c r="H281" s="4"/>
      <c r="I281" s="4"/>
      <c r="J281" s="4">
        <v>26.49</v>
      </c>
      <c r="K281" s="9">
        <f t="shared" si="31"/>
        <v>16.633999999999997</v>
      </c>
      <c r="L281" s="4">
        <f t="shared" si="27"/>
        <v>70.663139329806</v>
      </c>
      <c r="M281" s="4">
        <f t="shared" si="28"/>
        <v>0.16943253270184028</v>
      </c>
      <c r="N281" s="4">
        <v>7.71</v>
      </c>
      <c r="O281" s="43"/>
      <c r="P281" s="43"/>
      <c r="Q281" s="43"/>
      <c r="R281" s="43"/>
      <c r="S281" s="43"/>
    </row>
    <row r="282" spans="1:19" s="1" customFormat="1" x14ac:dyDescent="0.3">
      <c r="B282" s="26" t="s">
        <v>331</v>
      </c>
      <c r="C282" s="31" t="s">
        <v>22</v>
      </c>
      <c r="D282" s="5">
        <v>6</v>
      </c>
      <c r="E282" s="6" t="s">
        <v>442</v>
      </c>
      <c r="F282" s="5">
        <v>5</v>
      </c>
      <c r="G282" s="4">
        <v>40.4</v>
      </c>
      <c r="H282" s="4"/>
      <c r="I282" s="4"/>
      <c r="J282" s="4">
        <v>13.66</v>
      </c>
      <c r="K282" s="9">
        <f t="shared" si="31"/>
        <v>11.513999999999999</v>
      </c>
      <c r="L282" s="4">
        <f t="shared" si="27"/>
        <v>71.5</v>
      </c>
      <c r="M282" s="4">
        <f t="shared" si="28"/>
        <v>0.11728064094799742</v>
      </c>
      <c r="N282" s="4"/>
      <c r="O282" s="43"/>
      <c r="P282" s="43"/>
      <c r="Q282" s="43"/>
      <c r="R282" s="43"/>
      <c r="S282" s="43"/>
    </row>
    <row r="283" spans="1:19" s="1" customFormat="1" x14ac:dyDescent="0.3">
      <c r="B283" s="26" t="s">
        <v>332</v>
      </c>
      <c r="C283" s="31" t="s">
        <v>22</v>
      </c>
      <c r="D283" s="5">
        <v>7</v>
      </c>
      <c r="E283" s="6" t="s">
        <v>442</v>
      </c>
      <c r="F283" s="5">
        <v>5</v>
      </c>
      <c r="G283" s="4">
        <v>47.3</v>
      </c>
      <c r="H283" s="4"/>
      <c r="I283" s="4"/>
      <c r="J283" s="4">
        <v>22.17</v>
      </c>
      <c r="K283" s="9">
        <f t="shared" si="31"/>
        <v>19.254000000000001</v>
      </c>
      <c r="L283" s="4">
        <f t="shared" si="27"/>
        <v>59.293868921775896</v>
      </c>
      <c r="M283" s="4">
        <f t="shared" si="28"/>
        <v>0.19611963356025211</v>
      </c>
      <c r="N283" s="4">
        <v>0.77</v>
      </c>
      <c r="O283" s="43"/>
      <c r="P283" s="43"/>
      <c r="Q283" s="43"/>
      <c r="R283" s="43"/>
      <c r="S283" s="43"/>
    </row>
    <row r="284" spans="1:19" s="1" customFormat="1" ht="15" thickBot="1" x14ac:dyDescent="0.35">
      <c r="B284" s="27" t="s">
        <v>333</v>
      </c>
      <c r="C284" s="32" t="s">
        <v>22</v>
      </c>
      <c r="D284" s="20">
        <v>8</v>
      </c>
      <c r="E284" s="21" t="s">
        <v>442</v>
      </c>
      <c r="F284" s="20">
        <v>5</v>
      </c>
      <c r="G284" s="22">
        <v>24.1</v>
      </c>
      <c r="H284" s="22"/>
      <c r="I284" s="22"/>
      <c r="J284" s="22">
        <v>10.47</v>
      </c>
      <c r="K284" s="22">
        <f t="shared" si="31"/>
        <v>8.3240000000000016</v>
      </c>
      <c r="L284" s="22">
        <f t="shared" si="27"/>
        <v>65.460580912863065</v>
      </c>
      <c r="M284" s="22">
        <f t="shared" si="28"/>
        <v>8.4787567765427382E-2</v>
      </c>
      <c r="N284" s="22"/>
      <c r="O284" s="43"/>
      <c r="P284" s="43"/>
      <c r="Q284" s="43"/>
      <c r="R284" s="43"/>
      <c r="S284" s="43"/>
    </row>
    <row r="285" spans="1:19" s="1" customFormat="1" x14ac:dyDescent="0.3">
      <c r="B285" s="25" t="s">
        <v>334</v>
      </c>
      <c r="C285" s="33" t="s">
        <v>23</v>
      </c>
      <c r="D285" s="17">
        <v>1</v>
      </c>
      <c r="E285" s="18" t="s">
        <v>442</v>
      </c>
      <c r="F285" s="17">
        <v>5</v>
      </c>
      <c r="G285" s="19">
        <v>27.8</v>
      </c>
      <c r="H285" s="19">
        <v>15.54</v>
      </c>
      <c r="I285" s="19">
        <v>5.12</v>
      </c>
      <c r="J285" s="9"/>
      <c r="K285" s="9">
        <f t="shared" si="30"/>
        <v>2.9740000000000002</v>
      </c>
      <c r="L285" s="9">
        <f t="shared" si="27"/>
        <v>67.052767052767052</v>
      </c>
      <c r="M285" s="9">
        <f t="shared" si="28"/>
        <v>0.10430378350768575</v>
      </c>
      <c r="N285" s="9"/>
      <c r="O285" s="43"/>
      <c r="P285" s="43"/>
      <c r="Q285" s="43"/>
      <c r="R285" s="43"/>
      <c r="S285" s="43"/>
    </row>
    <row r="286" spans="1:19" s="1" customFormat="1" x14ac:dyDescent="0.3">
      <c r="B286" s="26" t="s">
        <v>335</v>
      </c>
      <c r="C286" s="31" t="s">
        <v>23</v>
      </c>
      <c r="D286" s="5">
        <v>1</v>
      </c>
      <c r="E286" s="6" t="s">
        <v>443</v>
      </c>
      <c r="F286" s="5">
        <v>5</v>
      </c>
      <c r="G286" s="4">
        <v>27.7</v>
      </c>
      <c r="H286" s="4">
        <v>14.01</v>
      </c>
      <c r="I286" s="4">
        <v>5.51</v>
      </c>
      <c r="J286" s="4"/>
      <c r="K286" s="9">
        <f t="shared" si="30"/>
        <v>3.3639999999999999</v>
      </c>
      <c r="L286" s="4">
        <f t="shared" si="27"/>
        <v>60.670949321912914</v>
      </c>
      <c r="M286" s="4">
        <f t="shared" si="28"/>
        <v>0.11224879826706025</v>
      </c>
      <c r="N286" s="4"/>
      <c r="O286" s="43"/>
      <c r="P286" s="43"/>
      <c r="Q286" s="43"/>
      <c r="R286" s="43"/>
      <c r="S286" s="43"/>
    </row>
    <row r="287" spans="1:19" s="1" customFormat="1" x14ac:dyDescent="0.3">
      <c r="B287" s="26" t="s">
        <v>336</v>
      </c>
      <c r="C287" s="31" t="s">
        <v>23</v>
      </c>
      <c r="D287" s="5">
        <v>1</v>
      </c>
      <c r="E287" s="6" t="s">
        <v>448</v>
      </c>
      <c r="F287" s="5">
        <v>10</v>
      </c>
      <c r="G287" s="4">
        <v>112.8</v>
      </c>
      <c r="H287" s="4"/>
      <c r="I287" s="4"/>
      <c r="J287" s="4">
        <v>70.84</v>
      </c>
      <c r="K287" s="9">
        <f>J287-$R$1-N287</f>
        <v>68.694000000000003</v>
      </c>
      <c r="L287" s="4">
        <f t="shared" si="27"/>
        <v>39.101063829787229</v>
      </c>
      <c r="M287" s="4">
        <f t="shared" si="28"/>
        <v>0.34985566915414867</v>
      </c>
      <c r="N287" s="4"/>
      <c r="O287" s="43"/>
      <c r="P287" s="43"/>
      <c r="Q287" s="43"/>
      <c r="R287" s="43"/>
      <c r="S287" s="43"/>
    </row>
    <row r="288" spans="1:19" s="1" customFormat="1" x14ac:dyDescent="0.3">
      <c r="B288" s="26" t="s">
        <v>337</v>
      </c>
      <c r="C288" s="31" t="s">
        <v>23</v>
      </c>
      <c r="D288" s="5">
        <v>1</v>
      </c>
      <c r="E288" s="6" t="s">
        <v>449</v>
      </c>
      <c r="F288" s="5">
        <v>10</v>
      </c>
      <c r="G288" s="4">
        <v>183.3</v>
      </c>
      <c r="H288" s="4"/>
      <c r="I288" s="4"/>
      <c r="J288" s="4">
        <v>134.79</v>
      </c>
      <c r="K288" s="9">
        <f>J288-$R$1-N288</f>
        <v>132.64400000000001</v>
      </c>
      <c r="L288" s="4">
        <f t="shared" si="27"/>
        <v>27.635570103655212</v>
      </c>
      <c r="M288" s="4">
        <f t="shared" si="28"/>
        <v>0.67555034470671238</v>
      </c>
      <c r="N288" s="4"/>
      <c r="O288" s="43"/>
      <c r="P288" s="43"/>
      <c r="Q288" s="43"/>
      <c r="R288" s="43"/>
      <c r="S288" s="43"/>
    </row>
    <row r="289" spans="2:19" s="1" customFormat="1" x14ac:dyDescent="0.3">
      <c r="B289" s="26" t="s">
        <v>338</v>
      </c>
      <c r="C289" s="31" t="s">
        <v>23</v>
      </c>
      <c r="D289" s="5">
        <v>2</v>
      </c>
      <c r="E289" s="6" t="s">
        <v>442</v>
      </c>
      <c r="F289" s="5">
        <v>5</v>
      </c>
      <c r="G289" s="4">
        <v>18.600000000000001</v>
      </c>
      <c r="H289" s="4">
        <v>8.6199999999999992</v>
      </c>
      <c r="I289" s="4">
        <v>3.36</v>
      </c>
      <c r="J289" s="4"/>
      <c r="K289" s="9">
        <f t="shared" si="30"/>
        <v>1.214</v>
      </c>
      <c r="L289" s="4">
        <f t="shared" si="27"/>
        <v>61.020881670533647</v>
      </c>
      <c r="M289" s="4">
        <f t="shared" si="28"/>
        <v>6.8449357926918766E-2</v>
      </c>
      <c r="N289" s="4"/>
      <c r="O289" s="43"/>
      <c r="P289" s="43"/>
      <c r="Q289" s="43"/>
      <c r="R289" s="43"/>
      <c r="S289" s="43"/>
    </row>
    <row r="290" spans="2:19" s="1" customFormat="1" x14ac:dyDescent="0.3">
      <c r="B290" s="26" t="s">
        <v>339</v>
      </c>
      <c r="C290" s="31" t="s">
        <v>23</v>
      </c>
      <c r="D290" s="5">
        <v>2</v>
      </c>
      <c r="E290" s="6" t="s">
        <v>443</v>
      </c>
      <c r="F290" s="5">
        <v>5</v>
      </c>
      <c r="G290" s="4">
        <v>22.6</v>
      </c>
      <c r="H290" s="4">
        <v>11.46</v>
      </c>
      <c r="I290" s="4">
        <v>5.32</v>
      </c>
      <c r="J290" s="4"/>
      <c r="K290" s="9">
        <f t="shared" si="30"/>
        <v>3.1740000000000004</v>
      </c>
      <c r="L290" s="4">
        <f t="shared" si="27"/>
        <v>53.57766143106457</v>
      </c>
      <c r="M290" s="4">
        <f t="shared" si="28"/>
        <v>0.10837815005095473</v>
      </c>
      <c r="N290" s="4"/>
      <c r="O290" s="43"/>
      <c r="P290" s="43"/>
      <c r="Q290" s="43"/>
      <c r="R290" s="43"/>
      <c r="S290" s="43"/>
    </row>
    <row r="291" spans="2:19" s="1" customFormat="1" x14ac:dyDescent="0.3">
      <c r="B291" s="26" t="s">
        <v>340</v>
      </c>
      <c r="C291" s="31" t="s">
        <v>23</v>
      </c>
      <c r="D291" s="5">
        <v>2</v>
      </c>
      <c r="E291" s="6" t="s">
        <v>448</v>
      </c>
      <c r="F291" s="5">
        <v>10</v>
      </c>
      <c r="G291" s="4">
        <v>132.9</v>
      </c>
      <c r="H291" s="4"/>
      <c r="I291" s="4"/>
      <c r="J291" s="4">
        <v>87.83</v>
      </c>
      <c r="K291" s="9">
        <f>J291-$R$1-N291</f>
        <v>85.683999999999997</v>
      </c>
      <c r="L291" s="4">
        <f t="shared" si="27"/>
        <v>35.527464258841242</v>
      </c>
      <c r="M291" s="4">
        <f t="shared" si="28"/>
        <v>0.43638502861682349</v>
      </c>
      <c r="N291" s="4"/>
      <c r="O291" s="43"/>
      <c r="P291" s="43"/>
      <c r="Q291" s="43"/>
      <c r="R291" s="43"/>
      <c r="S291" s="43"/>
    </row>
    <row r="292" spans="2:19" s="1" customFormat="1" x14ac:dyDescent="0.3">
      <c r="B292" s="26" t="s">
        <v>341</v>
      </c>
      <c r="C292" s="31" t="s">
        <v>23</v>
      </c>
      <c r="D292" s="5">
        <v>2</v>
      </c>
      <c r="E292" s="6" t="s">
        <v>449</v>
      </c>
      <c r="F292" s="5">
        <v>10</v>
      </c>
      <c r="G292" s="4">
        <v>162.80000000000001</v>
      </c>
      <c r="H292" s="4"/>
      <c r="I292" s="4"/>
      <c r="J292" s="4">
        <v>124.63</v>
      </c>
      <c r="K292" s="9">
        <f>J292-$R$1-N292</f>
        <v>122.48399999999999</v>
      </c>
      <c r="L292" s="4">
        <f t="shared" si="27"/>
        <v>24.764127764127771</v>
      </c>
      <c r="M292" s="4">
        <f t="shared" si="28"/>
        <v>0.6238058896071963</v>
      </c>
      <c r="N292" s="4"/>
      <c r="O292" s="43"/>
      <c r="P292" s="43"/>
      <c r="Q292" s="43"/>
      <c r="R292" s="43"/>
      <c r="S292" s="43"/>
    </row>
    <row r="293" spans="2:19" s="1" customFormat="1" x14ac:dyDescent="0.3">
      <c r="B293" s="26" t="s">
        <v>342</v>
      </c>
      <c r="C293" s="31" t="s">
        <v>23</v>
      </c>
      <c r="D293" s="5">
        <v>3</v>
      </c>
      <c r="E293" s="6" t="s">
        <v>442</v>
      </c>
      <c r="F293" s="5">
        <v>5</v>
      </c>
      <c r="G293" s="4">
        <v>29.7</v>
      </c>
      <c r="H293" s="4">
        <v>9.84</v>
      </c>
      <c r="I293" s="4">
        <v>5.13</v>
      </c>
      <c r="J293" s="4"/>
      <c r="K293" s="9">
        <f t="shared" si="30"/>
        <v>2.984</v>
      </c>
      <c r="L293" s="4">
        <f t="shared" si="27"/>
        <v>47.865853658536587</v>
      </c>
      <c r="M293" s="4">
        <f t="shared" si="28"/>
        <v>0.10450750183484919</v>
      </c>
      <c r="N293" s="4"/>
      <c r="O293" s="43"/>
      <c r="P293" s="43"/>
      <c r="Q293" s="43"/>
      <c r="R293" s="43"/>
      <c r="S293" s="43"/>
    </row>
    <row r="294" spans="2:19" s="1" customFormat="1" x14ac:dyDescent="0.3">
      <c r="B294" s="26" t="s">
        <v>343</v>
      </c>
      <c r="C294" s="31" t="s">
        <v>23</v>
      </c>
      <c r="D294" s="5">
        <v>3</v>
      </c>
      <c r="E294" s="6" t="s">
        <v>443</v>
      </c>
      <c r="F294" s="5">
        <v>5</v>
      </c>
      <c r="G294" s="4">
        <v>43.2</v>
      </c>
      <c r="H294" s="4">
        <v>18.46</v>
      </c>
      <c r="I294" s="4">
        <v>6.48</v>
      </c>
      <c r="J294" s="4"/>
      <c r="K294" s="9">
        <f t="shared" si="30"/>
        <v>4.3340000000000005</v>
      </c>
      <c r="L294" s="4">
        <f t="shared" si="27"/>
        <v>64.897074756229685</v>
      </c>
      <c r="M294" s="4">
        <f t="shared" si="28"/>
        <v>0.13200947600191479</v>
      </c>
      <c r="N294" s="4"/>
      <c r="O294" s="43"/>
      <c r="P294" s="43"/>
      <c r="Q294" s="43"/>
      <c r="R294" s="43"/>
      <c r="S294" s="43"/>
    </row>
    <row r="295" spans="2:19" s="1" customFormat="1" x14ac:dyDescent="0.3">
      <c r="B295" s="26" t="s">
        <v>344</v>
      </c>
      <c r="C295" s="31" t="s">
        <v>23</v>
      </c>
      <c r="D295" s="5">
        <v>3</v>
      </c>
      <c r="E295" s="6" t="s">
        <v>448</v>
      </c>
      <c r="F295" s="5">
        <v>10</v>
      </c>
      <c r="G295" s="4">
        <v>169.3</v>
      </c>
      <c r="H295" s="4"/>
      <c r="I295" s="4"/>
      <c r="J295" s="4">
        <v>86.24</v>
      </c>
      <c r="K295" s="9">
        <f>J295-$R$1-N295</f>
        <v>84.093999999999994</v>
      </c>
      <c r="L295" s="4">
        <f t="shared" si="27"/>
        <v>50.328411104548145</v>
      </c>
      <c r="M295" s="4">
        <f t="shared" si="28"/>
        <v>0.4282872251120764</v>
      </c>
      <c r="N295" s="4"/>
      <c r="O295" s="43"/>
      <c r="P295" s="43"/>
      <c r="Q295" s="43"/>
      <c r="R295" s="43"/>
      <c r="S295" s="43"/>
    </row>
    <row r="296" spans="2:19" s="1" customFormat="1" x14ac:dyDescent="0.3">
      <c r="B296" s="26" t="s">
        <v>345</v>
      </c>
      <c r="C296" s="31" t="s">
        <v>23</v>
      </c>
      <c r="D296" s="5">
        <v>3</v>
      </c>
      <c r="E296" s="6" t="s">
        <v>449</v>
      </c>
      <c r="F296" s="5">
        <v>10</v>
      </c>
      <c r="G296" s="4">
        <v>196.4</v>
      </c>
      <c r="H296" s="4"/>
      <c r="I296" s="4"/>
      <c r="J296" s="4">
        <v>143.02000000000001</v>
      </c>
      <c r="K296" s="9">
        <f t="shared" ref="K296:K301" si="32">J296-$R$1-N296</f>
        <v>140.87400000000002</v>
      </c>
      <c r="L296" s="4">
        <f t="shared" si="27"/>
        <v>28.271894093686345</v>
      </c>
      <c r="M296" s="4">
        <f t="shared" si="28"/>
        <v>0.71746539052059199</v>
      </c>
      <c r="N296" s="4"/>
      <c r="O296" s="43"/>
      <c r="P296" s="43"/>
      <c r="Q296" s="43"/>
      <c r="R296" s="43"/>
      <c r="S296" s="43"/>
    </row>
    <row r="297" spans="2:19" s="1" customFormat="1" x14ac:dyDescent="0.3">
      <c r="B297" s="26" t="s">
        <v>346</v>
      </c>
      <c r="C297" s="31" t="s">
        <v>23</v>
      </c>
      <c r="D297" s="5">
        <v>4</v>
      </c>
      <c r="E297" s="6" t="s">
        <v>442</v>
      </c>
      <c r="F297" s="5">
        <v>5</v>
      </c>
      <c r="G297" s="4">
        <v>39.9</v>
      </c>
      <c r="H297" s="4"/>
      <c r="I297" s="4"/>
      <c r="J297" s="4">
        <v>19.3</v>
      </c>
      <c r="K297" s="9">
        <f t="shared" si="32"/>
        <v>17.154</v>
      </c>
      <c r="L297" s="4">
        <f t="shared" si="27"/>
        <v>57.007518796992485</v>
      </c>
      <c r="M297" s="4">
        <f t="shared" si="28"/>
        <v>0.17472920920808999</v>
      </c>
      <c r="N297" s="4"/>
      <c r="O297" s="43"/>
      <c r="P297" s="43"/>
      <c r="Q297" s="43"/>
      <c r="R297" s="43"/>
      <c r="S297" s="43"/>
    </row>
    <row r="298" spans="2:19" s="1" customFormat="1" x14ac:dyDescent="0.3">
      <c r="B298" s="26" t="s">
        <v>347</v>
      </c>
      <c r="C298" s="31" t="s">
        <v>23</v>
      </c>
      <c r="D298" s="5">
        <v>5</v>
      </c>
      <c r="E298" s="6" t="s">
        <v>442</v>
      </c>
      <c r="F298" s="5">
        <v>5</v>
      </c>
      <c r="G298" s="4">
        <v>35.1</v>
      </c>
      <c r="H298" s="4"/>
      <c r="I298" s="4"/>
      <c r="J298" s="4">
        <v>13.15</v>
      </c>
      <c r="K298" s="9">
        <f t="shared" si="32"/>
        <v>11.004000000000001</v>
      </c>
      <c r="L298" s="4">
        <f t="shared" si="27"/>
        <v>68.649572649572647</v>
      </c>
      <c r="M298" s="4">
        <f t="shared" si="28"/>
        <v>0.11208582360532951</v>
      </c>
      <c r="N298" s="4"/>
      <c r="O298" s="43"/>
      <c r="P298" s="43"/>
      <c r="Q298" s="43"/>
      <c r="R298" s="43"/>
      <c r="S298" s="43"/>
    </row>
    <row r="299" spans="2:19" s="1" customFormat="1" x14ac:dyDescent="0.3">
      <c r="B299" s="26" t="s">
        <v>348</v>
      </c>
      <c r="C299" s="31" t="s">
        <v>23</v>
      </c>
      <c r="D299" s="5">
        <v>6</v>
      </c>
      <c r="E299" s="6" t="s">
        <v>442</v>
      </c>
      <c r="F299" s="5">
        <v>5</v>
      </c>
      <c r="G299" s="4">
        <v>32.1</v>
      </c>
      <c r="H299" s="4"/>
      <c r="I299" s="4"/>
      <c r="J299" s="4">
        <v>15.28</v>
      </c>
      <c r="K299" s="9">
        <f t="shared" si="32"/>
        <v>13.134</v>
      </c>
      <c r="L299" s="4">
        <f t="shared" si="27"/>
        <v>59.084112149532707</v>
      </c>
      <c r="M299" s="4">
        <f t="shared" si="28"/>
        <v>0.13378182544823677</v>
      </c>
      <c r="N299" s="4"/>
      <c r="O299" s="43"/>
      <c r="P299" s="43"/>
      <c r="Q299" s="43"/>
      <c r="R299" s="43"/>
      <c r="S299" s="43"/>
    </row>
    <row r="300" spans="2:19" s="1" customFormat="1" x14ac:dyDescent="0.3">
      <c r="B300" s="26" t="s">
        <v>349</v>
      </c>
      <c r="C300" s="31" t="s">
        <v>23</v>
      </c>
      <c r="D300" s="5">
        <v>7</v>
      </c>
      <c r="E300" s="6" t="s">
        <v>442</v>
      </c>
      <c r="F300" s="5">
        <v>5</v>
      </c>
      <c r="G300" s="4">
        <v>33.5</v>
      </c>
      <c r="H300" s="4"/>
      <c r="I300" s="4"/>
      <c r="J300" s="4">
        <v>15.21</v>
      </c>
      <c r="K300" s="9">
        <f t="shared" si="32"/>
        <v>13.064</v>
      </c>
      <c r="L300" s="4">
        <f t="shared" si="27"/>
        <v>61.002985074626871</v>
      </c>
      <c r="M300" s="4">
        <f t="shared" si="28"/>
        <v>0.13306881130316472</v>
      </c>
      <c r="N300" s="4"/>
      <c r="O300" s="43"/>
      <c r="P300" s="43"/>
      <c r="Q300" s="43"/>
      <c r="R300" s="43"/>
      <c r="S300" s="43"/>
    </row>
    <row r="301" spans="2:19" s="1" customFormat="1" ht="15" thickBot="1" x14ac:dyDescent="0.35">
      <c r="B301" s="27" t="s">
        <v>350</v>
      </c>
      <c r="C301" s="32" t="s">
        <v>23</v>
      </c>
      <c r="D301" s="20">
        <v>8</v>
      </c>
      <c r="E301" s="21" t="s">
        <v>442</v>
      </c>
      <c r="F301" s="20">
        <v>5</v>
      </c>
      <c r="G301" s="22">
        <v>57.1</v>
      </c>
      <c r="H301" s="22"/>
      <c r="I301" s="22"/>
      <c r="J301" s="22">
        <v>21.39</v>
      </c>
      <c r="K301" s="22">
        <f t="shared" si="32"/>
        <v>19.244</v>
      </c>
      <c r="L301" s="22">
        <f t="shared" si="27"/>
        <v>66.297723292469357</v>
      </c>
      <c r="M301" s="22">
        <f t="shared" si="28"/>
        <v>0.19601777439667037</v>
      </c>
      <c r="N301" s="22"/>
      <c r="O301" s="43"/>
      <c r="P301" s="43"/>
      <c r="Q301" s="43"/>
      <c r="R301" s="43"/>
      <c r="S301" s="43"/>
    </row>
    <row r="302" spans="2:19" s="1" customFormat="1" x14ac:dyDescent="0.3">
      <c r="B302" s="25" t="s">
        <v>351</v>
      </c>
      <c r="C302" s="33" t="s">
        <v>24</v>
      </c>
      <c r="D302" s="17">
        <v>1</v>
      </c>
      <c r="E302" s="18" t="s">
        <v>442</v>
      </c>
      <c r="F302" s="17">
        <v>5</v>
      </c>
      <c r="G302" s="19">
        <v>20.399999999999999</v>
      </c>
      <c r="H302" s="19">
        <v>10.35</v>
      </c>
      <c r="I302" s="19">
        <v>4.91</v>
      </c>
      <c r="J302" s="9"/>
      <c r="K302" s="9">
        <f t="shared" si="30"/>
        <v>2.7640000000000002</v>
      </c>
      <c r="L302" s="9">
        <f t="shared" si="27"/>
        <v>52.560386473429958</v>
      </c>
      <c r="M302" s="9">
        <f t="shared" si="28"/>
        <v>0.10002569863725333</v>
      </c>
      <c r="N302" s="9"/>
      <c r="O302" s="43"/>
      <c r="P302" s="43"/>
      <c r="Q302" s="43"/>
      <c r="R302" s="43"/>
      <c r="S302" s="43"/>
    </row>
    <row r="303" spans="2:19" s="1" customFormat="1" x14ac:dyDescent="0.3">
      <c r="B303" s="26" t="s">
        <v>352</v>
      </c>
      <c r="C303" s="31" t="s">
        <v>24</v>
      </c>
      <c r="D303" s="5">
        <v>1</v>
      </c>
      <c r="E303" s="6" t="s">
        <v>443</v>
      </c>
      <c r="F303" s="5">
        <v>5</v>
      </c>
      <c r="G303" s="4">
        <v>26.5</v>
      </c>
      <c r="H303" s="4">
        <v>12.64</v>
      </c>
      <c r="I303" s="4">
        <v>5.38</v>
      </c>
      <c r="J303" s="4"/>
      <c r="K303" s="9">
        <f t="shared" si="30"/>
        <v>3.234</v>
      </c>
      <c r="L303" s="4">
        <f t="shared" si="27"/>
        <v>57.436708860759502</v>
      </c>
      <c r="M303" s="4">
        <f t="shared" si="28"/>
        <v>0.10960046001393542</v>
      </c>
      <c r="N303" s="4"/>
      <c r="O303" s="43"/>
      <c r="P303" s="43"/>
      <c r="Q303" s="43"/>
      <c r="R303" s="43"/>
      <c r="S303" s="43"/>
    </row>
    <row r="304" spans="2:19" s="1" customFormat="1" x14ac:dyDescent="0.3">
      <c r="B304" s="26" t="s">
        <v>353</v>
      </c>
      <c r="C304" s="31" t="s">
        <v>24</v>
      </c>
      <c r="D304" s="5">
        <v>1</v>
      </c>
      <c r="E304" s="6" t="s">
        <v>458</v>
      </c>
      <c r="F304" s="5">
        <v>4</v>
      </c>
      <c r="G304" s="4">
        <v>49.7</v>
      </c>
      <c r="H304" s="4"/>
      <c r="I304" s="4"/>
      <c r="J304" s="4">
        <v>18.329999999999998</v>
      </c>
      <c r="K304" s="9">
        <f>J304-$R$1-N304</f>
        <v>16.183999999999997</v>
      </c>
      <c r="L304" s="4">
        <f t="shared" si="27"/>
        <v>67.436619718309871</v>
      </c>
      <c r="M304" s="4">
        <f t="shared" si="28"/>
        <v>0.20606108792582836</v>
      </c>
      <c r="N304" s="4"/>
      <c r="O304" s="43"/>
      <c r="P304" s="43"/>
      <c r="Q304" s="43"/>
      <c r="R304" s="43"/>
      <c r="S304" s="43"/>
    </row>
    <row r="305" spans="2:19" s="1" customFormat="1" x14ac:dyDescent="0.3">
      <c r="B305" s="26" t="s">
        <v>354</v>
      </c>
      <c r="C305" s="31" t="s">
        <v>24</v>
      </c>
      <c r="D305" s="5">
        <v>2</v>
      </c>
      <c r="E305" s="6" t="s">
        <v>442</v>
      </c>
      <c r="F305" s="5">
        <v>5</v>
      </c>
      <c r="G305" s="4">
        <v>26</v>
      </c>
      <c r="H305" s="4">
        <v>15.37</v>
      </c>
      <c r="I305" s="4">
        <v>6.19</v>
      </c>
      <c r="J305" s="4"/>
      <c r="K305" s="9">
        <f t="shared" si="30"/>
        <v>4.0440000000000005</v>
      </c>
      <c r="L305" s="4">
        <f t="shared" si="27"/>
        <v>59.726740403383218</v>
      </c>
      <c r="M305" s="4">
        <f t="shared" si="28"/>
        <v>0.12610164451417477</v>
      </c>
      <c r="N305" s="4"/>
      <c r="O305" s="43"/>
      <c r="P305" s="43"/>
      <c r="Q305" s="43"/>
      <c r="R305" s="43"/>
      <c r="S305" s="43"/>
    </row>
    <row r="306" spans="2:19" s="1" customFormat="1" x14ac:dyDescent="0.3">
      <c r="B306" s="26" t="s">
        <v>355</v>
      </c>
      <c r="C306" s="31" t="s">
        <v>24</v>
      </c>
      <c r="D306" s="5">
        <v>2</v>
      </c>
      <c r="E306" s="6" t="s">
        <v>443</v>
      </c>
      <c r="F306" s="5">
        <v>5</v>
      </c>
      <c r="G306" s="4">
        <v>57.6</v>
      </c>
      <c r="H306" s="4">
        <v>28.99</v>
      </c>
      <c r="I306" s="4">
        <v>9.82</v>
      </c>
      <c r="J306" s="4"/>
      <c r="K306" s="9">
        <f t="shared" si="30"/>
        <v>7.6740000000000004</v>
      </c>
      <c r="L306" s="4">
        <f t="shared" si="27"/>
        <v>66.126250431183166</v>
      </c>
      <c r="M306" s="4">
        <f t="shared" si="28"/>
        <v>0.20005139727450666</v>
      </c>
      <c r="N306" s="4"/>
      <c r="O306" s="43"/>
      <c r="P306" s="43"/>
      <c r="Q306" s="43"/>
      <c r="R306" s="43"/>
      <c r="S306" s="43"/>
    </row>
    <row r="307" spans="2:19" s="1" customFormat="1" x14ac:dyDescent="0.3">
      <c r="B307" s="26" t="s">
        <v>356</v>
      </c>
      <c r="C307" s="31" t="s">
        <v>24</v>
      </c>
      <c r="D307" s="5">
        <v>2</v>
      </c>
      <c r="E307" s="6" t="s">
        <v>448</v>
      </c>
      <c r="F307" s="5">
        <v>10</v>
      </c>
      <c r="G307" s="4">
        <v>179.6</v>
      </c>
      <c r="H307" s="4"/>
      <c r="I307" s="4"/>
      <c r="J307" s="4">
        <v>130.44999999999999</v>
      </c>
      <c r="K307" s="9">
        <f>J307-$R$1-N307</f>
        <v>115.004</v>
      </c>
      <c r="L307" s="4">
        <f t="shared" si="27"/>
        <v>35.966592427616924</v>
      </c>
      <c r="M307" s="4">
        <f t="shared" si="28"/>
        <v>0.58571056242763142</v>
      </c>
      <c r="N307" s="4">
        <v>13.3</v>
      </c>
      <c r="O307" s="43"/>
      <c r="P307" s="43"/>
      <c r="Q307" s="43"/>
      <c r="R307" s="43"/>
      <c r="S307" s="43"/>
    </row>
    <row r="308" spans="2:19" s="1" customFormat="1" x14ac:dyDescent="0.3">
      <c r="B308" s="26" t="s">
        <v>357</v>
      </c>
      <c r="C308" s="31" t="s">
        <v>24</v>
      </c>
      <c r="D308" s="5">
        <v>2</v>
      </c>
      <c r="E308" s="6" t="s">
        <v>449</v>
      </c>
      <c r="F308" s="5">
        <v>10</v>
      </c>
      <c r="G308" s="4">
        <v>194.3</v>
      </c>
      <c r="H308" s="4"/>
      <c r="I308" s="4"/>
      <c r="J308" s="4">
        <v>161.57</v>
      </c>
      <c r="K308" s="9">
        <f>J308-$R$1-N308</f>
        <v>100.09400000000001</v>
      </c>
      <c r="L308" s="4">
        <f t="shared" si="27"/>
        <v>48.48481729284611</v>
      </c>
      <c r="M308" s="4">
        <f t="shared" si="28"/>
        <v>0.50977455597745602</v>
      </c>
      <c r="N308" s="4">
        <v>59.33</v>
      </c>
      <c r="O308" s="43"/>
      <c r="P308" s="43"/>
      <c r="Q308" s="43"/>
      <c r="R308" s="43"/>
      <c r="S308" s="43"/>
    </row>
    <row r="309" spans="2:19" s="1" customFormat="1" x14ac:dyDescent="0.3">
      <c r="B309" s="26" t="s">
        <v>358</v>
      </c>
      <c r="C309" s="31" t="s">
        <v>24</v>
      </c>
      <c r="D309" s="5">
        <v>3</v>
      </c>
      <c r="E309" s="6" t="s">
        <v>442</v>
      </c>
      <c r="F309" s="5">
        <v>5</v>
      </c>
      <c r="G309" s="4">
        <v>19.2</v>
      </c>
      <c r="H309" s="4">
        <v>12.45</v>
      </c>
      <c r="I309" s="4">
        <v>5.66</v>
      </c>
      <c r="J309" s="4"/>
      <c r="K309" s="9">
        <f t="shared" si="30"/>
        <v>3.5140000000000002</v>
      </c>
      <c r="L309" s="4">
        <f t="shared" si="27"/>
        <v>54.538152610441756</v>
      </c>
      <c r="M309" s="4">
        <f t="shared" si="28"/>
        <v>0.11530457317451198</v>
      </c>
      <c r="N309" s="4"/>
      <c r="O309" s="43"/>
      <c r="P309" s="43"/>
      <c r="Q309" s="43"/>
      <c r="R309" s="43"/>
      <c r="S309" s="43"/>
    </row>
    <row r="310" spans="2:19" s="1" customFormat="1" x14ac:dyDescent="0.3">
      <c r="B310" s="26" t="s">
        <v>359</v>
      </c>
      <c r="C310" s="31" t="s">
        <v>24</v>
      </c>
      <c r="D310" s="5">
        <v>3</v>
      </c>
      <c r="E310" s="6" t="s">
        <v>443</v>
      </c>
      <c r="F310" s="5">
        <v>5</v>
      </c>
      <c r="G310" s="4">
        <v>28.9</v>
      </c>
      <c r="H310" s="4">
        <v>15.04</v>
      </c>
      <c r="I310" s="4">
        <v>6.81</v>
      </c>
      <c r="J310" s="4"/>
      <c r="K310" s="9">
        <f t="shared" si="30"/>
        <v>4.6639999999999997</v>
      </c>
      <c r="L310" s="4">
        <f t="shared" si="27"/>
        <v>54.720744680851077</v>
      </c>
      <c r="M310" s="4">
        <f t="shared" si="28"/>
        <v>0.13873218079830857</v>
      </c>
      <c r="N310" s="4"/>
      <c r="O310" s="43"/>
      <c r="P310" s="43"/>
      <c r="Q310" s="43"/>
      <c r="R310" s="43"/>
      <c r="S310" s="43"/>
    </row>
    <row r="311" spans="2:19" s="1" customFormat="1" x14ac:dyDescent="0.3">
      <c r="B311" s="26" t="s">
        <v>360</v>
      </c>
      <c r="C311" s="31" t="s">
        <v>24</v>
      </c>
      <c r="D311" s="5">
        <v>3</v>
      </c>
      <c r="E311" s="6" t="s">
        <v>448</v>
      </c>
      <c r="F311" s="5">
        <v>10</v>
      </c>
      <c r="G311" s="4">
        <v>170.5</v>
      </c>
      <c r="H311" s="4"/>
      <c r="I311" s="4"/>
      <c r="J311" s="4">
        <v>121.39</v>
      </c>
      <c r="K311" s="9">
        <f>J311-$R$1-N311</f>
        <v>90.933999999999997</v>
      </c>
      <c r="L311" s="4">
        <f t="shared" ref="L311:L374" si="33">IF(H311&gt;0,((H311-I311)/H311)*100,((G311-K311)/G311)*100)</f>
        <v>46.666275659824045</v>
      </c>
      <c r="M311" s="4">
        <f t="shared" ref="M311:M374" si="34">IF(H311&gt;0,(I311*2)/(F311*3.1415926535*5^2/4),K311/(F311*3.1415926535*5^2/4))</f>
        <v>0.46312305905702617</v>
      </c>
      <c r="N311" s="4">
        <v>28.31</v>
      </c>
      <c r="O311" s="43"/>
      <c r="P311" s="43"/>
      <c r="Q311" s="43"/>
      <c r="R311" s="43"/>
      <c r="S311" s="43"/>
    </row>
    <row r="312" spans="2:19" s="1" customFormat="1" x14ac:dyDescent="0.3">
      <c r="B312" s="26" t="s">
        <v>361</v>
      </c>
      <c r="C312" s="31" t="s">
        <v>24</v>
      </c>
      <c r="D312" s="5">
        <v>3</v>
      </c>
      <c r="E312" s="6" t="s">
        <v>455</v>
      </c>
      <c r="F312" s="5">
        <v>14</v>
      </c>
      <c r="G312" s="4">
        <v>43.7</v>
      </c>
      <c r="H312" s="4"/>
      <c r="I312" s="4"/>
      <c r="J312" s="4">
        <v>37.36</v>
      </c>
      <c r="K312" s="4">
        <f>J312-$R$1-N312</f>
        <v>23.024000000000001</v>
      </c>
      <c r="L312" s="4">
        <f t="shared" si="33"/>
        <v>47.313501144164761</v>
      </c>
      <c r="M312" s="4">
        <f t="shared" si="34"/>
        <v>8.375733508234362E-2</v>
      </c>
      <c r="N312" s="4">
        <v>12.19</v>
      </c>
      <c r="O312" s="43"/>
      <c r="P312" s="43"/>
      <c r="Q312" s="43"/>
      <c r="R312" s="43"/>
      <c r="S312" s="43"/>
    </row>
    <row r="313" spans="2:19" s="1" customFormat="1" x14ac:dyDescent="0.3">
      <c r="B313" s="26" t="s">
        <v>362</v>
      </c>
      <c r="C313" s="31" t="s">
        <v>24</v>
      </c>
      <c r="D313" s="5">
        <v>4</v>
      </c>
      <c r="E313" s="6" t="s">
        <v>442</v>
      </c>
      <c r="F313" s="5">
        <v>5</v>
      </c>
      <c r="G313" s="4">
        <v>57.7</v>
      </c>
      <c r="H313" s="4"/>
      <c r="I313" s="4"/>
      <c r="J313" s="4">
        <v>20.350000000000001</v>
      </c>
      <c r="K313" s="9">
        <f t="shared" ref="K313:K317" si="35">J313-$R$1-N313</f>
        <v>18.204000000000001</v>
      </c>
      <c r="L313" s="4">
        <f t="shared" si="33"/>
        <v>68.450606585788563</v>
      </c>
      <c r="M313" s="4">
        <f t="shared" si="34"/>
        <v>0.18542442138417103</v>
      </c>
      <c r="N313" s="4"/>
      <c r="O313" s="43"/>
      <c r="P313" s="43"/>
      <c r="Q313" s="43"/>
      <c r="R313" s="43"/>
      <c r="S313" s="43"/>
    </row>
    <row r="314" spans="2:19" s="1" customFormat="1" x14ac:dyDescent="0.3">
      <c r="B314" s="26" t="s">
        <v>363</v>
      </c>
      <c r="C314" s="31" t="s">
        <v>24</v>
      </c>
      <c r="D314" s="5">
        <v>5</v>
      </c>
      <c r="E314" s="6" t="s">
        <v>442</v>
      </c>
      <c r="F314" s="5">
        <v>5</v>
      </c>
      <c r="G314" s="4">
        <v>41.2</v>
      </c>
      <c r="H314" s="4"/>
      <c r="I314" s="4"/>
      <c r="J314" s="4">
        <v>15.25</v>
      </c>
      <c r="K314" s="9">
        <f t="shared" si="35"/>
        <v>13.103999999999999</v>
      </c>
      <c r="L314" s="4">
        <f t="shared" si="33"/>
        <v>68.194174757281559</v>
      </c>
      <c r="M314" s="4">
        <f t="shared" si="34"/>
        <v>0.13347624795749161</v>
      </c>
      <c r="N314" s="4"/>
      <c r="O314" s="43"/>
      <c r="P314" s="43"/>
      <c r="Q314" s="43"/>
      <c r="R314" s="43"/>
      <c r="S314" s="43"/>
    </row>
    <row r="315" spans="2:19" s="1" customFormat="1" x14ac:dyDescent="0.3">
      <c r="B315" s="26" t="s">
        <v>364</v>
      </c>
      <c r="C315" s="31" t="s">
        <v>24</v>
      </c>
      <c r="D315" s="5">
        <v>6</v>
      </c>
      <c r="E315" s="6" t="s">
        <v>442</v>
      </c>
      <c r="F315" s="5">
        <v>5</v>
      </c>
      <c r="G315" s="4">
        <v>70.5</v>
      </c>
      <c r="H315" s="4"/>
      <c r="I315" s="4"/>
      <c r="J315" s="4">
        <v>24.36</v>
      </c>
      <c r="K315" s="9">
        <f t="shared" si="35"/>
        <v>22.213999999999999</v>
      </c>
      <c r="L315" s="4">
        <f t="shared" si="33"/>
        <v>68.49078014184397</v>
      </c>
      <c r="M315" s="4">
        <f t="shared" si="34"/>
        <v>0.22626994598044251</v>
      </c>
      <c r="N315" s="4"/>
      <c r="O315" s="43"/>
      <c r="P315" s="43"/>
      <c r="Q315" s="43"/>
      <c r="R315" s="43"/>
      <c r="S315" s="43"/>
    </row>
    <row r="316" spans="2:19" s="1" customFormat="1" x14ac:dyDescent="0.3">
      <c r="B316" s="26" t="s">
        <v>365</v>
      </c>
      <c r="C316" s="31" t="s">
        <v>24</v>
      </c>
      <c r="D316" s="5">
        <v>7</v>
      </c>
      <c r="E316" s="6" t="s">
        <v>442</v>
      </c>
      <c r="F316" s="5">
        <v>5</v>
      </c>
      <c r="G316" s="4">
        <v>75.5</v>
      </c>
      <c r="H316" s="4"/>
      <c r="I316" s="4"/>
      <c r="J316" s="4">
        <v>24.28</v>
      </c>
      <c r="K316" s="9">
        <f t="shared" si="35"/>
        <v>22.134</v>
      </c>
      <c r="L316" s="4">
        <f t="shared" si="33"/>
        <v>70.683443708609275</v>
      </c>
      <c r="M316" s="4">
        <f t="shared" si="34"/>
        <v>0.22545507267178871</v>
      </c>
      <c r="N316" s="4"/>
      <c r="O316" s="43"/>
      <c r="P316" s="43"/>
      <c r="Q316" s="43"/>
      <c r="R316" s="43"/>
      <c r="S316" s="43"/>
    </row>
    <row r="317" spans="2:19" s="1" customFormat="1" ht="15" thickBot="1" x14ac:dyDescent="0.35">
      <c r="B317" s="27" t="s">
        <v>366</v>
      </c>
      <c r="C317" s="32" t="s">
        <v>24</v>
      </c>
      <c r="D317" s="20">
        <v>8</v>
      </c>
      <c r="E317" s="21" t="s">
        <v>442</v>
      </c>
      <c r="F317" s="20">
        <v>5</v>
      </c>
      <c r="G317" s="22">
        <v>59.2</v>
      </c>
      <c r="H317" s="22"/>
      <c r="I317" s="22"/>
      <c r="J317" s="22">
        <v>19.3</v>
      </c>
      <c r="K317" s="78">
        <f t="shared" si="35"/>
        <v>17.154</v>
      </c>
      <c r="L317" s="22">
        <f t="shared" si="33"/>
        <v>71.023648648648646</v>
      </c>
      <c r="M317" s="22">
        <f t="shared" si="34"/>
        <v>0.17472920920808999</v>
      </c>
      <c r="N317" s="22"/>
      <c r="O317" s="43"/>
      <c r="P317" s="43"/>
      <c r="Q317" s="43"/>
      <c r="R317" s="43"/>
      <c r="S317" s="43"/>
    </row>
    <row r="318" spans="2:19" s="1" customFormat="1" x14ac:dyDescent="0.3">
      <c r="B318" s="25" t="s">
        <v>367</v>
      </c>
      <c r="C318" s="33" t="s">
        <v>25</v>
      </c>
      <c r="D318" s="17">
        <v>1</v>
      </c>
      <c r="E318" s="18" t="s">
        <v>442</v>
      </c>
      <c r="F318" s="17">
        <v>5</v>
      </c>
      <c r="G318" s="19">
        <v>17.3</v>
      </c>
      <c r="H318" s="19">
        <v>8.5500000000000007</v>
      </c>
      <c r="I318" s="19">
        <v>4.99</v>
      </c>
      <c r="J318" s="9"/>
      <c r="K318" s="9">
        <f t="shared" si="30"/>
        <v>2.8440000000000003</v>
      </c>
      <c r="L318" s="9">
        <f t="shared" si="33"/>
        <v>41.637426900584792</v>
      </c>
      <c r="M318" s="9">
        <f t="shared" si="34"/>
        <v>0.10165544525456092</v>
      </c>
      <c r="N318" s="9"/>
      <c r="O318" s="43"/>
      <c r="P318" s="43"/>
      <c r="Q318" s="43"/>
      <c r="R318" s="43"/>
      <c r="S318" s="43"/>
    </row>
    <row r="319" spans="2:19" s="1" customFormat="1" x14ac:dyDescent="0.3">
      <c r="B319" s="26" t="s">
        <v>368</v>
      </c>
      <c r="C319" s="31" t="s">
        <v>25</v>
      </c>
      <c r="D319" s="5">
        <v>1</v>
      </c>
      <c r="E319" s="6" t="s">
        <v>443</v>
      </c>
      <c r="F319" s="5">
        <v>5</v>
      </c>
      <c r="G319" s="4">
        <v>42.8</v>
      </c>
      <c r="H319" s="4">
        <v>19.61</v>
      </c>
      <c r="I319" s="4">
        <v>12.64</v>
      </c>
      <c r="J319" s="4"/>
      <c r="K319" s="9">
        <f t="shared" si="30"/>
        <v>10.494</v>
      </c>
      <c r="L319" s="4">
        <f t="shared" si="33"/>
        <v>35.543090260071388</v>
      </c>
      <c r="M319" s="4">
        <f t="shared" si="34"/>
        <v>0.2574999655345992</v>
      </c>
      <c r="N319" s="4"/>
      <c r="O319" s="43"/>
      <c r="P319" s="43"/>
      <c r="Q319" s="43"/>
      <c r="R319" s="43"/>
      <c r="S319" s="43"/>
    </row>
    <row r="320" spans="2:19" s="1" customFormat="1" x14ac:dyDescent="0.3">
      <c r="B320" s="26" t="s">
        <v>369</v>
      </c>
      <c r="C320" s="31" t="s">
        <v>25</v>
      </c>
      <c r="D320" s="5">
        <v>1</v>
      </c>
      <c r="E320" s="6" t="s">
        <v>448</v>
      </c>
      <c r="F320" s="5">
        <v>10</v>
      </c>
      <c r="G320" s="4">
        <v>174</v>
      </c>
      <c r="H320" s="4"/>
      <c r="I320" s="4"/>
      <c r="J320" s="4">
        <v>136.11000000000001</v>
      </c>
      <c r="K320" s="9">
        <f>J320-$R$1-N320</f>
        <v>107.37400000000002</v>
      </c>
      <c r="L320" s="4">
        <f t="shared" si="33"/>
        <v>38.290804597701133</v>
      </c>
      <c r="M320" s="4">
        <f t="shared" si="34"/>
        <v>0.54685129152120371</v>
      </c>
      <c r="N320" s="4">
        <v>26.59</v>
      </c>
      <c r="O320" s="43"/>
      <c r="P320" s="43"/>
      <c r="Q320" s="43"/>
      <c r="R320" s="43"/>
      <c r="S320" s="43"/>
    </row>
    <row r="321" spans="1:19" s="1" customFormat="1" x14ac:dyDescent="0.3">
      <c r="B321" s="26" t="s">
        <v>370</v>
      </c>
      <c r="C321" s="31" t="s">
        <v>25</v>
      </c>
      <c r="D321" s="5">
        <v>1</v>
      </c>
      <c r="E321" s="6" t="s">
        <v>449</v>
      </c>
      <c r="F321" s="5">
        <v>10</v>
      </c>
      <c r="G321" s="4">
        <v>225.9</v>
      </c>
      <c r="H321" s="4"/>
      <c r="I321" s="4"/>
      <c r="J321" s="4">
        <v>192.43</v>
      </c>
      <c r="K321" s="9">
        <f>J321-$R$1-N321</f>
        <v>161.13400000000001</v>
      </c>
      <c r="L321" s="4">
        <f t="shared" si="33"/>
        <v>28.670208056662233</v>
      </c>
      <c r="M321" s="4">
        <f t="shared" si="34"/>
        <v>0.82064872322887872</v>
      </c>
      <c r="N321" s="4">
        <v>29.15</v>
      </c>
      <c r="O321" s="43"/>
      <c r="P321" s="43"/>
      <c r="Q321" s="43"/>
      <c r="R321" s="43"/>
      <c r="S321" s="43"/>
    </row>
    <row r="322" spans="1:19" s="1" customFormat="1" x14ac:dyDescent="0.3">
      <c r="B322" s="26" t="s">
        <v>371</v>
      </c>
      <c r="C322" s="31" t="s">
        <v>25</v>
      </c>
      <c r="D322" s="5">
        <v>2</v>
      </c>
      <c r="E322" s="6" t="s">
        <v>442</v>
      </c>
      <c r="F322" s="5">
        <v>5</v>
      </c>
      <c r="G322" s="4">
        <v>27</v>
      </c>
      <c r="H322" s="4">
        <v>13.28</v>
      </c>
      <c r="I322" s="4">
        <v>6.4</v>
      </c>
      <c r="J322" s="4"/>
      <c r="K322" s="9">
        <f t="shared" si="30"/>
        <v>4.2540000000000004</v>
      </c>
      <c r="L322" s="4">
        <f t="shared" si="33"/>
        <v>51.807228915662648</v>
      </c>
      <c r="M322" s="4">
        <f t="shared" si="34"/>
        <v>0.13037972938460721</v>
      </c>
      <c r="N322" s="4"/>
      <c r="O322" s="43"/>
      <c r="P322" s="43"/>
      <c r="Q322" s="43"/>
      <c r="R322" s="43"/>
      <c r="S322" s="43"/>
    </row>
    <row r="323" spans="1:19" s="1" customFormat="1" x14ac:dyDescent="0.3">
      <c r="B323" s="26" t="s">
        <v>372</v>
      </c>
      <c r="C323" s="31" t="s">
        <v>25</v>
      </c>
      <c r="D323" s="5">
        <v>2</v>
      </c>
      <c r="E323" s="6" t="s">
        <v>443</v>
      </c>
      <c r="F323" s="5">
        <v>5</v>
      </c>
      <c r="G323" s="4">
        <v>62.4</v>
      </c>
      <c r="H323" s="4">
        <v>31.36</v>
      </c>
      <c r="I323" s="4">
        <v>19.55</v>
      </c>
      <c r="J323" s="4"/>
      <c r="K323" s="9">
        <f t="shared" si="30"/>
        <v>17.404</v>
      </c>
      <c r="L323" s="4">
        <f t="shared" si="33"/>
        <v>37.659438775510203</v>
      </c>
      <c r="M323" s="4">
        <f t="shared" si="34"/>
        <v>0.39826932960454231</v>
      </c>
      <c r="N323" s="4"/>
      <c r="O323" s="43"/>
      <c r="P323" s="43"/>
      <c r="Q323" s="43"/>
      <c r="R323" s="43"/>
      <c r="S323" s="43"/>
    </row>
    <row r="324" spans="1:19" s="1" customFormat="1" x14ac:dyDescent="0.3">
      <c r="B324" s="26" t="s">
        <v>373</v>
      </c>
      <c r="C324" s="31" t="s">
        <v>25</v>
      </c>
      <c r="D324" s="5">
        <v>2</v>
      </c>
      <c r="E324" s="6" t="s">
        <v>448</v>
      </c>
      <c r="F324" s="5">
        <v>10</v>
      </c>
      <c r="G324" s="4">
        <v>168</v>
      </c>
      <c r="H324" s="4"/>
      <c r="I324" s="4"/>
      <c r="J324" s="4">
        <v>124.89</v>
      </c>
      <c r="K324" s="9">
        <f>J324-$R$1-N324</f>
        <v>110.444</v>
      </c>
      <c r="L324" s="4">
        <f t="shared" si="33"/>
        <v>34.259523809523806</v>
      </c>
      <c r="M324" s="4">
        <f t="shared" si="34"/>
        <v>0.56248667313099832</v>
      </c>
      <c r="N324" s="4">
        <v>12.3</v>
      </c>
      <c r="O324" s="43"/>
      <c r="P324" s="43"/>
      <c r="Q324" s="43"/>
      <c r="R324" s="43"/>
      <c r="S324" s="43"/>
    </row>
    <row r="325" spans="1:19" s="1" customFormat="1" x14ac:dyDescent="0.3">
      <c r="B325" s="26" t="s">
        <v>374</v>
      </c>
      <c r="C325" s="31" t="s">
        <v>25</v>
      </c>
      <c r="D325" s="5">
        <v>2</v>
      </c>
      <c r="E325" s="6" t="s">
        <v>449</v>
      </c>
      <c r="F325" s="5">
        <v>10</v>
      </c>
      <c r="G325" s="4">
        <v>158.69999999999999</v>
      </c>
      <c r="H325" s="4"/>
      <c r="I325" s="4"/>
      <c r="J325" s="4">
        <v>131.15</v>
      </c>
      <c r="K325" s="9">
        <f>J325-$R$1-N325</f>
        <v>91.914000000000016</v>
      </c>
      <c r="L325" s="4">
        <f t="shared" si="33"/>
        <v>42.083175803402632</v>
      </c>
      <c r="M325" s="4">
        <f t="shared" si="34"/>
        <v>0.46811415807253076</v>
      </c>
      <c r="N325" s="4">
        <v>37.090000000000003</v>
      </c>
      <c r="O325" s="43"/>
      <c r="P325" s="43"/>
      <c r="Q325" s="43"/>
      <c r="R325" s="43"/>
      <c r="S325" s="43"/>
    </row>
    <row r="326" spans="1:19" s="1" customFormat="1" x14ac:dyDescent="0.3">
      <c r="B326" s="26" t="s">
        <v>375</v>
      </c>
      <c r="C326" s="31" t="s">
        <v>25</v>
      </c>
      <c r="D326" s="5">
        <v>3</v>
      </c>
      <c r="E326" s="6" t="s">
        <v>442</v>
      </c>
      <c r="F326" s="5">
        <v>5</v>
      </c>
      <c r="G326" s="4">
        <v>21.6</v>
      </c>
      <c r="H326" s="4">
        <v>11.84</v>
      </c>
      <c r="I326" s="4">
        <v>6.38</v>
      </c>
      <c r="J326" s="4"/>
      <c r="K326" s="9">
        <f t="shared" ref="K326:K378" si="36">I326-$R$1-N326</f>
        <v>4.234</v>
      </c>
      <c r="L326" s="4">
        <f t="shared" si="33"/>
        <v>46.114864864864863</v>
      </c>
      <c r="M326" s="4">
        <f t="shared" si="34"/>
        <v>0.1299722927302803</v>
      </c>
      <c r="N326" s="4"/>
      <c r="O326" s="43"/>
      <c r="P326" s="43"/>
      <c r="Q326" s="43"/>
      <c r="R326" s="43"/>
      <c r="S326" s="43"/>
    </row>
    <row r="327" spans="1:19" s="1" customFormat="1" x14ac:dyDescent="0.3">
      <c r="B327" s="26" t="s">
        <v>376</v>
      </c>
      <c r="C327" s="31" t="s">
        <v>25</v>
      </c>
      <c r="D327" s="5">
        <v>3</v>
      </c>
      <c r="E327" s="6" t="s">
        <v>443</v>
      </c>
      <c r="F327" s="5">
        <v>5</v>
      </c>
      <c r="G327" s="4">
        <v>50.9</v>
      </c>
      <c r="H327" s="4">
        <v>24.13</v>
      </c>
      <c r="I327" s="4">
        <v>13.21</v>
      </c>
      <c r="J327" s="4"/>
      <c r="K327" s="9">
        <f t="shared" si="36"/>
        <v>11.064</v>
      </c>
      <c r="L327" s="4">
        <f t="shared" si="33"/>
        <v>45.254869457107326</v>
      </c>
      <c r="M327" s="4">
        <f t="shared" si="34"/>
        <v>0.2691119101829158</v>
      </c>
      <c r="N327" s="4"/>
      <c r="O327" s="43"/>
      <c r="P327" s="43"/>
      <c r="Q327" s="43"/>
      <c r="R327" s="43"/>
      <c r="S327" s="43"/>
    </row>
    <row r="328" spans="1:19" s="1" customFormat="1" x14ac:dyDescent="0.3">
      <c r="B328" s="26" t="s">
        <v>377</v>
      </c>
      <c r="C328" s="31" t="s">
        <v>25</v>
      </c>
      <c r="D328" s="5">
        <v>3</v>
      </c>
      <c r="E328" s="6" t="s">
        <v>448</v>
      </c>
      <c r="F328" s="5">
        <v>10</v>
      </c>
      <c r="G328" s="4">
        <v>228.6</v>
      </c>
      <c r="H328" s="4"/>
      <c r="I328" s="4"/>
      <c r="J328" s="4">
        <v>168.31</v>
      </c>
      <c r="K328" s="4">
        <f>J328-$R$1-N328</f>
        <v>164.48400000000001</v>
      </c>
      <c r="L328" s="4">
        <f t="shared" si="33"/>
        <v>28.047244094488182</v>
      </c>
      <c r="M328" s="4">
        <f t="shared" si="34"/>
        <v>0.83771013312881759</v>
      </c>
      <c r="N328" s="4">
        <v>1.68</v>
      </c>
      <c r="O328" s="43"/>
      <c r="P328" s="43"/>
      <c r="Q328" s="43"/>
      <c r="R328" s="43"/>
      <c r="S328" s="43"/>
    </row>
    <row r="329" spans="1:19" s="1" customFormat="1" x14ac:dyDescent="0.3">
      <c r="B329" s="26" t="s">
        <v>378</v>
      </c>
      <c r="C329" s="31" t="s">
        <v>25</v>
      </c>
      <c r="D329" s="5">
        <v>3</v>
      </c>
      <c r="E329" s="6" t="s">
        <v>449</v>
      </c>
      <c r="F329" s="5">
        <v>10</v>
      </c>
      <c r="G329" s="4">
        <v>248.5</v>
      </c>
      <c r="H329" s="4"/>
      <c r="I329" s="4"/>
      <c r="J329" s="4">
        <v>190.04</v>
      </c>
      <c r="K329" s="9">
        <f t="shared" ref="K329:K334" si="37">J329-$R$1-N329</f>
        <v>180.464</v>
      </c>
      <c r="L329" s="4">
        <f t="shared" si="33"/>
        <v>27.378672032193158</v>
      </c>
      <c r="M329" s="4">
        <f t="shared" si="34"/>
        <v>0.91909560483061525</v>
      </c>
      <c r="N329" s="4">
        <v>7.43</v>
      </c>
      <c r="O329" s="43"/>
      <c r="P329" s="43"/>
      <c r="Q329" s="43"/>
      <c r="R329" s="43"/>
      <c r="S329" s="43"/>
    </row>
    <row r="330" spans="1:19" s="1" customFormat="1" x14ac:dyDescent="0.3">
      <c r="B330" s="26" t="s">
        <v>379</v>
      </c>
      <c r="C330" s="31" t="s">
        <v>25</v>
      </c>
      <c r="D330" s="5">
        <v>4</v>
      </c>
      <c r="E330" s="6" t="s">
        <v>442</v>
      </c>
      <c r="F330" s="5">
        <v>5</v>
      </c>
      <c r="G330" s="4">
        <v>61.8</v>
      </c>
      <c r="H330" s="4"/>
      <c r="I330" s="4"/>
      <c r="J330" s="4">
        <v>30.21</v>
      </c>
      <c r="K330" s="9">
        <f t="shared" si="37"/>
        <v>28.064</v>
      </c>
      <c r="L330" s="4">
        <f t="shared" si="33"/>
        <v>54.588996763754039</v>
      </c>
      <c r="M330" s="4">
        <f t="shared" si="34"/>
        <v>0.28585755667575125</v>
      </c>
      <c r="N330" s="4"/>
      <c r="O330" s="43"/>
      <c r="P330" s="43"/>
      <c r="Q330" s="43"/>
      <c r="R330" s="43"/>
      <c r="S330" s="43"/>
    </row>
    <row r="331" spans="1:19" s="1" customFormat="1" x14ac:dyDescent="0.3">
      <c r="B331" s="26" t="s">
        <v>380</v>
      </c>
      <c r="C331" s="31" t="s">
        <v>25</v>
      </c>
      <c r="D331" s="5">
        <v>5</v>
      </c>
      <c r="E331" s="6" t="s">
        <v>442</v>
      </c>
      <c r="F331" s="5">
        <v>5</v>
      </c>
      <c r="G331" s="4">
        <v>40.5</v>
      </c>
      <c r="H331" s="4"/>
      <c r="I331" s="4"/>
      <c r="J331" s="4">
        <v>21.54</v>
      </c>
      <c r="K331" s="9">
        <f t="shared" si="37"/>
        <v>19.393999999999998</v>
      </c>
      <c r="L331" s="4">
        <f t="shared" si="33"/>
        <v>52.113580246913585</v>
      </c>
      <c r="M331" s="4">
        <f t="shared" si="34"/>
        <v>0.19754566185039621</v>
      </c>
      <c r="N331" s="4"/>
      <c r="O331" s="43"/>
      <c r="P331" s="43"/>
      <c r="Q331" s="43"/>
      <c r="R331" s="43"/>
      <c r="S331" s="43"/>
    </row>
    <row r="332" spans="1:19" s="1" customFormat="1" x14ac:dyDescent="0.3">
      <c r="B332" s="26" t="s">
        <v>381</v>
      </c>
      <c r="C332" s="31" t="s">
        <v>25</v>
      </c>
      <c r="D332" s="5">
        <v>6</v>
      </c>
      <c r="E332" s="6" t="s">
        <v>442</v>
      </c>
      <c r="F332" s="5">
        <v>5</v>
      </c>
      <c r="G332" s="4">
        <v>43</v>
      </c>
      <c r="H332" s="4"/>
      <c r="I332" s="4"/>
      <c r="J332" s="4">
        <v>16.89</v>
      </c>
      <c r="K332" s="9">
        <f t="shared" si="37"/>
        <v>14.744</v>
      </c>
      <c r="L332" s="4">
        <f t="shared" si="33"/>
        <v>65.711627906976744</v>
      </c>
      <c r="M332" s="4">
        <f t="shared" si="34"/>
        <v>0.15018115078489441</v>
      </c>
      <c r="N332" s="4"/>
      <c r="O332" s="43"/>
      <c r="P332" s="43"/>
      <c r="Q332" s="43"/>
      <c r="R332" s="43"/>
      <c r="S332" s="43"/>
    </row>
    <row r="333" spans="1:19" s="1" customFormat="1" x14ac:dyDescent="0.3">
      <c r="B333" s="26" t="s">
        <v>382</v>
      </c>
      <c r="C333" s="31" t="s">
        <v>25</v>
      </c>
      <c r="D333" s="5">
        <v>7</v>
      </c>
      <c r="E333" s="6" t="s">
        <v>442</v>
      </c>
      <c r="F333" s="5">
        <v>5</v>
      </c>
      <c r="G333" s="4">
        <v>51.4</v>
      </c>
      <c r="H333" s="4"/>
      <c r="I333" s="4"/>
      <c r="J333" s="4">
        <v>32.979999999999997</v>
      </c>
      <c r="K333" s="9">
        <f t="shared" si="37"/>
        <v>30.833999999999996</v>
      </c>
      <c r="L333" s="4">
        <f t="shared" si="33"/>
        <v>40.011673151750976</v>
      </c>
      <c r="M333" s="4">
        <f t="shared" si="34"/>
        <v>0.31407254498788889</v>
      </c>
      <c r="N333" s="4"/>
      <c r="O333" s="43"/>
      <c r="P333" s="43"/>
      <c r="Q333" s="43"/>
      <c r="R333" s="43"/>
      <c r="S333" s="43"/>
    </row>
    <row r="334" spans="1:19" s="1" customFormat="1" ht="15" thickBot="1" x14ac:dyDescent="0.35">
      <c r="B334" s="27" t="s">
        <v>383</v>
      </c>
      <c r="C334" s="32" t="s">
        <v>25</v>
      </c>
      <c r="D334" s="20">
        <v>8</v>
      </c>
      <c r="E334" s="21" t="s">
        <v>442</v>
      </c>
      <c r="F334" s="20">
        <v>5</v>
      </c>
      <c r="G334" s="22">
        <v>56.4</v>
      </c>
      <c r="H334" s="22"/>
      <c r="I334" s="22"/>
      <c r="J334" s="22">
        <v>34.25</v>
      </c>
      <c r="K334" s="78">
        <f t="shared" si="37"/>
        <v>32.103999999999999</v>
      </c>
      <c r="L334" s="22">
        <f t="shared" si="33"/>
        <v>43.078014184397162</v>
      </c>
      <c r="M334" s="22">
        <f t="shared" si="34"/>
        <v>0.32700865876276791</v>
      </c>
      <c r="N334" s="22"/>
      <c r="O334" s="43"/>
      <c r="P334" s="43"/>
      <c r="Q334" s="43"/>
      <c r="R334" s="43"/>
      <c r="S334" s="43"/>
    </row>
    <row r="335" spans="1:19" s="1" customFormat="1" x14ac:dyDescent="0.3">
      <c r="B335" s="25" t="s">
        <v>384</v>
      </c>
      <c r="C335" s="33" t="s">
        <v>26</v>
      </c>
      <c r="D335" s="17">
        <v>1</v>
      </c>
      <c r="E335" s="18" t="s">
        <v>442</v>
      </c>
      <c r="F335" s="17">
        <v>5</v>
      </c>
      <c r="G335" s="19">
        <v>24.6</v>
      </c>
      <c r="H335" s="19">
        <v>12.17</v>
      </c>
      <c r="I335" s="19">
        <v>5.52</v>
      </c>
      <c r="J335" s="9"/>
      <c r="K335" s="9">
        <f t="shared" si="36"/>
        <v>3.3739999999999997</v>
      </c>
      <c r="L335" s="9">
        <f t="shared" si="33"/>
        <v>54.64256368118324</v>
      </c>
      <c r="M335" s="9">
        <f t="shared" si="34"/>
        <v>0.11245251659422369</v>
      </c>
      <c r="N335" s="9"/>
      <c r="O335" s="43"/>
      <c r="P335" s="43"/>
      <c r="Q335" s="43"/>
      <c r="R335" s="43"/>
      <c r="S335" s="43"/>
    </row>
    <row r="336" spans="1:19" s="1" customFormat="1" x14ac:dyDescent="0.3">
      <c r="A336" s="1" t="s">
        <v>438</v>
      </c>
      <c r="B336" s="26" t="s">
        <v>385</v>
      </c>
      <c r="C336" s="31" t="s">
        <v>26</v>
      </c>
      <c r="D336" s="5">
        <v>1</v>
      </c>
      <c r="E336" s="6" t="s">
        <v>443</v>
      </c>
      <c r="F336" s="5">
        <v>5</v>
      </c>
      <c r="G336" s="4">
        <v>53.5</v>
      </c>
      <c r="H336" s="4">
        <v>25.11</v>
      </c>
      <c r="I336" s="4">
        <v>15.37</v>
      </c>
      <c r="J336" s="4"/>
      <c r="K336" s="9">
        <f t="shared" si="36"/>
        <v>13.224</v>
      </c>
      <c r="L336" s="4">
        <f t="shared" si="33"/>
        <v>38.789326961369973</v>
      </c>
      <c r="M336" s="4">
        <f t="shared" si="34"/>
        <v>0.31311506885022067</v>
      </c>
      <c r="N336" s="4"/>
      <c r="O336" s="43"/>
      <c r="P336" s="43"/>
      <c r="Q336" s="43"/>
      <c r="R336" s="43"/>
      <c r="S336" s="43"/>
    </row>
    <row r="337" spans="1:19" s="1" customFormat="1" x14ac:dyDescent="0.3">
      <c r="A337" s="1" t="s">
        <v>439</v>
      </c>
      <c r="B337" s="26" t="s">
        <v>386</v>
      </c>
      <c r="C337" s="31" t="s">
        <v>26</v>
      </c>
      <c r="D337" s="5">
        <v>1</v>
      </c>
      <c r="E337" s="6" t="s">
        <v>448</v>
      </c>
      <c r="F337" s="5">
        <v>10</v>
      </c>
      <c r="G337" s="4">
        <v>158.4</v>
      </c>
      <c r="H337" s="4"/>
      <c r="I337" s="4"/>
      <c r="J337" s="4">
        <v>113.74</v>
      </c>
      <c r="K337" s="9">
        <f>J337-$R$1-N337</f>
        <v>109.25399999999999</v>
      </c>
      <c r="L337" s="4">
        <f t="shared" si="33"/>
        <v>31.026515151515159</v>
      </c>
      <c r="M337" s="4">
        <f t="shared" si="34"/>
        <v>0.5564260528978856</v>
      </c>
      <c r="N337" s="4">
        <v>2.34</v>
      </c>
      <c r="O337" s="43"/>
      <c r="P337" s="43"/>
      <c r="Q337" s="43"/>
      <c r="R337" s="43"/>
      <c r="S337" s="43"/>
    </row>
    <row r="338" spans="1:19" s="1" customFormat="1" x14ac:dyDescent="0.3">
      <c r="A338" s="1" t="s">
        <v>439</v>
      </c>
      <c r="B338" s="26" t="s">
        <v>387</v>
      </c>
      <c r="C338" s="31" t="s">
        <v>26</v>
      </c>
      <c r="D338" s="5">
        <v>1</v>
      </c>
      <c r="E338" s="6" t="s">
        <v>449</v>
      </c>
      <c r="F338" s="5">
        <v>10</v>
      </c>
      <c r="G338" s="4">
        <v>123.3</v>
      </c>
      <c r="H338" s="4"/>
      <c r="I338" s="4"/>
      <c r="J338" s="4">
        <v>94.63</v>
      </c>
      <c r="K338" s="9">
        <f>J338-$R$1-N338</f>
        <v>87.983999999999995</v>
      </c>
      <c r="L338" s="4">
        <f t="shared" si="33"/>
        <v>28.642335766423361</v>
      </c>
      <c r="M338" s="4">
        <f t="shared" si="34"/>
        <v>0.44809883242872178</v>
      </c>
      <c r="N338" s="4">
        <v>4.5</v>
      </c>
      <c r="O338" s="43"/>
      <c r="P338" s="43"/>
      <c r="Q338" s="43"/>
      <c r="R338" s="43"/>
      <c r="S338" s="43"/>
    </row>
    <row r="339" spans="1:19" s="1" customFormat="1" x14ac:dyDescent="0.3">
      <c r="A339" s="1" t="s">
        <v>438</v>
      </c>
      <c r="B339" s="26" t="s">
        <v>388</v>
      </c>
      <c r="C339" s="31" t="s">
        <v>26</v>
      </c>
      <c r="D339" s="5">
        <v>2</v>
      </c>
      <c r="E339" s="6" t="s">
        <v>442</v>
      </c>
      <c r="F339" s="5">
        <v>5</v>
      </c>
      <c r="G339" s="4">
        <v>19.8</v>
      </c>
      <c r="H339" s="4">
        <v>10.15</v>
      </c>
      <c r="I339" s="4">
        <v>4.08</v>
      </c>
      <c r="J339" s="4"/>
      <c r="K339" s="9">
        <f t="shared" si="36"/>
        <v>1.9340000000000002</v>
      </c>
      <c r="L339" s="4">
        <f t="shared" si="33"/>
        <v>59.802955665024626</v>
      </c>
      <c r="M339" s="4">
        <f t="shared" si="34"/>
        <v>8.3117077482687082E-2</v>
      </c>
      <c r="N339" s="4"/>
      <c r="O339" s="43"/>
      <c r="P339" s="43"/>
      <c r="Q339" s="43"/>
      <c r="R339" s="43"/>
      <c r="S339" s="43"/>
    </row>
    <row r="340" spans="1:19" s="1" customFormat="1" x14ac:dyDescent="0.3">
      <c r="A340" s="1" t="s">
        <v>438</v>
      </c>
      <c r="B340" s="26" t="s">
        <v>389</v>
      </c>
      <c r="C340" s="31" t="s">
        <v>26</v>
      </c>
      <c r="D340" s="5">
        <v>2</v>
      </c>
      <c r="E340" s="6" t="s">
        <v>443</v>
      </c>
      <c r="F340" s="5">
        <v>5</v>
      </c>
      <c r="G340" s="4">
        <v>34.6</v>
      </c>
      <c r="H340" s="4">
        <v>18.22</v>
      </c>
      <c r="I340" s="4">
        <v>8.1999999999999993</v>
      </c>
      <c r="J340" s="4"/>
      <c r="K340" s="9">
        <f t="shared" si="36"/>
        <v>6.0539999999999994</v>
      </c>
      <c r="L340" s="4">
        <f t="shared" si="33"/>
        <v>54.994511525795829</v>
      </c>
      <c r="M340" s="4">
        <f t="shared" si="34"/>
        <v>0.16704902827402796</v>
      </c>
      <c r="N340" s="4"/>
      <c r="O340" s="43"/>
      <c r="P340" s="43"/>
      <c r="Q340" s="43"/>
      <c r="R340" s="43"/>
      <c r="S340" s="43"/>
    </row>
    <row r="341" spans="1:19" s="1" customFormat="1" x14ac:dyDescent="0.3">
      <c r="A341" s="1" t="s">
        <v>439</v>
      </c>
      <c r="B341" s="26" t="s">
        <v>390</v>
      </c>
      <c r="C341" s="31" t="s">
        <v>26</v>
      </c>
      <c r="D341" s="5">
        <v>2</v>
      </c>
      <c r="E341" s="6" t="s">
        <v>448</v>
      </c>
      <c r="F341" s="5">
        <v>10</v>
      </c>
      <c r="G341" s="4">
        <v>184.9</v>
      </c>
      <c r="H341" s="4"/>
      <c r="I341" s="4"/>
      <c r="J341" s="4">
        <v>124.92</v>
      </c>
      <c r="K341" s="9">
        <f>J341-$R$1-N341</f>
        <v>122.09399999999999</v>
      </c>
      <c r="L341" s="4">
        <f t="shared" si="33"/>
        <v>33.967550027041646</v>
      </c>
      <c r="M341" s="4">
        <f t="shared" si="34"/>
        <v>0.62181963591735268</v>
      </c>
      <c r="N341" s="4">
        <v>0.68</v>
      </c>
      <c r="O341" s="43"/>
      <c r="P341" s="43"/>
      <c r="Q341" s="43"/>
      <c r="R341" s="43"/>
      <c r="S341" s="43"/>
    </row>
    <row r="342" spans="1:19" s="1" customFormat="1" x14ac:dyDescent="0.3">
      <c r="A342" s="1" t="s">
        <v>439</v>
      </c>
      <c r="B342" s="26" t="s">
        <v>391</v>
      </c>
      <c r="C342" s="31" t="s">
        <v>26</v>
      </c>
      <c r="D342" s="5">
        <v>2</v>
      </c>
      <c r="E342" s="6" t="s">
        <v>449</v>
      </c>
      <c r="F342" s="5">
        <v>10</v>
      </c>
      <c r="G342" s="4">
        <v>222</v>
      </c>
      <c r="H342" s="4"/>
      <c r="I342" s="4"/>
      <c r="J342" s="4">
        <v>169.9</v>
      </c>
      <c r="K342" s="9">
        <f>J342-$R$1-N342</f>
        <v>155.27400000000003</v>
      </c>
      <c r="L342" s="4">
        <f t="shared" si="33"/>
        <v>30.056756756756741</v>
      </c>
      <c r="M342" s="4">
        <f t="shared" si="34"/>
        <v>0.79080398829943366</v>
      </c>
      <c r="N342" s="4">
        <v>12.48</v>
      </c>
      <c r="O342" s="43"/>
      <c r="P342" s="43"/>
      <c r="Q342" s="43"/>
      <c r="R342" s="43"/>
      <c r="S342" s="43"/>
    </row>
    <row r="343" spans="1:19" s="1" customFormat="1" x14ac:dyDescent="0.3">
      <c r="A343" s="1" t="s">
        <v>438</v>
      </c>
      <c r="B343" s="26" t="s">
        <v>392</v>
      </c>
      <c r="C343" s="31" t="s">
        <v>26</v>
      </c>
      <c r="D343" s="5">
        <v>3</v>
      </c>
      <c r="E343" s="6" t="s">
        <v>442</v>
      </c>
      <c r="F343" s="5">
        <v>5</v>
      </c>
      <c r="G343" s="4">
        <v>26.1</v>
      </c>
      <c r="H343" s="4">
        <v>13.98</v>
      </c>
      <c r="I343" s="4">
        <v>6.29</v>
      </c>
      <c r="J343" s="63"/>
      <c r="K343" s="9">
        <f t="shared" si="36"/>
        <v>4.1440000000000001</v>
      </c>
      <c r="L343" s="4">
        <f t="shared" si="33"/>
        <v>55.0071530758226</v>
      </c>
      <c r="M343" s="4">
        <f t="shared" si="34"/>
        <v>0.12813882778580926</v>
      </c>
      <c r="N343" s="4"/>
      <c r="O343" s="43"/>
      <c r="P343" s="43"/>
      <c r="Q343" s="43"/>
      <c r="R343" s="43"/>
      <c r="S343" s="43"/>
    </row>
    <row r="344" spans="1:19" s="1" customFormat="1" x14ac:dyDescent="0.3">
      <c r="A344" s="1" t="s">
        <v>438</v>
      </c>
      <c r="B344" s="26" t="s">
        <v>393</v>
      </c>
      <c r="C344" s="31" t="s">
        <v>26</v>
      </c>
      <c r="D344" s="5">
        <v>3</v>
      </c>
      <c r="E344" s="6" t="s">
        <v>443</v>
      </c>
      <c r="F344" s="5">
        <v>5</v>
      </c>
      <c r="G344" s="4">
        <v>30.2</v>
      </c>
      <c r="H344" s="4">
        <v>15.18</v>
      </c>
      <c r="I344" s="4">
        <v>7.58</v>
      </c>
      <c r="J344" s="63"/>
      <c r="K344" s="9">
        <f t="shared" si="36"/>
        <v>5.4340000000000002</v>
      </c>
      <c r="L344" s="4">
        <f t="shared" si="33"/>
        <v>50.065876152832679</v>
      </c>
      <c r="M344" s="4">
        <f t="shared" si="34"/>
        <v>0.15441849198989413</v>
      </c>
      <c r="N344" s="4"/>
      <c r="O344" s="43"/>
      <c r="P344" s="43"/>
      <c r="Q344" s="43"/>
      <c r="R344" s="43"/>
      <c r="S344" s="43"/>
    </row>
    <row r="345" spans="1:19" s="1" customFormat="1" x14ac:dyDescent="0.3">
      <c r="A345" s="1" t="s">
        <v>439</v>
      </c>
      <c r="B345" s="26" t="s">
        <v>394</v>
      </c>
      <c r="C345" s="31" t="s">
        <v>26</v>
      </c>
      <c r="D345" s="5">
        <v>3</v>
      </c>
      <c r="E345" s="6" t="s">
        <v>448</v>
      </c>
      <c r="F345" s="5">
        <v>10</v>
      </c>
      <c r="G345" s="4">
        <v>149.1</v>
      </c>
      <c r="H345" s="4"/>
      <c r="I345" s="4"/>
      <c r="J345" s="4">
        <v>102.35</v>
      </c>
      <c r="K345" s="4">
        <f>J345-$R$1-N345</f>
        <v>91.703999999999994</v>
      </c>
      <c r="L345" s="4">
        <f t="shared" si="33"/>
        <v>38.494969818913482</v>
      </c>
      <c r="M345" s="4">
        <f t="shared" si="34"/>
        <v>0.46704463685492253</v>
      </c>
      <c r="N345" s="4">
        <v>8.5</v>
      </c>
      <c r="O345" s="43"/>
      <c r="P345" s="43"/>
      <c r="Q345" s="43"/>
      <c r="R345" s="43"/>
      <c r="S345" s="43"/>
    </row>
    <row r="346" spans="1:19" s="1" customFormat="1" x14ac:dyDescent="0.3">
      <c r="A346" s="1" t="s">
        <v>439</v>
      </c>
      <c r="B346" s="26" t="s">
        <v>395</v>
      </c>
      <c r="C346" s="31" t="s">
        <v>26</v>
      </c>
      <c r="D346" s="5">
        <v>3</v>
      </c>
      <c r="E346" s="6" t="s">
        <v>449</v>
      </c>
      <c r="F346" s="5">
        <v>10</v>
      </c>
      <c r="G346" s="4">
        <v>241.7</v>
      </c>
      <c r="H346" s="4"/>
      <c r="I346" s="4"/>
      <c r="J346" s="4">
        <v>200.98</v>
      </c>
      <c r="K346" s="9">
        <f t="shared" ref="K346:K351" si="38">J346-$R$1-N346</f>
        <v>116.01400000000001</v>
      </c>
      <c r="L346" s="4">
        <f t="shared" si="33"/>
        <v>52.000827472072807</v>
      </c>
      <c r="M346" s="4">
        <f t="shared" si="34"/>
        <v>0.59085445018850857</v>
      </c>
      <c r="N346" s="4">
        <v>82.82</v>
      </c>
      <c r="O346" s="43"/>
      <c r="P346" s="43"/>
      <c r="Q346" s="43"/>
      <c r="R346" s="43"/>
      <c r="S346" s="43"/>
    </row>
    <row r="347" spans="1:19" s="1" customFormat="1" x14ac:dyDescent="0.3">
      <c r="A347" s="1" t="s">
        <v>438</v>
      </c>
      <c r="B347" s="26" t="s">
        <v>396</v>
      </c>
      <c r="C347" s="31" t="s">
        <v>26</v>
      </c>
      <c r="D347" s="5">
        <v>4</v>
      </c>
      <c r="E347" s="6" t="s">
        <v>442</v>
      </c>
      <c r="F347" s="5">
        <v>5</v>
      </c>
      <c r="G347" s="4">
        <v>66.7</v>
      </c>
      <c r="H347" s="4"/>
      <c r="I347" s="4"/>
      <c r="J347" s="4">
        <v>32.08</v>
      </c>
      <c r="K347" s="9">
        <f t="shared" si="38"/>
        <v>29.933999999999997</v>
      </c>
      <c r="L347" s="4">
        <f t="shared" si="33"/>
        <v>55.12143928035983</v>
      </c>
      <c r="M347" s="4">
        <f t="shared" si="34"/>
        <v>0.30490522026553368</v>
      </c>
      <c r="N347" s="4"/>
      <c r="O347" s="43"/>
      <c r="P347" s="43"/>
      <c r="Q347" s="43"/>
      <c r="R347" s="43"/>
      <c r="S347" s="43"/>
    </row>
    <row r="348" spans="1:19" s="1" customFormat="1" x14ac:dyDescent="0.3">
      <c r="A348" s="1" t="s">
        <v>438</v>
      </c>
      <c r="B348" s="26" t="s">
        <v>397</v>
      </c>
      <c r="C348" s="31" t="s">
        <v>26</v>
      </c>
      <c r="D348" s="5">
        <v>5</v>
      </c>
      <c r="E348" s="6" t="s">
        <v>442</v>
      </c>
      <c r="F348" s="5">
        <v>5</v>
      </c>
      <c r="G348" s="4">
        <v>58.6</v>
      </c>
      <c r="H348" s="4"/>
      <c r="I348" s="4"/>
      <c r="J348" s="4">
        <v>24.45</v>
      </c>
      <c r="K348" s="9">
        <f t="shared" si="38"/>
        <v>22.303999999999998</v>
      </c>
      <c r="L348" s="4">
        <f t="shared" si="33"/>
        <v>61.93856655290103</v>
      </c>
      <c r="M348" s="4">
        <f t="shared" si="34"/>
        <v>0.22718667845267801</v>
      </c>
      <c r="N348" s="4"/>
      <c r="O348" s="43"/>
      <c r="P348" s="43"/>
      <c r="Q348" s="43"/>
      <c r="R348" s="43"/>
      <c r="S348" s="43"/>
    </row>
    <row r="349" spans="1:19" s="1" customFormat="1" x14ac:dyDescent="0.3">
      <c r="A349" s="1" t="s">
        <v>438</v>
      </c>
      <c r="B349" s="26" t="s">
        <v>398</v>
      </c>
      <c r="C349" s="31" t="s">
        <v>26</v>
      </c>
      <c r="D349" s="5">
        <v>6</v>
      </c>
      <c r="E349" s="6" t="s">
        <v>442</v>
      </c>
      <c r="F349" s="5">
        <v>5</v>
      </c>
      <c r="G349" s="4">
        <v>46.5</v>
      </c>
      <c r="H349" s="4"/>
      <c r="I349" s="4"/>
      <c r="J349" s="4">
        <v>21.09</v>
      </c>
      <c r="K349" s="9">
        <f t="shared" si="38"/>
        <v>18.943999999999999</v>
      </c>
      <c r="L349" s="4">
        <f t="shared" si="33"/>
        <v>59.260215053763446</v>
      </c>
      <c r="M349" s="4">
        <f t="shared" si="34"/>
        <v>0.19296199948921863</v>
      </c>
      <c r="N349" s="4"/>
      <c r="O349" s="43"/>
      <c r="P349" s="43"/>
      <c r="Q349" s="43"/>
      <c r="R349" s="43"/>
      <c r="S349" s="43"/>
    </row>
    <row r="350" spans="1:19" s="1" customFormat="1" x14ac:dyDescent="0.3">
      <c r="A350" s="1" t="s">
        <v>438</v>
      </c>
      <c r="B350" s="26" t="s">
        <v>399</v>
      </c>
      <c r="C350" s="31" t="s">
        <v>26</v>
      </c>
      <c r="D350" s="5">
        <v>7</v>
      </c>
      <c r="E350" s="6" t="s">
        <v>442</v>
      </c>
      <c r="F350" s="5">
        <v>5</v>
      </c>
      <c r="G350" s="4">
        <v>43.6</v>
      </c>
      <c r="H350" s="4"/>
      <c r="I350" s="4"/>
      <c r="J350" s="4">
        <v>19.02</v>
      </c>
      <c r="K350" s="9">
        <f t="shared" si="38"/>
        <v>16.873999999999999</v>
      </c>
      <c r="L350" s="4">
        <f t="shared" si="33"/>
        <v>61.298165137614681</v>
      </c>
      <c r="M350" s="4">
        <f t="shared" si="34"/>
        <v>0.17187715262780168</v>
      </c>
      <c r="N350" s="4"/>
      <c r="O350" s="43"/>
      <c r="P350" s="43"/>
      <c r="Q350" s="43"/>
      <c r="R350" s="43"/>
      <c r="S350" s="43"/>
    </row>
    <row r="351" spans="1:19" s="1" customFormat="1" ht="15" thickBot="1" x14ac:dyDescent="0.35">
      <c r="A351" s="1" t="s">
        <v>438</v>
      </c>
      <c r="B351" s="27" t="s">
        <v>400</v>
      </c>
      <c r="C351" s="32" t="s">
        <v>26</v>
      </c>
      <c r="D351" s="20">
        <v>8</v>
      </c>
      <c r="E351" s="21" t="s">
        <v>442</v>
      </c>
      <c r="F351" s="20">
        <v>5</v>
      </c>
      <c r="G351" s="22">
        <v>47.8</v>
      </c>
      <c r="H351" s="22"/>
      <c r="I351" s="22"/>
      <c r="J351" s="22">
        <v>27.9</v>
      </c>
      <c r="K351" s="78">
        <f t="shared" si="38"/>
        <v>25.753999999999998</v>
      </c>
      <c r="L351" s="22">
        <f t="shared" si="33"/>
        <v>46.121338912133893</v>
      </c>
      <c r="M351" s="22">
        <f t="shared" si="34"/>
        <v>0.26232808988837292</v>
      </c>
      <c r="N351" s="22"/>
      <c r="O351" s="43"/>
      <c r="P351" s="43"/>
      <c r="Q351" s="43"/>
      <c r="R351" s="43"/>
      <c r="S351" s="43"/>
    </row>
    <row r="352" spans="1:19" s="1" customFormat="1" x14ac:dyDescent="0.3">
      <c r="A352" s="1" t="s">
        <v>438</v>
      </c>
      <c r="B352" s="25" t="s">
        <v>401</v>
      </c>
      <c r="C352" s="33" t="s">
        <v>27</v>
      </c>
      <c r="D352" s="17">
        <v>1</v>
      </c>
      <c r="E352" s="18" t="s">
        <v>442</v>
      </c>
      <c r="F352" s="17">
        <v>5</v>
      </c>
      <c r="G352" s="19">
        <v>15.5</v>
      </c>
      <c r="H352" s="19">
        <v>8.0399999999999991</v>
      </c>
      <c r="I352" s="19">
        <v>4.9400000000000004</v>
      </c>
      <c r="J352" s="9"/>
      <c r="K352" s="9">
        <f t="shared" si="36"/>
        <v>2.7940000000000005</v>
      </c>
      <c r="L352" s="9">
        <f t="shared" si="33"/>
        <v>38.557213930348247</v>
      </c>
      <c r="M352" s="9">
        <f t="shared" si="34"/>
        <v>0.10063685361874368</v>
      </c>
      <c r="N352" s="9"/>
      <c r="O352" s="43"/>
      <c r="P352" s="43"/>
      <c r="Q352" s="43"/>
      <c r="R352" s="43"/>
      <c r="S352" s="43"/>
    </row>
    <row r="353" spans="1:19" s="1" customFormat="1" x14ac:dyDescent="0.3">
      <c r="A353" s="1" t="s">
        <v>439</v>
      </c>
      <c r="B353" s="26" t="s">
        <v>402</v>
      </c>
      <c r="C353" s="31" t="s">
        <v>27</v>
      </c>
      <c r="D353" s="5">
        <v>1</v>
      </c>
      <c r="E353" s="6" t="s">
        <v>443</v>
      </c>
      <c r="F353" s="5">
        <v>5</v>
      </c>
      <c r="G353" s="4">
        <v>53.4</v>
      </c>
      <c r="H353" s="4">
        <v>31.51</v>
      </c>
      <c r="I353" s="4">
        <v>24.07</v>
      </c>
      <c r="J353" s="4"/>
      <c r="K353" s="9">
        <f t="shared" si="36"/>
        <v>21.923999999999999</v>
      </c>
      <c r="L353" s="4">
        <f t="shared" si="33"/>
        <v>23.611551888289434</v>
      </c>
      <c r="M353" s="4">
        <f t="shared" si="34"/>
        <v>0.49035001348242108</v>
      </c>
      <c r="N353" s="4"/>
      <c r="O353" s="43"/>
      <c r="P353" s="43"/>
      <c r="Q353" s="43"/>
      <c r="R353" s="43"/>
      <c r="S353" s="43"/>
    </row>
    <row r="354" spans="1:19" s="1" customFormat="1" x14ac:dyDescent="0.3">
      <c r="A354" s="1" t="s">
        <v>439</v>
      </c>
      <c r="B354" s="26" t="s">
        <v>403</v>
      </c>
      <c r="C354" s="31" t="s">
        <v>27</v>
      </c>
      <c r="D354" s="5">
        <v>1</v>
      </c>
      <c r="E354" s="6" t="s">
        <v>448</v>
      </c>
      <c r="F354" s="5">
        <v>10</v>
      </c>
      <c r="G354" s="4">
        <v>198.6</v>
      </c>
      <c r="H354" s="4"/>
      <c r="I354" s="4"/>
      <c r="J354" s="4">
        <v>173.73</v>
      </c>
      <c r="K354" s="9">
        <f>J354-$R$1-N354</f>
        <v>171.584</v>
      </c>
      <c r="L354" s="4">
        <f t="shared" si="33"/>
        <v>13.603222557905333</v>
      </c>
      <c r="M354" s="4">
        <f t="shared" si="34"/>
        <v>0.87387013620032972</v>
      </c>
      <c r="N354" s="4"/>
      <c r="O354" s="43"/>
      <c r="P354" s="43"/>
      <c r="Q354" s="43"/>
      <c r="R354" s="43"/>
      <c r="S354" s="43"/>
    </row>
    <row r="355" spans="1:19" s="1" customFormat="1" x14ac:dyDescent="0.3">
      <c r="A355" s="1" t="s">
        <v>439</v>
      </c>
      <c r="B355" s="26" t="s">
        <v>404</v>
      </c>
      <c r="C355" s="31" t="s">
        <v>27</v>
      </c>
      <c r="D355" s="5">
        <v>1</v>
      </c>
      <c r="E355" s="6" t="s">
        <v>449</v>
      </c>
      <c r="F355" s="5">
        <v>10</v>
      </c>
      <c r="G355" s="4">
        <v>272.39999999999998</v>
      </c>
      <c r="H355" s="4"/>
      <c r="I355" s="4"/>
      <c r="J355" s="4">
        <v>243.19</v>
      </c>
      <c r="K355" s="9">
        <f>J355-$R$1-N355</f>
        <v>241.04400000000001</v>
      </c>
      <c r="L355" s="4">
        <f t="shared" si="33"/>
        <v>11.51101321585902</v>
      </c>
      <c r="M355" s="4">
        <f t="shared" si="34"/>
        <v>1.2276270113196583</v>
      </c>
      <c r="N355" s="4"/>
      <c r="O355" s="43"/>
      <c r="P355" s="43"/>
      <c r="Q355" s="43"/>
      <c r="R355" s="43"/>
      <c r="S355" s="43"/>
    </row>
    <row r="356" spans="1:19" s="1" customFormat="1" x14ac:dyDescent="0.3">
      <c r="A356" s="1" t="s">
        <v>438</v>
      </c>
      <c r="B356" s="26" t="s">
        <v>405</v>
      </c>
      <c r="C356" s="31" t="s">
        <v>27</v>
      </c>
      <c r="D356" s="5">
        <v>2</v>
      </c>
      <c r="E356" s="6" t="s">
        <v>442</v>
      </c>
      <c r="F356" s="5">
        <v>5</v>
      </c>
      <c r="G356" s="4">
        <v>16.7</v>
      </c>
      <c r="H356" s="4">
        <v>7.83</v>
      </c>
      <c r="I356" s="4">
        <v>4.9400000000000004</v>
      </c>
      <c r="J356" s="4"/>
      <c r="K356" s="9">
        <f t="shared" si="36"/>
        <v>2.7940000000000005</v>
      </c>
      <c r="L356" s="4">
        <f t="shared" si="33"/>
        <v>36.90932311621966</v>
      </c>
      <c r="M356" s="4">
        <f t="shared" si="34"/>
        <v>0.10063685361874368</v>
      </c>
      <c r="N356" s="4"/>
      <c r="O356" s="43"/>
      <c r="P356" s="43"/>
      <c r="Q356" s="43"/>
      <c r="R356" s="43"/>
      <c r="S356" s="43"/>
    </row>
    <row r="357" spans="1:19" s="1" customFormat="1" x14ac:dyDescent="0.3">
      <c r="A357" s="1" t="s">
        <v>439</v>
      </c>
      <c r="B357" s="26" t="s">
        <v>406</v>
      </c>
      <c r="C357" s="31" t="s">
        <v>27</v>
      </c>
      <c r="D357" s="5">
        <v>2</v>
      </c>
      <c r="E357" s="6" t="s">
        <v>443</v>
      </c>
      <c r="F357" s="5">
        <v>5</v>
      </c>
      <c r="G357" s="4">
        <v>72.599999999999994</v>
      </c>
      <c r="H357" s="4">
        <v>39.700000000000003</v>
      </c>
      <c r="I357" s="4">
        <v>30.48</v>
      </c>
      <c r="J357" s="4"/>
      <c r="K357" s="9">
        <f t="shared" si="36"/>
        <v>28.334</v>
      </c>
      <c r="L357" s="4">
        <f t="shared" si="33"/>
        <v>23.224181360201516</v>
      </c>
      <c r="M357" s="4">
        <f t="shared" si="34"/>
        <v>0.62093346119419179</v>
      </c>
      <c r="N357" s="4"/>
      <c r="O357" s="43"/>
      <c r="P357" s="43"/>
      <c r="Q357" s="43"/>
      <c r="R357" s="43"/>
      <c r="S357" s="43"/>
    </row>
    <row r="358" spans="1:19" s="1" customFormat="1" x14ac:dyDescent="0.3">
      <c r="A358" s="1" t="s">
        <v>439</v>
      </c>
      <c r="B358" s="26" t="s">
        <v>407</v>
      </c>
      <c r="C358" s="31" t="s">
        <v>27</v>
      </c>
      <c r="D358" s="5">
        <v>2</v>
      </c>
      <c r="E358" s="6" t="s">
        <v>448</v>
      </c>
      <c r="F358" s="5">
        <v>10</v>
      </c>
      <c r="G358" s="4">
        <v>235.7</v>
      </c>
      <c r="H358" s="4"/>
      <c r="I358" s="4"/>
      <c r="J358" s="4">
        <v>201.38</v>
      </c>
      <c r="K358" s="9">
        <f>J358-$R$1-N358</f>
        <v>199.23400000000001</v>
      </c>
      <c r="L358" s="4">
        <f t="shared" si="33"/>
        <v>15.471361900721249</v>
      </c>
      <c r="M358" s="4">
        <f t="shared" si="34"/>
        <v>1.0146904298520636</v>
      </c>
      <c r="N358" s="4"/>
      <c r="O358" s="43"/>
      <c r="P358" s="43"/>
      <c r="Q358" s="43"/>
      <c r="R358" s="43"/>
      <c r="S358" s="43"/>
    </row>
    <row r="359" spans="1:19" s="1" customFormat="1" x14ac:dyDescent="0.3">
      <c r="A359" s="1" t="s">
        <v>439</v>
      </c>
      <c r="B359" s="26" t="s">
        <v>408</v>
      </c>
      <c r="C359" s="31" t="s">
        <v>27</v>
      </c>
      <c r="D359" s="5">
        <v>2</v>
      </c>
      <c r="E359" s="6" t="s">
        <v>449</v>
      </c>
      <c r="F359" s="5">
        <v>10</v>
      </c>
      <c r="G359" s="4">
        <v>288.3</v>
      </c>
      <c r="H359" s="4"/>
      <c r="I359" s="4"/>
      <c r="J359" s="4">
        <v>251.74</v>
      </c>
      <c r="K359" s="9">
        <f>J359-$R$1-N359</f>
        <v>249.59400000000002</v>
      </c>
      <c r="L359" s="4">
        <f t="shared" si="33"/>
        <v>13.425598335067635</v>
      </c>
      <c r="M359" s="4">
        <f t="shared" si="34"/>
        <v>1.2711718037508457</v>
      </c>
      <c r="N359" s="4"/>
      <c r="O359" s="43"/>
      <c r="P359" s="43"/>
      <c r="Q359" s="43"/>
      <c r="R359" s="43"/>
      <c r="S359" s="43"/>
    </row>
    <row r="360" spans="1:19" s="1" customFormat="1" x14ac:dyDescent="0.3">
      <c r="A360" s="1" t="s">
        <v>438</v>
      </c>
      <c r="B360" s="26" t="s">
        <v>409</v>
      </c>
      <c r="C360" s="31" t="s">
        <v>27</v>
      </c>
      <c r="D360" s="5">
        <v>3</v>
      </c>
      <c r="E360" s="6" t="s">
        <v>442</v>
      </c>
      <c r="F360" s="5">
        <v>5</v>
      </c>
      <c r="G360" s="4">
        <v>27.6</v>
      </c>
      <c r="H360" s="4">
        <v>15.36</v>
      </c>
      <c r="I360" s="4">
        <v>9.43</v>
      </c>
      <c r="J360" s="4"/>
      <c r="K360" s="9">
        <f t="shared" si="36"/>
        <v>7.2839999999999998</v>
      </c>
      <c r="L360" s="4">
        <f t="shared" si="33"/>
        <v>38.606770833333329</v>
      </c>
      <c r="M360" s="4">
        <f t="shared" si="34"/>
        <v>0.19210638251513215</v>
      </c>
      <c r="N360" s="4"/>
      <c r="O360" s="43"/>
      <c r="P360" s="43"/>
      <c r="Q360" s="43"/>
      <c r="R360" s="43"/>
      <c r="S360" s="43"/>
    </row>
    <row r="361" spans="1:19" s="1" customFormat="1" x14ac:dyDescent="0.3">
      <c r="A361" s="1" t="s">
        <v>439</v>
      </c>
      <c r="B361" s="26" t="s">
        <v>410</v>
      </c>
      <c r="C361" s="31" t="s">
        <v>27</v>
      </c>
      <c r="D361" s="5">
        <v>3</v>
      </c>
      <c r="E361" s="6" t="s">
        <v>443</v>
      </c>
      <c r="F361" s="5">
        <v>5</v>
      </c>
      <c r="G361" s="4">
        <v>66.099999999999994</v>
      </c>
      <c r="H361" s="4">
        <v>33.9</v>
      </c>
      <c r="I361" s="4">
        <v>28.35</v>
      </c>
      <c r="J361" s="4"/>
      <c r="K361" s="9">
        <f t="shared" si="36"/>
        <v>26.204000000000001</v>
      </c>
      <c r="L361" s="4">
        <f t="shared" si="33"/>
        <v>16.371681415929196</v>
      </c>
      <c r="M361" s="4">
        <f t="shared" si="34"/>
        <v>0.57754145750837715</v>
      </c>
      <c r="N361" s="4"/>
      <c r="O361" s="43"/>
      <c r="P361" s="43"/>
      <c r="Q361" s="43"/>
      <c r="R361" s="43"/>
      <c r="S361" s="43"/>
    </row>
    <row r="362" spans="1:19" s="1" customFormat="1" x14ac:dyDescent="0.3">
      <c r="A362" s="1" t="s">
        <v>439</v>
      </c>
      <c r="B362" s="26" t="s">
        <v>411</v>
      </c>
      <c r="C362" s="31" t="s">
        <v>27</v>
      </c>
      <c r="D362" s="5">
        <v>3</v>
      </c>
      <c r="E362" s="6" t="s">
        <v>448</v>
      </c>
      <c r="F362" s="5">
        <v>10</v>
      </c>
      <c r="G362" s="4">
        <v>214.5</v>
      </c>
      <c r="H362" s="4"/>
      <c r="I362" s="4"/>
      <c r="J362" s="4">
        <v>193.27</v>
      </c>
      <c r="K362" s="9">
        <f>J362-$R$1-N362</f>
        <v>191.12400000000002</v>
      </c>
      <c r="L362" s="4">
        <f t="shared" si="33"/>
        <v>10.897902097902087</v>
      </c>
      <c r="M362" s="4">
        <f t="shared" si="34"/>
        <v>0.97338653901967453</v>
      </c>
      <c r="N362" s="4"/>
      <c r="O362" s="43"/>
      <c r="P362" s="43"/>
      <c r="Q362" s="43"/>
      <c r="R362" s="43"/>
      <c r="S362" s="43"/>
    </row>
    <row r="363" spans="1:19" s="1" customFormat="1" x14ac:dyDescent="0.3">
      <c r="A363" s="1" t="s">
        <v>439</v>
      </c>
      <c r="B363" s="26" t="s">
        <v>412</v>
      </c>
      <c r="C363" s="31" t="s">
        <v>27</v>
      </c>
      <c r="D363" s="5">
        <v>3</v>
      </c>
      <c r="E363" s="6" t="s">
        <v>449</v>
      </c>
      <c r="F363" s="5">
        <v>10</v>
      </c>
      <c r="G363" s="4">
        <v>246.7</v>
      </c>
      <c r="H363" s="4"/>
      <c r="I363" s="4"/>
      <c r="J363" s="4">
        <v>220.24</v>
      </c>
      <c r="K363" s="9">
        <f t="shared" ref="K363:K368" si="39">J363-$R$1-N363</f>
        <v>218.09400000000002</v>
      </c>
      <c r="L363" s="4">
        <f t="shared" si="33"/>
        <v>11.5954600729631</v>
      </c>
      <c r="M363" s="4">
        <f t="shared" si="34"/>
        <v>1.1107436211096298</v>
      </c>
      <c r="N363" s="4"/>
      <c r="O363" s="43"/>
      <c r="P363" s="43"/>
      <c r="Q363" s="43"/>
      <c r="R363" s="43"/>
      <c r="S363" s="43"/>
    </row>
    <row r="364" spans="1:19" s="1" customFormat="1" x14ac:dyDescent="0.3">
      <c r="A364" s="1" t="s">
        <v>438</v>
      </c>
      <c r="B364" s="26" t="s">
        <v>413</v>
      </c>
      <c r="C364" s="31" t="s">
        <v>27</v>
      </c>
      <c r="D364" s="5">
        <v>4</v>
      </c>
      <c r="E364" s="6" t="s">
        <v>442</v>
      </c>
      <c r="F364" s="5">
        <v>5</v>
      </c>
      <c r="G364" s="4">
        <v>53</v>
      </c>
      <c r="H364" s="4"/>
      <c r="I364" s="4"/>
      <c r="J364" s="4">
        <v>38.06</v>
      </c>
      <c r="K364" s="9">
        <f t="shared" si="39"/>
        <v>35.914000000000001</v>
      </c>
      <c r="L364" s="4">
        <f t="shared" si="33"/>
        <v>32.237735849056605</v>
      </c>
      <c r="M364" s="4">
        <f t="shared" si="34"/>
        <v>0.36581700008740492</v>
      </c>
      <c r="N364" s="4"/>
      <c r="O364" s="43"/>
      <c r="P364" s="43"/>
      <c r="Q364" s="43"/>
      <c r="R364" s="43"/>
      <c r="S364" s="43"/>
    </row>
    <row r="365" spans="1:19" s="1" customFormat="1" x14ac:dyDescent="0.3">
      <c r="A365" s="1" t="s">
        <v>438</v>
      </c>
      <c r="B365" s="26" t="s">
        <v>414</v>
      </c>
      <c r="C365" s="31" t="s">
        <v>27</v>
      </c>
      <c r="D365" s="5">
        <v>5</v>
      </c>
      <c r="E365" s="6" t="s">
        <v>442</v>
      </c>
      <c r="F365" s="5">
        <v>5</v>
      </c>
      <c r="G365" s="4">
        <v>51.9</v>
      </c>
      <c r="H365" s="4"/>
      <c r="I365" s="4"/>
      <c r="J365" s="4">
        <v>31.93</v>
      </c>
      <c r="K365" s="9">
        <f t="shared" si="39"/>
        <v>29.783999999999999</v>
      </c>
      <c r="L365" s="4">
        <f t="shared" si="33"/>
        <v>42.612716763005778</v>
      </c>
      <c r="M365" s="4">
        <f t="shared" si="34"/>
        <v>0.30337733281180784</v>
      </c>
      <c r="N365" s="4"/>
      <c r="O365" s="43"/>
      <c r="P365" s="43"/>
      <c r="Q365" s="43"/>
      <c r="R365" s="43"/>
      <c r="S365" s="43"/>
    </row>
    <row r="366" spans="1:19" s="1" customFormat="1" x14ac:dyDescent="0.3">
      <c r="A366" s="1" t="s">
        <v>438</v>
      </c>
      <c r="B366" s="26" t="s">
        <v>415</v>
      </c>
      <c r="C366" s="31" t="s">
        <v>27</v>
      </c>
      <c r="D366" s="5">
        <v>6</v>
      </c>
      <c r="E366" s="6" t="s">
        <v>442</v>
      </c>
      <c r="F366" s="5">
        <v>5</v>
      </c>
      <c r="G366" s="4">
        <v>54.8</v>
      </c>
      <c r="H366" s="4"/>
      <c r="I366" s="4"/>
      <c r="J366" s="4">
        <v>37.479999999999997</v>
      </c>
      <c r="K366" s="9">
        <f t="shared" si="39"/>
        <v>35.333999999999996</v>
      </c>
      <c r="L366" s="4">
        <f t="shared" si="33"/>
        <v>35.521897810218981</v>
      </c>
      <c r="M366" s="4">
        <f t="shared" si="34"/>
        <v>0.35990916859966482</v>
      </c>
      <c r="N366" s="4"/>
      <c r="O366" s="43"/>
      <c r="P366" s="43"/>
      <c r="Q366" s="43"/>
      <c r="R366" s="43"/>
      <c r="S366" s="43"/>
    </row>
    <row r="367" spans="1:19" s="1" customFormat="1" x14ac:dyDescent="0.3">
      <c r="A367" s="1" t="s">
        <v>438</v>
      </c>
      <c r="B367" s="26" t="s">
        <v>416</v>
      </c>
      <c r="C367" s="31" t="s">
        <v>27</v>
      </c>
      <c r="D367" s="5">
        <v>7</v>
      </c>
      <c r="E367" s="6" t="s">
        <v>442</v>
      </c>
      <c r="F367" s="5">
        <v>5</v>
      </c>
      <c r="G367" s="4">
        <v>50.7</v>
      </c>
      <c r="H367" s="4"/>
      <c r="I367" s="4"/>
      <c r="J367" s="4">
        <v>33.520000000000003</v>
      </c>
      <c r="K367" s="9">
        <f t="shared" si="39"/>
        <v>31.374000000000002</v>
      </c>
      <c r="L367" s="4">
        <f t="shared" si="33"/>
        <v>38.11834319526627</v>
      </c>
      <c r="M367" s="4">
        <f t="shared" si="34"/>
        <v>0.31957293982130203</v>
      </c>
      <c r="N367" s="4"/>
      <c r="O367" s="43"/>
      <c r="P367" s="43"/>
      <c r="Q367" s="43"/>
      <c r="R367" s="43"/>
      <c r="S367" s="43"/>
    </row>
    <row r="368" spans="1:19" s="1" customFormat="1" ht="15" thickBot="1" x14ac:dyDescent="0.35">
      <c r="A368" s="1" t="s">
        <v>438</v>
      </c>
      <c r="B368" s="27" t="s">
        <v>417</v>
      </c>
      <c r="C368" s="32" t="s">
        <v>27</v>
      </c>
      <c r="D368" s="20">
        <v>8</v>
      </c>
      <c r="E368" s="21" t="s">
        <v>442</v>
      </c>
      <c r="F368" s="20">
        <v>5</v>
      </c>
      <c r="G368" s="22">
        <v>75.7</v>
      </c>
      <c r="H368" s="22"/>
      <c r="I368" s="22"/>
      <c r="J368" s="22">
        <v>64.87</v>
      </c>
      <c r="K368" s="22">
        <f t="shared" si="39"/>
        <v>62.724000000000004</v>
      </c>
      <c r="L368" s="22">
        <f t="shared" si="33"/>
        <v>17.141347424042269</v>
      </c>
      <c r="M368" s="22">
        <f t="shared" si="34"/>
        <v>0.63890141765000796</v>
      </c>
      <c r="N368" s="22"/>
      <c r="O368" s="43"/>
      <c r="P368" s="43"/>
      <c r="Q368" s="43"/>
      <c r="R368" s="43"/>
      <c r="S368" s="43"/>
    </row>
    <row r="369" spans="1:19" s="1" customFormat="1" x14ac:dyDescent="0.3">
      <c r="A369" s="1" t="s">
        <v>438</v>
      </c>
      <c r="B369" s="25" t="s">
        <v>418</v>
      </c>
      <c r="C369" s="19" t="s">
        <v>28</v>
      </c>
      <c r="D369" s="17">
        <v>1</v>
      </c>
      <c r="E369" s="18" t="s">
        <v>442</v>
      </c>
      <c r="F369" s="17">
        <v>5</v>
      </c>
      <c r="G369" s="19">
        <v>61.1</v>
      </c>
      <c r="H369" s="19">
        <v>26.13</v>
      </c>
      <c r="I369" s="19">
        <v>18.670000000000002</v>
      </c>
      <c r="J369" s="9"/>
      <c r="K369" s="9">
        <f t="shared" si="36"/>
        <v>16.524000000000001</v>
      </c>
      <c r="L369" s="9">
        <f t="shared" si="33"/>
        <v>28.549559892843469</v>
      </c>
      <c r="M369" s="9">
        <f t="shared" si="34"/>
        <v>0.3803421168141588</v>
      </c>
      <c r="N369" s="9"/>
      <c r="O369" s="43"/>
      <c r="P369" s="43"/>
      <c r="Q369" s="43"/>
      <c r="R369" s="43"/>
      <c r="S369" s="43"/>
    </row>
    <row r="370" spans="1:19" s="1" customFormat="1" x14ac:dyDescent="0.3">
      <c r="A370" s="1" t="s">
        <v>439</v>
      </c>
      <c r="B370" s="26" t="s">
        <v>419</v>
      </c>
      <c r="C370" s="4" t="s">
        <v>28</v>
      </c>
      <c r="D370" s="5">
        <v>1</v>
      </c>
      <c r="E370" s="6" t="s">
        <v>443</v>
      </c>
      <c r="F370" s="5">
        <v>5</v>
      </c>
      <c r="G370" s="4">
        <v>82.4</v>
      </c>
      <c r="H370" s="4">
        <v>44.46</v>
      </c>
      <c r="I370" s="4">
        <v>35.630000000000003</v>
      </c>
      <c r="J370" s="4"/>
      <c r="K370" s="9">
        <f t="shared" si="36"/>
        <v>33.484000000000002</v>
      </c>
      <c r="L370" s="4">
        <f t="shared" si="33"/>
        <v>19.860548807917226</v>
      </c>
      <c r="M370" s="4">
        <f t="shared" si="34"/>
        <v>0.7258483996833679</v>
      </c>
      <c r="N370" s="4"/>
      <c r="O370" s="43"/>
      <c r="P370" s="43"/>
      <c r="Q370" s="43"/>
      <c r="R370" s="43"/>
      <c r="S370" s="43"/>
    </row>
    <row r="371" spans="1:19" s="1" customFormat="1" x14ac:dyDescent="0.3">
      <c r="A371" s="1" t="s">
        <v>439</v>
      </c>
      <c r="B371" s="26" t="s">
        <v>420</v>
      </c>
      <c r="C371" s="4" t="s">
        <v>28</v>
      </c>
      <c r="D371" s="5">
        <v>1</v>
      </c>
      <c r="E371" s="6" t="s">
        <v>448</v>
      </c>
      <c r="F371" s="5">
        <v>10</v>
      </c>
      <c r="G371" s="4">
        <v>222.1</v>
      </c>
      <c r="H371" s="4"/>
      <c r="I371" s="4"/>
      <c r="J371" s="4">
        <v>189.58</v>
      </c>
      <c r="K371" s="9">
        <f>J371-$R$1-N371</f>
        <v>187.43400000000003</v>
      </c>
      <c r="L371" s="4">
        <f t="shared" si="33"/>
        <v>15.608284556506064</v>
      </c>
      <c r="M371" s="4">
        <f t="shared" si="34"/>
        <v>0.95459352333884639</v>
      </c>
      <c r="N371" s="4"/>
      <c r="O371" s="43"/>
      <c r="P371" s="43"/>
      <c r="Q371" s="43"/>
      <c r="R371" s="43"/>
      <c r="S371" s="43"/>
    </row>
    <row r="372" spans="1:19" s="1" customFormat="1" x14ac:dyDescent="0.3">
      <c r="A372" s="1" t="s">
        <v>439</v>
      </c>
      <c r="B372" s="26" t="s">
        <v>421</v>
      </c>
      <c r="C372" s="4" t="s">
        <v>28</v>
      </c>
      <c r="D372" s="5">
        <v>1</v>
      </c>
      <c r="E372" s="6" t="s">
        <v>449</v>
      </c>
      <c r="F372" s="5">
        <v>10</v>
      </c>
      <c r="G372" s="4">
        <v>265.3</v>
      </c>
      <c r="H372" s="4"/>
      <c r="I372" s="4"/>
      <c r="J372" s="4">
        <v>229.7</v>
      </c>
      <c r="K372" s="9">
        <f>J372-$R$1-N372</f>
        <v>227.554</v>
      </c>
      <c r="L372" s="4">
        <f t="shared" si="33"/>
        <v>14.227666792310595</v>
      </c>
      <c r="M372" s="4">
        <f t="shared" si="34"/>
        <v>1.1589230054837854</v>
      </c>
      <c r="N372" s="4"/>
      <c r="O372" s="43"/>
      <c r="P372" s="43"/>
      <c r="Q372" s="43"/>
      <c r="R372" s="43"/>
      <c r="S372" s="43"/>
    </row>
    <row r="373" spans="1:19" s="1" customFormat="1" x14ac:dyDescent="0.3">
      <c r="A373" s="1" t="s">
        <v>438</v>
      </c>
      <c r="B373" s="26" t="s">
        <v>422</v>
      </c>
      <c r="C373" s="4" t="s">
        <v>28</v>
      </c>
      <c r="D373" s="5">
        <v>2</v>
      </c>
      <c r="E373" s="6" t="s">
        <v>442</v>
      </c>
      <c r="F373" s="5">
        <v>5</v>
      </c>
      <c r="G373" s="4">
        <v>65.2</v>
      </c>
      <c r="H373" s="4">
        <v>33.65</v>
      </c>
      <c r="I373" s="4">
        <v>24.93</v>
      </c>
      <c r="J373" s="4"/>
      <c r="K373" s="9">
        <f t="shared" si="36"/>
        <v>22.783999999999999</v>
      </c>
      <c r="L373" s="4">
        <f t="shared" si="33"/>
        <v>25.91381872213967</v>
      </c>
      <c r="M373" s="4">
        <f t="shared" si="34"/>
        <v>0.50786978961847773</v>
      </c>
      <c r="N373" s="4"/>
      <c r="O373" s="43"/>
      <c r="P373" s="43"/>
      <c r="Q373" s="43"/>
      <c r="R373" s="43"/>
      <c r="S373" s="43"/>
    </row>
    <row r="374" spans="1:19" s="1" customFormat="1" x14ac:dyDescent="0.3">
      <c r="A374" s="1" t="s">
        <v>439</v>
      </c>
      <c r="B374" s="26" t="s">
        <v>423</v>
      </c>
      <c r="C374" s="4" t="s">
        <v>28</v>
      </c>
      <c r="D374" s="5">
        <v>2</v>
      </c>
      <c r="E374" s="6" t="s">
        <v>443</v>
      </c>
      <c r="F374" s="5">
        <v>5</v>
      </c>
      <c r="G374" s="4">
        <v>112.2</v>
      </c>
      <c r="H374" s="4">
        <v>62.25</v>
      </c>
      <c r="I374" s="4">
        <v>50.76</v>
      </c>
      <c r="J374" s="4"/>
      <c r="K374" s="9">
        <f t="shared" si="36"/>
        <v>48.613999999999997</v>
      </c>
      <c r="L374" s="4">
        <f t="shared" si="33"/>
        <v>18.457831325301207</v>
      </c>
      <c r="M374" s="4">
        <f t="shared" si="34"/>
        <v>1.0340742286816658</v>
      </c>
      <c r="N374" s="4"/>
      <c r="O374" s="43"/>
      <c r="P374" s="43"/>
      <c r="Q374" s="43"/>
      <c r="R374" s="43"/>
      <c r="S374" s="43"/>
    </row>
    <row r="375" spans="1:19" s="1" customFormat="1" x14ac:dyDescent="0.3">
      <c r="A375" s="1" t="s">
        <v>439</v>
      </c>
      <c r="B375" s="26" t="s">
        <v>424</v>
      </c>
      <c r="C375" s="4" t="s">
        <v>28</v>
      </c>
      <c r="D375" s="5">
        <v>2</v>
      </c>
      <c r="E375" s="6" t="s">
        <v>448</v>
      </c>
      <c r="F375" s="5">
        <v>10</v>
      </c>
      <c r="G375" s="4">
        <v>282.89999999999998</v>
      </c>
      <c r="H375" s="4"/>
      <c r="I375" s="4"/>
      <c r="J375" s="4">
        <v>243.61</v>
      </c>
      <c r="K375" s="9">
        <f>J375-$R$1-N375</f>
        <v>241.46400000000003</v>
      </c>
      <c r="L375" s="4">
        <f t="shared" ref="L375:L385" si="40">IF(H375&gt;0,((H375-I375)/H375)*100,((G375-K375)/G375)*100)</f>
        <v>14.646871686108149</v>
      </c>
      <c r="M375" s="4">
        <f t="shared" ref="M375:M385" si="41">IF(H375&gt;0,(I375*2)/(F375*3.1415926535*5^2/4),K375/(F375*3.1415926535*5^2/4))</f>
        <v>1.2297660537548747</v>
      </c>
      <c r="N375" s="4"/>
      <c r="O375" s="43"/>
      <c r="P375" s="43"/>
      <c r="Q375" s="43"/>
      <c r="R375" s="43"/>
      <c r="S375" s="43"/>
    </row>
    <row r="376" spans="1:19" s="1" customFormat="1" x14ac:dyDescent="0.3">
      <c r="A376" s="1" t="s">
        <v>439</v>
      </c>
      <c r="B376" s="26" t="s">
        <v>425</v>
      </c>
      <c r="C376" s="4" t="s">
        <v>28</v>
      </c>
      <c r="D376" s="5">
        <v>2</v>
      </c>
      <c r="E376" s="6" t="s">
        <v>449</v>
      </c>
      <c r="F376" s="5">
        <v>10</v>
      </c>
      <c r="G376" s="4">
        <v>283.8</v>
      </c>
      <c r="H376" s="4"/>
      <c r="I376" s="4"/>
      <c r="J376" s="4">
        <v>242.88</v>
      </c>
      <c r="K376" s="9">
        <f>J376-$R$1-N376</f>
        <v>240.73400000000001</v>
      </c>
      <c r="L376" s="4">
        <f t="shared" si="40"/>
        <v>15.174770965468639</v>
      </c>
      <c r="M376" s="4">
        <f t="shared" si="41"/>
        <v>1.2260481942841417</v>
      </c>
      <c r="N376" s="4"/>
      <c r="O376" s="43"/>
      <c r="P376" s="43"/>
      <c r="Q376" s="43"/>
      <c r="R376" s="43"/>
      <c r="S376" s="43"/>
    </row>
    <row r="377" spans="1:19" s="1" customFormat="1" x14ac:dyDescent="0.3">
      <c r="A377" s="1" t="s">
        <v>438</v>
      </c>
      <c r="B377" s="26" t="s">
        <v>426</v>
      </c>
      <c r="C377" s="4" t="s">
        <v>28</v>
      </c>
      <c r="D377" s="5">
        <v>3</v>
      </c>
      <c r="E377" s="6" t="s">
        <v>442</v>
      </c>
      <c r="F377" s="5">
        <v>5</v>
      </c>
      <c r="G377" s="4">
        <v>49.6</v>
      </c>
      <c r="H377" s="4">
        <v>23.54</v>
      </c>
      <c r="I377" s="4">
        <v>18.78</v>
      </c>
      <c r="J377" s="4"/>
      <c r="K377" s="9">
        <f t="shared" si="36"/>
        <v>16.634</v>
      </c>
      <c r="L377" s="4">
        <f t="shared" si="40"/>
        <v>20.220900594732363</v>
      </c>
      <c r="M377" s="4">
        <f t="shared" si="41"/>
        <v>0.38258301841295672</v>
      </c>
      <c r="N377" s="4"/>
      <c r="O377" s="43"/>
      <c r="P377" s="43"/>
      <c r="Q377" s="43"/>
      <c r="R377" s="43"/>
      <c r="S377" s="43"/>
    </row>
    <row r="378" spans="1:19" s="1" customFormat="1" x14ac:dyDescent="0.3">
      <c r="A378" s="1" t="s">
        <v>439</v>
      </c>
      <c r="B378" s="26" t="s">
        <v>427</v>
      </c>
      <c r="C378" s="4" t="s">
        <v>28</v>
      </c>
      <c r="D378" s="5">
        <v>3</v>
      </c>
      <c r="E378" s="6" t="s">
        <v>443</v>
      </c>
      <c r="F378" s="5">
        <v>5</v>
      </c>
      <c r="G378" s="4">
        <v>79.599999999999994</v>
      </c>
      <c r="H378" s="4">
        <v>39.33</v>
      </c>
      <c r="I378" s="4">
        <v>34.479999999999997</v>
      </c>
      <c r="J378" s="4"/>
      <c r="K378" s="9">
        <f t="shared" si="36"/>
        <v>32.333999999999996</v>
      </c>
      <c r="L378" s="4">
        <f t="shared" si="40"/>
        <v>12.331553521484876</v>
      </c>
      <c r="M378" s="4">
        <f t="shared" si="41"/>
        <v>0.7024207920595712</v>
      </c>
      <c r="N378" s="4"/>
      <c r="O378" s="43"/>
      <c r="P378" s="43"/>
      <c r="Q378" s="43"/>
      <c r="R378" s="43"/>
      <c r="S378" s="43"/>
    </row>
    <row r="379" spans="1:19" s="1" customFormat="1" x14ac:dyDescent="0.3">
      <c r="A379" s="1" t="s">
        <v>439</v>
      </c>
      <c r="B379" s="26" t="s">
        <v>428</v>
      </c>
      <c r="C379" s="4" t="s">
        <v>28</v>
      </c>
      <c r="D379" s="5">
        <v>3</v>
      </c>
      <c r="E379" s="6" t="s">
        <v>448</v>
      </c>
      <c r="F379" s="5">
        <v>10</v>
      </c>
      <c r="G379" s="4">
        <v>227.6</v>
      </c>
      <c r="H379" s="4"/>
      <c r="I379" s="4"/>
      <c r="J379" s="4">
        <v>201.05</v>
      </c>
      <c r="K379" s="4">
        <f>J379-$R$1-N379</f>
        <v>198.11400000000003</v>
      </c>
      <c r="L379" s="4">
        <f t="shared" si="40"/>
        <v>12.955184534270634</v>
      </c>
      <c r="M379" s="4">
        <f t="shared" si="41"/>
        <v>1.0089863166914872</v>
      </c>
      <c r="N379" s="4">
        <v>0.79</v>
      </c>
      <c r="O379" s="43"/>
      <c r="P379" s="43"/>
      <c r="Q379" s="43"/>
      <c r="R379" s="43"/>
      <c r="S379" s="43"/>
    </row>
    <row r="380" spans="1:19" s="1" customFormat="1" x14ac:dyDescent="0.3">
      <c r="A380" s="1" t="s">
        <v>439</v>
      </c>
      <c r="B380" s="26" t="s">
        <v>429</v>
      </c>
      <c r="C380" s="4" t="s">
        <v>28</v>
      </c>
      <c r="D380" s="5">
        <v>3</v>
      </c>
      <c r="E380" s="6" t="s">
        <v>449</v>
      </c>
      <c r="F380" s="5">
        <v>10</v>
      </c>
      <c r="G380" s="4">
        <v>265.3</v>
      </c>
      <c r="H380" s="4"/>
      <c r="I380" s="4"/>
      <c r="J380" s="4">
        <v>231.62</v>
      </c>
      <c r="K380" s="9">
        <f t="shared" ref="K380:K385" si="42">J380-$R$1-N380</f>
        <v>229.47400000000002</v>
      </c>
      <c r="L380" s="4">
        <f t="shared" si="40"/>
        <v>13.503957783641157</v>
      </c>
      <c r="M380" s="4">
        <f t="shared" si="41"/>
        <v>1.168701485187631</v>
      </c>
      <c r="N380" s="4"/>
      <c r="O380" s="43"/>
      <c r="P380" s="43"/>
      <c r="Q380" s="43"/>
      <c r="R380" s="43"/>
      <c r="S380" s="43"/>
    </row>
    <row r="381" spans="1:19" s="1" customFormat="1" x14ac:dyDescent="0.3">
      <c r="A381" s="1" t="s">
        <v>438</v>
      </c>
      <c r="B381" s="26" t="s">
        <v>430</v>
      </c>
      <c r="C381" s="4" t="s">
        <v>28</v>
      </c>
      <c r="D381" s="5">
        <v>4</v>
      </c>
      <c r="E381" s="6" t="s">
        <v>442</v>
      </c>
      <c r="F381" s="5">
        <v>5</v>
      </c>
      <c r="G381" s="4">
        <v>84.9</v>
      </c>
      <c r="H381" s="4"/>
      <c r="I381" s="4"/>
      <c r="J381" s="4">
        <v>53.45</v>
      </c>
      <c r="K381" s="9">
        <f t="shared" si="42"/>
        <v>51.304000000000002</v>
      </c>
      <c r="L381" s="4">
        <f t="shared" si="40"/>
        <v>39.571260306242642</v>
      </c>
      <c r="M381" s="4">
        <f>IF(H381&gt;0,(I381*2)/(F381*3.1415926535*5^2/4),K381/(F381*3.1415926535*5^2/4))</f>
        <v>0.52257825283967874</v>
      </c>
      <c r="N381" s="4"/>
      <c r="O381" s="43"/>
      <c r="P381" s="43"/>
      <c r="Q381" s="43"/>
      <c r="R381" s="43"/>
      <c r="S381" s="43"/>
    </row>
    <row r="382" spans="1:19" s="1" customFormat="1" x14ac:dyDescent="0.3">
      <c r="A382" s="1" t="s">
        <v>438</v>
      </c>
      <c r="B382" s="26" t="s">
        <v>431</v>
      </c>
      <c r="C382" s="4" t="s">
        <v>28</v>
      </c>
      <c r="D382" s="5">
        <v>5</v>
      </c>
      <c r="E382" s="6" t="s">
        <v>442</v>
      </c>
      <c r="F382" s="5">
        <v>5</v>
      </c>
      <c r="G382" s="4">
        <v>89.9</v>
      </c>
      <c r="H382" s="4"/>
      <c r="I382" s="4"/>
      <c r="J382" s="4">
        <v>62.46</v>
      </c>
      <c r="K382" s="9">
        <f t="shared" si="42"/>
        <v>60.314</v>
      </c>
      <c r="L382" s="4">
        <f t="shared" si="40"/>
        <v>32.909899888765295</v>
      </c>
      <c r="M382" s="4">
        <f t="shared" si="41"/>
        <v>0.61435335922681233</v>
      </c>
      <c r="N382" s="4"/>
      <c r="O382" s="43"/>
      <c r="P382" s="43"/>
      <c r="Q382" s="43"/>
      <c r="R382" s="43"/>
      <c r="S382" s="43"/>
    </row>
    <row r="383" spans="1:19" s="1" customFormat="1" x14ac:dyDescent="0.3">
      <c r="A383" s="1" t="s">
        <v>438</v>
      </c>
      <c r="B383" s="26" t="s">
        <v>432</v>
      </c>
      <c r="C383" s="4" t="s">
        <v>28</v>
      </c>
      <c r="D383" s="5">
        <v>6</v>
      </c>
      <c r="E383" s="6" t="s">
        <v>442</v>
      </c>
      <c r="F383" s="5">
        <v>5</v>
      </c>
      <c r="G383" s="4">
        <v>53.3</v>
      </c>
      <c r="H383" s="4"/>
      <c r="I383" s="4"/>
      <c r="J383" s="4">
        <v>34.520000000000003</v>
      </c>
      <c r="K383" s="9">
        <f t="shared" si="42"/>
        <v>32.374000000000002</v>
      </c>
      <c r="L383" s="4">
        <f t="shared" si="40"/>
        <v>39.260787992495302</v>
      </c>
      <c r="M383" s="4">
        <f t="shared" si="41"/>
        <v>0.32975885617947448</v>
      </c>
      <c r="N383" s="4"/>
      <c r="O383" s="43"/>
      <c r="P383" s="43"/>
      <c r="Q383" s="43"/>
      <c r="R383" s="43"/>
      <c r="S383" s="43"/>
    </row>
    <row r="384" spans="1:19" s="1" customFormat="1" x14ac:dyDescent="0.3">
      <c r="A384" s="1" t="s">
        <v>438</v>
      </c>
      <c r="B384" s="26" t="s">
        <v>433</v>
      </c>
      <c r="C384" s="4" t="s">
        <v>28</v>
      </c>
      <c r="D384" s="5">
        <v>7</v>
      </c>
      <c r="E384" s="6" t="s">
        <v>442</v>
      </c>
      <c r="F384" s="5">
        <v>5</v>
      </c>
      <c r="G384" s="4">
        <v>103.1</v>
      </c>
      <c r="H384" s="4"/>
      <c r="I384" s="4"/>
      <c r="J384" s="4">
        <v>75.66</v>
      </c>
      <c r="K384" s="9">
        <f t="shared" si="42"/>
        <v>73.513999999999996</v>
      </c>
      <c r="L384" s="4">
        <f t="shared" si="40"/>
        <v>28.696411251212417</v>
      </c>
      <c r="M384" s="4">
        <f t="shared" si="41"/>
        <v>0.74880745515468849</v>
      </c>
      <c r="N384" s="4"/>
      <c r="O384" s="43"/>
      <c r="P384" s="43"/>
      <c r="Q384" s="43"/>
      <c r="R384" s="43"/>
      <c r="S384" s="43"/>
    </row>
    <row r="385" spans="1:19" s="1" customFormat="1" ht="15" thickBot="1" x14ac:dyDescent="0.35">
      <c r="A385" s="1" t="s">
        <v>438</v>
      </c>
      <c r="B385" s="27" t="s">
        <v>434</v>
      </c>
      <c r="C385" s="22" t="s">
        <v>28</v>
      </c>
      <c r="D385" s="20">
        <v>8</v>
      </c>
      <c r="E385" s="21" t="s">
        <v>442</v>
      </c>
      <c r="F385" s="20">
        <v>5</v>
      </c>
      <c r="G385" s="22">
        <v>73</v>
      </c>
      <c r="H385" s="22"/>
      <c r="I385" s="22"/>
      <c r="J385" s="22">
        <v>43.62</v>
      </c>
      <c r="K385" s="78">
        <f t="shared" si="42"/>
        <v>41.473999999999997</v>
      </c>
      <c r="L385" s="22">
        <f t="shared" si="40"/>
        <v>43.186301369863017</v>
      </c>
      <c r="M385" s="22">
        <f t="shared" si="41"/>
        <v>0.42245069503884358</v>
      </c>
      <c r="N385" s="22"/>
      <c r="O385" s="43"/>
      <c r="P385" s="43"/>
      <c r="Q385" s="43"/>
      <c r="R385" s="43"/>
      <c r="S385" s="43"/>
    </row>
    <row r="386" spans="1:19" s="1" customFormat="1" x14ac:dyDescent="0.3">
      <c r="B386" s="3"/>
      <c r="D386" s="3"/>
      <c r="E386" s="2"/>
      <c r="F386" s="2"/>
      <c r="M386" s="43"/>
      <c r="N386" s="43"/>
      <c r="O386" s="43"/>
      <c r="P386" s="43"/>
      <c r="Q386" s="43"/>
      <c r="R386" s="43"/>
      <c r="S386" s="43"/>
    </row>
    <row r="387" spans="1:19" s="1" customFormat="1" x14ac:dyDescent="0.3">
      <c r="B387" s="3"/>
      <c r="D387" s="3"/>
      <c r="E387" s="2"/>
      <c r="F387" s="2"/>
    </row>
    <row r="388" spans="1:19" s="1" customFormat="1" x14ac:dyDescent="0.3">
      <c r="B388" s="3"/>
      <c r="D388" s="3"/>
      <c r="E388" s="2"/>
      <c r="F388" s="2"/>
    </row>
    <row r="389" spans="1:19" s="1" customFormat="1" x14ac:dyDescent="0.3">
      <c r="B389" s="3"/>
      <c r="D389" s="3"/>
      <c r="E389" s="2"/>
      <c r="F389" s="2"/>
    </row>
    <row r="390" spans="1:19" s="1" customFormat="1" x14ac:dyDescent="0.3">
      <c r="B390" s="3"/>
      <c r="D390" s="3"/>
      <c r="E390" s="2"/>
      <c r="F390" s="2"/>
    </row>
    <row r="391" spans="1:19" s="1" customFormat="1" x14ac:dyDescent="0.3">
      <c r="B391" s="3"/>
      <c r="D391" s="3"/>
      <c r="E391" s="2"/>
      <c r="F391" s="2"/>
    </row>
    <row r="392" spans="1:19" s="1" customFormat="1" x14ac:dyDescent="0.3">
      <c r="B392" s="3"/>
      <c r="D392" s="3"/>
      <c r="E392" s="2"/>
      <c r="F392" s="2"/>
    </row>
    <row r="393" spans="1:19" s="1" customFormat="1" x14ac:dyDescent="0.3">
      <c r="B393" s="3"/>
      <c r="D393" s="3"/>
      <c r="E393" s="2"/>
      <c r="F393" s="2"/>
    </row>
    <row r="394" spans="1:19" s="1" customFormat="1" x14ac:dyDescent="0.3">
      <c r="B394" s="3"/>
      <c r="D394" s="3"/>
      <c r="E394" s="2"/>
      <c r="F394" s="2"/>
    </row>
    <row r="395" spans="1:19" s="1" customFormat="1" x14ac:dyDescent="0.3">
      <c r="B395" s="3"/>
      <c r="D395" s="3"/>
      <c r="E395" s="2"/>
      <c r="F395" s="2"/>
    </row>
    <row r="396" spans="1:19" s="1" customFormat="1" x14ac:dyDescent="0.3">
      <c r="B396" s="3"/>
      <c r="D396" s="3"/>
      <c r="E396" s="2"/>
      <c r="F396" s="2"/>
    </row>
    <row r="397" spans="1:19" s="1" customFormat="1" x14ac:dyDescent="0.3">
      <c r="B397" s="3"/>
      <c r="D397" s="3"/>
      <c r="E397" s="2"/>
      <c r="F397" s="2"/>
    </row>
    <row r="398" spans="1:19" s="1" customFormat="1" x14ac:dyDescent="0.3">
      <c r="B398" s="3"/>
      <c r="D398" s="3"/>
      <c r="E398" s="2"/>
      <c r="F398" s="2"/>
    </row>
    <row r="399" spans="1:19" s="1" customFormat="1" x14ac:dyDescent="0.3">
      <c r="B399" s="3"/>
      <c r="D399" s="3"/>
      <c r="E399" s="2"/>
      <c r="F399" s="2"/>
    </row>
    <row r="400" spans="1:19" s="1" customFormat="1" x14ac:dyDescent="0.3">
      <c r="B400" s="3"/>
      <c r="D400" s="3"/>
      <c r="E400" s="2"/>
      <c r="F400" s="2"/>
    </row>
    <row r="401" spans="2:6" s="1" customFormat="1" x14ac:dyDescent="0.3">
      <c r="B401" s="3"/>
      <c r="D401" s="3"/>
      <c r="E401" s="2"/>
      <c r="F401" s="2"/>
    </row>
    <row r="402" spans="2:6" s="1" customFormat="1" x14ac:dyDescent="0.3">
      <c r="B402" s="3"/>
      <c r="D402" s="3"/>
      <c r="E402" s="2"/>
      <c r="F402" s="2"/>
    </row>
    <row r="403" spans="2:6" s="1" customFormat="1" x14ac:dyDescent="0.3">
      <c r="B403" s="3"/>
      <c r="D403" s="3"/>
      <c r="E403" s="2"/>
      <c r="F403" s="2"/>
    </row>
    <row r="404" spans="2:6" s="1" customFormat="1" x14ac:dyDescent="0.3">
      <c r="B404" s="3"/>
      <c r="D404" s="3"/>
      <c r="E404" s="2"/>
      <c r="F404" s="2"/>
    </row>
    <row r="405" spans="2:6" s="1" customFormat="1" x14ac:dyDescent="0.3">
      <c r="B405" s="3"/>
      <c r="D405" s="3"/>
      <c r="E405" s="2"/>
      <c r="F405" s="2"/>
    </row>
    <row r="406" spans="2:6" s="1" customFormat="1" x14ac:dyDescent="0.3">
      <c r="B406" s="3"/>
      <c r="D406" s="3"/>
      <c r="E406" s="2"/>
      <c r="F406" s="2"/>
    </row>
    <row r="407" spans="2:6" s="1" customFormat="1" x14ac:dyDescent="0.3">
      <c r="B407" s="3"/>
      <c r="D407" s="3"/>
      <c r="E407" s="2"/>
      <c r="F407" s="2"/>
    </row>
    <row r="408" spans="2:6" s="1" customFormat="1" x14ac:dyDescent="0.3">
      <c r="B408" s="3"/>
      <c r="D408" s="3"/>
      <c r="E408" s="2"/>
      <c r="F408" s="2"/>
    </row>
    <row r="409" spans="2:6" s="1" customFormat="1" x14ac:dyDescent="0.3">
      <c r="B409" s="3"/>
      <c r="D409" s="3"/>
      <c r="E409" s="2"/>
      <c r="F409" s="2"/>
    </row>
    <row r="410" spans="2:6" s="1" customFormat="1" x14ac:dyDescent="0.3">
      <c r="B410" s="3"/>
      <c r="D410" s="3"/>
      <c r="E410" s="2"/>
      <c r="F410" s="2"/>
    </row>
    <row r="411" spans="2:6" s="1" customFormat="1" x14ac:dyDescent="0.3">
      <c r="B411" s="3"/>
      <c r="D411" s="3"/>
      <c r="E411" s="2"/>
      <c r="F411" s="2"/>
    </row>
    <row r="412" spans="2:6" s="1" customFormat="1" x14ac:dyDescent="0.3">
      <c r="B412" s="3"/>
      <c r="D412" s="3"/>
      <c r="E412" s="2"/>
      <c r="F412" s="2"/>
    </row>
    <row r="413" spans="2:6" s="1" customFormat="1" x14ac:dyDescent="0.3">
      <c r="B413" s="3"/>
      <c r="D413" s="3"/>
      <c r="E413" s="2"/>
      <c r="F413" s="2"/>
    </row>
    <row r="414" spans="2:6" s="1" customFormat="1" x14ac:dyDescent="0.3">
      <c r="B414" s="3"/>
      <c r="D414" s="3"/>
      <c r="E414" s="2"/>
      <c r="F414" s="2"/>
    </row>
    <row r="415" spans="2:6" s="1" customFormat="1" x14ac:dyDescent="0.3">
      <c r="B415" s="3"/>
      <c r="D415" s="3"/>
      <c r="E415" s="2"/>
      <c r="F415" s="2"/>
    </row>
    <row r="416" spans="2:6" s="1" customFormat="1" x14ac:dyDescent="0.3">
      <c r="B416" s="3"/>
      <c r="D416" s="3"/>
      <c r="E416" s="2"/>
      <c r="F416" s="2"/>
    </row>
    <row r="417" spans="2:6" s="1" customFormat="1" x14ac:dyDescent="0.3">
      <c r="B417" s="3"/>
      <c r="D417" s="3"/>
      <c r="E417" s="2"/>
      <c r="F417" s="2"/>
    </row>
    <row r="418" spans="2:6" s="1" customFormat="1" x14ac:dyDescent="0.3">
      <c r="B418" s="3"/>
      <c r="D418" s="3"/>
      <c r="E418" s="2"/>
      <c r="F418" s="2"/>
    </row>
    <row r="419" spans="2:6" s="1" customFormat="1" x14ac:dyDescent="0.3">
      <c r="B419" s="3"/>
      <c r="D419" s="3"/>
      <c r="E419" s="2"/>
      <c r="F419" s="2"/>
    </row>
    <row r="420" spans="2:6" s="1" customFormat="1" x14ac:dyDescent="0.3">
      <c r="B420" s="3"/>
      <c r="D420" s="3"/>
      <c r="E420" s="2"/>
      <c r="F420" s="2"/>
    </row>
    <row r="421" spans="2:6" s="1" customFormat="1" x14ac:dyDescent="0.3">
      <c r="B421" s="3"/>
      <c r="D421" s="3"/>
      <c r="E421" s="2"/>
      <c r="F421" s="2"/>
    </row>
    <row r="422" spans="2:6" s="1" customFormat="1" x14ac:dyDescent="0.3">
      <c r="B422" s="3"/>
      <c r="D422" s="3"/>
      <c r="E422" s="2"/>
      <c r="F422" s="2"/>
    </row>
    <row r="423" spans="2:6" s="1" customFormat="1" x14ac:dyDescent="0.3">
      <c r="B423" s="3"/>
      <c r="D423" s="3"/>
      <c r="E423" s="2"/>
      <c r="F423" s="2"/>
    </row>
    <row r="424" spans="2:6" s="1" customFormat="1" x14ac:dyDescent="0.3">
      <c r="B424" s="3"/>
      <c r="D424" s="3"/>
      <c r="E424" s="2"/>
      <c r="F424" s="2"/>
    </row>
    <row r="425" spans="2:6" s="1" customFormat="1" x14ac:dyDescent="0.3">
      <c r="B425" s="3"/>
      <c r="D425" s="3"/>
      <c r="E425" s="2"/>
      <c r="F425" s="2"/>
    </row>
    <row r="426" spans="2:6" s="1" customFormat="1" x14ac:dyDescent="0.3">
      <c r="B426" s="3"/>
      <c r="D426" s="3"/>
      <c r="E426" s="2"/>
      <c r="F426" s="2"/>
    </row>
    <row r="427" spans="2:6" s="1" customFormat="1" x14ac:dyDescent="0.3">
      <c r="B427" s="3"/>
      <c r="D427" s="3"/>
      <c r="E427" s="2"/>
      <c r="F427" s="2"/>
    </row>
    <row r="428" spans="2:6" s="1" customFormat="1" x14ac:dyDescent="0.3">
      <c r="B428" s="3"/>
      <c r="D428" s="3"/>
      <c r="E428" s="2"/>
      <c r="F428" s="2"/>
    </row>
    <row r="429" spans="2:6" s="1" customFormat="1" x14ac:dyDescent="0.3">
      <c r="B429" s="3"/>
      <c r="D429" s="3"/>
      <c r="E429" s="2"/>
      <c r="F429" s="2"/>
    </row>
    <row r="430" spans="2:6" s="1" customFormat="1" x14ac:dyDescent="0.3">
      <c r="B430" s="3"/>
      <c r="D430" s="3"/>
      <c r="E430" s="2"/>
      <c r="F430" s="2"/>
    </row>
    <row r="431" spans="2:6" s="1" customFormat="1" x14ac:dyDescent="0.3">
      <c r="B431" s="3"/>
      <c r="D431" s="3"/>
      <c r="E431" s="2"/>
      <c r="F431" s="2"/>
    </row>
    <row r="432" spans="2:6" s="1" customFormat="1" x14ac:dyDescent="0.3">
      <c r="B432" s="3"/>
      <c r="D432" s="3"/>
      <c r="E432" s="2"/>
      <c r="F432" s="2"/>
    </row>
    <row r="433" spans="2:6" s="1" customFormat="1" x14ac:dyDescent="0.3">
      <c r="B433" s="3"/>
      <c r="D433" s="3"/>
      <c r="E433" s="2"/>
      <c r="F433" s="2"/>
    </row>
    <row r="434" spans="2:6" s="1" customFormat="1" x14ac:dyDescent="0.3">
      <c r="B434" s="3"/>
      <c r="D434" s="3"/>
      <c r="E434" s="2"/>
      <c r="F434" s="2"/>
    </row>
    <row r="435" spans="2:6" s="1" customFormat="1" x14ac:dyDescent="0.3">
      <c r="B435" s="3"/>
      <c r="D435" s="3"/>
      <c r="E435" s="2"/>
      <c r="F435" s="2"/>
    </row>
    <row r="436" spans="2:6" s="1" customFormat="1" x14ac:dyDescent="0.3">
      <c r="B436" s="3"/>
      <c r="D436" s="3"/>
      <c r="E436" s="2"/>
      <c r="F436" s="2"/>
    </row>
    <row r="437" spans="2:6" s="1" customFormat="1" x14ac:dyDescent="0.3">
      <c r="B437" s="3"/>
      <c r="D437" s="3"/>
      <c r="E437" s="2"/>
      <c r="F437" s="2"/>
    </row>
    <row r="438" spans="2:6" s="1" customFormat="1" x14ac:dyDescent="0.3">
      <c r="B438" s="3"/>
      <c r="D438" s="3"/>
      <c r="E438" s="2"/>
      <c r="F438" s="2"/>
    </row>
    <row r="439" spans="2:6" s="1" customFormat="1" x14ac:dyDescent="0.3">
      <c r="B439" s="3"/>
      <c r="D439" s="3"/>
      <c r="E439" s="2"/>
      <c r="F439" s="2"/>
    </row>
    <row r="440" spans="2:6" s="1" customFormat="1" x14ac:dyDescent="0.3">
      <c r="B440" s="3"/>
      <c r="D440" s="3"/>
      <c r="E440" s="2"/>
      <c r="F440" s="2"/>
    </row>
    <row r="441" spans="2:6" s="1" customFormat="1" x14ac:dyDescent="0.3">
      <c r="B441" s="3"/>
      <c r="D441" s="3"/>
      <c r="E441" s="2"/>
      <c r="F441" s="2"/>
    </row>
    <row r="442" spans="2:6" s="1" customFormat="1" x14ac:dyDescent="0.3">
      <c r="B442" s="3"/>
      <c r="D442" s="3"/>
      <c r="E442" s="2"/>
      <c r="F442" s="2"/>
    </row>
    <row r="443" spans="2:6" s="1" customFormat="1" x14ac:dyDescent="0.3">
      <c r="B443" s="3"/>
      <c r="D443" s="3"/>
      <c r="E443" s="2"/>
      <c r="F443" s="2"/>
    </row>
    <row r="444" spans="2:6" s="1" customFormat="1" x14ac:dyDescent="0.3">
      <c r="B444" s="3"/>
      <c r="D444" s="3"/>
      <c r="E444" s="2"/>
      <c r="F444" s="2"/>
    </row>
    <row r="445" spans="2:6" s="1" customFormat="1" x14ac:dyDescent="0.3">
      <c r="B445" s="3"/>
      <c r="D445" s="3"/>
      <c r="E445" s="2"/>
      <c r="F445" s="2"/>
    </row>
    <row r="446" spans="2:6" s="1" customFormat="1" x14ac:dyDescent="0.3">
      <c r="B446" s="3"/>
      <c r="D446" s="3"/>
      <c r="E446" s="2"/>
      <c r="F446" s="2"/>
    </row>
    <row r="447" spans="2:6" s="1" customFormat="1" x14ac:dyDescent="0.3">
      <c r="B447" s="3"/>
      <c r="D447" s="3"/>
      <c r="E447" s="2"/>
      <c r="F447" s="2"/>
    </row>
    <row r="448" spans="2:6" s="1" customFormat="1" x14ac:dyDescent="0.3">
      <c r="B448" s="3"/>
      <c r="D448" s="3"/>
      <c r="E448" s="2"/>
      <c r="F448" s="2"/>
    </row>
    <row r="449" spans="2:6" s="1" customFormat="1" x14ac:dyDescent="0.3">
      <c r="B449" s="3"/>
      <c r="D449" s="3"/>
      <c r="E449" s="2"/>
      <c r="F449" s="2"/>
    </row>
    <row r="450" spans="2:6" s="1" customFormat="1" x14ac:dyDescent="0.3">
      <c r="B450" s="3"/>
      <c r="D450" s="3"/>
      <c r="E450" s="2"/>
      <c r="F450" s="2"/>
    </row>
    <row r="451" spans="2:6" s="1" customFormat="1" x14ac:dyDescent="0.3">
      <c r="B451" s="3"/>
      <c r="D451" s="3"/>
      <c r="E451" s="2"/>
      <c r="F451" s="2"/>
    </row>
    <row r="452" spans="2:6" s="1" customFormat="1" x14ac:dyDescent="0.3">
      <c r="B452" s="3"/>
      <c r="D452" s="3"/>
      <c r="E452" s="2"/>
      <c r="F452" s="2"/>
    </row>
    <row r="453" spans="2:6" s="1" customFormat="1" x14ac:dyDescent="0.3">
      <c r="B453" s="3"/>
      <c r="D453" s="3"/>
      <c r="E453" s="2"/>
      <c r="F453" s="2"/>
    </row>
    <row r="454" spans="2:6" s="1" customFormat="1" x14ac:dyDescent="0.3">
      <c r="B454" s="3"/>
      <c r="D454" s="3"/>
      <c r="E454" s="2"/>
      <c r="F454" s="2"/>
    </row>
    <row r="455" spans="2:6" s="1" customFormat="1" x14ac:dyDescent="0.3">
      <c r="B455" s="3"/>
      <c r="D455" s="3"/>
      <c r="E455" s="2"/>
      <c r="F455" s="2"/>
    </row>
    <row r="456" spans="2:6" s="1" customFormat="1" x14ac:dyDescent="0.3">
      <c r="B456" s="3"/>
      <c r="D456" s="3"/>
      <c r="E456" s="2"/>
      <c r="F456" s="2"/>
    </row>
    <row r="457" spans="2:6" s="1" customFormat="1" x14ac:dyDescent="0.3">
      <c r="B457" s="3"/>
      <c r="D457" s="3"/>
      <c r="E457" s="2"/>
      <c r="F457" s="2"/>
    </row>
    <row r="458" spans="2:6" s="1" customFormat="1" x14ac:dyDescent="0.3">
      <c r="B458" s="3"/>
      <c r="D458" s="3"/>
      <c r="E458" s="2"/>
      <c r="F458" s="2"/>
    </row>
    <row r="459" spans="2:6" s="1" customFormat="1" x14ac:dyDescent="0.3">
      <c r="B459" s="3"/>
      <c r="D459" s="3"/>
      <c r="E459" s="2"/>
      <c r="F459" s="2"/>
    </row>
    <row r="460" spans="2:6" s="1" customFormat="1" x14ac:dyDescent="0.3">
      <c r="B460" s="3"/>
      <c r="D460" s="3"/>
      <c r="E460" s="2"/>
      <c r="F460" s="2"/>
    </row>
    <row r="461" spans="2:6" s="1" customFormat="1" x14ac:dyDescent="0.3">
      <c r="B461" s="3"/>
      <c r="D461" s="3"/>
      <c r="E461" s="2"/>
      <c r="F461" s="2"/>
    </row>
    <row r="462" spans="2:6" s="1" customFormat="1" x14ac:dyDescent="0.3">
      <c r="B462" s="3"/>
      <c r="D462" s="3"/>
      <c r="E462" s="2"/>
      <c r="F462" s="2"/>
    </row>
    <row r="463" spans="2:6" s="1" customFormat="1" x14ac:dyDescent="0.3">
      <c r="B463" s="3"/>
      <c r="D463" s="3"/>
      <c r="E463" s="2"/>
      <c r="F463" s="2"/>
    </row>
    <row r="464" spans="2:6" s="1" customFormat="1" x14ac:dyDescent="0.3">
      <c r="B464" s="3"/>
      <c r="D464" s="3"/>
      <c r="E464" s="2"/>
      <c r="F464" s="2"/>
    </row>
    <row r="465" spans="2:6" s="1" customFormat="1" x14ac:dyDescent="0.3">
      <c r="B465" s="3"/>
      <c r="D465" s="3"/>
      <c r="E465" s="2"/>
      <c r="F465" s="2"/>
    </row>
    <row r="466" spans="2:6" s="1" customFormat="1" x14ac:dyDescent="0.3">
      <c r="B466" s="3"/>
      <c r="D466" s="3"/>
      <c r="E466" s="2"/>
      <c r="F466" s="2"/>
    </row>
    <row r="467" spans="2:6" s="1" customFormat="1" x14ac:dyDescent="0.3">
      <c r="B467" s="3"/>
      <c r="D467" s="3"/>
      <c r="E467" s="2"/>
      <c r="F467" s="2"/>
    </row>
    <row r="468" spans="2:6" s="1" customFormat="1" x14ac:dyDescent="0.3">
      <c r="B468" s="3"/>
      <c r="D468" s="3"/>
      <c r="E468" s="2"/>
      <c r="F468" s="2"/>
    </row>
    <row r="469" spans="2:6" s="1" customFormat="1" x14ac:dyDescent="0.3">
      <c r="B469" s="3"/>
      <c r="D469" s="3"/>
      <c r="E469" s="2"/>
      <c r="F469" s="2"/>
    </row>
    <row r="470" spans="2:6" s="1" customFormat="1" x14ac:dyDescent="0.3">
      <c r="B470" s="3"/>
      <c r="D470" s="3"/>
      <c r="E470" s="2"/>
      <c r="F470" s="2"/>
    </row>
    <row r="471" spans="2:6" s="1" customFormat="1" x14ac:dyDescent="0.3">
      <c r="B471" s="3"/>
      <c r="D471" s="3"/>
      <c r="E471" s="2"/>
      <c r="F471" s="2"/>
    </row>
    <row r="472" spans="2:6" s="1" customFormat="1" x14ac:dyDescent="0.3">
      <c r="B472" s="3"/>
      <c r="D472" s="3"/>
      <c r="E472" s="2"/>
      <c r="F472" s="2"/>
    </row>
    <row r="473" spans="2:6" s="1" customFormat="1" x14ac:dyDescent="0.3">
      <c r="B473" s="3"/>
      <c r="D473" s="3"/>
      <c r="E473" s="2"/>
      <c r="F473" s="2"/>
    </row>
    <row r="474" spans="2:6" s="1" customFormat="1" x14ac:dyDescent="0.3">
      <c r="B474" s="3"/>
      <c r="D474" s="3"/>
      <c r="E474" s="2"/>
      <c r="F474" s="2"/>
    </row>
    <row r="475" spans="2:6" s="1" customFormat="1" x14ac:dyDescent="0.3">
      <c r="B475" s="3"/>
      <c r="D475" s="3"/>
      <c r="E475" s="2"/>
      <c r="F475" s="2"/>
    </row>
    <row r="476" spans="2:6" s="1" customFormat="1" x14ac:dyDescent="0.3">
      <c r="B476" s="3"/>
      <c r="D476" s="3"/>
      <c r="E476" s="2"/>
      <c r="F476" s="2"/>
    </row>
    <row r="477" spans="2:6" s="1" customFormat="1" x14ac:dyDescent="0.3">
      <c r="B477" s="3"/>
      <c r="D477" s="3"/>
      <c r="E477" s="2"/>
      <c r="F477" s="2"/>
    </row>
    <row r="478" spans="2:6" s="1" customFormat="1" x14ac:dyDescent="0.3">
      <c r="B478" s="3"/>
      <c r="D478" s="3"/>
      <c r="E478" s="2"/>
      <c r="F478" s="2"/>
    </row>
    <row r="479" spans="2:6" s="1" customFormat="1" x14ac:dyDescent="0.3">
      <c r="B479" s="3"/>
      <c r="D479" s="3"/>
      <c r="E479" s="2"/>
      <c r="F479" s="2"/>
    </row>
    <row r="480" spans="2:6" s="1" customFormat="1" x14ac:dyDescent="0.3">
      <c r="B480" s="3"/>
      <c r="D480" s="3"/>
      <c r="E480" s="2"/>
      <c r="F480" s="2"/>
    </row>
    <row r="481" spans="2:6" s="1" customFormat="1" x14ac:dyDescent="0.3">
      <c r="B481" s="3"/>
      <c r="D481" s="3"/>
      <c r="E481" s="2"/>
      <c r="F481" s="2"/>
    </row>
    <row r="482" spans="2:6" s="1" customFormat="1" x14ac:dyDescent="0.3">
      <c r="B482" s="3"/>
      <c r="D482" s="3"/>
      <c r="E482" s="2"/>
      <c r="F482" s="2"/>
    </row>
    <row r="483" spans="2:6" s="1" customFormat="1" x14ac:dyDescent="0.3">
      <c r="B483" s="3"/>
      <c r="D483" s="3"/>
      <c r="E483" s="2"/>
      <c r="F483" s="2"/>
    </row>
    <row r="484" spans="2:6" s="1" customFormat="1" x14ac:dyDescent="0.3">
      <c r="B484" s="3"/>
      <c r="D484" s="3"/>
      <c r="E484" s="2"/>
      <c r="F484" s="2"/>
    </row>
    <row r="485" spans="2:6" s="1" customFormat="1" x14ac:dyDescent="0.3">
      <c r="B485" s="3"/>
      <c r="D485" s="3"/>
      <c r="E485" s="2"/>
      <c r="F485" s="2"/>
    </row>
    <row r="486" spans="2:6" s="1" customFormat="1" x14ac:dyDescent="0.3">
      <c r="B486" s="3"/>
      <c r="D486" s="3"/>
      <c r="E486" s="2"/>
      <c r="F486" s="2"/>
    </row>
    <row r="487" spans="2:6" s="1" customFormat="1" x14ac:dyDescent="0.3">
      <c r="B487" s="3"/>
      <c r="D487" s="3"/>
      <c r="E487" s="2"/>
      <c r="F487" s="2"/>
    </row>
    <row r="488" spans="2:6" s="1" customFormat="1" x14ac:dyDescent="0.3">
      <c r="B488" s="3"/>
      <c r="D488" s="3"/>
      <c r="E488" s="2"/>
      <c r="F488" s="2"/>
    </row>
    <row r="489" spans="2:6" s="1" customFormat="1" x14ac:dyDescent="0.3">
      <c r="B489" s="3"/>
      <c r="D489" s="3"/>
      <c r="E489" s="2"/>
      <c r="F489" s="2"/>
    </row>
    <row r="490" spans="2:6" s="1" customFormat="1" x14ac:dyDescent="0.3">
      <c r="B490" s="3"/>
      <c r="D490" s="3"/>
      <c r="E490" s="2"/>
      <c r="F490" s="2"/>
    </row>
    <row r="491" spans="2:6" s="1" customFormat="1" x14ac:dyDescent="0.3">
      <c r="B491" s="3"/>
      <c r="D491" s="3"/>
      <c r="E491" s="2"/>
      <c r="F491" s="2"/>
    </row>
    <row r="492" spans="2:6" s="1" customFormat="1" x14ac:dyDescent="0.3">
      <c r="B492" s="3"/>
      <c r="D492" s="3"/>
      <c r="E492" s="2"/>
      <c r="F492" s="2"/>
    </row>
    <row r="493" spans="2:6" s="1" customFormat="1" x14ac:dyDescent="0.3">
      <c r="B493" s="3"/>
      <c r="D493" s="3"/>
      <c r="E493" s="2"/>
      <c r="F493" s="2"/>
    </row>
    <row r="494" spans="2:6" s="1" customFormat="1" x14ac:dyDescent="0.3">
      <c r="B494" s="3"/>
      <c r="D494" s="3"/>
      <c r="E494" s="2"/>
      <c r="F494" s="2"/>
    </row>
    <row r="495" spans="2:6" s="1" customFormat="1" x14ac:dyDescent="0.3">
      <c r="B495" s="3"/>
      <c r="D495" s="3"/>
      <c r="E495" s="2"/>
      <c r="F495" s="2"/>
    </row>
    <row r="496" spans="2:6" s="1" customFormat="1" x14ac:dyDescent="0.3">
      <c r="B496" s="3"/>
      <c r="D496" s="3"/>
      <c r="E496" s="2"/>
      <c r="F496" s="2"/>
    </row>
    <row r="497" spans="2:6" s="1" customFormat="1" x14ac:dyDescent="0.3">
      <c r="B497" s="3"/>
      <c r="D497" s="3"/>
      <c r="E497" s="2"/>
      <c r="F497" s="2"/>
    </row>
    <row r="498" spans="2:6" s="1" customFormat="1" x14ac:dyDescent="0.3">
      <c r="B498" s="3"/>
      <c r="D498" s="3"/>
      <c r="E498" s="2"/>
      <c r="F498" s="2"/>
    </row>
    <row r="499" spans="2:6" s="1" customFormat="1" x14ac:dyDescent="0.3">
      <c r="B499" s="3"/>
      <c r="D499" s="3"/>
      <c r="E499" s="2"/>
      <c r="F499" s="2"/>
    </row>
    <row r="500" spans="2:6" s="1" customFormat="1" x14ac:dyDescent="0.3">
      <c r="B500" s="3"/>
      <c r="D500" s="3"/>
      <c r="E500" s="2"/>
      <c r="F500" s="2"/>
    </row>
    <row r="501" spans="2:6" s="1" customFormat="1" x14ac:dyDescent="0.3">
      <c r="B501" s="3"/>
      <c r="D501" s="3"/>
      <c r="E501" s="2"/>
      <c r="F501" s="2"/>
    </row>
    <row r="502" spans="2:6" s="1" customFormat="1" x14ac:dyDescent="0.3">
      <c r="B502" s="3"/>
      <c r="D502" s="3"/>
      <c r="E502" s="2"/>
      <c r="F502" s="2"/>
    </row>
    <row r="503" spans="2:6" s="1" customFormat="1" x14ac:dyDescent="0.3">
      <c r="B503" s="3"/>
      <c r="D503" s="3"/>
      <c r="E503" s="2"/>
      <c r="F503" s="2"/>
    </row>
    <row r="504" spans="2:6" s="1" customFormat="1" x14ac:dyDescent="0.3">
      <c r="B504" s="3"/>
      <c r="D504" s="3"/>
      <c r="E504" s="2"/>
      <c r="F504" s="2"/>
    </row>
    <row r="505" spans="2:6" s="1" customFormat="1" x14ac:dyDescent="0.3">
      <c r="B505" s="3"/>
      <c r="D505" s="3"/>
      <c r="E505" s="2"/>
      <c r="F505" s="2"/>
    </row>
    <row r="506" spans="2:6" s="1" customFormat="1" x14ac:dyDescent="0.3">
      <c r="B506" s="3"/>
      <c r="D506" s="3"/>
      <c r="E506" s="2"/>
      <c r="F506" s="2"/>
    </row>
    <row r="507" spans="2:6" s="1" customFormat="1" x14ac:dyDescent="0.3">
      <c r="B507" s="3"/>
      <c r="D507" s="3"/>
      <c r="E507" s="2"/>
      <c r="F507" s="2"/>
    </row>
    <row r="508" spans="2:6" s="1" customFormat="1" x14ac:dyDescent="0.3">
      <c r="B508" s="3"/>
      <c r="D508" s="3"/>
      <c r="E508" s="2"/>
      <c r="F508" s="2"/>
    </row>
    <row r="509" spans="2:6" s="1" customFormat="1" x14ac:dyDescent="0.3">
      <c r="B509" s="3"/>
      <c r="D509" s="3"/>
      <c r="E509" s="2"/>
      <c r="F509" s="2"/>
    </row>
    <row r="510" spans="2:6" s="1" customFormat="1" x14ac:dyDescent="0.3">
      <c r="B510" s="3"/>
      <c r="D510" s="3"/>
      <c r="E510" s="2"/>
      <c r="F510" s="2"/>
    </row>
    <row r="511" spans="2:6" s="1" customFormat="1" x14ac:dyDescent="0.3">
      <c r="B511" s="3"/>
      <c r="D511" s="3"/>
      <c r="E511" s="2"/>
      <c r="F511" s="2"/>
    </row>
    <row r="512" spans="2:6" s="1" customFormat="1" x14ac:dyDescent="0.3">
      <c r="B512" s="3"/>
      <c r="D512" s="3"/>
      <c r="E512" s="2"/>
      <c r="F512" s="2"/>
    </row>
    <row r="513" spans="2:6" s="1" customFormat="1" x14ac:dyDescent="0.3">
      <c r="B513" s="3"/>
      <c r="D513" s="3"/>
      <c r="E513" s="2"/>
      <c r="F513" s="2"/>
    </row>
    <row r="514" spans="2:6" s="1" customFormat="1" x14ac:dyDescent="0.3">
      <c r="B514" s="3"/>
      <c r="D514" s="3"/>
      <c r="E514" s="2"/>
      <c r="F514" s="2"/>
    </row>
    <row r="515" spans="2:6" s="1" customFormat="1" x14ac:dyDescent="0.3">
      <c r="B515" s="3"/>
      <c r="D515" s="3"/>
      <c r="E515" s="2"/>
      <c r="F515" s="2"/>
    </row>
    <row r="516" spans="2:6" s="1" customFormat="1" x14ac:dyDescent="0.3">
      <c r="B516" s="3"/>
      <c r="D516" s="3"/>
      <c r="E516" s="2"/>
      <c r="F516" s="2"/>
    </row>
    <row r="517" spans="2:6" s="1" customFormat="1" x14ac:dyDescent="0.3">
      <c r="B517" s="3"/>
      <c r="D517" s="3"/>
      <c r="E517" s="2"/>
      <c r="F517" s="2"/>
    </row>
    <row r="518" spans="2:6" s="1" customFormat="1" x14ac:dyDescent="0.3">
      <c r="B518" s="3"/>
      <c r="D518" s="3"/>
      <c r="E518" s="2"/>
      <c r="F518" s="2"/>
    </row>
    <row r="519" spans="2:6" s="1" customFormat="1" x14ac:dyDescent="0.3">
      <c r="B519" s="3"/>
      <c r="D519" s="3"/>
      <c r="E519" s="2"/>
      <c r="F519" s="2"/>
    </row>
    <row r="520" spans="2:6" s="1" customFormat="1" x14ac:dyDescent="0.3">
      <c r="B520" s="3"/>
      <c r="D520" s="3"/>
      <c r="E520" s="2"/>
      <c r="F520" s="2"/>
    </row>
    <row r="521" spans="2:6" s="1" customFormat="1" x14ac:dyDescent="0.3">
      <c r="B521" s="3"/>
      <c r="D521" s="3"/>
      <c r="E521" s="2"/>
      <c r="F521" s="2"/>
    </row>
    <row r="522" spans="2:6" s="1" customFormat="1" x14ac:dyDescent="0.3">
      <c r="B522" s="3"/>
      <c r="D522" s="3"/>
      <c r="E522" s="2"/>
      <c r="F522" s="2"/>
    </row>
    <row r="523" spans="2:6" s="1" customFormat="1" x14ac:dyDescent="0.3">
      <c r="B523" s="3"/>
      <c r="D523" s="3"/>
      <c r="E523" s="2"/>
      <c r="F523" s="2"/>
    </row>
    <row r="524" spans="2:6" s="1" customFormat="1" x14ac:dyDescent="0.3">
      <c r="B524" s="3"/>
      <c r="D524" s="3"/>
      <c r="E524" s="2"/>
      <c r="F524" s="2"/>
    </row>
    <row r="525" spans="2:6" s="1" customFormat="1" x14ac:dyDescent="0.3">
      <c r="B525" s="3"/>
      <c r="D525" s="3"/>
      <c r="E525" s="2"/>
      <c r="F525" s="2"/>
    </row>
    <row r="526" spans="2:6" s="1" customFormat="1" x14ac:dyDescent="0.3">
      <c r="B526" s="3"/>
      <c r="D526" s="3"/>
      <c r="E526" s="2"/>
      <c r="F526" s="2"/>
    </row>
    <row r="527" spans="2:6" s="1" customFormat="1" x14ac:dyDescent="0.3">
      <c r="B527" s="3"/>
      <c r="D527" s="3"/>
      <c r="E527" s="2"/>
      <c r="F527" s="2"/>
    </row>
    <row r="528" spans="2:6" s="1" customFormat="1" x14ac:dyDescent="0.3">
      <c r="B528" s="3"/>
      <c r="D528" s="3"/>
      <c r="E528" s="2"/>
      <c r="F528" s="2"/>
    </row>
    <row r="529" spans="2:6" s="1" customFormat="1" x14ac:dyDescent="0.3">
      <c r="B529" s="3"/>
      <c r="D529" s="3"/>
      <c r="E529" s="2"/>
      <c r="F529" s="2"/>
    </row>
    <row r="530" spans="2:6" s="1" customFormat="1" x14ac:dyDescent="0.3">
      <c r="B530" s="3"/>
      <c r="D530" s="3"/>
      <c r="E530" s="2"/>
      <c r="F530" s="2"/>
    </row>
    <row r="531" spans="2:6" s="1" customFormat="1" x14ac:dyDescent="0.3">
      <c r="B531" s="3"/>
      <c r="D531" s="3"/>
      <c r="E531" s="2"/>
      <c r="F531" s="2"/>
    </row>
    <row r="532" spans="2:6" s="1" customFormat="1" x14ac:dyDescent="0.3">
      <c r="B532" s="3"/>
      <c r="D532" s="3"/>
      <c r="E532" s="2"/>
      <c r="F532" s="2"/>
    </row>
    <row r="533" spans="2:6" s="1" customFormat="1" x14ac:dyDescent="0.3">
      <c r="B533" s="3"/>
      <c r="D533" s="3"/>
      <c r="E533" s="2"/>
      <c r="F533" s="2"/>
    </row>
    <row r="534" spans="2:6" s="1" customFormat="1" x14ac:dyDescent="0.3">
      <c r="B534" s="3"/>
      <c r="D534" s="3"/>
      <c r="E534" s="2"/>
      <c r="F534" s="2"/>
    </row>
    <row r="535" spans="2:6" s="1" customFormat="1" x14ac:dyDescent="0.3">
      <c r="B535" s="3"/>
      <c r="D535" s="3"/>
      <c r="E535" s="2"/>
      <c r="F535" s="2"/>
    </row>
    <row r="536" spans="2:6" s="1" customFormat="1" x14ac:dyDescent="0.3">
      <c r="B536" s="3"/>
      <c r="D536" s="3"/>
      <c r="E536" s="2"/>
      <c r="F536" s="2"/>
    </row>
    <row r="537" spans="2:6" s="1" customFormat="1" x14ac:dyDescent="0.3">
      <c r="B537" s="3"/>
      <c r="D537" s="3"/>
      <c r="E537" s="2"/>
      <c r="F537" s="2"/>
    </row>
    <row r="538" spans="2:6" s="1" customFormat="1" x14ac:dyDescent="0.3">
      <c r="B538" s="3"/>
      <c r="D538" s="3"/>
      <c r="E538" s="2"/>
      <c r="F538" s="2"/>
    </row>
    <row r="539" spans="2:6" s="1" customFormat="1" x14ac:dyDescent="0.3">
      <c r="B539" s="3"/>
      <c r="D539" s="3"/>
      <c r="E539" s="2"/>
      <c r="F539" s="2"/>
    </row>
    <row r="540" spans="2:6" s="1" customFormat="1" x14ac:dyDescent="0.3">
      <c r="B540" s="3"/>
      <c r="D540" s="3"/>
      <c r="E540" s="2"/>
      <c r="F540" s="2"/>
    </row>
    <row r="541" spans="2:6" s="1" customFormat="1" x14ac:dyDescent="0.3">
      <c r="B541" s="3"/>
      <c r="D541" s="3"/>
      <c r="E541" s="2"/>
      <c r="F541" s="2"/>
    </row>
    <row r="542" spans="2:6" s="1" customFormat="1" x14ac:dyDescent="0.3">
      <c r="B542" s="3"/>
      <c r="D542" s="3"/>
      <c r="E542" s="2"/>
      <c r="F542" s="2"/>
    </row>
    <row r="543" spans="2:6" s="1" customFormat="1" x14ac:dyDescent="0.3">
      <c r="B543" s="3"/>
      <c r="D543" s="3"/>
      <c r="E543" s="2"/>
      <c r="F543" s="2"/>
    </row>
    <row r="544" spans="2:6" s="1" customFormat="1" x14ac:dyDescent="0.3">
      <c r="B544" s="3"/>
      <c r="D544" s="3"/>
      <c r="E544" s="2"/>
      <c r="F544" s="2"/>
    </row>
    <row r="545" spans="2:6" s="1" customFormat="1" x14ac:dyDescent="0.3">
      <c r="B545" s="3"/>
      <c r="D545" s="3"/>
      <c r="E545" s="2"/>
      <c r="F545" s="2"/>
    </row>
    <row r="546" spans="2:6" s="1" customFormat="1" x14ac:dyDescent="0.3">
      <c r="B546" s="3"/>
      <c r="D546" s="3"/>
      <c r="E546" s="2"/>
      <c r="F546" s="2"/>
    </row>
    <row r="547" spans="2:6" s="1" customFormat="1" x14ac:dyDescent="0.3">
      <c r="B547" s="3"/>
      <c r="D547" s="3"/>
      <c r="E547" s="2"/>
      <c r="F547" s="2"/>
    </row>
    <row r="548" spans="2:6" s="1" customFormat="1" x14ac:dyDescent="0.3">
      <c r="B548" s="3"/>
      <c r="D548" s="3"/>
      <c r="E548" s="2"/>
      <c r="F548" s="2"/>
    </row>
    <row r="549" spans="2:6" s="1" customFormat="1" x14ac:dyDescent="0.3">
      <c r="B549" s="3"/>
      <c r="D549" s="3"/>
      <c r="E549" s="2"/>
      <c r="F549" s="2"/>
    </row>
    <row r="550" spans="2:6" s="1" customFormat="1" x14ac:dyDescent="0.3">
      <c r="B550" s="3"/>
      <c r="D550" s="3"/>
      <c r="E550" s="2"/>
      <c r="F550" s="2"/>
    </row>
    <row r="551" spans="2:6" s="1" customFormat="1" x14ac:dyDescent="0.3">
      <c r="B551" s="3"/>
      <c r="D551" s="3"/>
      <c r="E551" s="2"/>
      <c r="F551" s="2"/>
    </row>
    <row r="552" spans="2:6" s="1" customFormat="1" x14ac:dyDescent="0.3">
      <c r="B552" s="3"/>
      <c r="D552" s="3"/>
      <c r="E552" s="2"/>
      <c r="F552" s="2"/>
    </row>
    <row r="553" spans="2:6" s="1" customFormat="1" x14ac:dyDescent="0.3">
      <c r="B553" s="3"/>
      <c r="D553" s="3"/>
      <c r="E553" s="2"/>
      <c r="F553" s="2"/>
    </row>
    <row r="554" spans="2:6" s="1" customFormat="1" x14ac:dyDescent="0.3">
      <c r="B554" s="3"/>
      <c r="D554" s="3"/>
      <c r="E554" s="2"/>
      <c r="F554" s="2"/>
    </row>
    <row r="555" spans="2:6" s="1" customFormat="1" x14ac:dyDescent="0.3">
      <c r="B555" s="3"/>
      <c r="D555" s="3"/>
      <c r="E555" s="2"/>
      <c r="F555" s="2"/>
    </row>
    <row r="556" spans="2:6" s="1" customFormat="1" x14ac:dyDescent="0.3">
      <c r="B556" s="3"/>
      <c r="D556" s="3"/>
      <c r="E556" s="2"/>
      <c r="F556" s="2"/>
    </row>
    <row r="557" spans="2:6" s="1" customFormat="1" x14ac:dyDescent="0.3">
      <c r="B557" s="3"/>
      <c r="D557" s="3"/>
      <c r="E557" s="2"/>
      <c r="F557" s="2"/>
    </row>
    <row r="558" spans="2:6" s="1" customFormat="1" x14ac:dyDescent="0.3">
      <c r="B558" s="3"/>
      <c r="D558" s="3"/>
      <c r="E558" s="2"/>
      <c r="F558" s="2"/>
    </row>
    <row r="559" spans="2:6" s="1" customFormat="1" x14ac:dyDescent="0.3">
      <c r="B559" s="3"/>
      <c r="D559" s="3"/>
      <c r="E559" s="2"/>
      <c r="F559" s="2"/>
    </row>
    <row r="560" spans="2:6" s="1" customFormat="1" x14ac:dyDescent="0.3">
      <c r="B560" s="3"/>
      <c r="D560" s="3"/>
      <c r="E560" s="2"/>
      <c r="F560" s="2"/>
    </row>
    <row r="561" spans="2:6" s="1" customFormat="1" x14ac:dyDescent="0.3">
      <c r="B561" s="3"/>
      <c r="D561" s="3"/>
      <c r="E561" s="2"/>
      <c r="F561" s="2"/>
    </row>
    <row r="562" spans="2:6" s="1" customFormat="1" x14ac:dyDescent="0.3">
      <c r="B562" s="3"/>
      <c r="D562" s="3"/>
      <c r="E562" s="2"/>
      <c r="F562" s="2"/>
    </row>
    <row r="563" spans="2:6" s="1" customFormat="1" x14ac:dyDescent="0.3">
      <c r="B563" s="3"/>
      <c r="D563" s="3"/>
      <c r="E563" s="2"/>
      <c r="F563" s="2"/>
    </row>
    <row r="564" spans="2:6" s="1" customFormat="1" x14ac:dyDescent="0.3">
      <c r="B564" s="3"/>
      <c r="D564" s="3"/>
      <c r="E564" s="2"/>
      <c r="F564" s="2"/>
    </row>
    <row r="565" spans="2:6" s="1" customFormat="1" x14ac:dyDescent="0.3">
      <c r="B565" s="3"/>
      <c r="D565" s="3"/>
      <c r="E565" s="2"/>
      <c r="F565" s="2"/>
    </row>
    <row r="566" spans="2:6" s="1" customFormat="1" x14ac:dyDescent="0.3">
      <c r="B566" s="3"/>
      <c r="D566" s="3"/>
      <c r="E566" s="2"/>
      <c r="F566" s="2"/>
    </row>
    <row r="567" spans="2:6" s="1" customFormat="1" x14ac:dyDescent="0.3">
      <c r="B567" s="3"/>
      <c r="D567" s="3"/>
      <c r="E567" s="2"/>
      <c r="F567" s="2"/>
    </row>
    <row r="568" spans="2:6" s="1" customFormat="1" x14ac:dyDescent="0.3">
      <c r="B568" s="3"/>
      <c r="D568" s="3"/>
      <c r="E568" s="2"/>
      <c r="F568" s="2"/>
    </row>
    <row r="569" spans="2:6" s="1" customFormat="1" x14ac:dyDescent="0.3">
      <c r="B569" s="3"/>
      <c r="D569" s="3"/>
      <c r="E569" s="2"/>
      <c r="F569" s="2"/>
    </row>
    <row r="570" spans="2:6" s="1" customFormat="1" x14ac:dyDescent="0.3">
      <c r="B570" s="3"/>
      <c r="D570" s="3"/>
      <c r="E570" s="2"/>
      <c r="F570" s="2"/>
    </row>
    <row r="571" spans="2:6" s="1" customFormat="1" x14ac:dyDescent="0.3">
      <c r="B571" s="3"/>
      <c r="D571" s="3"/>
      <c r="E571" s="2"/>
      <c r="F571" s="2"/>
    </row>
    <row r="572" spans="2:6" s="1" customFormat="1" x14ac:dyDescent="0.3">
      <c r="B572" s="3"/>
      <c r="D572" s="3"/>
      <c r="E572" s="2"/>
      <c r="F572" s="2"/>
    </row>
    <row r="573" spans="2:6" s="1" customFormat="1" x14ac:dyDescent="0.3">
      <c r="B573" s="3"/>
      <c r="D573" s="3"/>
      <c r="E573" s="2"/>
      <c r="F573" s="2"/>
    </row>
    <row r="574" spans="2:6" s="1" customFormat="1" x14ac:dyDescent="0.3">
      <c r="B574" s="3"/>
      <c r="D574" s="3"/>
      <c r="E574" s="2"/>
      <c r="F574" s="2"/>
    </row>
    <row r="575" spans="2:6" s="1" customFormat="1" x14ac:dyDescent="0.3">
      <c r="B575" s="3"/>
      <c r="D575" s="3"/>
      <c r="E575" s="2"/>
      <c r="F575" s="2"/>
    </row>
    <row r="576" spans="2:6" s="1" customFormat="1" x14ac:dyDescent="0.3">
      <c r="B576" s="3"/>
      <c r="D576" s="3"/>
      <c r="E576" s="2"/>
      <c r="F576" s="2"/>
    </row>
    <row r="577" spans="2:6" s="1" customFormat="1" x14ac:dyDescent="0.3">
      <c r="B577" s="3"/>
      <c r="D577" s="3"/>
      <c r="E577" s="2"/>
      <c r="F577" s="2"/>
    </row>
    <row r="578" spans="2:6" s="1" customFormat="1" x14ac:dyDescent="0.3">
      <c r="B578" s="3"/>
      <c r="D578" s="3"/>
      <c r="E578" s="2"/>
      <c r="F578" s="2"/>
    </row>
    <row r="579" spans="2:6" s="1" customFormat="1" x14ac:dyDescent="0.3">
      <c r="B579" s="3"/>
      <c r="D579" s="3"/>
      <c r="E579" s="2"/>
      <c r="F579" s="2"/>
    </row>
    <row r="580" spans="2:6" s="1" customFormat="1" x14ac:dyDescent="0.3">
      <c r="B580" s="3"/>
      <c r="D580" s="3"/>
      <c r="E580" s="2"/>
      <c r="F580" s="2"/>
    </row>
    <row r="581" spans="2:6" s="1" customFormat="1" x14ac:dyDescent="0.3">
      <c r="B581" s="3"/>
      <c r="D581" s="3"/>
      <c r="E581" s="2"/>
      <c r="F581" s="2"/>
    </row>
    <row r="582" spans="2:6" s="1" customFormat="1" x14ac:dyDescent="0.3">
      <c r="B582" s="3"/>
      <c r="D582" s="3"/>
      <c r="E582" s="2"/>
      <c r="F582" s="2"/>
    </row>
    <row r="583" spans="2:6" s="1" customFormat="1" x14ac:dyDescent="0.3">
      <c r="B583" s="3"/>
      <c r="D583" s="3"/>
      <c r="E583" s="2"/>
      <c r="F583" s="2"/>
    </row>
    <row r="584" spans="2:6" s="1" customFormat="1" x14ac:dyDescent="0.3">
      <c r="B584" s="3"/>
      <c r="D584" s="3"/>
      <c r="E584" s="2"/>
      <c r="F584" s="2"/>
    </row>
    <row r="585" spans="2:6" s="1" customFormat="1" x14ac:dyDescent="0.3">
      <c r="B585" s="3"/>
      <c r="D585" s="3"/>
      <c r="E585" s="2"/>
      <c r="F585" s="2"/>
    </row>
    <row r="586" spans="2:6" s="1" customFormat="1" x14ac:dyDescent="0.3">
      <c r="B586" s="3"/>
      <c r="D586" s="3"/>
      <c r="E586" s="2"/>
      <c r="F586" s="2"/>
    </row>
    <row r="587" spans="2:6" s="1" customFormat="1" x14ac:dyDescent="0.3">
      <c r="B587" s="3"/>
      <c r="D587" s="3"/>
      <c r="E587" s="2"/>
      <c r="F587" s="2"/>
    </row>
    <row r="588" spans="2:6" s="1" customFormat="1" x14ac:dyDescent="0.3">
      <c r="B588" s="3"/>
      <c r="D588" s="3"/>
      <c r="E588" s="2"/>
      <c r="F588" s="2"/>
    </row>
    <row r="589" spans="2:6" s="1" customFormat="1" x14ac:dyDescent="0.3">
      <c r="B589" s="3"/>
      <c r="D589" s="3"/>
      <c r="E589" s="2"/>
      <c r="F589" s="2"/>
    </row>
    <row r="590" spans="2:6" s="1" customFormat="1" x14ac:dyDescent="0.3">
      <c r="B590" s="3"/>
      <c r="D590" s="3"/>
      <c r="E590" s="2"/>
      <c r="F590" s="2"/>
    </row>
    <row r="591" spans="2:6" s="1" customFormat="1" x14ac:dyDescent="0.3">
      <c r="B591" s="3"/>
      <c r="D591" s="3"/>
      <c r="E591" s="2"/>
      <c r="F591" s="2"/>
    </row>
    <row r="592" spans="2:6" s="1" customFormat="1" x14ac:dyDescent="0.3">
      <c r="B592" s="3"/>
      <c r="D592" s="3"/>
      <c r="E592" s="2"/>
      <c r="F592" s="2"/>
    </row>
    <row r="593" spans="2:6" s="1" customFormat="1" x14ac:dyDescent="0.3">
      <c r="B593" s="3"/>
      <c r="D593" s="3"/>
      <c r="E593" s="2"/>
      <c r="F593" s="2"/>
    </row>
    <row r="594" spans="2:6" s="1" customFormat="1" x14ac:dyDescent="0.3">
      <c r="B594" s="3"/>
      <c r="D594" s="3"/>
      <c r="E594" s="2"/>
      <c r="F594" s="2"/>
    </row>
    <row r="595" spans="2:6" s="1" customFormat="1" x14ac:dyDescent="0.3">
      <c r="B595" s="3"/>
      <c r="D595" s="3"/>
      <c r="E595" s="2"/>
      <c r="F595" s="2"/>
    </row>
    <row r="596" spans="2:6" s="1" customFormat="1" x14ac:dyDescent="0.3">
      <c r="B596" s="3"/>
      <c r="D596" s="3"/>
      <c r="E596" s="2"/>
      <c r="F596" s="2"/>
    </row>
    <row r="597" spans="2:6" s="1" customFormat="1" x14ac:dyDescent="0.3">
      <c r="B597" s="3"/>
      <c r="D597" s="3"/>
      <c r="E597" s="2"/>
      <c r="F597" s="2"/>
    </row>
    <row r="598" spans="2:6" s="1" customFormat="1" x14ac:dyDescent="0.3">
      <c r="B598" s="3"/>
      <c r="D598" s="3"/>
      <c r="E598" s="2"/>
      <c r="F598" s="2"/>
    </row>
    <row r="599" spans="2:6" s="1" customFormat="1" x14ac:dyDescent="0.3">
      <c r="B599" s="3"/>
      <c r="D599" s="3"/>
      <c r="E599" s="2"/>
      <c r="F599" s="2"/>
    </row>
    <row r="600" spans="2:6" s="1" customFormat="1" x14ac:dyDescent="0.3">
      <c r="B600" s="3"/>
      <c r="D600" s="3"/>
      <c r="E600" s="2"/>
      <c r="F600" s="2"/>
    </row>
    <row r="601" spans="2:6" s="1" customFormat="1" x14ac:dyDescent="0.3">
      <c r="B601" s="3"/>
      <c r="D601" s="3"/>
      <c r="E601" s="2"/>
      <c r="F601" s="2"/>
    </row>
    <row r="602" spans="2:6" s="1" customFormat="1" x14ac:dyDescent="0.3">
      <c r="B602" s="3"/>
      <c r="D602" s="3"/>
      <c r="E602" s="2"/>
      <c r="F602" s="2"/>
    </row>
    <row r="603" spans="2:6" s="1" customFormat="1" x14ac:dyDescent="0.3">
      <c r="B603" s="3"/>
      <c r="D603" s="3"/>
      <c r="E603" s="2"/>
      <c r="F603" s="2"/>
    </row>
    <row r="604" spans="2:6" s="1" customFormat="1" x14ac:dyDescent="0.3">
      <c r="B604" s="3"/>
      <c r="D604" s="3"/>
      <c r="E604" s="2"/>
      <c r="F604" s="2"/>
    </row>
    <row r="605" spans="2:6" s="1" customFormat="1" x14ac:dyDescent="0.3">
      <c r="B605" s="3"/>
      <c r="D605" s="3"/>
      <c r="E605" s="2"/>
      <c r="F605" s="2"/>
    </row>
    <row r="606" spans="2:6" s="1" customFormat="1" x14ac:dyDescent="0.3">
      <c r="B606" s="3"/>
      <c r="D606" s="3"/>
      <c r="E606" s="2"/>
      <c r="F606" s="2"/>
    </row>
    <row r="607" spans="2:6" s="1" customFormat="1" x14ac:dyDescent="0.3">
      <c r="B607" s="3"/>
      <c r="D607" s="3"/>
      <c r="E607" s="2"/>
      <c r="F607" s="2"/>
    </row>
    <row r="608" spans="2:6" s="1" customFormat="1" x14ac:dyDescent="0.3">
      <c r="B608" s="3"/>
      <c r="D608" s="3"/>
      <c r="E608" s="2"/>
      <c r="F608" s="2"/>
    </row>
    <row r="609" spans="2:6" s="1" customFormat="1" x14ac:dyDescent="0.3">
      <c r="B609" s="3"/>
      <c r="D609" s="3"/>
      <c r="E609" s="2"/>
      <c r="F609" s="2"/>
    </row>
    <row r="610" spans="2:6" s="1" customFormat="1" x14ac:dyDescent="0.3">
      <c r="B610" s="3"/>
      <c r="D610" s="3"/>
      <c r="E610" s="2"/>
      <c r="F610" s="2"/>
    </row>
    <row r="611" spans="2:6" s="1" customFormat="1" x14ac:dyDescent="0.3">
      <c r="B611" s="3"/>
      <c r="D611" s="3"/>
      <c r="E611" s="2"/>
      <c r="F611" s="2"/>
    </row>
    <row r="612" spans="2:6" s="1" customFormat="1" x14ac:dyDescent="0.3">
      <c r="B612" s="3"/>
      <c r="D612" s="3"/>
      <c r="E612" s="2"/>
      <c r="F612" s="2"/>
    </row>
    <row r="613" spans="2:6" s="1" customFormat="1" x14ac:dyDescent="0.3">
      <c r="B613" s="3"/>
      <c r="D613" s="3"/>
      <c r="E613" s="2"/>
      <c r="F613" s="2"/>
    </row>
    <row r="614" spans="2:6" s="1" customFormat="1" x14ac:dyDescent="0.3">
      <c r="B614" s="3"/>
      <c r="D614" s="3"/>
      <c r="E614" s="2"/>
      <c r="F614" s="2"/>
    </row>
    <row r="615" spans="2:6" s="1" customFormat="1" x14ac:dyDescent="0.3">
      <c r="B615" s="3"/>
      <c r="D615" s="3"/>
      <c r="E615" s="2"/>
      <c r="F615" s="2"/>
    </row>
    <row r="616" spans="2:6" s="1" customFormat="1" x14ac:dyDescent="0.3">
      <c r="B616" s="3"/>
      <c r="D616" s="3"/>
      <c r="E616" s="2"/>
      <c r="F616" s="2"/>
    </row>
    <row r="617" spans="2:6" s="1" customFormat="1" x14ac:dyDescent="0.3">
      <c r="B617" s="3"/>
      <c r="D617" s="3"/>
      <c r="E617" s="2"/>
      <c r="F617" s="2"/>
    </row>
    <row r="618" spans="2:6" s="1" customFormat="1" x14ac:dyDescent="0.3">
      <c r="B618" s="3"/>
      <c r="D618" s="3"/>
      <c r="E618" s="2"/>
      <c r="F618" s="2"/>
    </row>
    <row r="619" spans="2:6" s="1" customFormat="1" x14ac:dyDescent="0.3">
      <c r="B619" s="3"/>
      <c r="D619" s="3"/>
      <c r="E619" s="2"/>
      <c r="F619" s="2"/>
    </row>
    <row r="620" spans="2:6" s="1" customFormat="1" x14ac:dyDescent="0.3">
      <c r="B620" s="3"/>
      <c r="D620" s="3"/>
      <c r="E620" s="2"/>
      <c r="F620" s="2"/>
    </row>
    <row r="621" spans="2:6" s="1" customFormat="1" x14ac:dyDescent="0.3">
      <c r="B621" s="3"/>
      <c r="D621" s="3"/>
      <c r="E621" s="2"/>
      <c r="F621" s="2"/>
    </row>
    <row r="622" spans="2:6" s="1" customFormat="1" x14ac:dyDescent="0.3">
      <c r="B622" s="3"/>
      <c r="D622" s="3"/>
      <c r="E622" s="2"/>
      <c r="F622" s="2"/>
    </row>
    <row r="623" spans="2:6" s="1" customFormat="1" x14ac:dyDescent="0.3">
      <c r="B623" s="3"/>
      <c r="D623" s="3"/>
      <c r="E623" s="2"/>
      <c r="F623" s="2"/>
    </row>
    <row r="624" spans="2:6" s="1" customFormat="1" x14ac:dyDescent="0.3">
      <c r="B624" s="3"/>
      <c r="D624" s="3"/>
      <c r="E624" s="2"/>
      <c r="F624" s="2"/>
    </row>
    <row r="625" spans="2:6" s="1" customFormat="1" x14ac:dyDescent="0.3">
      <c r="B625" s="3"/>
      <c r="D625" s="3"/>
      <c r="E625" s="2"/>
      <c r="F625" s="2"/>
    </row>
    <row r="626" spans="2:6" s="1" customFormat="1" x14ac:dyDescent="0.3">
      <c r="B626" s="3"/>
      <c r="D626" s="3"/>
      <c r="E626" s="2"/>
      <c r="F626" s="2"/>
    </row>
    <row r="627" spans="2:6" s="1" customFormat="1" x14ac:dyDescent="0.3">
      <c r="B627" s="3"/>
      <c r="D627" s="3"/>
      <c r="E627" s="2"/>
      <c r="F627" s="2"/>
    </row>
    <row r="628" spans="2:6" s="1" customFormat="1" x14ac:dyDescent="0.3">
      <c r="B628" s="3"/>
      <c r="D628" s="3"/>
      <c r="E628" s="2"/>
      <c r="F628" s="2"/>
    </row>
    <row r="629" spans="2:6" s="1" customFormat="1" x14ac:dyDescent="0.3">
      <c r="B629" s="3"/>
      <c r="D629" s="3"/>
      <c r="E629" s="2"/>
      <c r="F629" s="2"/>
    </row>
    <row r="630" spans="2:6" s="1" customFormat="1" x14ac:dyDescent="0.3">
      <c r="B630" s="3"/>
      <c r="D630" s="3"/>
      <c r="E630" s="2"/>
      <c r="F630" s="2"/>
    </row>
    <row r="631" spans="2:6" s="1" customFormat="1" x14ac:dyDescent="0.3">
      <c r="B631" s="3"/>
      <c r="D631" s="3"/>
      <c r="E631" s="2"/>
      <c r="F631" s="2"/>
    </row>
    <row r="632" spans="2:6" s="1" customFormat="1" x14ac:dyDescent="0.3">
      <c r="B632" s="3"/>
      <c r="D632" s="3"/>
      <c r="E632" s="2"/>
      <c r="F632" s="2"/>
    </row>
    <row r="633" spans="2:6" s="1" customFormat="1" x14ac:dyDescent="0.3">
      <c r="B633" s="3"/>
      <c r="D633" s="3"/>
      <c r="E633" s="2"/>
      <c r="F633" s="2"/>
    </row>
    <row r="634" spans="2:6" s="1" customFormat="1" x14ac:dyDescent="0.3">
      <c r="B634" s="3"/>
      <c r="D634" s="3"/>
      <c r="E634" s="2"/>
      <c r="F634" s="2"/>
    </row>
    <row r="635" spans="2:6" s="1" customFormat="1" x14ac:dyDescent="0.3">
      <c r="B635" s="3"/>
      <c r="D635" s="3"/>
      <c r="E635" s="2"/>
      <c r="F635" s="2"/>
    </row>
    <row r="636" spans="2:6" s="1" customFormat="1" x14ac:dyDescent="0.3">
      <c r="B636" s="3"/>
      <c r="D636" s="3"/>
      <c r="E636" s="2"/>
      <c r="F636" s="2"/>
    </row>
    <row r="637" spans="2:6" s="1" customFormat="1" x14ac:dyDescent="0.3">
      <c r="B637" s="3"/>
      <c r="D637" s="3"/>
      <c r="E637" s="2"/>
      <c r="F637" s="2"/>
    </row>
    <row r="638" spans="2:6" s="1" customFormat="1" x14ac:dyDescent="0.3">
      <c r="B638" s="3"/>
      <c r="D638" s="3"/>
      <c r="E638" s="2"/>
      <c r="F638" s="2"/>
    </row>
    <row r="639" spans="2:6" s="1" customFormat="1" x14ac:dyDescent="0.3">
      <c r="B639" s="3"/>
      <c r="D639" s="3"/>
      <c r="E639" s="2"/>
      <c r="F639" s="2"/>
    </row>
  </sheetData>
  <mergeCells count="6">
    <mergeCell ref="O85:O86"/>
    <mergeCell ref="B85:B86"/>
    <mergeCell ref="C1:J1"/>
    <mergeCell ref="C85:C86"/>
    <mergeCell ref="D85:D86"/>
    <mergeCell ref="E85:E86"/>
  </mergeCells>
  <pageMargins left="0.70866141732283461" right="0.70866141732283461" top="0.74803149606299213" bottom="0.74803149606299213" header="0.31496062992125984" footer="0.31496062992125984"/>
  <pageSetup paperSize="9" orientation="landscape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3"/>
  <sheetViews>
    <sheetView showWhiteSpace="0" view="pageLayout" zoomScaleNormal="100" workbookViewId="0">
      <selection activeCell="H228" sqref="H228"/>
    </sheetView>
  </sheetViews>
  <sheetFormatPr defaultColWidth="9" defaultRowHeight="14.4" x14ac:dyDescent="0.3"/>
  <cols>
    <col min="1" max="1" width="11.33203125" customWidth="1"/>
    <col min="2" max="2" width="6.44140625" customWidth="1"/>
    <col min="3" max="3" width="7.33203125" customWidth="1"/>
    <col min="4" max="4" width="7.6640625" customWidth="1"/>
    <col min="5" max="5" width="11.33203125" customWidth="1"/>
    <col min="6" max="6" width="6.33203125" customWidth="1"/>
    <col min="7" max="7" width="7.33203125" customWidth="1"/>
  </cols>
  <sheetData>
    <row r="1" spans="1:4" ht="34.5" customHeight="1" thickBot="1" x14ac:dyDescent="0.35">
      <c r="A1" s="24" t="s">
        <v>55</v>
      </c>
      <c r="B1" s="11" t="s">
        <v>53</v>
      </c>
      <c r="C1" s="12" t="s">
        <v>29</v>
      </c>
      <c r="D1" s="13" t="s">
        <v>0</v>
      </c>
    </row>
    <row r="2" spans="1:4" x14ac:dyDescent="0.3">
      <c r="A2" s="25" t="s">
        <v>56</v>
      </c>
      <c r="B2" s="19" t="s">
        <v>2</v>
      </c>
      <c r="C2" s="17">
        <v>1</v>
      </c>
      <c r="D2" s="18" t="s">
        <v>3</v>
      </c>
    </row>
    <row r="3" spans="1:4" x14ac:dyDescent="0.3">
      <c r="A3" s="26" t="s">
        <v>57</v>
      </c>
      <c r="B3" s="4" t="s">
        <v>2</v>
      </c>
      <c r="C3" s="5"/>
      <c r="D3" s="6" t="s">
        <v>4</v>
      </c>
    </row>
    <row r="4" spans="1:4" x14ac:dyDescent="0.3">
      <c r="A4" s="34"/>
      <c r="B4" s="35" t="s">
        <v>2</v>
      </c>
      <c r="C4" s="36"/>
      <c r="D4" s="37" t="s">
        <v>5</v>
      </c>
    </row>
    <row r="5" spans="1:4" x14ac:dyDescent="0.3">
      <c r="A5" s="26" t="s">
        <v>58</v>
      </c>
      <c r="B5" s="4" t="s">
        <v>2</v>
      </c>
      <c r="C5" s="5">
        <v>2</v>
      </c>
      <c r="D5" s="6" t="s">
        <v>3</v>
      </c>
    </row>
    <row r="6" spans="1:4" x14ac:dyDescent="0.3">
      <c r="A6" s="26" t="s">
        <v>59</v>
      </c>
      <c r="B6" s="4" t="s">
        <v>2</v>
      </c>
      <c r="C6" s="5"/>
      <c r="D6" s="6" t="s">
        <v>4</v>
      </c>
    </row>
    <row r="7" spans="1:4" x14ac:dyDescent="0.3">
      <c r="A7" s="26" t="s">
        <v>60</v>
      </c>
      <c r="B7" s="4" t="s">
        <v>2</v>
      </c>
      <c r="C7" s="5"/>
      <c r="D7" s="6" t="s">
        <v>5</v>
      </c>
    </row>
    <row r="8" spans="1:4" x14ac:dyDescent="0.3">
      <c r="A8" s="26" t="s">
        <v>61</v>
      </c>
      <c r="B8" s="4" t="s">
        <v>2</v>
      </c>
      <c r="C8" s="5">
        <v>3</v>
      </c>
      <c r="D8" s="6" t="s">
        <v>3</v>
      </c>
    </row>
    <row r="9" spans="1:4" x14ac:dyDescent="0.3">
      <c r="A9" s="26" t="s">
        <v>62</v>
      </c>
      <c r="B9" s="4" t="s">
        <v>2</v>
      </c>
      <c r="C9" s="5"/>
      <c r="D9" s="6" t="s">
        <v>4</v>
      </c>
    </row>
    <row r="10" spans="1:4" ht="15" thickBot="1" x14ac:dyDescent="0.35">
      <c r="A10" s="27" t="s">
        <v>435</v>
      </c>
      <c r="B10" s="22" t="s">
        <v>2</v>
      </c>
      <c r="C10" s="20"/>
      <c r="D10" s="21" t="s">
        <v>5</v>
      </c>
    </row>
    <row r="11" spans="1:4" x14ac:dyDescent="0.3">
      <c r="A11" s="28" t="s">
        <v>63</v>
      </c>
      <c r="B11" s="9" t="s">
        <v>1</v>
      </c>
      <c r="C11" s="8">
        <v>1</v>
      </c>
      <c r="D11" s="16" t="s">
        <v>3</v>
      </c>
    </row>
    <row r="12" spans="1:4" x14ac:dyDescent="0.3">
      <c r="A12" s="26" t="s">
        <v>64</v>
      </c>
      <c r="B12" s="4" t="s">
        <v>1</v>
      </c>
      <c r="C12" s="5"/>
      <c r="D12" s="6" t="s">
        <v>4</v>
      </c>
    </row>
    <row r="13" spans="1:4" x14ac:dyDescent="0.3">
      <c r="A13" s="26" t="s">
        <v>65</v>
      </c>
      <c r="B13" s="4" t="s">
        <v>1</v>
      </c>
      <c r="C13" s="5"/>
      <c r="D13" s="6" t="s">
        <v>5</v>
      </c>
    </row>
    <row r="14" spans="1:4" x14ac:dyDescent="0.3">
      <c r="A14" s="26" t="s">
        <v>66</v>
      </c>
      <c r="B14" s="4" t="s">
        <v>1</v>
      </c>
      <c r="C14" s="5">
        <v>2</v>
      </c>
      <c r="D14" s="6" t="s">
        <v>3</v>
      </c>
    </row>
    <row r="15" spans="1:4" x14ac:dyDescent="0.3">
      <c r="A15" s="26" t="s">
        <v>67</v>
      </c>
      <c r="B15" s="4" t="s">
        <v>1</v>
      </c>
      <c r="C15" s="5"/>
      <c r="D15" s="6" t="s">
        <v>4</v>
      </c>
    </row>
    <row r="16" spans="1:4" x14ac:dyDescent="0.3">
      <c r="A16" s="26" t="s">
        <v>68</v>
      </c>
      <c r="B16" s="4" t="s">
        <v>1</v>
      </c>
      <c r="C16" s="5"/>
      <c r="D16" s="6" t="s">
        <v>5</v>
      </c>
    </row>
    <row r="17" spans="1:4" x14ac:dyDescent="0.3">
      <c r="A17" s="26" t="s">
        <v>69</v>
      </c>
      <c r="B17" s="4" t="s">
        <v>1</v>
      </c>
      <c r="C17" s="5">
        <v>3</v>
      </c>
      <c r="D17" s="6" t="s">
        <v>3</v>
      </c>
    </row>
    <row r="18" spans="1:4" x14ac:dyDescent="0.3">
      <c r="A18" s="26" t="s">
        <v>70</v>
      </c>
      <c r="B18" s="4" t="s">
        <v>1</v>
      </c>
      <c r="C18" s="5"/>
      <c r="D18" s="6" t="s">
        <v>4</v>
      </c>
    </row>
    <row r="19" spans="1:4" ht="15" thickBot="1" x14ac:dyDescent="0.35">
      <c r="A19" s="27" t="s">
        <v>71</v>
      </c>
      <c r="B19" s="22" t="s">
        <v>1</v>
      </c>
      <c r="C19" s="20"/>
      <c r="D19" s="21" t="s">
        <v>5</v>
      </c>
    </row>
    <row r="20" spans="1:4" x14ac:dyDescent="0.3">
      <c r="A20" s="28" t="s">
        <v>72</v>
      </c>
      <c r="B20" s="9" t="s">
        <v>6</v>
      </c>
      <c r="C20" s="8">
        <v>1</v>
      </c>
      <c r="D20" s="16" t="s">
        <v>3</v>
      </c>
    </row>
    <row r="21" spans="1:4" x14ac:dyDescent="0.3">
      <c r="A21" s="26" t="s">
        <v>73</v>
      </c>
      <c r="B21" s="4" t="s">
        <v>6</v>
      </c>
      <c r="C21" s="5"/>
      <c r="D21" s="6" t="s">
        <v>4</v>
      </c>
    </row>
    <row r="22" spans="1:4" x14ac:dyDescent="0.3">
      <c r="A22" s="26" t="s">
        <v>74</v>
      </c>
      <c r="B22" s="4" t="s">
        <v>6</v>
      </c>
      <c r="C22" s="5"/>
      <c r="D22" s="6" t="s">
        <v>5</v>
      </c>
    </row>
    <row r="23" spans="1:4" x14ac:dyDescent="0.3">
      <c r="A23" s="26" t="s">
        <v>75</v>
      </c>
      <c r="B23" s="4" t="s">
        <v>6</v>
      </c>
      <c r="C23" s="5">
        <v>2</v>
      </c>
      <c r="D23" s="6" t="s">
        <v>3</v>
      </c>
    </row>
    <row r="24" spans="1:4" x14ac:dyDescent="0.3">
      <c r="A24" s="26" t="s">
        <v>76</v>
      </c>
      <c r="B24" s="4" t="s">
        <v>6</v>
      </c>
      <c r="C24" s="5"/>
      <c r="D24" s="6" t="s">
        <v>4</v>
      </c>
    </row>
    <row r="25" spans="1:4" x14ac:dyDescent="0.3">
      <c r="A25" s="26" t="s">
        <v>77</v>
      </c>
      <c r="B25" s="4" t="s">
        <v>6</v>
      </c>
      <c r="C25" s="5"/>
      <c r="D25" s="6" t="s">
        <v>5</v>
      </c>
    </row>
    <row r="26" spans="1:4" x14ac:dyDescent="0.3">
      <c r="A26" s="26" t="s">
        <v>78</v>
      </c>
      <c r="B26" s="4" t="s">
        <v>6</v>
      </c>
      <c r="C26" s="5">
        <v>3</v>
      </c>
      <c r="D26" s="6" t="s">
        <v>3</v>
      </c>
    </row>
    <row r="27" spans="1:4" x14ac:dyDescent="0.3">
      <c r="A27" s="26" t="s">
        <v>79</v>
      </c>
      <c r="B27" s="4" t="s">
        <v>6</v>
      </c>
      <c r="C27" s="5"/>
      <c r="D27" s="6" t="s">
        <v>4</v>
      </c>
    </row>
    <row r="28" spans="1:4" x14ac:dyDescent="0.3">
      <c r="A28" s="26" t="s">
        <v>80</v>
      </c>
      <c r="B28" s="4" t="s">
        <v>6</v>
      </c>
      <c r="C28" s="5"/>
      <c r="D28" s="6" t="s">
        <v>5</v>
      </c>
    </row>
    <row r="29" spans="1:4" x14ac:dyDescent="0.3">
      <c r="A29" s="26" t="s">
        <v>81</v>
      </c>
      <c r="B29" s="4" t="s">
        <v>6</v>
      </c>
      <c r="C29" s="5">
        <v>4</v>
      </c>
      <c r="D29" s="6" t="s">
        <v>3</v>
      </c>
    </row>
    <row r="30" spans="1:4" x14ac:dyDescent="0.3">
      <c r="A30" s="26" t="s">
        <v>82</v>
      </c>
      <c r="B30" s="4" t="s">
        <v>6</v>
      </c>
      <c r="C30" s="5">
        <v>5</v>
      </c>
      <c r="D30" s="6" t="s">
        <v>3</v>
      </c>
    </row>
    <row r="31" spans="1:4" x14ac:dyDescent="0.3">
      <c r="A31" s="26" t="s">
        <v>83</v>
      </c>
      <c r="B31" s="4" t="s">
        <v>6</v>
      </c>
      <c r="C31" s="5">
        <v>6</v>
      </c>
      <c r="D31" s="6" t="s">
        <v>3</v>
      </c>
    </row>
    <row r="32" spans="1:4" ht="15" thickBot="1" x14ac:dyDescent="0.35">
      <c r="A32" s="27" t="s">
        <v>84</v>
      </c>
      <c r="B32" s="22" t="s">
        <v>6</v>
      </c>
      <c r="C32" s="20">
        <v>7</v>
      </c>
      <c r="D32" s="21" t="s">
        <v>3</v>
      </c>
    </row>
    <row r="33" spans="1:4" x14ac:dyDescent="0.3">
      <c r="A33" s="25" t="s">
        <v>85</v>
      </c>
      <c r="B33" s="33" t="s">
        <v>7</v>
      </c>
      <c r="C33" s="17">
        <v>1</v>
      </c>
      <c r="D33" s="18" t="s">
        <v>3</v>
      </c>
    </row>
    <row r="34" spans="1:4" x14ac:dyDescent="0.3">
      <c r="A34" s="26" t="s">
        <v>86</v>
      </c>
      <c r="B34" s="31" t="s">
        <v>7</v>
      </c>
      <c r="C34" s="5"/>
      <c r="D34" s="6" t="s">
        <v>4</v>
      </c>
    </row>
    <row r="35" spans="1:4" x14ac:dyDescent="0.3">
      <c r="A35" s="26" t="s">
        <v>87</v>
      </c>
      <c r="B35" s="31" t="s">
        <v>7</v>
      </c>
      <c r="C35" s="5"/>
      <c r="D35" s="6" t="s">
        <v>30</v>
      </c>
    </row>
    <row r="36" spans="1:4" x14ac:dyDescent="0.3">
      <c r="A36" s="26" t="s">
        <v>88</v>
      </c>
      <c r="B36" s="31" t="s">
        <v>7</v>
      </c>
      <c r="C36" s="5">
        <v>2</v>
      </c>
      <c r="D36" s="6" t="s">
        <v>3</v>
      </c>
    </row>
    <row r="37" spans="1:4" x14ac:dyDescent="0.3">
      <c r="A37" s="26" t="s">
        <v>89</v>
      </c>
      <c r="B37" s="31" t="s">
        <v>7</v>
      </c>
      <c r="C37" s="5"/>
      <c r="D37" s="6" t="s">
        <v>4</v>
      </c>
    </row>
    <row r="38" spans="1:4" x14ac:dyDescent="0.3">
      <c r="A38" s="26" t="s">
        <v>90</v>
      </c>
      <c r="B38" s="31" t="s">
        <v>7</v>
      </c>
      <c r="C38" s="5"/>
      <c r="D38" s="6" t="s">
        <v>31</v>
      </c>
    </row>
    <row r="39" spans="1:4" x14ac:dyDescent="0.3">
      <c r="A39" s="26" t="s">
        <v>91</v>
      </c>
      <c r="B39" s="31" t="s">
        <v>7</v>
      </c>
      <c r="C39" s="5">
        <v>3</v>
      </c>
      <c r="D39" s="6" t="s">
        <v>3</v>
      </c>
    </row>
    <row r="40" spans="1:4" x14ac:dyDescent="0.3">
      <c r="A40" s="26" t="s">
        <v>92</v>
      </c>
      <c r="B40" s="31" t="s">
        <v>7</v>
      </c>
      <c r="C40" s="5"/>
      <c r="D40" s="6" t="s">
        <v>4</v>
      </c>
    </row>
    <row r="41" spans="1:4" x14ac:dyDescent="0.3">
      <c r="A41" s="26" t="s">
        <v>93</v>
      </c>
      <c r="B41" s="31" t="s">
        <v>7</v>
      </c>
      <c r="C41" s="5"/>
      <c r="D41" s="6" t="s">
        <v>32</v>
      </c>
    </row>
    <row r="42" spans="1:4" x14ac:dyDescent="0.3">
      <c r="A42" s="26" t="s">
        <v>94</v>
      </c>
      <c r="B42" s="31" t="s">
        <v>7</v>
      </c>
      <c r="C42" s="5">
        <v>4</v>
      </c>
      <c r="D42" s="6" t="s">
        <v>3</v>
      </c>
    </row>
    <row r="43" spans="1:4" x14ac:dyDescent="0.3">
      <c r="A43" s="26" t="s">
        <v>95</v>
      </c>
      <c r="B43" s="31" t="s">
        <v>7</v>
      </c>
      <c r="C43" s="5">
        <v>5</v>
      </c>
      <c r="D43" s="6" t="s">
        <v>3</v>
      </c>
    </row>
    <row r="44" spans="1:4" x14ac:dyDescent="0.3">
      <c r="A44" s="26" t="s">
        <v>96</v>
      </c>
      <c r="B44" s="31" t="s">
        <v>7</v>
      </c>
      <c r="C44" s="5">
        <v>6</v>
      </c>
      <c r="D44" s="6" t="s">
        <v>3</v>
      </c>
    </row>
    <row r="45" spans="1:4" ht="15" thickBot="1" x14ac:dyDescent="0.35">
      <c r="A45" s="27" t="s">
        <v>97</v>
      </c>
      <c r="B45" s="32" t="s">
        <v>7</v>
      </c>
      <c r="C45" s="20">
        <v>7</v>
      </c>
      <c r="D45" s="21" t="s">
        <v>3</v>
      </c>
    </row>
    <row r="46" spans="1:4" x14ac:dyDescent="0.3">
      <c r="A46" s="25" t="s">
        <v>98</v>
      </c>
      <c r="B46" s="33" t="s">
        <v>8</v>
      </c>
      <c r="C46" s="17">
        <v>1</v>
      </c>
      <c r="D46" s="18" t="s">
        <v>3</v>
      </c>
    </row>
    <row r="47" spans="1:4" x14ac:dyDescent="0.3">
      <c r="A47" s="26" t="s">
        <v>99</v>
      </c>
      <c r="B47" s="31" t="s">
        <v>8</v>
      </c>
      <c r="C47" s="5"/>
      <c r="D47" s="6" t="s">
        <v>4</v>
      </c>
    </row>
    <row r="48" spans="1:4" x14ac:dyDescent="0.3">
      <c r="A48" s="26" t="s">
        <v>100</v>
      </c>
      <c r="B48" s="31" t="s">
        <v>8</v>
      </c>
      <c r="C48" s="5"/>
      <c r="D48" s="6" t="s">
        <v>33</v>
      </c>
    </row>
    <row r="49" spans="1:4" x14ac:dyDescent="0.3">
      <c r="A49" s="26" t="s">
        <v>101</v>
      </c>
      <c r="B49" s="31" t="s">
        <v>8</v>
      </c>
      <c r="C49" s="5"/>
      <c r="D49" s="6" t="s">
        <v>34</v>
      </c>
    </row>
    <row r="50" spans="1:4" x14ac:dyDescent="0.3">
      <c r="A50" s="26" t="s">
        <v>102</v>
      </c>
      <c r="B50" s="31" t="s">
        <v>8</v>
      </c>
      <c r="C50" s="5">
        <v>2</v>
      </c>
      <c r="D50" s="6" t="s">
        <v>3</v>
      </c>
    </row>
    <row r="51" spans="1:4" x14ac:dyDescent="0.3">
      <c r="A51" s="26" t="s">
        <v>103</v>
      </c>
      <c r="B51" s="31" t="s">
        <v>8</v>
      </c>
      <c r="C51" s="5"/>
      <c r="D51" s="6" t="s">
        <v>4</v>
      </c>
    </row>
    <row r="52" spans="1:4" x14ac:dyDescent="0.3">
      <c r="A52" s="26" t="s">
        <v>104</v>
      </c>
      <c r="B52" s="31" t="s">
        <v>8</v>
      </c>
      <c r="C52" s="5"/>
      <c r="D52" s="6" t="s">
        <v>33</v>
      </c>
    </row>
    <row r="53" spans="1:4" x14ac:dyDescent="0.3">
      <c r="A53" s="26" t="s">
        <v>105</v>
      </c>
      <c r="B53" s="31" t="s">
        <v>8</v>
      </c>
      <c r="C53" s="5"/>
      <c r="D53" s="6" t="s">
        <v>34</v>
      </c>
    </row>
    <row r="54" spans="1:4" x14ac:dyDescent="0.3">
      <c r="A54" s="26" t="s">
        <v>106</v>
      </c>
      <c r="B54" s="31" t="s">
        <v>8</v>
      </c>
      <c r="C54" s="5">
        <v>3</v>
      </c>
      <c r="D54" s="6" t="s">
        <v>3</v>
      </c>
    </row>
    <row r="55" spans="1:4" x14ac:dyDescent="0.3">
      <c r="A55" s="26" t="s">
        <v>107</v>
      </c>
      <c r="B55" s="31" t="s">
        <v>8</v>
      </c>
      <c r="C55" s="5"/>
      <c r="D55" s="6" t="s">
        <v>4</v>
      </c>
    </row>
    <row r="56" spans="1:4" x14ac:dyDescent="0.3">
      <c r="A56" s="26" t="s">
        <v>108</v>
      </c>
      <c r="B56" s="31" t="s">
        <v>8</v>
      </c>
      <c r="C56" s="5"/>
      <c r="D56" s="6" t="s">
        <v>33</v>
      </c>
    </row>
    <row r="57" spans="1:4" x14ac:dyDescent="0.3">
      <c r="A57" s="26" t="s">
        <v>109</v>
      </c>
      <c r="B57" s="31" t="s">
        <v>8</v>
      </c>
      <c r="C57" s="5"/>
      <c r="D57" s="6" t="s">
        <v>34</v>
      </c>
    </row>
    <row r="58" spans="1:4" x14ac:dyDescent="0.3">
      <c r="A58" s="26" t="s">
        <v>110</v>
      </c>
      <c r="B58" s="31" t="s">
        <v>8</v>
      </c>
      <c r="C58" s="5">
        <v>4</v>
      </c>
      <c r="D58" s="6" t="s">
        <v>3</v>
      </c>
    </row>
    <row r="59" spans="1:4" x14ac:dyDescent="0.3">
      <c r="A59" s="26" t="s">
        <v>111</v>
      </c>
      <c r="B59" s="31" t="s">
        <v>8</v>
      </c>
      <c r="C59" s="5">
        <v>5</v>
      </c>
      <c r="D59" s="6" t="s">
        <v>3</v>
      </c>
    </row>
    <row r="60" spans="1:4" x14ac:dyDescent="0.3">
      <c r="A60" s="26" t="s">
        <v>112</v>
      </c>
      <c r="B60" s="31" t="s">
        <v>8</v>
      </c>
      <c r="C60" s="5">
        <v>6</v>
      </c>
      <c r="D60" s="6" t="s">
        <v>3</v>
      </c>
    </row>
    <row r="61" spans="1:4" ht="15" thickBot="1" x14ac:dyDescent="0.35">
      <c r="A61" s="27" t="s">
        <v>113</v>
      </c>
      <c r="B61" s="32" t="s">
        <v>8</v>
      </c>
      <c r="C61" s="20">
        <v>7</v>
      </c>
      <c r="D61" s="21" t="s">
        <v>3</v>
      </c>
    </row>
    <row r="62" spans="1:4" x14ac:dyDescent="0.3">
      <c r="A62" s="28" t="s">
        <v>114</v>
      </c>
      <c r="B62" s="30" t="s">
        <v>9</v>
      </c>
      <c r="C62" s="8">
        <v>1</v>
      </c>
      <c r="D62" s="16" t="s">
        <v>3</v>
      </c>
    </row>
    <row r="63" spans="1:4" x14ac:dyDescent="0.3">
      <c r="A63" s="26" t="s">
        <v>115</v>
      </c>
      <c r="B63" s="31" t="s">
        <v>9</v>
      </c>
      <c r="C63" s="5"/>
      <c r="D63" s="6" t="s">
        <v>4</v>
      </c>
    </row>
    <row r="64" spans="1:4" x14ac:dyDescent="0.3">
      <c r="A64" s="26" t="s">
        <v>116</v>
      </c>
      <c r="B64" s="31" t="s">
        <v>9</v>
      </c>
      <c r="C64" s="5"/>
      <c r="D64" s="6" t="s">
        <v>35</v>
      </c>
    </row>
    <row r="65" spans="1:4" x14ac:dyDescent="0.3">
      <c r="A65" s="26" t="s">
        <v>117</v>
      </c>
      <c r="B65" s="31" t="s">
        <v>9</v>
      </c>
      <c r="C65" s="5">
        <v>2</v>
      </c>
      <c r="D65" s="6" t="s">
        <v>3</v>
      </c>
    </row>
    <row r="66" spans="1:4" x14ac:dyDescent="0.3">
      <c r="A66" s="26" t="s">
        <v>118</v>
      </c>
      <c r="B66" s="31" t="s">
        <v>9</v>
      </c>
      <c r="C66" s="5"/>
      <c r="D66" s="6" t="s">
        <v>4</v>
      </c>
    </row>
    <row r="67" spans="1:4" x14ac:dyDescent="0.3">
      <c r="A67" s="26" t="s">
        <v>119</v>
      </c>
      <c r="B67" s="31" t="s">
        <v>9</v>
      </c>
      <c r="C67" s="5"/>
      <c r="D67" s="6" t="s">
        <v>36</v>
      </c>
    </row>
    <row r="68" spans="1:4" x14ac:dyDescent="0.3">
      <c r="A68" s="26" t="s">
        <v>120</v>
      </c>
      <c r="B68" s="31" t="s">
        <v>9</v>
      </c>
      <c r="C68" s="5">
        <v>3</v>
      </c>
      <c r="D68" s="6" t="s">
        <v>3</v>
      </c>
    </row>
    <row r="69" spans="1:4" x14ac:dyDescent="0.3">
      <c r="A69" s="26" t="s">
        <v>121</v>
      </c>
      <c r="B69" s="31" t="s">
        <v>9</v>
      </c>
      <c r="C69" s="5"/>
      <c r="D69" s="6" t="s">
        <v>4</v>
      </c>
    </row>
    <row r="70" spans="1:4" x14ac:dyDescent="0.3">
      <c r="A70" s="26" t="s">
        <v>122</v>
      </c>
      <c r="B70" s="31" t="s">
        <v>9</v>
      </c>
      <c r="C70" s="5"/>
      <c r="D70" s="6" t="s">
        <v>35</v>
      </c>
    </row>
    <row r="71" spans="1:4" x14ac:dyDescent="0.3">
      <c r="A71" s="26" t="s">
        <v>123</v>
      </c>
      <c r="B71" s="31" t="s">
        <v>9</v>
      </c>
      <c r="C71" s="5">
        <v>4</v>
      </c>
      <c r="D71" s="6" t="s">
        <v>3</v>
      </c>
    </row>
    <row r="72" spans="1:4" x14ac:dyDescent="0.3">
      <c r="A72" s="26" t="s">
        <v>124</v>
      </c>
      <c r="B72" s="31" t="s">
        <v>9</v>
      </c>
      <c r="C72" s="5">
        <v>5</v>
      </c>
      <c r="D72" s="6" t="s">
        <v>3</v>
      </c>
    </row>
    <row r="73" spans="1:4" x14ac:dyDescent="0.3">
      <c r="A73" s="26" t="s">
        <v>125</v>
      </c>
      <c r="B73" s="31" t="s">
        <v>9</v>
      </c>
      <c r="C73" s="5">
        <v>6</v>
      </c>
      <c r="D73" s="6" t="s">
        <v>3</v>
      </c>
    </row>
    <row r="74" spans="1:4" ht="15" thickBot="1" x14ac:dyDescent="0.35">
      <c r="A74" s="27" t="s">
        <v>126</v>
      </c>
      <c r="B74" s="32" t="s">
        <v>9</v>
      </c>
      <c r="C74" s="20">
        <v>7</v>
      </c>
      <c r="D74" s="21" t="s">
        <v>3</v>
      </c>
    </row>
    <row r="75" spans="1:4" x14ac:dyDescent="0.3">
      <c r="A75" s="25" t="s">
        <v>127</v>
      </c>
      <c r="B75" s="33" t="s">
        <v>10</v>
      </c>
      <c r="C75" s="17">
        <v>1</v>
      </c>
      <c r="D75" s="18" t="s">
        <v>3</v>
      </c>
    </row>
    <row r="76" spans="1:4" x14ac:dyDescent="0.3">
      <c r="A76" s="26" t="s">
        <v>128</v>
      </c>
      <c r="B76" s="31" t="s">
        <v>10</v>
      </c>
      <c r="C76" s="5"/>
      <c r="D76" s="6" t="s">
        <v>4</v>
      </c>
    </row>
    <row r="77" spans="1:4" x14ac:dyDescent="0.3">
      <c r="A77" s="26" t="s">
        <v>129</v>
      </c>
      <c r="B77" s="31" t="s">
        <v>10</v>
      </c>
      <c r="C77" s="5"/>
      <c r="D77" s="6" t="s">
        <v>33</v>
      </c>
    </row>
    <row r="78" spans="1:4" x14ac:dyDescent="0.3">
      <c r="A78" s="26" t="s">
        <v>130</v>
      </c>
      <c r="B78" s="31" t="s">
        <v>10</v>
      </c>
      <c r="C78" s="5">
        <v>2</v>
      </c>
      <c r="D78" s="6" t="s">
        <v>3</v>
      </c>
    </row>
    <row r="79" spans="1:4" x14ac:dyDescent="0.3">
      <c r="A79" s="26" t="s">
        <v>131</v>
      </c>
      <c r="B79" s="31" t="s">
        <v>10</v>
      </c>
      <c r="C79" s="5"/>
      <c r="D79" s="6" t="s">
        <v>4</v>
      </c>
    </row>
    <row r="80" spans="1:4" x14ac:dyDescent="0.3">
      <c r="A80" s="26" t="s">
        <v>132</v>
      </c>
      <c r="B80" s="31" t="s">
        <v>10</v>
      </c>
      <c r="C80" s="5"/>
      <c r="D80" s="6" t="s">
        <v>35</v>
      </c>
    </row>
    <row r="81" spans="1:4" x14ac:dyDescent="0.3">
      <c r="A81" s="26" t="s">
        <v>133</v>
      </c>
      <c r="B81" s="31" t="s">
        <v>10</v>
      </c>
      <c r="C81" s="5">
        <v>3</v>
      </c>
      <c r="D81" s="6" t="s">
        <v>3</v>
      </c>
    </row>
    <row r="82" spans="1:4" x14ac:dyDescent="0.3">
      <c r="A82" s="26" t="s">
        <v>134</v>
      </c>
      <c r="B82" s="31" t="s">
        <v>10</v>
      </c>
      <c r="C82" s="5"/>
      <c r="D82" s="6" t="s">
        <v>4</v>
      </c>
    </row>
    <row r="83" spans="1:4" x14ac:dyDescent="0.3">
      <c r="A83" s="81" t="s">
        <v>135</v>
      </c>
      <c r="B83" s="83" t="s">
        <v>10</v>
      </c>
      <c r="C83" s="85"/>
      <c r="D83" s="87" t="s">
        <v>31</v>
      </c>
    </row>
    <row r="84" spans="1:4" x14ac:dyDescent="0.3">
      <c r="A84" s="81"/>
      <c r="B84" s="84"/>
      <c r="C84" s="86"/>
      <c r="D84" s="88"/>
    </row>
    <row r="85" spans="1:4" x14ac:dyDescent="0.3">
      <c r="A85" s="26" t="s">
        <v>136</v>
      </c>
      <c r="B85" s="31" t="s">
        <v>10</v>
      </c>
      <c r="C85" s="5">
        <v>4</v>
      </c>
      <c r="D85" s="6" t="s">
        <v>3</v>
      </c>
    </row>
    <row r="86" spans="1:4" x14ac:dyDescent="0.3">
      <c r="A86" s="26" t="s">
        <v>137</v>
      </c>
      <c r="B86" s="31" t="s">
        <v>10</v>
      </c>
      <c r="C86" s="5">
        <v>5</v>
      </c>
      <c r="D86" s="6" t="s">
        <v>3</v>
      </c>
    </row>
    <row r="87" spans="1:4" x14ac:dyDescent="0.3">
      <c r="A87" s="26" t="s">
        <v>138</v>
      </c>
      <c r="B87" s="31" t="s">
        <v>10</v>
      </c>
      <c r="C87" s="5">
        <v>6</v>
      </c>
      <c r="D87" s="6" t="s">
        <v>3</v>
      </c>
    </row>
    <row r="88" spans="1:4" ht="15" thickBot="1" x14ac:dyDescent="0.35">
      <c r="A88" s="27" t="s">
        <v>139</v>
      </c>
      <c r="B88" s="32" t="s">
        <v>10</v>
      </c>
      <c r="C88" s="20">
        <v>7</v>
      </c>
      <c r="D88" s="21" t="s">
        <v>3</v>
      </c>
    </row>
    <row r="89" spans="1:4" x14ac:dyDescent="0.3">
      <c r="A89" s="28" t="s">
        <v>140</v>
      </c>
      <c r="B89" s="30" t="s">
        <v>11</v>
      </c>
      <c r="C89" s="8">
        <v>1</v>
      </c>
      <c r="D89" s="16" t="s">
        <v>3</v>
      </c>
    </row>
    <row r="90" spans="1:4" x14ac:dyDescent="0.3">
      <c r="A90" s="26" t="s">
        <v>141</v>
      </c>
      <c r="B90" s="31" t="s">
        <v>11</v>
      </c>
      <c r="C90" s="5"/>
      <c r="D90" s="6" t="s">
        <v>4</v>
      </c>
    </row>
    <row r="91" spans="1:4" x14ac:dyDescent="0.3">
      <c r="A91" s="26" t="s">
        <v>142</v>
      </c>
      <c r="B91" s="31" t="s">
        <v>11</v>
      </c>
      <c r="C91" s="5"/>
      <c r="D91" s="6" t="s">
        <v>35</v>
      </c>
    </row>
    <row r="92" spans="1:4" x14ac:dyDescent="0.3">
      <c r="A92" s="26" t="s">
        <v>143</v>
      </c>
      <c r="B92" s="31" t="s">
        <v>11</v>
      </c>
      <c r="C92" s="5">
        <v>2</v>
      </c>
      <c r="D92" s="6" t="s">
        <v>3</v>
      </c>
    </row>
    <row r="93" spans="1:4" x14ac:dyDescent="0.3">
      <c r="A93" s="26" t="s">
        <v>144</v>
      </c>
      <c r="B93" s="31" t="s">
        <v>11</v>
      </c>
      <c r="C93" s="5"/>
      <c r="D93" s="6" t="s">
        <v>4</v>
      </c>
    </row>
    <row r="94" spans="1:4" x14ac:dyDescent="0.3">
      <c r="A94" s="26" t="s">
        <v>145</v>
      </c>
      <c r="B94" s="31" t="s">
        <v>11</v>
      </c>
      <c r="C94" s="5"/>
      <c r="D94" s="6" t="s">
        <v>37</v>
      </c>
    </row>
    <row r="95" spans="1:4" x14ac:dyDescent="0.3">
      <c r="A95" s="26" t="s">
        <v>146</v>
      </c>
      <c r="B95" s="31" t="s">
        <v>11</v>
      </c>
      <c r="C95" s="5">
        <v>3</v>
      </c>
      <c r="D95" s="6" t="s">
        <v>3</v>
      </c>
    </row>
    <row r="96" spans="1:4" x14ac:dyDescent="0.3">
      <c r="A96" s="26" t="s">
        <v>147</v>
      </c>
      <c r="B96" s="31" t="s">
        <v>11</v>
      </c>
      <c r="C96" s="5"/>
      <c r="D96" s="6" t="s">
        <v>4</v>
      </c>
    </row>
    <row r="97" spans="1:4" x14ac:dyDescent="0.3">
      <c r="A97" s="26" t="s">
        <v>148</v>
      </c>
      <c r="B97" s="31" t="s">
        <v>11</v>
      </c>
      <c r="C97" s="5"/>
      <c r="D97" s="6" t="s">
        <v>33</v>
      </c>
    </row>
    <row r="98" spans="1:4" x14ac:dyDescent="0.3">
      <c r="A98" s="26" t="s">
        <v>149</v>
      </c>
      <c r="B98" s="31" t="s">
        <v>11</v>
      </c>
      <c r="C98" s="5"/>
      <c r="D98" s="6" t="s">
        <v>34</v>
      </c>
    </row>
    <row r="99" spans="1:4" x14ac:dyDescent="0.3">
      <c r="A99" s="26" t="s">
        <v>150</v>
      </c>
      <c r="B99" s="31" t="s">
        <v>11</v>
      </c>
      <c r="C99" s="5">
        <v>4</v>
      </c>
      <c r="D99" s="6" t="s">
        <v>3</v>
      </c>
    </row>
    <row r="100" spans="1:4" x14ac:dyDescent="0.3">
      <c r="A100" s="26" t="s">
        <v>151</v>
      </c>
      <c r="B100" s="31" t="s">
        <v>11</v>
      </c>
      <c r="C100" s="5">
        <v>5</v>
      </c>
      <c r="D100" s="6" t="s">
        <v>3</v>
      </c>
    </row>
    <row r="101" spans="1:4" x14ac:dyDescent="0.3">
      <c r="A101" s="26" t="s">
        <v>152</v>
      </c>
      <c r="B101" s="31" t="s">
        <v>11</v>
      </c>
      <c r="C101" s="5">
        <v>6</v>
      </c>
      <c r="D101" s="6" t="s">
        <v>3</v>
      </c>
    </row>
    <row r="102" spans="1:4" ht="15" thickBot="1" x14ac:dyDescent="0.35">
      <c r="A102" s="27" t="s">
        <v>153</v>
      </c>
      <c r="B102" s="32" t="s">
        <v>11</v>
      </c>
      <c r="C102" s="20">
        <v>7</v>
      </c>
      <c r="D102" s="21" t="s">
        <v>3</v>
      </c>
    </row>
    <row r="103" spans="1:4" x14ac:dyDescent="0.3">
      <c r="A103" s="25" t="s">
        <v>154</v>
      </c>
      <c r="B103" s="33" t="s">
        <v>12</v>
      </c>
      <c r="C103" s="17">
        <v>1</v>
      </c>
      <c r="D103" s="18" t="s">
        <v>3</v>
      </c>
    </row>
    <row r="104" spans="1:4" x14ac:dyDescent="0.3">
      <c r="A104" s="26" t="s">
        <v>155</v>
      </c>
      <c r="B104" s="31" t="s">
        <v>12</v>
      </c>
      <c r="C104" s="5"/>
      <c r="D104" s="6" t="s">
        <v>4</v>
      </c>
    </row>
    <row r="105" spans="1:4" x14ac:dyDescent="0.3">
      <c r="A105" s="26" t="s">
        <v>156</v>
      </c>
      <c r="B105" s="31" t="s">
        <v>12</v>
      </c>
      <c r="C105" s="5"/>
      <c r="D105" s="6" t="s">
        <v>33</v>
      </c>
    </row>
    <row r="106" spans="1:4" x14ac:dyDescent="0.3">
      <c r="A106" s="26" t="s">
        <v>157</v>
      </c>
      <c r="B106" s="31" t="s">
        <v>12</v>
      </c>
      <c r="C106" s="5"/>
      <c r="D106" s="6" t="s">
        <v>34</v>
      </c>
    </row>
    <row r="107" spans="1:4" x14ac:dyDescent="0.3">
      <c r="A107" s="26" t="s">
        <v>158</v>
      </c>
      <c r="B107" s="31" t="s">
        <v>12</v>
      </c>
      <c r="C107" s="5">
        <v>2</v>
      </c>
      <c r="D107" s="6" t="s">
        <v>3</v>
      </c>
    </row>
    <row r="108" spans="1:4" x14ac:dyDescent="0.3">
      <c r="A108" s="26" t="s">
        <v>159</v>
      </c>
      <c r="B108" s="31" t="s">
        <v>12</v>
      </c>
      <c r="C108" s="5"/>
      <c r="D108" s="6" t="s">
        <v>4</v>
      </c>
    </row>
    <row r="109" spans="1:4" x14ac:dyDescent="0.3">
      <c r="A109" s="26" t="s">
        <v>160</v>
      </c>
      <c r="B109" s="31" t="s">
        <v>12</v>
      </c>
      <c r="C109" s="5"/>
      <c r="D109" s="6" t="s">
        <v>33</v>
      </c>
    </row>
    <row r="110" spans="1:4" x14ac:dyDescent="0.3">
      <c r="A110" s="26" t="s">
        <v>161</v>
      </c>
      <c r="B110" s="31" t="s">
        <v>12</v>
      </c>
      <c r="C110" s="5"/>
      <c r="D110" s="6" t="s">
        <v>34</v>
      </c>
    </row>
    <row r="111" spans="1:4" x14ac:dyDescent="0.3">
      <c r="A111" s="26" t="s">
        <v>162</v>
      </c>
      <c r="B111" s="31" t="s">
        <v>12</v>
      </c>
      <c r="C111" s="5">
        <v>3</v>
      </c>
      <c r="D111" s="6" t="s">
        <v>3</v>
      </c>
    </row>
    <row r="112" spans="1:4" x14ac:dyDescent="0.3">
      <c r="A112" s="26" t="s">
        <v>163</v>
      </c>
      <c r="B112" s="31" t="s">
        <v>12</v>
      </c>
      <c r="C112" s="5"/>
      <c r="D112" s="6" t="s">
        <v>4</v>
      </c>
    </row>
    <row r="113" spans="1:4" x14ac:dyDescent="0.3">
      <c r="A113" s="26" t="s">
        <v>164</v>
      </c>
      <c r="B113" s="31" t="s">
        <v>12</v>
      </c>
      <c r="C113" s="5"/>
      <c r="D113" s="6" t="s">
        <v>33</v>
      </c>
    </row>
    <row r="114" spans="1:4" x14ac:dyDescent="0.3">
      <c r="A114" s="26" t="s">
        <v>165</v>
      </c>
      <c r="B114" s="31" t="s">
        <v>12</v>
      </c>
      <c r="C114" s="5"/>
      <c r="D114" s="6" t="s">
        <v>38</v>
      </c>
    </row>
    <row r="115" spans="1:4" x14ac:dyDescent="0.3">
      <c r="A115" s="26" t="s">
        <v>166</v>
      </c>
      <c r="B115" s="31" t="s">
        <v>12</v>
      </c>
      <c r="C115" s="5">
        <v>4</v>
      </c>
      <c r="D115" s="6" t="s">
        <v>3</v>
      </c>
    </row>
    <row r="116" spans="1:4" x14ac:dyDescent="0.3">
      <c r="A116" s="26" t="s">
        <v>167</v>
      </c>
      <c r="B116" s="31" t="s">
        <v>12</v>
      </c>
      <c r="C116" s="5">
        <v>5</v>
      </c>
      <c r="D116" s="6" t="s">
        <v>3</v>
      </c>
    </row>
    <row r="117" spans="1:4" x14ac:dyDescent="0.3">
      <c r="A117" s="26" t="s">
        <v>168</v>
      </c>
      <c r="B117" s="31" t="s">
        <v>12</v>
      </c>
      <c r="C117" s="5">
        <v>6</v>
      </c>
      <c r="D117" s="6" t="s">
        <v>3</v>
      </c>
    </row>
    <row r="118" spans="1:4" ht="15" thickBot="1" x14ac:dyDescent="0.35">
      <c r="A118" s="27" t="s">
        <v>169</v>
      </c>
      <c r="B118" s="32" t="s">
        <v>12</v>
      </c>
      <c r="C118" s="20">
        <v>7</v>
      </c>
      <c r="D118" s="21" t="s">
        <v>3</v>
      </c>
    </row>
    <row r="119" spans="1:4" x14ac:dyDescent="0.3">
      <c r="A119" s="25" t="s">
        <v>170</v>
      </c>
      <c r="B119" s="33" t="s">
        <v>13</v>
      </c>
      <c r="C119" s="17">
        <v>1</v>
      </c>
      <c r="D119" s="18" t="s">
        <v>3</v>
      </c>
    </row>
    <row r="120" spans="1:4" x14ac:dyDescent="0.3">
      <c r="A120" s="26" t="s">
        <v>171</v>
      </c>
      <c r="B120" s="30" t="s">
        <v>13</v>
      </c>
      <c r="C120" s="8"/>
      <c r="D120" s="16" t="s">
        <v>4</v>
      </c>
    </row>
    <row r="121" spans="1:4" x14ac:dyDescent="0.3">
      <c r="A121" s="26" t="s">
        <v>172</v>
      </c>
      <c r="B121" s="31" t="s">
        <v>13</v>
      </c>
      <c r="C121" s="5"/>
      <c r="D121" s="6" t="s">
        <v>37</v>
      </c>
    </row>
    <row r="122" spans="1:4" x14ac:dyDescent="0.3">
      <c r="A122" s="26" t="s">
        <v>173</v>
      </c>
      <c r="B122" s="31" t="s">
        <v>13</v>
      </c>
      <c r="C122" s="5">
        <v>2</v>
      </c>
      <c r="D122" s="6" t="s">
        <v>3</v>
      </c>
    </row>
    <row r="123" spans="1:4" x14ac:dyDescent="0.3">
      <c r="A123" s="26" t="s">
        <v>174</v>
      </c>
      <c r="B123" s="31" t="s">
        <v>13</v>
      </c>
      <c r="C123" s="5"/>
      <c r="D123" s="6" t="s">
        <v>4</v>
      </c>
    </row>
    <row r="124" spans="1:4" x14ac:dyDescent="0.3">
      <c r="A124" s="26" t="s">
        <v>175</v>
      </c>
      <c r="B124" s="31" t="s">
        <v>13</v>
      </c>
      <c r="C124" s="5"/>
      <c r="D124" s="6" t="s">
        <v>33</v>
      </c>
    </row>
    <row r="125" spans="1:4" x14ac:dyDescent="0.3">
      <c r="A125" s="26" t="s">
        <v>176</v>
      </c>
      <c r="B125" s="31" t="s">
        <v>13</v>
      </c>
      <c r="C125" s="5"/>
      <c r="D125" s="6" t="s">
        <v>39</v>
      </c>
    </row>
    <row r="126" spans="1:4" x14ac:dyDescent="0.3">
      <c r="A126" s="26" t="s">
        <v>177</v>
      </c>
      <c r="B126" s="31" t="s">
        <v>13</v>
      </c>
      <c r="C126" s="5">
        <v>3</v>
      </c>
      <c r="D126" s="6" t="s">
        <v>3</v>
      </c>
    </row>
    <row r="127" spans="1:4" x14ac:dyDescent="0.3">
      <c r="A127" s="26" t="s">
        <v>178</v>
      </c>
      <c r="B127" s="31" t="s">
        <v>13</v>
      </c>
      <c r="C127" s="5"/>
      <c r="D127" s="6" t="s">
        <v>4</v>
      </c>
    </row>
    <row r="128" spans="1:4" x14ac:dyDescent="0.3">
      <c r="A128" s="26" t="s">
        <v>179</v>
      </c>
      <c r="B128" s="31" t="s">
        <v>13</v>
      </c>
      <c r="C128" s="5"/>
      <c r="D128" s="6" t="s">
        <v>37</v>
      </c>
    </row>
    <row r="129" spans="1:4" x14ac:dyDescent="0.3">
      <c r="A129" s="26" t="s">
        <v>180</v>
      </c>
      <c r="B129" s="31" t="s">
        <v>13</v>
      </c>
      <c r="C129" s="5">
        <v>4</v>
      </c>
      <c r="D129" s="6" t="s">
        <v>3</v>
      </c>
    </row>
    <row r="130" spans="1:4" x14ac:dyDescent="0.3">
      <c r="A130" s="26" t="s">
        <v>181</v>
      </c>
      <c r="B130" s="31" t="s">
        <v>13</v>
      </c>
      <c r="C130" s="5">
        <v>5</v>
      </c>
      <c r="D130" s="6" t="s">
        <v>3</v>
      </c>
    </row>
    <row r="131" spans="1:4" x14ac:dyDescent="0.3">
      <c r="A131" s="26" t="s">
        <v>182</v>
      </c>
      <c r="B131" s="31" t="s">
        <v>13</v>
      </c>
      <c r="C131" s="5">
        <v>6</v>
      </c>
      <c r="D131" s="6" t="s">
        <v>3</v>
      </c>
    </row>
    <row r="132" spans="1:4" x14ac:dyDescent="0.3">
      <c r="A132" s="26" t="s">
        <v>183</v>
      </c>
      <c r="B132" s="31" t="s">
        <v>13</v>
      </c>
      <c r="C132" s="5">
        <v>7</v>
      </c>
      <c r="D132" s="6" t="s">
        <v>3</v>
      </c>
    </row>
    <row r="133" spans="1:4" ht="15" thickBot="1" x14ac:dyDescent="0.35">
      <c r="A133" s="27" t="s">
        <v>184</v>
      </c>
      <c r="B133" s="32" t="s">
        <v>13</v>
      </c>
      <c r="C133" s="20">
        <v>8</v>
      </c>
      <c r="D133" s="21" t="s">
        <v>3</v>
      </c>
    </row>
    <row r="134" spans="1:4" x14ac:dyDescent="0.3">
      <c r="A134" s="25" t="s">
        <v>185</v>
      </c>
      <c r="B134" s="33" t="s">
        <v>14</v>
      </c>
      <c r="C134" s="17">
        <v>1</v>
      </c>
      <c r="D134" s="18" t="s">
        <v>3</v>
      </c>
    </row>
    <row r="135" spans="1:4" x14ac:dyDescent="0.3">
      <c r="A135" s="26" t="s">
        <v>186</v>
      </c>
      <c r="B135" s="31" t="s">
        <v>14</v>
      </c>
      <c r="C135" s="5"/>
      <c r="D135" s="6" t="s">
        <v>4</v>
      </c>
    </row>
    <row r="136" spans="1:4" x14ac:dyDescent="0.3">
      <c r="A136" s="26" t="s">
        <v>187</v>
      </c>
      <c r="B136" s="31" t="s">
        <v>14</v>
      </c>
      <c r="C136" s="5"/>
      <c r="D136" s="6" t="s">
        <v>33</v>
      </c>
    </row>
    <row r="137" spans="1:4" x14ac:dyDescent="0.3">
      <c r="A137" s="26" t="s">
        <v>188</v>
      </c>
      <c r="B137" s="31" t="s">
        <v>14</v>
      </c>
      <c r="C137" s="5"/>
      <c r="D137" s="6" t="s">
        <v>40</v>
      </c>
    </row>
    <row r="138" spans="1:4" x14ac:dyDescent="0.3">
      <c r="A138" s="26" t="s">
        <v>189</v>
      </c>
      <c r="B138" s="31" t="s">
        <v>14</v>
      </c>
      <c r="C138" s="5">
        <v>2</v>
      </c>
      <c r="D138" s="6" t="s">
        <v>3</v>
      </c>
    </row>
    <row r="139" spans="1:4" x14ac:dyDescent="0.3">
      <c r="A139" s="26" t="s">
        <v>190</v>
      </c>
      <c r="B139" s="31" t="s">
        <v>14</v>
      </c>
      <c r="C139" s="5"/>
      <c r="D139" s="6" t="s">
        <v>4</v>
      </c>
    </row>
    <row r="140" spans="1:4" x14ac:dyDescent="0.3">
      <c r="A140" s="26" t="s">
        <v>191</v>
      </c>
      <c r="B140" s="31" t="s">
        <v>14</v>
      </c>
      <c r="C140" s="5"/>
      <c r="D140" s="6" t="s">
        <v>36</v>
      </c>
    </row>
    <row r="141" spans="1:4" x14ac:dyDescent="0.3">
      <c r="A141" s="26" t="s">
        <v>192</v>
      </c>
      <c r="B141" s="31" t="s">
        <v>14</v>
      </c>
      <c r="C141" s="5">
        <v>3</v>
      </c>
      <c r="D141" s="6" t="s">
        <v>3</v>
      </c>
    </row>
    <row r="142" spans="1:4" x14ac:dyDescent="0.3">
      <c r="A142" s="26" t="s">
        <v>193</v>
      </c>
      <c r="B142" s="31" t="s">
        <v>14</v>
      </c>
      <c r="C142" s="5"/>
      <c r="D142" s="6" t="s">
        <v>4</v>
      </c>
    </row>
    <row r="143" spans="1:4" x14ac:dyDescent="0.3">
      <c r="A143" s="26" t="s">
        <v>194</v>
      </c>
      <c r="B143" s="31" t="s">
        <v>14</v>
      </c>
      <c r="C143" s="5"/>
      <c r="D143" s="6" t="s">
        <v>33</v>
      </c>
    </row>
    <row r="144" spans="1:4" x14ac:dyDescent="0.3">
      <c r="A144" s="26" t="s">
        <v>195</v>
      </c>
      <c r="B144" s="31" t="s">
        <v>14</v>
      </c>
      <c r="C144" s="5">
        <v>4</v>
      </c>
      <c r="D144" s="6" t="s">
        <v>3</v>
      </c>
    </row>
    <row r="145" spans="1:4" x14ac:dyDescent="0.3">
      <c r="A145" s="26" t="s">
        <v>196</v>
      </c>
      <c r="B145" s="31" t="s">
        <v>14</v>
      </c>
      <c r="C145" s="5">
        <v>5</v>
      </c>
      <c r="D145" s="6" t="s">
        <v>3</v>
      </c>
    </row>
    <row r="146" spans="1:4" x14ac:dyDescent="0.3">
      <c r="A146" s="26" t="s">
        <v>197</v>
      </c>
      <c r="B146" s="31" t="s">
        <v>14</v>
      </c>
      <c r="C146" s="5">
        <v>6</v>
      </c>
      <c r="D146" s="6" t="s">
        <v>3</v>
      </c>
    </row>
    <row r="147" spans="1:4" x14ac:dyDescent="0.3">
      <c r="A147" s="26" t="s">
        <v>198</v>
      </c>
      <c r="B147" s="31" t="s">
        <v>14</v>
      </c>
      <c r="C147" s="5">
        <v>7</v>
      </c>
      <c r="D147" s="6" t="s">
        <v>3</v>
      </c>
    </row>
    <row r="148" spans="1:4" ht="15" thickBot="1" x14ac:dyDescent="0.35">
      <c r="A148" s="27" t="s">
        <v>199</v>
      </c>
      <c r="B148" s="32" t="s">
        <v>14</v>
      </c>
      <c r="C148" s="20">
        <v>8</v>
      </c>
      <c r="D148" s="21" t="s">
        <v>3</v>
      </c>
    </row>
    <row r="149" spans="1:4" x14ac:dyDescent="0.3">
      <c r="A149" s="25" t="s">
        <v>200</v>
      </c>
      <c r="B149" s="33" t="s">
        <v>15</v>
      </c>
      <c r="C149" s="17">
        <v>1</v>
      </c>
      <c r="D149" s="18" t="s">
        <v>3</v>
      </c>
    </row>
    <row r="150" spans="1:4" x14ac:dyDescent="0.3">
      <c r="A150" s="26" t="s">
        <v>201</v>
      </c>
      <c r="B150" s="31" t="s">
        <v>15</v>
      </c>
      <c r="C150" s="5"/>
      <c r="D150" s="6" t="s">
        <v>4</v>
      </c>
    </row>
    <row r="151" spans="1:4" x14ac:dyDescent="0.3">
      <c r="A151" s="26" t="s">
        <v>202</v>
      </c>
      <c r="B151" s="31" t="s">
        <v>15</v>
      </c>
      <c r="C151" s="5"/>
      <c r="D151" s="6" t="s">
        <v>31</v>
      </c>
    </row>
    <row r="152" spans="1:4" x14ac:dyDescent="0.3">
      <c r="A152" s="26" t="s">
        <v>203</v>
      </c>
      <c r="B152" s="31" t="s">
        <v>15</v>
      </c>
      <c r="C152" s="5">
        <v>2</v>
      </c>
      <c r="D152" s="6" t="s">
        <v>3</v>
      </c>
    </row>
    <row r="153" spans="1:4" x14ac:dyDescent="0.3">
      <c r="A153" s="26" t="s">
        <v>204</v>
      </c>
      <c r="B153" s="31" t="s">
        <v>15</v>
      </c>
      <c r="C153" s="5"/>
      <c r="D153" s="6" t="s">
        <v>4</v>
      </c>
    </row>
    <row r="154" spans="1:4" x14ac:dyDescent="0.3">
      <c r="A154" s="26" t="s">
        <v>205</v>
      </c>
      <c r="B154" s="31" t="s">
        <v>15</v>
      </c>
      <c r="C154" s="5"/>
      <c r="D154" s="6" t="s">
        <v>41</v>
      </c>
    </row>
    <row r="155" spans="1:4" x14ac:dyDescent="0.3">
      <c r="A155" s="26" t="s">
        <v>206</v>
      </c>
      <c r="B155" s="31" t="s">
        <v>15</v>
      </c>
      <c r="C155" s="5">
        <v>3</v>
      </c>
      <c r="D155" s="6" t="s">
        <v>3</v>
      </c>
    </row>
    <row r="156" spans="1:4" x14ac:dyDescent="0.3">
      <c r="A156" s="26" t="s">
        <v>207</v>
      </c>
      <c r="B156" s="31" t="s">
        <v>15</v>
      </c>
      <c r="C156" s="5"/>
      <c r="D156" s="6" t="s">
        <v>4</v>
      </c>
    </row>
    <row r="157" spans="1:4" x14ac:dyDescent="0.3">
      <c r="A157" s="26" t="s">
        <v>208</v>
      </c>
      <c r="B157" s="31" t="s">
        <v>15</v>
      </c>
      <c r="C157" s="5"/>
      <c r="D157" s="6" t="s">
        <v>31</v>
      </c>
    </row>
    <row r="158" spans="1:4" x14ac:dyDescent="0.3">
      <c r="A158" s="26" t="s">
        <v>209</v>
      </c>
      <c r="B158" s="31" t="s">
        <v>15</v>
      </c>
      <c r="C158" s="5">
        <v>4</v>
      </c>
      <c r="D158" s="4" t="s">
        <v>3</v>
      </c>
    </row>
    <row r="159" spans="1:4" x14ac:dyDescent="0.3">
      <c r="A159" s="26" t="s">
        <v>210</v>
      </c>
      <c r="B159" s="31" t="s">
        <v>15</v>
      </c>
      <c r="C159" s="5">
        <v>5</v>
      </c>
      <c r="D159" s="4" t="s">
        <v>3</v>
      </c>
    </row>
    <row r="160" spans="1:4" x14ac:dyDescent="0.3">
      <c r="A160" s="26" t="s">
        <v>211</v>
      </c>
      <c r="B160" s="31" t="s">
        <v>15</v>
      </c>
      <c r="C160" s="5">
        <v>6</v>
      </c>
      <c r="D160" s="4" t="s">
        <v>3</v>
      </c>
    </row>
    <row r="161" spans="1:4" x14ac:dyDescent="0.3">
      <c r="A161" s="26" t="s">
        <v>212</v>
      </c>
      <c r="B161" s="31" t="s">
        <v>15</v>
      </c>
      <c r="C161" s="5">
        <v>7</v>
      </c>
      <c r="D161" s="4" t="s">
        <v>3</v>
      </c>
    </row>
    <row r="162" spans="1:4" x14ac:dyDescent="0.3">
      <c r="A162" s="26" t="s">
        <v>213</v>
      </c>
      <c r="B162" s="31" t="s">
        <v>15</v>
      </c>
      <c r="C162" s="5">
        <v>8</v>
      </c>
      <c r="D162" s="4" t="s">
        <v>3</v>
      </c>
    </row>
    <row r="163" spans="1:4" x14ac:dyDescent="0.3">
      <c r="A163" s="26" t="s">
        <v>214</v>
      </c>
      <c r="B163" s="31" t="s">
        <v>15</v>
      </c>
      <c r="C163" s="5">
        <v>9</v>
      </c>
      <c r="D163" s="4" t="s">
        <v>3</v>
      </c>
    </row>
    <row r="164" spans="1:4" x14ac:dyDescent="0.3">
      <c r="A164" s="26" t="s">
        <v>215</v>
      </c>
      <c r="B164" s="31" t="s">
        <v>15</v>
      </c>
      <c r="C164" s="5">
        <v>10</v>
      </c>
      <c r="D164" s="4" t="s">
        <v>3</v>
      </c>
    </row>
    <row r="165" spans="1:4" x14ac:dyDescent="0.3">
      <c r="A165" s="26" t="s">
        <v>216</v>
      </c>
      <c r="B165" s="31" t="s">
        <v>15</v>
      </c>
      <c r="C165" s="5">
        <v>11</v>
      </c>
      <c r="D165" s="4" t="s">
        <v>3</v>
      </c>
    </row>
    <row r="166" spans="1:4" x14ac:dyDescent="0.3">
      <c r="A166" s="26" t="s">
        <v>217</v>
      </c>
      <c r="B166" s="31" t="s">
        <v>15</v>
      </c>
      <c r="C166" s="5">
        <v>12</v>
      </c>
      <c r="D166" s="4" t="s">
        <v>3</v>
      </c>
    </row>
    <row r="167" spans="1:4" ht="15" thickBot="1" x14ac:dyDescent="0.35">
      <c r="A167" s="27" t="s">
        <v>218</v>
      </c>
      <c r="B167" s="32" t="s">
        <v>15</v>
      </c>
      <c r="C167" s="20">
        <v>13</v>
      </c>
      <c r="D167" s="22" t="s">
        <v>3</v>
      </c>
    </row>
    <row r="168" spans="1:4" x14ac:dyDescent="0.3">
      <c r="A168" s="25" t="s">
        <v>219</v>
      </c>
      <c r="B168" s="33" t="s">
        <v>16</v>
      </c>
      <c r="C168" s="17">
        <v>1</v>
      </c>
      <c r="D168" s="18" t="s">
        <v>3</v>
      </c>
    </row>
    <row r="169" spans="1:4" x14ac:dyDescent="0.3">
      <c r="A169" s="26" t="s">
        <v>220</v>
      </c>
      <c r="B169" s="31" t="s">
        <v>16</v>
      </c>
      <c r="C169" s="5"/>
      <c r="D169" s="6" t="s">
        <v>4</v>
      </c>
    </row>
    <row r="170" spans="1:4" x14ac:dyDescent="0.3">
      <c r="A170" s="26" t="s">
        <v>221</v>
      </c>
      <c r="B170" s="31" t="s">
        <v>16</v>
      </c>
      <c r="C170" s="5"/>
      <c r="D170" s="6" t="s">
        <v>30</v>
      </c>
    </row>
    <row r="171" spans="1:4" x14ac:dyDescent="0.3">
      <c r="A171" s="26" t="s">
        <v>222</v>
      </c>
      <c r="B171" s="31" t="s">
        <v>16</v>
      </c>
      <c r="C171" s="5">
        <v>2</v>
      </c>
      <c r="D171" s="6" t="s">
        <v>3</v>
      </c>
    </row>
    <row r="172" spans="1:4" x14ac:dyDescent="0.3">
      <c r="A172" s="26" t="s">
        <v>223</v>
      </c>
      <c r="B172" s="31" t="s">
        <v>16</v>
      </c>
      <c r="C172" s="5"/>
      <c r="D172" s="6" t="s">
        <v>4</v>
      </c>
    </row>
    <row r="173" spans="1:4" x14ac:dyDescent="0.3">
      <c r="A173" s="26" t="s">
        <v>224</v>
      </c>
      <c r="B173" s="31" t="s">
        <v>16</v>
      </c>
      <c r="C173" s="5"/>
      <c r="D173" s="6" t="s">
        <v>33</v>
      </c>
    </row>
    <row r="174" spans="1:4" x14ac:dyDescent="0.3">
      <c r="A174" s="26" t="s">
        <v>225</v>
      </c>
      <c r="B174" s="31" t="s">
        <v>16</v>
      </c>
      <c r="C174" s="5">
        <v>3</v>
      </c>
      <c r="D174" s="6" t="s">
        <v>3</v>
      </c>
    </row>
    <row r="175" spans="1:4" x14ac:dyDescent="0.3">
      <c r="A175" s="26" t="s">
        <v>226</v>
      </c>
      <c r="B175" s="31" t="s">
        <v>16</v>
      </c>
      <c r="C175" s="5"/>
      <c r="D175" s="6" t="s">
        <v>4</v>
      </c>
    </row>
    <row r="176" spans="1:4" x14ac:dyDescent="0.3">
      <c r="A176" s="26" t="s">
        <v>227</v>
      </c>
      <c r="B176" s="31" t="s">
        <v>16</v>
      </c>
      <c r="C176" s="5"/>
      <c r="D176" s="6" t="s">
        <v>33</v>
      </c>
    </row>
    <row r="177" spans="1:4" x14ac:dyDescent="0.3">
      <c r="A177" s="26" t="s">
        <v>228</v>
      </c>
      <c r="B177" s="31" t="s">
        <v>16</v>
      </c>
      <c r="C177" s="5"/>
      <c r="D177" s="6" t="s">
        <v>42</v>
      </c>
    </row>
    <row r="178" spans="1:4" x14ac:dyDescent="0.3">
      <c r="A178" s="26" t="s">
        <v>229</v>
      </c>
      <c r="B178" s="31" t="s">
        <v>16</v>
      </c>
      <c r="C178" s="5">
        <v>4</v>
      </c>
      <c r="D178" s="6" t="s">
        <v>3</v>
      </c>
    </row>
    <row r="179" spans="1:4" x14ac:dyDescent="0.3">
      <c r="A179" s="26" t="s">
        <v>230</v>
      </c>
      <c r="B179" s="31" t="s">
        <v>16</v>
      </c>
      <c r="C179" s="5">
        <v>5</v>
      </c>
      <c r="D179" s="6" t="s">
        <v>3</v>
      </c>
    </row>
    <row r="180" spans="1:4" x14ac:dyDescent="0.3">
      <c r="A180" s="26" t="s">
        <v>231</v>
      </c>
      <c r="B180" s="31" t="s">
        <v>16</v>
      </c>
      <c r="C180" s="5">
        <v>6</v>
      </c>
      <c r="D180" s="6" t="s">
        <v>3</v>
      </c>
    </row>
    <row r="181" spans="1:4" x14ac:dyDescent="0.3">
      <c r="A181" s="26" t="s">
        <v>232</v>
      </c>
      <c r="B181" s="31" t="s">
        <v>16</v>
      </c>
      <c r="C181" s="5">
        <v>7</v>
      </c>
      <c r="D181" s="6" t="s">
        <v>3</v>
      </c>
    </row>
    <row r="182" spans="1:4" x14ac:dyDescent="0.3">
      <c r="A182" s="26" t="s">
        <v>233</v>
      </c>
      <c r="B182" s="31" t="s">
        <v>16</v>
      </c>
      <c r="C182" s="5">
        <v>8</v>
      </c>
      <c r="D182" s="6" t="s">
        <v>3</v>
      </c>
    </row>
    <row r="183" spans="1:4" x14ac:dyDescent="0.3">
      <c r="A183" s="26" t="s">
        <v>234</v>
      </c>
      <c r="B183" s="31" t="s">
        <v>16</v>
      </c>
      <c r="C183" s="5">
        <v>9</v>
      </c>
      <c r="D183" s="6" t="s">
        <v>3</v>
      </c>
    </row>
    <row r="184" spans="1:4" x14ac:dyDescent="0.3">
      <c r="A184" s="26" t="s">
        <v>235</v>
      </c>
      <c r="B184" s="31" t="s">
        <v>16</v>
      </c>
      <c r="C184" s="5">
        <v>10</v>
      </c>
      <c r="D184" s="6" t="s">
        <v>3</v>
      </c>
    </row>
    <row r="185" spans="1:4" x14ac:dyDescent="0.3">
      <c r="A185" s="26" t="s">
        <v>236</v>
      </c>
      <c r="B185" s="31" t="s">
        <v>16</v>
      </c>
      <c r="C185" s="5">
        <v>11</v>
      </c>
      <c r="D185" s="6" t="s">
        <v>3</v>
      </c>
    </row>
    <row r="186" spans="1:4" x14ac:dyDescent="0.3">
      <c r="A186" s="26" t="s">
        <v>237</v>
      </c>
      <c r="B186" s="31" t="s">
        <v>16</v>
      </c>
      <c r="C186" s="5">
        <v>12</v>
      </c>
      <c r="D186" s="6" t="s">
        <v>3</v>
      </c>
    </row>
    <row r="187" spans="1:4" ht="15" thickBot="1" x14ac:dyDescent="0.35">
      <c r="A187" s="27" t="s">
        <v>238</v>
      </c>
      <c r="B187" s="32" t="s">
        <v>16</v>
      </c>
      <c r="C187" s="20">
        <v>13</v>
      </c>
      <c r="D187" s="21" t="s">
        <v>3</v>
      </c>
    </row>
    <row r="188" spans="1:4" x14ac:dyDescent="0.3">
      <c r="A188" s="25" t="s">
        <v>239</v>
      </c>
      <c r="B188" s="33" t="s">
        <v>17</v>
      </c>
      <c r="C188" s="17">
        <v>1</v>
      </c>
      <c r="D188" s="18" t="s">
        <v>3</v>
      </c>
    </row>
    <row r="189" spans="1:4" x14ac:dyDescent="0.3">
      <c r="A189" s="26" t="s">
        <v>240</v>
      </c>
      <c r="B189" s="31" t="s">
        <v>17</v>
      </c>
      <c r="C189" s="5"/>
      <c r="D189" s="6" t="s">
        <v>4</v>
      </c>
    </row>
    <row r="190" spans="1:4" x14ac:dyDescent="0.3">
      <c r="A190" s="26" t="s">
        <v>241</v>
      </c>
      <c r="B190" s="31" t="s">
        <v>17</v>
      </c>
      <c r="C190" s="5"/>
      <c r="D190" s="6" t="s">
        <v>31</v>
      </c>
    </row>
    <row r="191" spans="1:4" x14ac:dyDescent="0.3">
      <c r="A191" s="26" t="s">
        <v>242</v>
      </c>
      <c r="B191" s="31" t="s">
        <v>17</v>
      </c>
      <c r="C191" s="5">
        <v>2</v>
      </c>
      <c r="D191" s="6" t="s">
        <v>3</v>
      </c>
    </row>
    <row r="192" spans="1:4" x14ac:dyDescent="0.3">
      <c r="A192" s="26" t="s">
        <v>243</v>
      </c>
      <c r="B192" s="31" t="s">
        <v>17</v>
      </c>
      <c r="C192" s="5"/>
      <c r="D192" s="6" t="s">
        <v>4</v>
      </c>
    </row>
    <row r="193" spans="1:4" x14ac:dyDescent="0.3">
      <c r="A193" s="26" t="s">
        <v>244</v>
      </c>
      <c r="B193" s="31" t="s">
        <v>17</v>
      </c>
      <c r="C193" s="5"/>
      <c r="D193" s="6" t="s">
        <v>33</v>
      </c>
    </row>
    <row r="194" spans="1:4" x14ac:dyDescent="0.3">
      <c r="A194" s="26" t="s">
        <v>245</v>
      </c>
      <c r="B194" s="31" t="s">
        <v>17</v>
      </c>
      <c r="C194" s="5"/>
      <c r="D194" s="6" t="s">
        <v>39</v>
      </c>
    </row>
    <row r="195" spans="1:4" x14ac:dyDescent="0.3">
      <c r="A195" s="26" t="s">
        <v>246</v>
      </c>
      <c r="B195" s="31" t="s">
        <v>17</v>
      </c>
      <c r="C195" s="5">
        <v>3</v>
      </c>
      <c r="D195" s="6" t="s">
        <v>3</v>
      </c>
    </row>
    <row r="196" spans="1:4" x14ac:dyDescent="0.3">
      <c r="A196" s="26" t="s">
        <v>247</v>
      </c>
      <c r="B196" s="31" t="s">
        <v>17</v>
      </c>
      <c r="C196" s="5"/>
      <c r="D196" s="6" t="s">
        <v>4</v>
      </c>
    </row>
    <row r="197" spans="1:4" x14ac:dyDescent="0.3">
      <c r="A197" s="26" t="s">
        <v>248</v>
      </c>
      <c r="B197" s="31" t="s">
        <v>17</v>
      </c>
      <c r="C197" s="5"/>
      <c r="D197" s="6" t="s">
        <v>33</v>
      </c>
    </row>
    <row r="198" spans="1:4" x14ac:dyDescent="0.3">
      <c r="A198" s="26" t="s">
        <v>249</v>
      </c>
      <c r="B198" s="31" t="s">
        <v>17</v>
      </c>
      <c r="C198" s="5"/>
      <c r="D198" s="6" t="s">
        <v>34</v>
      </c>
    </row>
    <row r="199" spans="1:4" x14ac:dyDescent="0.3">
      <c r="A199" s="26" t="s">
        <v>250</v>
      </c>
      <c r="B199" s="31" t="s">
        <v>17</v>
      </c>
      <c r="C199" s="5">
        <v>4</v>
      </c>
      <c r="D199" s="6" t="s">
        <v>3</v>
      </c>
    </row>
    <row r="200" spans="1:4" x14ac:dyDescent="0.3">
      <c r="A200" s="26" t="s">
        <v>251</v>
      </c>
      <c r="B200" s="31" t="s">
        <v>17</v>
      </c>
      <c r="C200" s="5">
        <v>5</v>
      </c>
      <c r="D200" s="6" t="s">
        <v>3</v>
      </c>
    </row>
    <row r="201" spans="1:4" x14ac:dyDescent="0.3">
      <c r="A201" s="26" t="s">
        <v>252</v>
      </c>
      <c r="B201" s="31" t="s">
        <v>17</v>
      </c>
      <c r="C201" s="5">
        <v>6</v>
      </c>
      <c r="D201" s="6" t="s">
        <v>3</v>
      </c>
    </row>
    <row r="202" spans="1:4" x14ac:dyDescent="0.3">
      <c r="A202" s="26" t="s">
        <v>253</v>
      </c>
      <c r="B202" s="31" t="s">
        <v>17</v>
      </c>
      <c r="C202" s="5">
        <v>7</v>
      </c>
      <c r="D202" s="6" t="s">
        <v>3</v>
      </c>
    </row>
    <row r="203" spans="1:4" ht="15" thickBot="1" x14ac:dyDescent="0.35">
      <c r="A203" s="27" t="s">
        <v>254</v>
      </c>
      <c r="B203" s="32" t="s">
        <v>17</v>
      </c>
      <c r="C203" s="20">
        <v>8</v>
      </c>
      <c r="D203" s="21" t="s">
        <v>3</v>
      </c>
    </row>
    <row r="204" spans="1:4" x14ac:dyDescent="0.3">
      <c r="A204" s="25" t="s">
        <v>255</v>
      </c>
      <c r="B204" s="33" t="s">
        <v>18</v>
      </c>
      <c r="C204" s="17">
        <v>1</v>
      </c>
      <c r="D204" s="18" t="s">
        <v>3</v>
      </c>
    </row>
    <row r="205" spans="1:4" x14ac:dyDescent="0.3">
      <c r="A205" s="26" t="s">
        <v>256</v>
      </c>
      <c r="B205" s="31" t="s">
        <v>18</v>
      </c>
      <c r="C205" s="5"/>
      <c r="D205" s="6" t="s">
        <v>4</v>
      </c>
    </row>
    <row r="206" spans="1:4" x14ac:dyDescent="0.3">
      <c r="A206" s="26" t="s">
        <v>257</v>
      </c>
      <c r="B206" s="31" t="s">
        <v>18</v>
      </c>
      <c r="C206" s="5"/>
      <c r="D206" s="6" t="s">
        <v>33</v>
      </c>
    </row>
    <row r="207" spans="1:4" x14ac:dyDescent="0.3">
      <c r="A207" s="26" t="s">
        <v>258</v>
      </c>
      <c r="B207" s="31" t="s">
        <v>18</v>
      </c>
      <c r="C207" s="5">
        <v>2</v>
      </c>
      <c r="D207" s="6" t="s">
        <v>3</v>
      </c>
    </row>
    <row r="208" spans="1:4" x14ac:dyDescent="0.3">
      <c r="A208" s="26" t="s">
        <v>259</v>
      </c>
      <c r="B208" s="31" t="s">
        <v>18</v>
      </c>
      <c r="C208" s="5"/>
      <c r="D208" s="6" t="s">
        <v>4</v>
      </c>
    </row>
    <row r="209" spans="1:4" x14ac:dyDescent="0.3">
      <c r="A209" s="26" t="s">
        <v>260</v>
      </c>
      <c r="B209" s="31" t="s">
        <v>18</v>
      </c>
      <c r="C209" s="5"/>
      <c r="D209" s="6" t="s">
        <v>33</v>
      </c>
    </row>
    <row r="210" spans="1:4" x14ac:dyDescent="0.3">
      <c r="A210" s="26" t="s">
        <v>261</v>
      </c>
      <c r="B210" s="31" t="s">
        <v>18</v>
      </c>
      <c r="C210" s="5">
        <v>3</v>
      </c>
      <c r="D210" s="6" t="s">
        <v>3</v>
      </c>
    </row>
    <row r="211" spans="1:4" x14ac:dyDescent="0.3">
      <c r="A211" s="26" t="s">
        <v>262</v>
      </c>
      <c r="B211" s="31" t="s">
        <v>18</v>
      </c>
      <c r="C211" s="5"/>
      <c r="D211" s="6" t="s">
        <v>4</v>
      </c>
    </row>
    <row r="212" spans="1:4" x14ac:dyDescent="0.3">
      <c r="A212" s="26" t="s">
        <v>263</v>
      </c>
      <c r="B212" s="31" t="s">
        <v>18</v>
      </c>
      <c r="C212" s="5"/>
      <c r="D212" s="6" t="s">
        <v>31</v>
      </c>
    </row>
    <row r="213" spans="1:4" x14ac:dyDescent="0.3">
      <c r="A213" s="26" t="s">
        <v>264</v>
      </c>
      <c r="B213" s="31" t="s">
        <v>18</v>
      </c>
      <c r="C213" s="5">
        <v>4</v>
      </c>
      <c r="D213" s="6" t="s">
        <v>3</v>
      </c>
    </row>
    <row r="214" spans="1:4" x14ac:dyDescent="0.3">
      <c r="A214" s="26" t="s">
        <v>265</v>
      </c>
      <c r="B214" s="31" t="s">
        <v>18</v>
      </c>
      <c r="C214" s="5">
        <v>5</v>
      </c>
      <c r="D214" s="6" t="s">
        <v>3</v>
      </c>
    </row>
    <row r="215" spans="1:4" x14ac:dyDescent="0.3">
      <c r="A215" s="26" t="s">
        <v>266</v>
      </c>
      <c r="B215" s="31" t="s">
        <v>18</v>
      </c>
      <c r="C215" s="5">
        <v>6</v>
      </c>
      <c r="D215" s="6" t="s">
        <v>3</v>
      </c>
    </row>
    <row r="216" spans="1:4" x14ac:dyDescent="0.3">
      <c r="A216" s="26" t="s">
        <v>267</v>
      </c>
      <c r="B216" s="31" t="s">
        <v>18</v>
      </c>
      <c r="C216" s="5">
        <v>7</v>
      </c>
      <c r="D216" s="6" t="s">
        <v>3</v>
      </c>
    </row>
    <row r="217" spans="1:4" ht="15" thickBot="1" x14ac:dyDescent="0.35">
      <c r="A217" s="27" t="s">
        <v>268</v>
      </c>
      <c r="B217" s="32" t="s">
        <v>18</v>
      </c>
      <c r="C217" s="20">
        <v>8</v>
      </c>
      <c r="D217" s="21" t="s">
        <v>3</v>
      </c>
    </row>
    <row r="218" spans="1:4" x14ac:dyDescent="0.3">
      <c r="A218" s="25" t="s">
        <v>269</v>
      </c>
      <c r="B218" s="33" t="s">
        <v>19</v>
      </c>
      <c r="C218" s="17">
        <v>1</v>
      </c>
      <c r="D218" s="18" t="s">
        <v>3</v>
      </c>
    </row>
    <row r="219" spans="1:4" x14ac:dyDescent="0.3">
      <c r="A219" s="26" t="s">
        <v>270</v>
      </c>
      <c r="B219" s="31" t="s">
        <v>19</v>
      </c>
      <c r="C219" s="5"/>
      <c r="D219" s="6" t="s">
        <v>4</v>
      </c>
    </row>
    <row r="220" spans="1:4" x14ac:dyDescent="0.3">
      <c r="A220" s="26" t="s">
        <v>271</v>
      </c>
      <c r="B220" s="31" t="s">
        <v>19</v>
      </c>
      <c r="C220" s="5"/>
      <c r="D220" s="6" t="s">
        <v>30</v>
      </c>
    </row>
    <row r="221" spans="1:4" x14ac:dyDescent="0.3">
      <c r="A221" s="26" t="s">
        <v>272</v>
      </c>
      <c r="B221" s="31" t="s">
        <v>19</v>
      </c>
      <c r="C221" s="5">
        <v>2</v>
      </c>
      <c r="D221" s="6" t="s">
        <v>3</v>
      </c>
    </row>
    <row r="222" spans="1:4" x14ac:dyDescent="0.3">
      <c r="A222" s="26" t="s">
        <v>273</v>
      </c>
      <c r="B222" s="31" t="s">
        <v>19</v>
      </c>
      <c r="C222" s="5"/>
      <c r="D222" s="6" t="s">
        <v>4</v>
      </c>
    </row>
    <row r="223" spans="1:4" x14ac:dyDescent="0.3">
      <c r="A223" s="26" t="s">
        <v>274</v>
      </c>
      <c r="B223" s="31" t="s">
        <v>19</v>
      </c>
      <c r="C223" s="5"/>
      <c r="D223" s="6" t="s">
        <v>33</v>
      </c>
    </row>
    <row r="224" spans="1:4" x14ac:dyDescent="0.3">
      <c r="A224" s="26" t="s">
        <v>275</v>
      </c>
      <c r="B224" s="31" t="s">
        <v>19</v>
      </c>
      <c r="C224" s="5">
        <v>3</v>
      </c>
      <c r="D224" s="4" t="s">
        <v>3</v>
      </c>
    </row>
    <row r="225" spans="1:4" x14ac:dyDescent="0.3">
      <c r="A225" s="26" t="s">
        <v>276</v>
      </c>
      <c r="B225" s="31" t="s">
        <v>19</v>
      </c>
      <c r="C225" s="5"/>
      <c r="D225" s="6" t="s">
        <v>4</v>
      </c>
    </row>
    <row r="226" spans="1:4" x14ac:dyDescent="0.3">
      <c r="A226" s="26" t="s">
        <v>277</v>
      </c>
      <c r="B226" s="31" t="s">
        <v>19</v>
      </c>
      <c r="C226" s="5"/>
      <c r="D226" s="6" t="s">
        <v>33</v>
      </c>
    </row>
    <row r="227" spans="1:4" x14ac:dyDescent="0.3">
      <c r="A227" s="26" t="s">
        <v>278</v>
      </c>
      <c r="B227" s="31" t="s">
        <v>19</v>
      </c>
      <c r="C227" s="5">
        <v>4</v>
      </c>
      <c r="D227" s="6" t="s">
        <v>3</v>
      </c>
    </row>
    <row r="228" spans="1:4" x14ac:dyDescent="0.3">
      <c r="A228" s="26" t="s">
        <v>279</v>
      </c>
      <c r="B228" s="31" t="s">
        <v>19</v>
      </c>
      <c r="C228" s="5">
        <v>5</v>
      </c>
      <c r="D228" s="6" t="s">
        <v>3</v>
      </c>
    </row>
    <row r="229" spans="1:4" x14ac:dyDescent="0.3">
      <c r="A229" s="26" t="s">
        <v>280</v>
      </c>
      <c r="B229" s="31" t="s">
        <v>19</v>
      </c>
      <c r="C229" s="5">
        <v>6</v>
      </c>
      <c r="D229" s="6" t="s">
        <v>3</v>
      </c>
    </row>
    <row r="230" spans="1:4" x14ac:dyDescent="0.3">
      <c r="A230" s="26" t="s">
        <v>281</v>
      </c>
      <c r="B230" s="31" t="s">
        <v>19</v>
      </c>
      <c r="C230" s="5">
        <v>7</v>
      </c>
      <c r="D230" s="6" t="s">
        <v>3</v>
      </c>
    </row>
    <row r="231" spans="1:4" ht="15" thickBot="1" x14ac:dyDescent="0.35">
      <c r="A231" s="27" t="s">
        <v>282</v>
      </c>
      <c r="B231" s="32" t="s">
        <v>19</v>
      </c>
      <c r="C231" s="20">
        <v>8</v>
      </c>
      <c r="D231" s="21" t="s">
        <v>3</v>
      </c>
    </row>
    <row r="232" spans="1:4" x14ac:dyDescent="0.3">
      <c r="A232" s="25" t="s">
        <v>283</v>
      </c>
      <c r="B232" s="33" t="s">
        <v>20</v>
      </c>
      <c r="C232" s="17">
        <v>1</v>
      </c>
      <c r="D232" s="18" t="s">
        <v>3</v>
      </c>
    </row>
    <row r="233" spans="1:4" x14ac:dyDescent="0.3">
      <c r="A233" s="26" t="s">
        <v>284</v>
      </c>
      <c r="B233" s="31" t="s">
        <v>20</v>
      </c>
      <c r="C233" s="5"/>
      <c r="D233" s="6" t="s">
        <v>4</v>
      </c>
    </row>
    <row r="234" spans="1:4" x14ac:dyDescent="0.3">
      <c r="A234" s="26" t="s">
        <v>285</v>
      </c>
      <c r="B234" s="31" t="s">
        <v>20</v>
      </c>
      <c r="C234" s="5"/>
      <c r="D234" s="6" t="s">
        <v>33</v>
      </c>
    </row>
    <row r="235" spans="1:4" x14ac:dyDescent="0.3">
      <c r="A235" s="26" t="s">
        <v>286</v>
      </c>
      <c r="B235" s="31" t="s">
        <v>20</v>
      </c>
      <c r="C235" s="5"/>
      <c r="D235" s="6" t="s">
        <v>42</v>
      </c>
    </row>
    <row r="236" spans="1:4" x14ac:dyDescent="0.3">
      <c r="A236" s="26" t="s">
        <v>287</v>
      </c>
      <c r="B236" s="31" t="s">
        <v>20</v>
      </c>
      <c r="C236" s="5">
        <v>2</v>
      </c>
      <c r="D236" s="6" t="s">
        <v>3</v>
      </c>
    </row>
    <row r="237" spans="1:4" x14ac:dyDescent="0.3">
      <c r="A237" s="26" t="s">
        <v>288</v>
      </c>
      <c r="B237" s="31" t="s">
        <v>20</v>
      </c>
      <c r="C237" s="5"/>
      <c r="D237" s="6" t="s">
        <v>4</v>
      </c>
    </row>
    <row r="238" spans="1:4" x14ac:dyDescent="0.3">
      <c r="A238" s="26" t="s">
        <v>289</v>
      </c>
      <c r="B238" s="31" t="s">
        <v>20</v>
      </c>
      <c r="C238" s="5"/>
      <c r="D238" s="6" t="s">
        <v>33</v>
      </c>
    </row>
    <row r="239" spans="1:4" x14ac:dyDescent="0.3">
      <c r="A239" s="26" t="s">
        <v>290</v>
      </c>
      <c r="B239" s="31" t="s">
        <v>20</v>
      </c>
      <c r="C239" s="5"/>
      <c r="D239" s="6" t="s">
        <v>42</v>
      </c>
    </row>
    <row r="240" spans="1:4" x14ac:dyDescent="0.3">
      <c r="A240" s="26" t="s">
        <v>291</v>
      </c>
      <c r="B240" s="31" t="s">
        <v>20</v>
      </c>
      <c r="C240" s="5">
        <v>3</v>
      </c>
      <c r="D240" s="6" t="s">
        <v>3</v>
      </c>
    </row>
    <row r="241" spans="1:4" x14ac:dyDescent="0.3">
      <c r="A241" s="26" t="s">
        <v>292</v>
      </c>
      <c r="B241" s="31" t="s">
        <v>20</v>
      </c>
      <c r="C241" s="5"/>
      <c r="D241" s="6" t="s">
        <v>4</v>
      </c>
    </row>
    <row r="242" spans="1:4" x14ac:dyDescent="0.3">
      <c r="A242" s="26" t="s">
        <v>293</v>
      </c>
      <c r="B242" s="31" t="s">
        <v>20</v>
      </c>
      <c r="C242" s="5"/>
      <c r="D242" s="6" t="s">
        <v>33</v>
      </c>
    </row>
    <row r="243" spans="1:4" x14ac:dyDescent="0.3">
      <c r="A243" s="26" t="s">
        <v>294</v>
      </c>
      <c r="B243" s="31" t="s">
        <v>20</v>
      </c>
      <c r="C243" s="5"/>
      <c r="D243" s="6" t="s">
        <v>42</v>
      </c>
    </row>
    <row r="244" spans="1:4" x14ac:dyDescent="0.3">
      <c r="A244" s="26" t="s">
        <v>295</v>
      </c>
      <c r="B244" s="31" t="s">
        <v>20</v>
      </c>
      <c r="C244" s="5">
        <v>4</v>
      </c>
      <c r="D244" s="6" t="s">
        <v>3</v>
      </c>
    </row>
    <row r="245" spans="1:4" x14ac:dyDescent="0.3">
      <c r="A245" s="26" t="s">
        <v>296</v>
      </c>
      <c r="B245" s="31" t="s">
        <v>20</v>
      </c>
      <c r="C245" s="5">
        <v>5</v>
      </c>
      <c r="D245" s="6" t="s">
        <v>3</v>
      </c>
    </row>
    <row r="246" spans="1:4" x14ac:dyDescent="0.3">
      <c r="A246" s="26" t="s">
        <v>297</v>
      </c>
      <c r="B246" s="31" t="s">
        <v>20</v>
      </c>
      <c r="C246" s="5">
        <v>6</v>
      </c>
      <c r="D246" s="6" t="s">
        <v>3</v>
      </c>
    </row>
    <row r="247" spans="1:4" x14ac:dyDescent="0.3">
      <c r="A247" s="26" t="s">
        <v>298</v>
      </c>
      <c r="B247" s="31" t="s">
        <v>20</v>
      </c>
      <c r="C247" s="5">
        <v>7</v>
      </c>
      <c r="D247" s="6" t="s">
        <v>3</v>
      </c>
    </row>
    <row r="248" spans="1:4" ht="15" thickBot="1" x14ac:dyDescent="0.35">
      <c r="A248" s="27" t="s">
        <v>299</v>
      </c>
      <c r="B248" s="32" t="s">
        <v>20</v>
      </c>
      <c r="C248" s="20">
        <v>8</v>
      </c>
      <c r="D248" s="21" t="s">
        <v>3</v>
      </c>
    </row>
    <row r="249" spans="1:4" x14ac:dyDescent="0.3">
      <c r="A249" s="25" t="s">
        <v>300</v>
      </c>
      <c r="B249" s="33" t="s">
        <v>21</v>
      </c>
      <c r="C249" s="17">
        <v>1</v>
      </c>
      <c r="D249" s="18" t="s">
        <v>3</v>
      </c>
    </row>
    <row r="250" spans="1:4" x14ac:dyDescent="0.3">
      <c r="A250" s="26" t="s">
        <v>301</v>
      </c>
      <c r="B250" s="31" t="s">
        <v>21</v>
      </c>
      <c r="C250" s="4"/>
      <c r="D250" s="6" t="s">
        <v>4</v>
      </c>
    </row>
    <row r="251" spans="1:4" x14ac:dyDescent="0.3">
      <c r="A251" s="26" t="s">
        <v>302</v>
      </c>
      <c r="B251" s="31" t="s">
        <v>21</v>
      </c>
      <c r="C251" s="5"/>
      <c r="D251" s="6" t="s">
        <v>33</v>
      </c>
    </row>
    <row r="252" spans="1:4" x14ac:dyDescent="0.3">
      <c r="A252" s="26" t="s">
        <v>303</v>
      </c>
      <c r="B252" s="31" t="s">
        <v>21</v>
      </c>
      <c r="C252" s="5"/>
      <c r="D252" s="6" t="s">
        <v>34</v>
      </c>
    </row>
    <row r="253" spans="1:4" x14ac:dyDescent="0.3">
      <c r="A253" s="26" t="s">
        <v>304</v>
      </c>
      <c r="B253" s="31" t="s">
        <v>21</v>
      </c>
      <c r="C253" s="5">
        <v>2</v>
      </c>
      <c r="D253" s="6" t="s">
        <v>3</v>
      </c>
    </row>
    <row r="254" spans="1:4" x14ac:dyDescent="0.3">
      <c r="A254" s="26" t="s">
        <v>305</v>
      </c>
      <c r="B254" s="31" t="s">
        <v>21</v>
      </c>
      <c r="C254" s="5"/>
      <c r="D254" s="6" t="s">
        <v>4</v>
      </c>
    </row>
    <row r="255" spans="1:4" x14ac:dyDescent="0.3">
      <c r="A255" s="26" t="s">
        <v>306</v>
      </c>
      <c r="B255" s="31" t="s">
        <v>21</v>
      </c>
      <c r="C255" s="5"/>
      <c r="D255" s="6" t="s">
        <v>33</v>
      </c>
    </row>
    <row r="256" spans="1:4" x14ac:dyDescent="0.3">
      <c r="A256" s="26" t="s">
        <v>307</v>
      </c>
      <c r="B256" s="31" t="s">
        <v>21</v>
      </c>
      <c r="C256" s="5"/>
      <c r="D256" s="6" t="s">
        <v>38</v>
      </c>
    </row>
    <row r="257" spans="1:4" x14ac:dyDescent="0.3">
      <c r="A257" s="26" t="s">
        <v>308</v>
      </c>
      <c r="B257" s="31" t="s">
        <v>21</v>
      </c>
      <c r="C257" s="5">
        <v>3</v>
      </c>
      <c r="D257" s="6" t="s">
        <v>3</v>
      </c>
    </row>
    <row r="258" spans="1:4" x14ac:dyDescent="0.3">
      <c r="A258" s="26" t="s">
        <v>309</v>
      </c>
      <c r="B258" s="31" t="s">
        <v>21</v>
      </c>
      <c r="C258" s="5"/>
      <c r="D258" s="6" t="s">
        <v>4</v>
      </c>
    </row>
    <row r="259" spans="1:4" x14ac:dyDescent="0.3">
      <c r="A259" s="26" t="s">
        <v>310</v>
      </c>
      <c r="B259" s="31" t="s">
        <v>21</v>
      </c>
      <c r="C259" s="5"/>
      <c r="D259" s="6" t="s">
        <v>33</v>
      </c>
    </row>
    <row r="260" spans="1:4" x14ac:dyDescent="0.3">
      <c r="A260" s="26" t="s">
        <v>311</v>
      </c>
      <c r="B260" s="31" t="s">
        <v>21</v>
      </c>
      <c r="C260" s="5"/>
      <c r="D260" s="6" t="s">
        <v>34</v>
      </c>
    </row>
    <row r="261" spans="1:4" x14ac:dyDescent="0.3">
      <c r="A261" s="26" t="s">
        <v>312</v>
      </c>
      <c r="B261" s="31" t="s">
        <v>21</v>
      </c>
      <c r="C261" s="5">
        <v>4</v>
      </c>
      <c r="D261" s="6" t="s">
        <v>3</v>
      </c>
    </row>
    <row r="262" spans="1:4" x14ac:dyDescent="0.3">
      <c r="A262" s="26" t="s">
        <v>313</v>
      </c>
      <c r="B262" s="31" t="s">
        <v>21</v>
      </c>
      <c r="C262" s="5">
        <v>5</v>
      </c>
      <c r="D262" s="6" t="s">
        <v>3</v>
      </c>
    </row>
    <row r="263" spans="1:4" x14ac:dyDescent="0.3">
      <c r="A263" s="26" t="s">
        <v>314</v>
      </c>
      <c r="B263" s="31" t="s">
        <v>21</v>
      </c>
      <c r="C263" s="5">
        <v>6</v>
      </c>
      <c r="D263" s="6" t="s">
        <v>3</v>
      </c>
    </row>
    <row r="264" spans="1:4" x14ac:dyDescent="0.3">
      <c r="A264" s="26" t="s">
        <v>315</v>
      </c>
      <c r="B264" s="31" t="s">
        <v>21</v>
      </c>
      <c r="C264" s="5">
        <v>7</v>
      </c>
      <c r="D264" s="6" t="s">
        <v>3</v>
      </c>
    </row>
    <row r="265" spans="1:4" ht="15" thickBot="1" x14ac:dyDescent="0.35">
      <c r="A265" s="27" t="s">
        <v>316</v>
      </c>
      <c r="B265" s="32" t="s">
        <v>21</v>
      </c>
      <c r="C265" s="20">
        <v>8</v>
      </c>
      <c r="D265" s="21" t="s">
        <v>3</v>
      </c>
    </row>
    <row r="266" spans="1:4" x14ac:dyDescent="0.3">
      <c r="A266" s="25" t="s">
        <v>317</v>
      </c>
      <c r="B266" s="33" t="s">
        <v>22</v>
      </c>
      <c r="C266" s="17">
        <v>1</v>
      </c>
      <c r="D266" s="18" t="s">
        <v>3</v>
      </c>
    </row>
    <row r="267" spans="1:4" x14ac:dyDescent="0.3">
      <c r="A267" s="26" t="s">
        <v>318</v>
      </c>
      <c r="B267" s="31" t="s">
        <v>22</v>
      </c>
      <c r="C267" s="5"/>
      <c r="D267" s="6" t="s">
        <v>4</v>
      </c>
    </row>
    <row r="268" spans="1:4" x14ac:dyDescent="0.3">
      <c r="A268" s="26" t="s">
        <v>319</v>
      </c>
      <c r="B268" s="31" t="s">
        <v>22</v>
      </c>
      <c r="C268" s="5"/>
      <c r="D268" s="6" t="s">
        <v>33</v>
      </c>
    </row>
    <row r="269" spans="1:4" x14ac:dyDescent="0.3">
      <c r="A269" s="26" t="s">
        <v>320</v>
      </c>
      <c r="B269" s="31" t="s">
        <v>22</v>
      </c>
      <c r="C269" s="5"/>
      <c r="D269" s="6" t="s">
        <v>34</v>
      </c>
    </row>
    <row r="270" spans="1:4" x14ac:dyDescent="0.3">
      <c r="A270" s="26" t="s">
        <v>321</v>
      </c>
      <c r="B270" s="31" t="s">
        <v>22</v>
      </c>
      <c r="C270" s="5">
        <v>2</v>
      </c>
      <c r="D270" s="6" t="s">
        <v>3</v>
      </c>
    </row>
    <row r="271" spans="1:4" x14ac:dyDescent="0.3">
      <c r="A271" s="26" t="s">
        <v>322</v>
      </c>
      <c r="B271" s="31" t="s">
        <v>22</v>
      </c>
      <c r="C271" s="5"/>
      <c r="D271" s="6" t="s">
        <v>4</v>
      </c>
    </row>
    <row r="272" spans="1:4" x14ac:dyDescent="0.3">
      <c r="A272" s="26" t="s">
        <v>323</v>
      </c>
      <c r="B272" s="31" t="s">
        <v>22</v>
      </c>
      <c r="C272" s="5"/>
      <c r="D272" s="6" t="s">
        <v>33</v>
      </c>
    </row>
    <row r="273" spans="1:4" x14ac:dyDescent="0.3">
      <c r="A273" s="26" t="s">
        <v>324</v>
      </c>
      <c r="B273" s="31" t="s">
        <v>22</v>
      </c>
      <c r="C273" s="5"/>
      <c r="D273" s="6" t="s">
        <v>34</v>
      </c>
    </row>
    <row r="274" spans="1:4" x14ac:dyDescent="0.3">
      <c r="A274" s="26" t="s">
        <v>325</v>
      </c>
      <c r="B274" s="31" t="s">
        <v>22</v>
      </c>
      <c r="C274" s="5">
        <v>3</v>
      </c>
      <c r="D274" s="6" t="s">
        <v>3</v>
      </c>
    </row>
    <row r="275" spans="1:4" x14ac:dyDescent="0.3">
      <c r="A275" s="26" t="s">
        <v>326</v>
      </c>
      <c r="B275" s="31" t="s">
        <v>22</v>
      </c>
      <c r="C275" s="5"/>
      <c r="D275" s="6" t="s">
        <v>4</v>
      </c>
    </row>
    <row r="276" spans="1:4" x14ac:dyDescent="0.3">
      <c r="A276" s="26" t="s">
        <v>327</v>
      </c>
      <c r="B276" s="31" t="s">
        <v>22</v>
      </c>
      <c r="C276" s="5"/>
      <c r="D276" s="6" t="s">
        <v>33</v>
      </c>
    </row>
    <row r="277" spans="1:4" x14ac:dyDescent="0.3">
      <c r="A277" s="26" t="s">
        <v>328</v>
      </c>
      <c r="B277" s="31" t="s">
        <v>22</v>
      </c>
      <c r="C277" s="5"/>
      <c r="D277" s="6" t="s">
        <v>39</v>
      </c>
    </row>
    <row r="278" spans="1:4" x14ac:dyDescent="0.3">
      <c r="A278" s="26" t="s">
        <v>329</v>
      </c>
      <c r="B278" s="31" t="s">
        <v>22</v>
      </c>
      <c r="C278" s="5">
        <v>4</v>
      </c>
      <c r="D278" s="6" t="s">
        <v>3</v>
      </c>
    </row>
    <row r="279" spans="1:4" x14ac:dyDescent="0.3">
      <c r="A279" s="26" t="s">
        <v>330</v>
      </c>
      <c r="B279" s="31" t="s">
        <v>22</v>
      </c>
      <c r="C279" s="5">
        <v>5</v>
      </c>
      <c r="D279" s="6" t="s">
        <v>3</v>
      </c>
    </row>
    <row r="280" spans="1:4" x14ac:dyDescent="0.3">
      <c r="A280" s="26" t="s">
        <v>331</v>
      </c>
      <c r="B280" s="31" t="s">
        <v>22</v>
      </c>
      <c r="C280" s="5">
        <v>6</v>
      </c>
      <c r="D280" s="6" t="s">
        <v>3</v>
      </c>
    </row>
    <row r="281" spans="1:4" x14ac:dyDescent="0.3">
      <c r="A281" s="26" t="s">
        <v>332</v>
      </c>
      <c r="B281" s="31" t="s">
        <v>22</v>
      </c>
      <c r="C281" s="5">
        <v>7</v>
      </c>
      <c r="D281" s="6" t="s">
        <v>3</v>
      </c>
    </row>
    <row r="282" spans="1:4" ht="15" thickBot="1" x14ac:dyDescent="0.35">
      <c r="A282" s="27" t="s">
        <v>333</v>
      </c>
      <c r="B282" s="32" t="s">
        <v>22</v>
      </c>
      <c r="C282" s="20">
        <v>8</v>
      </c>
      <c r="D282" s="21" t="s">
        <v>3</v>
      </c>
    </row>
    <row r="283" spans="1:4" x14ac:dyDescent="0.3">
      <c r="A283" s="25" t="s">
        <v>334</v>
      </c>
      <c r="B283" s="33" t="s">
        <v>23</v>
      </c>
      <c r="C283" s="17">
        <v>1</v>
      </c>
      <c r="D283" s="18" t="s">
        <v>3</v>
      </c>
    </row>
    <row r="284" spans="1:4" x14ac:dyDescent="0.3">
      <c r="A284" s="26" t="s">
        <v>335</v>
      </c>
      <c r="B284" s="31" t="s">
        <v>23</v>
      </c>
      <c r="C284" s="5"/>
      <c r="D284" s="6" t="s">
        <v>4</v>
      </c>
    </row>
    <row r="285" spans="1:4" x14ac:dyDescent="0.3">
      <c r="A285" s="26" t="s">
        <v>336</v>
      </c>
      <c r="B285" s="31" t="s">
        <v>23</v>
      </c>
      <c r="C285" s="5"/>
      <c r="D285" s="6" t="s">
        <v>33</v>
      </c>
    </row>
    <row r="286" spans="1:4" x14ac:dyDescent="0.3">
      <c r="A286" s="26" t="s">
        <v>337</v>
      </c>
      <c r="B286" s="31" t="s">
        <v>23</v>
      </c>
      <c r="C286" s="5"/>
      <c r="D286" s="6" t="s">
        <v>34</v>
      </c>
    </row>
    <row r="287" spans="1:4" x14ac:dyDescent="0.3">
      <c r="A287" s="26" t="s">
        <v>338</v>
      </c>
      <c r="B287" s="31" t="s">
        <v>23</v>
      </c>
      <c r="C287" s="5">
        <v>2</v>
      </c>
      <c r="D287" s="6" t="s">
        <v>3</v>
      </c>
    </row>
    <row r="288" spans="1:4" x14ac:dyDescent="0.3">
      <c r="A288" s="26" t="s">
        <v>339</v>
      </c>
      <c r="B288" s="31" t="s">
        <v>23</v>
      </c>
      <c r="C288" s="5"/>
      <c r="D288" s="6" t="s">
        <v>4</v>
      </c>
    </row>
    <row r="289" spans="1:4" x14ac:dyDescent="0.3">
      <c r="A289" s="26" t="s">
        <v>340</v>
      </c>
      <c r="B289" s="31" t="s">
        <v>23</v>
      </c>
      <c r="C289" s="5"/>
      <c r="D289" s="6" t="s">
        <v>33</v>
      </c>
    </row>
    <row r="290" spans="1:4" x14ac:dyDescent="0.3">
      <c r="A290" s="26" t="s">
        <v>341</v>
      </c>
      <c r="B290" s="31" t="s">
        <v>23</v>
      </c>
      <c r="C290" s="5"/>
      <c r="D290" s="6" t="s">
        <v>34</v>
      </c>
    </row>
    <row r="291" spans="1:4" x14ac:dyDescent="0.3">
      <c r="A291" s="26" t="s">
        <v>342</v>
      </c>
      <c r="B291" s="31" t="s">
        <v>23</v>
      </c>
      <c r="C291" s="5">
        <v>3</v>
      </c>
      <c r="D291" s="6" t="s">
        <v>3</v>
      </c>
    </row>
    <row r="292" spans="1:4" x14ac:dyDescent="0.3">
      <c r="A292" s="26" t="s">
        <v>343</v>
      </c>
      <c r="B292" s="31" t="s">
        <v>23</v>
      </c>
      <c r="C292" s="5"/>
      <c r="D292" s="6" t="s">
        <v>4</v>
      </c>
    </row>
    <row r="293" spans="1:4" x14ac:dyDescent="0.3">
      <c r="A293" s="26" t="s">
        <v>344</v>
      </c>
      <c r="B293" s="31" t="s">
        <v>23</v>
      </c>
      <c r="C293" s="5"/>
      <c r="D293" s="6" t="s">
        <v>33</v>
      </c>
    </row>
    <row r="294" spans="1:4" x14ac:dyDescent="0.3">
      <c r="A294" s="26" t="s">
        <v>345</v>
      </c>
      <c r="B294" s="31" t="s">
        <v>23</v>
      </c>
      <c r="C294" s="5"/>
      <c r="D294" s="6" t="s">
        <v>34</v>
      </c>
    </row>
    <row r="295" spans="1:4" x14ac:dyDescent="0.3">
      <c r="A295" s="26" t="s">
        <v>346</v>
      </c>
      <c r="B295" s="31" t="s">
        <v>23</v>
      </c>
      <c r="C295" s="5">
        <v>4</v>
      </c>
      <c r="D295" s="6" t="s">
        <v>3</v>
      </c>
    </row>
    <row r="296" spans="1:4" x14ac:dyDescent="0.3">
      <c r="A296" s="26" t="s">
        <v>347</v>
      </c>
      <c r="B296" s="31" t="s">
        <v>23</v>
      </c>
      <c r="C296" s="5">
        <v>5</v>
      </c>
      <c r="D296" s="6" t="s">
        <v>3</v>
      </c>
    </row>
    <row r="297" spans="1:4" x14ac:dyDescent="0.3">
      <c r="A297" s="26" t="s">
        <v>348</v>
      </c>
      <c r="B297" s="31" t="s">
        <v>23</v>
      </c>
      <c r="C297" s="5">
        <v>6</v>
      </c>
      <c r="D297" s="6" t="s">
        <v>3</v>
      </c>
    </row>
    <row r="298" spans="1:4" x14ac:dyDescent="0.3">
      <c r="A298" s="26" t="s">
        <v>349</v>
      </c>
      <c r="B298" s="31" t="s">
        <v>23</v>
      </c>
      <c r="C298" s="5">
        <v>7</v>
      </c>
      <c r="D298" s="6" t="s">
        <v>3</v>
      </c>
    </row>
    <row r="299" spans="1:4" ht="15" thickBot="1" x14ac:dyDescent="0.35">
      <c r="A299" s="27" t="s">
        <v>350</v>
      </c>
      <c r="B299" s="32" t="s">
        <v>23</v>
      </c>
      <c r="C299" s="20">
        <v>8</v>
      </c>
      <c r="D299" s="21" t="s">
        <v>3</v>
      </c>
    </row>
    <row r="300" spans="1:4" x14ac:dyDescent="0.3">
      <c r="A300" s="25" t="s">
        <v>351</v>
      </c>
      <c r="B300" s="33" t="s">
        <v>24</v>
      </c>
      <c r="C300" s="17">
        <v>1</v>
      </c>
      <c r="D300" s="18" t="s">
        <v>3</v>
      </c>
    </row>
    <row r="301" spans="1:4" x14ac:dyDescent="0.3">
      <c r="A301" s="26" t="s">
        <v>352</v>
      </c>
      <c r="B301" s="31" t="s">
        <v>24</v>
      </c>
      <c r="C301" s="5"/>
      <c r="D301" s="6" t="s">
        <v>4</v>
      </c>
    </row>
    <row r="302" spans="1:4" x14ac:dyDescent="0.3">
      <c r="A302" s="26" t="s">
        <v>353</v>
      </c>
      <c r="B302" s="31" t="s">
        <v>24</v>
      </c>
      <c r="C302" s="5"/>
      <c r="D302" s="6" t="s">
        <v>43</v>
      </c>
    </row>
    <row r="303" spans="1:4" x14ac:dyDescent="0.3">
      <c r="A303" s="26" t="s">
        <v>354</v>
      </c>
      <c r="B303" s="31" t="s">
        <v>24</v>
      </c>
      <c r="C303" s="5">
        <v>2</v>
      </c>
      <c r="D303" s="6" t="s">
        <v>3</v>
      </c>
    </row>
    <row r="304" spans="1:4" x14ac:dyDescent="0.3">
      <c r="A304" s="26" t="s">
        <v>355</v>
      </c>
      <c r="B304" s="31" t="s">
        <v>24</v>
      </c>
      <c r="C304" s="5"/>
      <c r="D304" s="6" t="s">
        <v>4</v>
      </c>
    </row>
    <row r="305" spans="1:4" x14ac:dyDescent="0.3">
      <c r="A305" s="26" t="s">
        <v>356</v>
      </c>
      <c r="B305" s="31" t="s">
        <v>24</v>
      </c>
      <c r="C305" s="5"/>
      <c r="D305" s="6" t="s">
        <v>33</v>
      </c>
    </row>
    <row r="306" spans="1:4" x14ac:dyDescent="0.3">
      <c r="A306" s="26" t="s">
        <v>357</v>
      </c>
      <c r="B306" s="31" t="s">
        <v>24</v>
      </c>
      <c r="C306" s="5"/>
      <c r="D306" s="6" t="s">
        <v>34</v>
      </c>
    </row>
    <row r="307" spans="1:4" x14ac:dyDescent="0.3">
      <c r="A307" s="26" t="s">
        <v>358</v>
      </c>
      <c r="B307" s="31" t="s">
        <v>24</v>
      </c>
      <c r="C307" s="5">
        <v>3</v>
      </c>
      <c r="D307" s="6" t="s">
        <v>3</v>
      </c>
    </row>
    <row r="308" spans="1:4" x14ac:dyDescent="0.3">
      <c r="A308" s="26" t="s">
        <v>359</v>
      </c>
      <c r="B308" s="31" t="s">
        <v>24</v>
      </c>
      <c r="C308" s="5"/>
      <c r="D308" s="6" t="s">
        <v>4</v>
      </c>
    </row>
    <row r="309" spans="1:4" x14ac:dyDescent="0.3">
      <c r="A309" s="26" t="s">
        <v>360</v>
      </c>
      <c r="B309" s="31" t="s">
        <v>24</v>
      </c>
      <c r="C309" s="5"/>
      <c r="D309" s="6" t="s">
        <v>33</v>
      </c>
    </row>
    <row r="310" spans="1:4" x14ac:dyDescent="0.3">
      <c r="A310" s="26" t="s">
        <v>361</v>
      </c>
      <c r="B310" s="31" t="s">
        <v>24</v>
      </c>
      <c r="C310" s="5"/>
      <c r="D310" s="6" t="s">
        <v>40</v>
      </c>
    </row>
    <row r="311" spans="1:4" x14ac:dyDescent="0.3">
      <c r="A311" s="26" t="s">
        <v>362</v>
      </c>
      <c r="B311" s="31" t="s">
        <v>24</v>
      </c>
      <c r="C311" s="5">
        <v>4</v>
      </c>
      <c r="D311" s="6" t="s">
        <v>3</v>
      </c>
    </row>
    <row r="312" spans="1:4" x14ac:dyDescent="0.3">
      <c r="A312" s="26" t="s">
        <v>363</v>
      </c>
      <c r="B312" s="31" t="s">
        <v>24</v>
      </c>
      <c r="C312" s="5">
        <v>5</v>
      </c>
      <c r="D312" s="6" t="s">
        <v>3</v>
      </c>
    </row>
    <row r="313" spans="1:4" x14ac:dyDescent="0.3">
      <c r="A313" s="26" t="s">
        <v>364</v>
      </c>
      <c r="B313" s="31" t="s">
        <v>24</v>
      </c>
      <c r="C313" s="5">
        <v>6</v>
      </c>
      <c r="D313" s="6" t="s">
        <v>3</v>
      </c>
    </row>
    <row r="314" spans="1:4" x14ac:dyDescent="0.3">
      <c r="A314" s="26" t="s">
        <v>365</v>
      </c>
      <c r="B314" s="31" t="s">
        <v>24</v>
      </c>
      <c r="C314" s="5">
        <v>7</v>
      </c>
      <c r="D314" s="6" t="s">
        <v>3</v>
      </c>
    </row>
    <row r="315" spans="1:4" ht="15" thickBot="1" x14ac:dyDescent="0.35">
      <c r="A315" s="27" t="s">
        <v>366</v>
      </c>
      <c r="B315" s="32" t="s">
        <v>24</v>
      </c>
      <c r="C315" s="20">
        <v>8</v>
      </c>
      <c r="D315" s="21" t="s">
        <v>3</v>
      </c>
    </row>
    <row r="316" spans="1:4" x14ac:dyDescent="0.3">
      <c r="A316" s="25" t="s">
        <v>367</v>
      </c>
      <c r="B316" s="33" t="s">
        <v>25</v>
      </c>
      <c r="C316" s="17">
        <v>1</v>
      </c>
      <c r="D316" s="18" t="s">
        <v>3</v>
      </c>
    </row>
    <row r="317" spans="1:4" x14ac:dyDescent="0.3">
      <c r="A317" s="26" t="s">
        <v>368</v>
      </c>
      <c r="B317" s="31" t="s">
        <v>25</v>
      </c>
      <c r="C317" s="5"/>
      <c r="D317" s="6" t="s">
        <v>4</v>
      </c>
    </row>
    <row r="318" spans="1:4" x14ac:dyDescent="0.3">
      <c r="A318" s="26" t="s">
        <v>369</v>
      </c>
      <c r="B318" s="31" t="s">
        <v>25</v>
      </c>
      <c r="C318" s="5"/>
      <c r="D318" s="6" t="s">
        <v>33</v>
      </c>
    </row>
    <row r="319" spans="1:4" x14ac:dyDescent="0.3">
      <c r="A319" s="26" t="s">
        <v>370</v>
      </c>
      <c r="B319" s="31" t="s">
        <v>25</v>
      </c>
      <c r="C319" s="5"/>
      <c r="D319" s="6" t="s">
        <v>34</v>
      </c>
    </row>
    <row r="320" spans="1:4" x14ac:dyDescent="0.3">
      <c r="A320" s="26" t="s">
        <v>371</v>
      </c>
      <c r="B320" s="31" t="s">
        <v>25</v>
      </c>
      <c r="C320" s="5">
        <v>2</v>
      </c>
      <c r="D320" s="6" t="s">
        <v>3</v>
      </c>
    </row>
    <row r="321" spans="1:4" x14ac:dyDescent="0.3">
      <c r="A321" s="26" t="s">
        <v>372</v>
      </c>
      <c r="B321" s="31" t="s">
        <v>25</v>
      </c>
      <c r="C321" s="5"/>
      <c r="D321" s="6" t="s">
        <v>4</v>
      </c>
    </row>
    <row r="322" spans="1:4" x14ac:dyDescent="0.3">
      <c r="A322" s="26" t="s">
        <v>373</v>
      </c>
      <c r="B322" s="31" t="s">
        <v>25</v>
      </c>
      <c r="C322" s="5"/>
      <c r="D322" s="6" t="s">
        <v>33</v>
      </c>
    </row>
    <row r="323" spans="1:4" x14ac:dyDescent="0.3">
      <c r="A323" s="26" t="s">
        <v>374</v>
      </c>
      <c r="B323" s="31" t="s">
        <v>25</v>
      </c>
      <c r="C323" s="5"/>
      <c r="D323" s="6" t="s">
        <v>34</v>
      </c>
    </row>
    <row r="324" spans="1:4" x14ac:dyDescent="0.3">
      <c r="A324" s="26" t="s">
        <v>375</v>
      </c>
      <c r="B324" s="31" t="s">
        <v>25</v>
      </c>
      <c r="C324" s="5">
        <v>3</v>
      </c>
      <c r="D324" s="6" t="s">
        <v>3</v>
      </c>
    </row>
    <row r="325" spans="1:4" x14ac:dyDescent="0.3">
      <c r="A325" s="26" t="s">
        <v>376</v>
      </c>
      <c r="B325" s="31" t="s">
        <v>25</v>
      </c>
      <c r="C325" s="5"/>
      <c r="D325" s="6" t="s">
        <v>4</v>
      </c>
    </row>
    <row r="326" spans="1:4" x14ac:dyDescent="0.3">
      <c r="A326" s="26" t="s">
        <v>377</v>
      </c>
      <c r="B326" s="31" t="s">
        <v>25</v>
      </c>
      <c r="C326" s="5"/>
      <c r="D326" s="6" t="s">
        <v>33</v>
      </c>
    </row>
    <row r="327" spans="1:4" x14ac:dyDescent="0.3">
      <c r="A327" s="26" t="s">
        <v>378</v>
      </c>
      <c r="B327" s="31" t="s">
        <v>25</v>
      </c>
      <c r="C327" s="5"/>
      <c r="D327" s="6" t="s">
        <v>34</v>
      </c>
    </row>
    <row r="328" spans="1:4" x14ac:dyDescent="0.3">
      <c r="A328" s="26" t="s">
        <v>379</v>
      </c>
      <c r="B328" s="31" t="s">
        <v>25</v>
      </c>
      <c r="C328" s="5">
        <v>4</v>
      </c>
      <c r="D328" s="6" t="s">
        <v>3</v>
      </c>
    </row>
    <row r="329" spans="1:4" x14ac:dyDescent="0.3">
      <c r="A329" s="26" t="s">
        <v>380</v>
      </c>
      <c r="B329" s="31" t="s">
        <v>25</v>
      </c>
      <c r="C329" s="5">
        <v>5</v>
      </c>
      <c r="D329" s="6" t="s">
        <v>3</v>
      </c>
    </row>
    <row r="330" spans="1:4" x14ac:dyDescent="0.3">
      <c r="A330" s="26" t="s">
        <v>381</v>
      </c>
      <c r="B330" s="31" t="s">
        <v>25</v>
      </c>
      <c r="C330" s="5">
        <v>6</v>
      </c>
      <c r="D330" s="6" t="s">
        <v>3</v>
      </c>
    </row>
    <row r="331" spans="1:4" x14ac:dyDescent="0.3">
      <c r="A331" s="26" t="s">
        <v>382</v>
      </c>
      <c r="B331" s="31" t="s">
        <v>25</v>
      </c>
      <c r="C331" s="5">
        <v>7</v>
      </c>
      <c r="D331" s="6" t="s">
        <v>3</v>
      </c>
    </row>
    <row r="332" spans="1:4" ht="15" thickBot="1" x14ac:dyDescent="0.35">
      <c r="A332" s="27" t="s">
        <v>383</v>
      </c>
      <c r="B332" s="32" t="s">
        <v>25</v>
      </c>
      <c r="C332" s="20">
        <v>8</v>
      </c>
      <c r="D332" s="21" t="s">
        <v>3</v>
      </c>
    </row>
    <row r="333" spans="1:4" x14ac:dyDescent="0.3">
      <c r="A333" s="25" t="s">
        <v>384</v>
      </c>
      <c r="B333" s="33" t="s">
        <v>26</v>
      </c>
      <c r="C333" s="17">
        <v>1</v>
      </c>
      <c r="D333" s="18" t="s">
        <v>3</v>
      </c>
    </row>
    <row r="334" spans="1:4" x14ac:dyDescent="0.3">
      <c r="A334" s="26" t="s">
        <v>385</v>
      </c>
      <c r="B334" s="31" t="s">
        <v>26</v>
      </c>
      <c r="C334" s="5"/>
      <c r="D334" s="6" t="s">
        <v>4</v>
      </c>
    </row>
    <row r="335" spans="1:4" x14ac:dyDescent="0.3">
      <c r="A335" s="26" t="s">
        <v>386</v>
      </c>
      <c r="B335" s="31" t="s">
        <v>26</v>
      </c>
      <c r="C335" s="5"/>
      <c r="D335" s="6" t="s">
        <v>33</v>
      </c>
    </row>
    <row r="336" spans="1:4" x14ac:dyDescent="0.3">
      <c r="A336" s="26" t="s">
        <v>387</v>
      </c>
      <c r="B336" s="31" t="s">
        <v>26</v>
      </c>
      <c r="C336" s="5"/>
      <c r="D336" s="6" t="s">
        <v>34</v>
      </c>
    </row>
    <row r="337" spans="1:4" x14ac:dyDescent="0.3">
      <c r="A337" s="26" t="s">
        <v>388</v>
      </c>
      <c r="B337" s="31" t="s">
        <v>26</v>
      </c>
      <c r="C337" s="5">
        <v>2</v>
      </c>
      <c r="D337" s="6" t="s">
        <v>3</v>
      </c>
    </row>
    <row r="338" spans="1:4" x14ac:dyDescent="0.3">
      <c r="A338" s="26" t="s">
        <v>389</v>
      </c>
      <c r="B338" s="31" t="s">
        <v>26</v>
      </c>
      <c r="C338" s="5"/>
      <c r="D338" s="6" t="s">
        <v>4</v>
      </c>
    </row>
    <row r="339" spans="1:4" x14ac:dyDescent="0.3">
      <c r="A339" s="26" t="s">
        <v>390</v>
      </c>
      <c r="B339" s="31" t="s">
        <v>26</v>
      </c>
      <c r="C339" s="5"/>
      <c r="D339" s="6" t="s">
        <v>33</v>
      </c>
    </row>
    <row r="340" spans="1:4" x14ac:dyDescent="0.3">
      <c r="A340" s="26" t="s">
        <v>391</v>
      </c>
      <c r="B340" s="31" t="s">
        <v>26</v>
      </c>
      <c r="C340" s="5"/>
      <c r="D340" s="6" t="s">
        <v>34</v>
      </c>
    </row>
    <row r="341" spans="1:4" x14ac:dyDescent="0.3">
      <c r="A341" s="26" t="s">
        <v>392</v>
      </c>
      <c r="B341" s="31" t="s">
        <v>26</v>
      </c>
      <c r="C341" s="5">
        <v>3</v>
      </c>
      <c r="D341" s="6" t="s">
        <v>3</v>
      </c>
    </row>
    <row r="342" spans="1:4" x14ac:dyDescent="0.3">
      <c r="A342" s="26" t="s">
        <v>393</v>
      </c>
      <c r="B342" s="31" t="s">
        <v>26</v>
      </c>
      <c r="C342" s="5"/>
      <c r="D342" s="6" t="s">
        <v>4</v>
      </c>
    </row>
    <row r="343" spans="1:4" x14ac:dyDescent="0.3">
      <c r="A343" s="26" t="s">
        <v>394</v>
      </c>
      <c r="B343" s="31" t="s">
        <v>26</v>
      </c>
      <c r="C343" s="5"/>
      <c r="D343" s="6" t="s">
        <v>33</v>
      </c>
    </row>
    <row r="344" spans="1:4" x14ac:dyDescent="0.3">
      <c r="A344" s="26" t="s">
        <v>395</v>
      </c>
      <c r="B344" s="31" t="s">
        <v>26</v>
      </c>
      <c r="C344" s="5"/>
      <c r="D344" s="6" t="s">
        <v>34</v>
      </c>
    </row>
    <row r="345" spans="1:4" x14ac:dyDescent="0.3">
      <c r="A345" s="26" t="s">
        <v>396</v>
      </c>
      <c r="B345" s="31" t="s">
        <v>26</v>
      </c>
      <c r="C345" s="5">
        <v>4</v>
      </c>
      <c r="D345" s="6" t="s">
        <v>3</v>
      </c>
    </row>
    <row r="346" spans="1:4" x14ac:dyDescent="0.3">
      <c r="A346" s="26" t="s">
        <v>397</v>
      </c>
      <c r="B346" s="31" t="s">
        <v>26</v>
      </c>
      <c r="C346" s="5">
        <v>5</v>
      </c>
      <c r="D346" s="6" t="s">
        <v>3</v>
      </c>
    </row>
    <row r="347" spans="1:4" x14ac:dyDescent="0.3">
      <c r="A347" s="26" t="s">
        <v>398</v>
      </c>
      <c r="B347" s="31" t="s">
        <v>26</v>
      </c>
      <c r="C347" s="5">
        <v>6</v>
      </c>
      <c r="D347" s="6" t="s">
        <v>3</v>
      </c>
    </row>
    <row r="348" spans="1:4" x14ac:dyDescent="0.3">
      <c r="A348" s="26" t="s">
        <v>399</v>
      </c>
      <c r="B348" s="31" t="s">
        <v>26</v>
      </c>
      <c r="C348" s="5">
        <v>7</v>
      </c>
      <c r="D348" s="6" t="s">
        <v>3</v>
      </c>
    </row>
    <row r="349" spans="1:4" ht="15" thickBot="1" x14ac:dyDescent="0.35">
      <c r="A349" s="27" t="s">
        <v>400</v>
      </c>
      <c r="B349" s="32" t="s">
        <v>26</v>
      </c>
      <c r="C349" s="20">
        <v>8</v>
      </c>
      <c r="D349" s="21" t="s">
        <v>3</v>
      </c>
    </row>
    <row r="350" spans="1:4" x14ac:dyDescent="0.3">
      <c r="A350" s="25" t="s">
        <v>401</v>
      </c>
      <c r="B350" s="33" t="s">
        <v>27</v>
      </c>
      <c r="C350" s="17">
        <v>1</v>
      </c>
      <c r="D350" s="18" t="s">
        <v>3</v>
      </c>
    </row>
    <row r="351" spans="1:4" x14ac:dyDescent="0.3">
      <c r="A351" s="26" t="s">
        <v>402</v>
      </c>
      <c r="B351" s="31" t="s">
        <v>27</v>
      </c>
      <c r="C351" s="5"/>
      <c r="D351" s="6" t="s">
        <v>4</v>
      </c>
    </row>
    <row r="352" spans="1:4" x14ac:dyDescent="0.3">
      <c r="A352" s="26" t="s">
        <v>403</v>
      </c>
      <c r="B352" s="31" t="s">
        <v>27</v>
      </c>
      <c r="C352" s="5"/>
      <c r="D352" s="6" t="s">
        <v>33</v>
      </c>
    </row>
    <row r="353" spans="1:4" x14ac:dyDescent="0.3">
      <c r="A353" s="26" t="s">
        <v>404</v>
      </c>
      <c r="B353" s="31" t="s">
        <v>27</v>
      </c>
      <c r="C353" s="5"/>
      <c r="D353" s="6" t="s">
        <v>34</v>
      </c>
    </row>
    <row r="354" spans="1:4" x14ac:dyDescent="0.3">
      <c r="A354" s="26" t="s">
        <v>405</v>
      </c>
      <c r="B354" s="31" t="s">
        <v>27</v>
      </c>
      <c r="C354" s="5">
        <v>2</v>
      </c>
      <c r="D354" s="6" t="s">
        <v>3</v>
      </c>
    </row>
    <row r="355" spans="1:4" x14ac:dyDescent="0.3">
      <c r="A355" s="26" t="s">
        <v>406</v>
      </c>
      <c r="B355" s="31" t="s">
        <v>27</v>
      </c>
      <c r="C355" s="5"/>
      <c r="D355" s="6" t="s">
        <v>4</v>
      </c>
    </row>
    <row r="356" spans="1:4" x14ac:dyDescent="0.3">
      <c r="A356" s="26" t="s">
        <v>407</v>
      </c>
      <c r="B356" s="31" t="s">
        <v>27</v>
      </c>
      <c r="C356" s="5"/>
      <c r="D356" s="6" t="s">
        <v>33</v>
      </c>
    </row>
    <row r="357" spans="1:4" x14ac:dyDescent="0.3">
      <c r="A357" s="26" t="s">
        <v>408</v>
      </c>
      <c r="B357" s="31" t="s">
        <v>27</v>
      </c>
      <c r="C357" s="5"/>
      <c r="D357" s="6" t="s">
        <v>34</v>
      </c>
    </row>
    <row r="358" spans="1:4" x14ac:dyDescent="0.3">
      <c r="A358" s="26" t="s">
        <v>409</v>
      </c>
      <c r="B358" s="31" t="s">
        <v>27</v>
      </c>
      <c r="C358" s="5">
        <v>3</v>
      </c>
      <c r="D358" s="6" t="s">
        <v>3</v>
      </c>
    </row>
    <row r="359" spans="1:4" x14ac:dyDescent="0.3">
      <c r="A359" s="26" t="s">
        <v>410</v>
      </c>
      <c r="B359" s="31" t="s">
        <v>27</v>
      </c>
      <c r="C359" s="5"/>
      <c r="D359" s="6" t="s">
        <v>4</v>
      </c>
    </row>
    <row r="360" spans="1:4" x14ac:dyDescent="0.3">
      <c r="A360" s="26" t="s">
        <v>411</v>
      </c>
      <c r="B360" s="31" t="s">
        <v>27</v>
      </c>
      <c r="C360" s="5"/>
      <c r="D360" s="6" t="s">
        <v>33</v>
      </c>
    </row>
    <row r="361" spans="1:4" x14ac:dyDescent="0.3">
      <c r="A361" s="26" t="s">
        <v>412</v>
      </c>
      <c r="B361" s="31" t="s">
        <v>27</v>
      </c>
      <c r="C361" s="5"/>
      <c r="D361" s="6" t="s">
        <v>34</v>
      </c>
    </row>
    <row r="362" spans="1:4" x14ac:dyDescent="0.3">
      <c r="A362" s="26" t="s">
        <v>413</v>
      </c>
      <c r="B362" s="31" t="s">
        <v>27</v>
      </c>
      <c r="C362" s="5">
        <v>4</v>
      </c>
      <c r="D362" s="6" t="s">
        <v>3</v>
      </c>
    </row>
    <row r="363" spans="1:4" x14ac:dyDescent="0.3">
      <c r="A363" s="26" t="s">
        <v>414</v>
      </c>
      <c r="B363" s="31" t="s">
        <v>27</v>
      </c>
      <c r="C363" s="5">
        <v>5</v>
      </c>
      <c r="D363" s="6" t="s">
        <v>3</v>
      </c>
    </row>
    <row r="364" spans="1:4" x14ac:dyDescent="0.3">
      <c r="A364" s="26" t="s">
        <v>415</v>
      </c>
      <c r="B364" s="31" t="s">
        <v>27</v>
      </c>
      <c r="C364" s="5">
        <v>6</v>
      </c>
      <c r="D364" s="6" t="s">
        <v>3</v>
      </c>
    </row>
    <row r="365" spans="1:4" x14ac:dyDescent="0.3">
      <c r="A365" s="26" t="s">
        <v>416</v>
      </c>
      <c r="B365" s="31" t="s">
        <v>27</v>
      </c>
      <c r="C365" s="5">
        <v>7</v>
      </c>
      <c r="D365" s="6" t="s">
        <v>3</v>
      </c>
    </row>
    <row r="366" spans="1:4" ht="15" thickBot="1" x14ac:dyDescent="0.35">
      <c r="A366" s="27" t="s">
        <v>417</v>
      </c>
      <c r="B366" s="32" t="s">
        <v>27</v>
      </c>
      <c r="C366" s="20">
        <v>8</v>
      </c>
      <c r="D366" s="21" t="s">
        <v>3</v>
      </c>
    </row>
    <row r="367" spans="1:4" x14ac:dyDescent="0.3">
      <c r="A367" s="25" t="s">
        <v>418</v>
      </c>
      <c r="B367" s="19" t="s">
        <v>28</v>
      </c>
      <c r="C367" s="17">
        <v>1</v>
      </c>
      <c r="D367" s="18" t="s">
        <v>3</v>
      </c>
    </row>
    <row r="368" spans="1:4" x14ac:dyDescent="0.3">
      <c r="A368" s="26" t="s">
        <v>419</v>
      </c>
      <c r="B368" s="4" t="s">
        <v>28</v>
      </c>
      <c r="C368" s="5"/>
      <c r="D368" s="6" t="s">
        <v>4</v>
      </c>
    </row>
    <row r="369" spans="1:4" x14ac:dyDescent="0.3">
      <c r="A369" s="26" t="s">
        <v>420</v>
      </c>
      <c r="B369" s="4" t="s">
        <v>28</v>
      </c>
      <c r="C369" s="5"/>
      <c r="D369" s="6" t="s">
        <v>33</v>
      </c>
    </row>
    <row r="370" spans="1:4" x14ac:dyDescent="0.3">
      <c r="A370" s="26" t="s">
        <v>421</v>
      </c>
      <c r="B370" s="4" t="s">
        <v>28</v>
      </c>
      <c r="C370" s="5"/>
      <c r="D370" s="6" t="s">
        <v>34</v>
      </c>
    </row>
    <row r="371" spans="1:4" x14ac:dyDescent="0.3">
      <c r="A371" s="26" t="s">
        <v>422</v>
      </c>
      <c r="B371" s="4" t="s">
        <v>28</v>
      </c>
      <c r="C371" s="5">
        <v>2</v>
      </c>
      <c r="D371" s="6" t="s">
        <v>3</v>
      </c>
    </row>
    <row r="372" spans="1:4" x14ac:dyDescent="0.3">
      <c r="A372" s="26" t="s">
        <v>423</v>
      </c>
      <c r="B372" s="4" t="s">
        <v>28</v>
      </c>
      <c r="C372" s="5"/>
      <c r="D372" s="6" t="s">
        <v>4</v>
      </c>
    </row>
    <row r="373" spans="1:4" x14ac:dyDescent="0.3">
      <c r="A373" s="26" t="s">
        <v>424</v>
      </c>
      <c r="B373" s="4" t="s">
        <v>28</v>
      </c>
      <c r="C373" s="5"/>
      <c r="D373" s="6" t="s">
        <v>33</v>
      </c>
    </row>
    <row r="374" spans="1:4" x14ac:dyDescent="0.3">
      <c r="A374" s="26" t="s">
        <v>425</v>
      </c>
      <c r="B374" s="4" t="s">
        <v>28</v>
      </c>
      <c r="C374" s="5"/>
      <c r="D374" s="6" t="s">
        <v>34</v>
      </c>
    </row>
    <row r="375" spans="1:4" x14ac:dyDescent="0.3">
      <c r="A375" s="26" t="s">
        <v>426</v>
      </c>
      <c r="B375" s="4" t="s">
        <v>28</v>
      </c>
      <c r="C375" s="5">
        <v>3</v>
      </c>
      <c r="D375" s="6" t="s">
        <v>3</v>
      </c>
    </row>
    <row r="376" spans="1:4" x14ac:dyDescent="0.3">
      <c r="A376" s="26" t="s">
        <v>427</v>
      </c>
      <c r="B376" s="4" t="s">
        <v>28</v>
      </c>
      <c r="C376" s="5"/>
      <c r="D376" s="6" t="s">
        <v>4</v>
      </c>
    </row>
    <row r="377" spans="1:4" x14ac:dyDescent="0.3">
      <c r="A377" s="26" t="s">
        <v>428</v>
      </c>
      <c r="B377" s="4" t="s">
        <v>28</v>
      </c>
      <c r="C377" s="5"/>
      <c r="D377" s="6" t="s">
        <v>33</v>
      </c>
    </row>
    <row r="378" spans="1:4" x14ac:dyDescent="0.3">
      <c r="A378" s="26" t="s">
        <v>429</v>
      </c>
      <c r="B378" s="4" t="s">
        <v>28</v>
      </c>
      <c r="C378" s="5"/>
      <c r="D378" s="6" t="s">
        <v>34</v>
      </c>
    </row>
    <row r="379" spans="1:4" x14ac:dyDescent="0.3">
      <c r="A379" s="26" t="s">
        <v>430</v>
      </c>
      <c r="B379" s="4" t="s">
        <v>28</v>
      </c>
      <c r="C379" s="5">
        <v>4</v>
      </c>
      <c r="D379" s="6" t="s">
        <v>3</v>
      </c>
    </row>
    <row r="380" spans="1:4" x14ac:dyDescent="0.3">
      <c r="A380" s="26" t="s">
        <v>431</v>
      </c>
      <c r="B380" s="4" t="s">
        <v>28</v>
      </c>
      <c r="C380" s="5">
        <v>5</v>
      </c>
      <c r="D380" s="6" t="s">
        <v>3</v>
      </c>
    </row>
    <row r="381" spans="1:4" x14ac:dyDescent="0.3">
      <c r="A381" s="26" t="s">
        <v>432</v>
      </c>
      <c r="B381" s="4" t="s">
        <v>28</v>
      </c>
      <c r="C381" s="5">
        <v>6</v>
      </c>
      <c r="D381" s="6" t="s">
        <v>3</v>
      </c>
    </row>
    <row r="382" spans="1:4" x14ac:dyDescent="0.3">
      <c r="A382" s="26" t="s">
        <v>433</v>
      </c>
      <c r="B382" s="4" t="s">
        <v>28</v>
      </c>
      <c r="C382" s="5">
        <v>7</v>
      </c>
      <c r="D382" s="6" t="s">
        <v>3</v>
      </c>
    </row>
    <row r="383" spans="1:4" ht="15" thickBot="1" x14ac:dyDescent="0.35">
      <c r="A383" s="27" t="s">
        <v>434</v>
      </c>
      <c r="B383" s="22" t="s">
        <v>28</v>
      </c>
      <c r="C383" s="20">
        <v>8</v>
      </c>
      <c r="D383" s="21" t="s">
        <v>3</v>
      </c>
    </row>
  </sheetData>
  <mergeCells count="4">
    <mergeCell ref="A83:A84"/>
    <mergeCell ref="B83:B84"/>
    <mergeCell ref="C83:C84"/>
    <mergeCell ref="D83:D84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81"/>
  <sheetViews>
    <sheetView workbookViewId="0">
      <selection activeCell="J2" sqref="J2:J201"/>
    </sheetView>
  </sheetViews>
  <sheetFormatPr defaultRowHeight="14.4" x14ac:dyDescent="0.3"/>
  <cols>
    <col min="2" max="2" width="9.109375" style="3"/>
    <col min="3" max="3" width="9.109375" style="1"/>
    <col min="4" max="4" width="9.109375" style="3"/>
    <col min="5" max="5" width="9.109375" style="2"/>
    <col min="6" max="13" width="9.109375" style="1"/>
  </cols>
  <sheetData>
    <row r="1" spans="1:11" ht="144.6" thickBot="1" x14ac:dyDescent="0.35">
      <c r="A1" s="24" t="s">
        <v>55</v>
      </c>
      <c r="B1" s="11" t="s">
        <v>53</v>
      </c>
      <c r="C1" s="24" t="s">
        <v>441</v>
      </c>
      <c r="D1" s="13" t="s">
        <v>461</v>
      </c>
      <c r="E1" s="57" t="s">
        <v>462</v>
      </c>
      <c r="F1" s="39" t="s">
        <v>44</v>
      </c>
      <c r="G1" s="15" t="s">
        <v>48</v>
      </c>
      <c r="H1" s="15" t="s">
        <v>49</v>
      </c>
      <c r="I1" s="11" t="s">
        <v>45</v>
      </c>
      <c r="J1" s="39" t="s">
        <v>47</v>
      </c>
      <c r="K1" s="56" t="s">
        <v>459</v>
      </c>
    </row>
    <row r="2" spans="1:11" x14ac:dyDescent="0.3">
      <c r="A2" s="25" t="s">
        <v>56</v>
      </c>
      <c r="B2" s="19" t="s">
        <v>2</v>
      </c>
      <c r="C2" s="17">
        <v>1</v>
      </c>
      <c r="D2" s="18" t="s">
        <v>442</v>
      </c>
      <c r="E2" s="17">
        <v>5</v>
      </c>
      <c r="F2" s="19">
        <v>26.1</v>
      </c>
      <c r="G2" s="19">
        <v>14.8</v>
      </c>
      <c r="H2" s="19">
        <v>8.18</v>
      </c>
      <c r="I2" s="19"/>
      <c r="J2" s="4">
        <f t="shared" ref="J2:J64" si="0">IF(G2&gt;0,((G2-H2)/G2)*100,((F2-I2)/F2)*100)</f>
        <v>44.729729729729733</v>
      </c>
      <c r="K2" s="4">
        <f>IF(G2&gt;0,(H2*2)/(E2*3.1415926535*5^2/4),I2/(E2*3.1415926535*5^2/4))</f>
        <v>0.16664159161970105</v>
      </c>
    </row>
    <row r="3" spans="1:11" hidden="1" x14ac:dyDescent="0.3">
      <c r="A3" s="26" t="s">
        <v>57</v>
      </c>
      <c r="B3" s="4" t="s">
        <v>2</v>
      </c>
      <c r="C3" s="5">
        <v>1</v>
      </c>
      <c r="D3" s="6" t="s">
        <v>443</v>
      </c>
      <c r="E3" s="5">
        <v>5</v>
      </c>
      <c r="F3" s="4">
        <v>114.8</v>
      </c>
      <c r="G3" s="4">
        <v>61.18</v>
      </c>
      <c r="H3" s="4">
        <v>44.21</v>
      </c>
      <c r="I3" s="4"/>
      <c r="J3" s="4">
        <f t="shared" si="0"/>
        <v>27.737822817914349</v>
      </c>
      <c r="K3" s="4">
        <f t="shared" ref="K3:K65" si="1">IF(G3&gt;0,(H3*2)/(E3*3.1415926535*5^2/4),I3/(E3*3.1415926535*5^2/4))</f>
        <v>0.9006387243896069</v>
      </c>
    </row>
    <row r="4" spans="1:11" x14ac:dyDescent="0.3">
      <c r="A4" s="26" t="s">
        <v>58</v>
      </c>
      <c r="B4" s="4" t="s">
        <v>2</v>
      </c>
      <c r="C4" s="5">
        <v>2</v>
      </c>
      <c r="D4" s="6" t="s">
        <v>442</v>
      </c>
      <c r="E4" s="5">
        <v>5</v>
      </c>
      <c r="F4" s="4">
        <v>33.5</v>
      </c>
      <c r="G4" s="4">
        <v>18.43</v>
      </c>
      <c r="H4" s="4">
        <v>11.77</v>
      </c>
      <c r="I4" s="4"/>
      <c r="J4" s="4">
        <f t="shared" si="0"/>
        <v>36.136733586543677</v>
      </c>
      <c r="K4" s="4">
        <f t="shared" si="1"/>
        <v>0.23977647107137914</v>
      </c>
    </row>
    <row r="5" spans="1:11" hidden="1" x14ac:dyDescent="0.3">
      <c r="A5" s="26" t="s">
        <v>59</v>
      </c>
      <c r="B5" s="4" t="s">
        <v>2</v>
      </c>
      <c r="C5" s="5">
        <v>2</v>
      </c>
      <c r="D5" s="6" t="s">
        <v>443</v>
      </c>
      <c r="E5" s="5">
        <v>5</v>
      </c>
      <c r="F5" s="4">
        <v>102.5</v>
      </c>
      <c r="G5" s="4">
        <v>52.08</v>
      </c>
      <c r="H5" s="4">
        <v>43.15</v>
      </c>
      <c r="I5" s="4"/>
      <c r="J5" s="4">
        <f t="shared" si="0"/>
        <v>17.146697388632873</v>
      </c>
      <c r="K5" s="4">
        <f t="shared" si="1"/>
        <v>0.87904458171028121</v>
      </c>
    </row>
    <row r="6" spans="1:11" hidden="1" x14ac:dyDescent="0.3">
      <c r="A6" s="26" t="s">
        <v>60</v>
      </c>
      <c r="B6" s="4" t="s">
        <v>2</v>
      </c>
      <c r="C6" s="5">
        <v>2</v>
      </c>
      <c r="D6" s="6" t="s">
        <v>444</v>
      </c>
      <c r="E6" s="5">
        <v>20</v>
      </c>
      <c r="F6" s="4">
        <v>600.20000000000005</v>
      </c>
      <c r="G6" s="4"/>
      <c r="H6" s="4"/>
      <c r="I6" s="4">
        <v>519.55999999999995</v>
      </c>
      <c r="J6" s="4">
        <f t="shared" si="0"/>
        <v>13.435521492835736</v>
      </c>
      <c r="K6" s="4">
        <f t="shared" si="1"/>
        <v>1.3230486757630175</v>
      </c>
    </row>
    <row r="7" spans="1:11" x14ac:dyDescent="0.3">
      <c r="A7" s="26" t="s">
        <v>61</v>
      </c>
      <c r="B7" s="4" t="s">
        <v>2</v>
      </c>
      <c r="C7" s="5">
        <v>3</v>
      </c>
      <c r="D7" s="6" t="s">
        <v>442</v>
      </c>
      <c r="E7" s="5">
        <v>5</v>
      </c>
      <c r="F7" s="4">
        <v>77.2</v>
      </c>
      <c r="G7" s="4">
        <v>38.43</v>
      </c>
      <c r="H7" s="4">
        <v>27.72</v>
      </c>
      <c r="I7" s="4"/>
      <c r="J7" s="4">
        <f t="shared" si="0"/>
        <v>27.868852459016395</v>
      </c>
      <c r="K7" s="4">
        <f t="shared" si="1"/>
        <v>0.56470720289707987</v>
      </c>
    </row>
    <row r="8" spans="1:11" hidden="1" x14ac:dyDescent="0.3">
      <c r="A8" s="26" t="s">
        <v>62</v>
      </c>
      <c r="B8" s="4" t="s">
        <v>2</v>
      </c>
      <c r="C8" s="5">
        <v>3</v>
      </c>
      <c r="D8" s="6" t="s">
        <v>443</v>
      </c>
      <c r="E8" s="5">
        <v>5</v>
      </c>
      <c r="F8" s="4">
        <v>164.7</v>
      </c>
      <c r="G8" s="4">
        <v>91.86</v>
      </c>
      <c r="H8" s="4">
        <v>77.680000000000007</v>
      </c>
      <c r="I8" s="4"/>
      <c r="J8" s="4">
        <f t="shared" si="0"/>
        <v>15.436533855867618</v>
      </c>
      <c r="K8" s="4">
        <f t="shared" si="1"/>
        <v>1.5824839654056699</v>
      </c>
    </row>
    <row r="9" spans="1:11" ht="15" hidden="1" thickBot="1" x14ac:dyDescent="0.35">
      <c r="A9" s="27" t="s">
        <v>435</v>
      </c>
      <c r="B9" s="22" t="s">
        <v>2</v>
      </c>
      <c r="C9" s="20">
        <v>3</v>
      </c>
      <c r="D9" s="21" t="s">
        <v>444</v>
      </c>
      <c r="E9" s="20">
        <v>20</v>
      </c>
      <c r="F9" s="22">
        <v>482</v>
      </c>
      <c r="G9" s="22"/>
      <c r="H9" s="22"/>
      <c r="I9" s="22">
        <v>450.81</v>
      </c>
      <c r="J9" s="4">
        <f t="shared" si="0"/>
        <v>6.4709543568464731</v>
      </c>
      <c r="K9" s="4">
        <f t="shared" si="1"/>
        <v>1.147978238356929</v>
      </c>
    </row>
    <row r="10" spans="1:11" x14ac:dyDescent="0.3">
      <c r="A10" s="28" t="s">
        <v>63</v>
      </c>
      <c r="B10" s="9" t="s">
        <v>1</v>
      </c>
      <c r="C10" s="8">
        <v>1</v>
      </c>
      <c r="D10" s="16" t="s">
        <v>442</v>
      </c>
      <c r="E10" s="8">
        <v>5</v>
      </c>
      <c r="F10" s="9">
        <v>56</v>
      </c>
      <c r="G10" s="9">
        <v>34</v>
      </c>
      <c r="H10" s="9">
        <v>20.54</v>
      </c>
      <c r="I10" s="9"/>
      <c r="J10" s="4">
        <f t="shared" si="0"/>
        <v>39.588235294117652</v>
      </c>
      <c r="K10" s="4">
        <f t="shared" si="1"/>
        <v>0.41843744399372368</v>
      </c>
    </row>
    <row r="11" spans="1:11" hidden="1" x14ac:dyDescent="0.3">
      <c r="A11" s="26" t="s">
        <v>64</v>
      </c>
      <c r="B11" s="4" t="s">
        <v>1</v>
      </c>
      <c r="C11" s="5">
        <v>1</v>
      </c>
      <c r="D11" s="6" t="s">
        <v>443</v>
      </c>
      <c r="E11" s="5">
        <v>5</v>
      </c>
      <c r="F11" s="4">
        <v>129.5</v>
      </c>
      <c r="G11" s="4">
        <v>70.7</v>
      </c>
      <c r="H11" s="4">
        <v>55.44</v>
      </c>
      <c r="I11" s="4"/>
      <c r="J11" s="4">
        <f t="shared" si="0"/>
        <v>21.584158415841589</v>
      </c>
      <c r="K11" s="4">
        <f t="shared" si="1"/>
        <v>1.1294144057941597</v>
      </c>
    </row>
    <row r="12" spans="1:11" hidden="1" x14ac:dyDescent="0.3">
      <c r="A12" s="26" t="s">
        <v>65</v>
      </c>
      <c r="B12" s="4" t="s">
        <v>1</v>
      </c>
      <c r="C12" s="5">
        <v>1</v>
      </c>
      <c r="D12" s="6" t="s">
        <v>444</v>
      </c>
      <c r="E12" s="5">
        <v>20</v>
      </c>
      <c r="F12" s="4">
        <v>390.4</v>
      </c>
      <c r="G12" s="4"/>
      <c r="H12" s="4"/>
      <c r="I12" s="4">
        <v>334</v>
      </c>
      <c r="J12" s="4">
        <f>IF(G12&gt;0,((G12-H12)/G12)*100,((F12-I12)/F12)*100)</f>
        <v>14.446721311475406</v>
      </c>
      <c r="K12" s="4">
        <f t="shared" si="1"/>
        <v>0.85052401590739846</v>
      </c>
    </row>
    <row r="13" spans="1:11" x14ac:dyDescent="0.3">
      <c r="A13" s="26" t="s">
        <v>66</v>
      </c>
      <c r="B13" s="4" t="s">
        <v>1</v>
      </c>
      <c r="C13" s="5">
        <v>2</v>
      </c>
      <c r="D13" s="6" t="s">
        <v>442</v>
      </c>
      <c r="E13" s="5">
        <v>5</v>
      </c>
      <c r="F13" s="4">
        <v>40.5</v>
      </c>
      <c r="G13" s="4">
        <v>21.72</v>
      </c>
      <c r="H13" s="4">
        <v>13.61</v>
      </c>
      <c r="I13" s="4"/>
      <c r="J13" s="4">
        <f t="shared" si="0"/>
        <v>37.338858195211785</v>
      </c>
      <c r="K13" s="4">
        <f t="shared" si="1"/>
        <v>0.27726064326945371</v>
      </c>
    </row>
    <row r="14" spans="1:11" hidden="1" x14ac:dyDescent="0.3">
      <c r="A14" s="26" t="s">
        <v>67</v>
      </c>
      <c r="B14" s="4" t="s">
        <v>1</v>
      </c>
      <c r="C14" s="5">
        <v>2</v>
      </c>
      <c r="D14" s="6" t="s">
        <v>443</v>
      </c>
      <c r="E14" s="5">
        <v>5</v>
      </c>
      <c r="F14" s="4">
        <v>85.5</v>
      </c>
      <c r="G14" s="4">
        <v>47.36</v>
      </c>
      <c r="H14" s="4">
        <v>32.97</v>
      </c>
      <c r="I14" s="4"/>
      <c r="J14" s="4">
        <f t="shared" si="0"/>
        <v>30.384290540540544</v>
      </c>
      <c r="K14" s="4">
        <f t="shared" si="1"/>
        <v>0.67165932465789047</v>
      </c>
    </row>
    <row r="15" spans="1:11" hidden="1" x14ac:dyDescent="0.3">
      <c r="A15" s="26" t="s">
        <v>68</v>
      </c>
      <c r="B15" s="4" t="s">
        <v>1</v>
      </c>
      <c r="C15" s="5">
        <v>2</v>
      </c>
      <c r="D15" s="6" t="s">
        <v>444</v>
      </c>
      <c r="E15" s="5">
        <v>20</v>
      </c>
      <c r="F15" s="4">
        <v>488.1</v>
      </c>
      <c r="G15" s="4"/>
      <c r="H15" s="4"/>
      <c r="I15" s="4">
        <v>411.9</v>
      </c>
      <c r="J15" s="4">
        <f t="shared" si="0"/>
        <v>15.61155500921943</v>
      </c>
      <c r="K15" s="4">
        <f t="shared" si="1"/>
        <v>1.0488947369828066</v>
      </c>
    </row>
    <row r="16" spans="1:11" x14ac:dyDescent="0.3">
      <c r="A16" s="26" t="s">
        <v>69</v>
      </c>
      <c r="B16" s="4" t="s">
        <v>1</v>
      </c>
      <c r="C16" s="5">
        <v>3</v>
      </c>
      <c r="D16" s="6" t="s">
        <v>442</v>
      </c>
      <c r="E16" s="5">
        <v>5</v>
      </c>
      <c r="F16" s="4">
        <v>37.4</v>
      </c>
      <c r="G16" s="4">
        <v>22.74</v>
      </c>
      <c r="H16" s="4">
        <v>13.74</v>
      </c>
      <c r="I16" s="4"/>
      <c r="J16" s="4">
        <f t="shared" si="0"/>
        <v>39.577836411609496</v>
      </c>
      <c r="K16" s="4">
        <f t="shared" si="1"/>
        <v>0.27990898152257854</v>
      </c>
    </row>
    <row r="17" spans="1:11" hidden="1" x14ac:dyDescent="0.3">
      <c r="A17" s="26" t="s">
        <v>70</v>
      </c>
      <c r="B17" s="4" t="s">
        <v>1</v>
      </c>
      <c r="C17" s="5">
        <v>3</v>
      </c>
      <c r="D17" s="6" t="s">
        <v>443</v>
      </c>
      <c r="E17" s="5">
        <v>5</v>
      </c>
      <c r="F17" s="4">
        <v>66.8</v>
      </c>
      <c r="G17" s="4">
        <v>43.81</v>
      </c>
      <c r="H17" s="4">
        <v>29.55</v>
      </c>
      <c r="I17" s="4"/>
      <c r="J17" s="4">
        <f t="shared" si="0"/>
        <v>32.549646199497836</v>
      </c>
      <c r="K17" s="4">
        <f t="shared" si="1"/>
        <v>0.60198765676799104</v>
      </c>
    </row>
    <row r="18" spans="1:11" ht="15" hidden="1" thickBot="1" x14ac:dyDescent="0.35">
      <c r="A18" s="27" t="s">
        <v>71</v>
      </c>
      <c r="B18" s="22" t="s">
        <v>1</v>
      </c>
      <c r="C18" s="20">
        <v>3</v>
      </c>
      <c r="D18" s="21" t="s">
        <v>444</v>
      </c>
      <c r="E18" s="20">
        <v>20</v>
      </c>
      <c r="F18" s="22">
        <v>512.6</v>
      </c>
      <c r="G18" s="22"/>
      <c r="H18" s="22"/>
      <c r="I18" s="22">
        <v>427.2</v>
      </c>
      <c r="J18" s="4">
        <f t="shared" si="0"/>
        <v>16.660163870464306</v>
      </c>
      <c r="K18" s="4">
        <f t="shared" si="1"/>
        <v>1.0878558670528162</v>
      </c>
    </row>
    <row r="19" spans="1:11" x14ac:dyDescent="0.3">
      <c r="A19" s="28" t="s">
        <v>72</v>
      </c>
      <c r="B19" s="9" t="s">
        <v>6</v>
      </c>
      <c r="C19" s="8">
        <v>1</v>
      </c>
      <c r="D19" s="16" t="s">
        <v>442</v>
      </c>
      <c r="E19" s="8">
        <v>5</v>
      </c>
      <c r="F19" s="9">
        <v>18.5</v>
      </c>
      <c r="G19" s="9">
        <v>11.83</v>
      </c>
      <c r="H19" s="9">
        <v>6</v>
      </c>
      <c r="I19" s="9"/>
      <c r="J19" s="4">
        <f t="shared" si="0"/>
        <v>49.281487743026204</v>
      </c>
      <c r="K19" s="4">
        <f t="shared" si="1"/>
        <v>0.12223099629806924</v>
      </c>
    </row>
    <row r="20" spans="1:11" hidden="1" x14ac:dyDescent="0.3">
      <c r="A20" s="26" t="s">
        <v>73</v>
      </c>
      <c r="B20" s="4" t="s">
        <v>6</v>
      </c>
      <c r="C20" s="5">
        <v>1</v>
      </c>
      <c r="D20" s="6" t="s">
        <v>443</v>
      </c>
      <c r="E20" s="5">
        <v>5</v>
      </c>
      <c r="F20" s="4">
        <v>91</v>
      </c>
      <c r="G20" s="4">
        <v>46.07</v>
      </c>
      <c r="H20" s="4">
        <v>29.88</v>
      </c>
      <c r="I20" s="4"/>
      <c r="J20" s="4">
        <f t="shared" si="0"/>
        <v>35.14217495116128</v>
      </c>
      <c r="K20" s="4">
        <f t="shared" si="1"/>
        <v>0.60871036156438474</v>
      </c>
    </row>
    <row r="21" spans="1:11" hidden="1" x14ac:dyDescent="0.3">
      <c r="A21" s="26" t="s">
        <v>74</v>
      </c>
      <c r="B21" s="4" t="s">
        <v>6</v>
      </c>
      <c r="C21" s="5">
        <v>1</v>
      </c>
      <c r="D21" s="6" t="s">
        <v>444</v>
      </c>
      <c r="E21" s="5">
        <v>20</v>
      </c>
      <c r="F21" s="4">
        <v>568.9</v>
      </c>
      <c r="G21" s="4"/>
      <c r="H21" s="4"/>
      <c r="I21" s="4">
        <v>494.18</v>
      </c>
      <c r="J21" s="4">
        <f t="shared" si="0"/>
        <v>13.134118474248545</v>
      </c>
      <c r="K21" s="4">
        <f t="shared" si="1"/>
        <v>1.2584190364704138</v>
      </c>
    </row>
    <row r="22" spans="1:11" x14ac:dyDescent="0.3">
      <c r="A22" s="26" t="s">
        <v>75</v>
      </c>
      <c r="B22" s="4" t="s">
        <v>6</v>
      </c>
      <c r="C22" s="5">
        <v>2</v>
      </c>
      <c r="D22" s="6" t="s">
        <v>442</v>
      </c>
      <c r="E22" s="5">
        <v>5</v>
      </c>
      <c r="F22" s="4">
        <v>28.6</v>
      </c>
      <c r="G22" s="4">
        <v>17.11</v>
      </c>
      <c r="H22" s="4">
        <v>8.99</v>
      </c>
      <c r="I22" s="4"/>
      <c r="J22" s="4">
        <f t="shared" si="0"/>
        <v>47.457627118644062</v>
      </c>
      <c r="K22" s="4">
        <f t="shared" si="1"/>
        <v>0.18314277611994043</v>
      </c>
    </row>
    <row r="23" spans="1:11" hidden="1" x14ac:dyDescent="0.3">
      <c r="A23" s="26" t="s">
        <v>76</v>
      </c>
      <c r="B23" s="4" t="s">
        <v>6</v>
      </c>
      <c r="C23" s="5">
        <v>2</v>
      </c>
      <c r="D23" s="6" t="s">
        <v>443</v>
      </c>
      <c r="E23" s="5">
        <v>5</v>
      </c>
      <c r="F23" s="4">
        <v>79.7</v>
      </c>
      <c r="G23" s="4">
        <v>42.75</v>
      </c>
      <c r="H23" s="4">
        <v>29.24</v>
      </c>
      <c r="I23" s="4"/>
      <c r="J23" s="4">
        <f t="shared" si="0"/>
        <v>31.602339181286553</v>
      </c>
      <c r="K23" s="4">
        <f t="shared" si="1"/>
        <v>0.59567238862592409</v>
      </c>
    </row>
    <row r="24" spans="1:11" hidden="1" x14ac:dyDescent="0.3">
      <c r="A24" s="26" t="s">
        <v>77</v>
      </c>
      <c r="B24" s="4" t="s">
        <v>6</v>
      </c>
      <c r="C24" s="5">
        <v>2</v>
      </c>
      <c r="D24" s="6" t="s">
        <v>444</v>
      </c>
      <c r="E24" s="5">
        <v>20</v>
      </c>
      <c r="F24" s="4">
        <v>608.1</v>
      </c>
      <c r="G24" s="4"/>
      <c r="H24" s="4"/>
      <c r="I24" s="4">
        <v>504.62</v>
      </c>
      <c r="J24" s="4">
        <f t="shared" si="0"/>
        <v>17.016938003617827</v>
      </c>
      <c r="K24" s="4">
        <f t="shared" si="1"/>
        <v>1.2850042781652438</v>
      </c>
    </row>
    <row r="25" spans="1:11" x14ac:dyDescent="0.3">
      <c r="A25" s="26" t="s">
        <v>78</v>
      </c>
      <c r="B25" s="4" t="s">
        <v>6</v>
      </c>
      <c r="C25" s="5">
        <v>3</v>
      </c>
      <c r="D25" s="6" t="s">
        <v>442</v>
      </c>
      <c r="E25" s="5">
        <v>5</v>
      </c>
      <c r="F25" s="4">
        <v>32.299999999999997</v>
      </c>
      <c r="G25" s="4">
        <v>16.93</v>
      </c>
      <c r="H25" s="4">
        <v>7.8</v>
      </c>
      <c r="I25" s="4"/>
      <c r="J25" s="4">
        <f t="shared" si="0"/>
        <v>53.927938570584757</v>
      </c>
      <c r="K25" s="4">
        <f t="shared" si="1"/>
        <v>0.15890029518748999</v>
      </c>
    </row>
    <row r="26" spans="1:11" hidden="1" x14ac:dyDescent="0.3">
      <c r="A26" s="26" t="s">
        <v>79</v>
      </c>
      <c r="B26" s="4" t="s">
        <v>6</v>
      </c>
      <c r="C26" s="5">
        <v>3</v>
      </c>
      <c r="D26" s="6" t="s">
        <v>443</v>
      </c>
      <c r="E26" s="5">
        <v>5</v>
      </c>
      <c r="F26" s="4">
        <v>104.1</v>
      </c>
      <c r="G26" s="4">
        <v>53.42</v>
      </c>
      <c r="H26" s="4">
        <v>32.75</v>
      </c>
      <c r="I26" s="4"/>
      <c r="J26" s="4">
        <f t="shared" si="0"/>
        <v>38.693373268438791</v>
      </c>
      <c r="K26" s="4">
        <f t="shared" si="1"/>
        <v>0.66717752146029463</v>
      </c>
    </row>
    <row r="27" spans="1:11" hidden="1" x14ac:dyDescent="0.3">
      <c r="A27" s="26" t="s">
        <v>80</v>
      </c>
      <c r="B27" s="4" t="s">
        <v>6</v>
      </c>
      <c r="C27" s="5">
        <v>3</v>
      </c>
      <c r="D27" s="6" t="s">
        <v>444</v>
      </c>
      <c r="E27" s="5">
        <v>20</v>
      </c>
      <c r="F27" s="4">
        <v>606.9</v>
      </c>
      <c r="G27" s="4"/>
      <c r="H27" s="4"/>
      <c r="I27" s="4">
        <v>530.79999999999995</v>
      </c>
      <c r="J27" s="4">
        <f t="shared" si="0"/>
        <v>12.53913330037898</v>
      </c>
      <c r="K27" s="4">
        <f t="shared" si="1"/>
        <v>1.3516711007294822</v>
      </c>
    </row>
    <row r="28" spans="1:11" x14ac:dyDescent="0.3">
      <c r="A28" s="26" t="s">
        <v>81</v>
      </c>
      <c r="B28" s="4" t="s">
        <v>6</v>
      </c>
      <c r="C28" s="5">
        <v>4</v>
      </c>
      <c r="D28" s="6" t="s">
        <v>442</v>
      </c>
      <c r="E28" s="5">
        <v>5</v>
      </c>
      <c r="F28" s="4">
        <v>84.4</v>
      </c>
      <c r="G28" s="4"/>
      <c r="H28" s="4"/>
      <c r="I28" s="4">
        <v>47.99</v>
      </c>
      <c r="J28" s="4">
        <f t="shared" si="0"/>
        <v>43.139810426540286</v>
      </c>
      <c r="K28" s="4">
        <f t="shared" si="1"/>
        <v>0.48882212602869524</v>
      </c>
    </row>
    <row r="29" spans="1:11" x14ac:dyDescent="0.3">
      <c r="A29" s="26" t="s">
        <v>82</v>
      </c>
      <c r="B29" s="4" t="s">
        <v>6</v>
      </c>
      <c r="C29" s="5">
        <v>5</v>
      </c>
      <c r="D29" s="6" t="s">
        <v>442</v>
      </c>
      <c r="E29" s="5">
        <v>5</v>
      </c>
      <c r="F29" s="4">
        <v>54.3</v>
      </c>
      <c r="G29" s="4"/>
      <c r="H29" s="4"/>
      <c r="I29" s="4">
        <v>26.89</v>
      </c>
      <c r="J29" s="4">
        <f t="shared" si="0"/>
        <v>50.478821362799266</v>
      </c>
      <c r="K29" s="4">
        <f t="shared" si="1"/>
        <v>0.27389929087125681</v>
      </c>
    </row>
    <row r="30" spans="1:11" x14ac:dyDescent="0.3">
      <c r="A30" s="26" t="s">
        <v>83</v>
      </c>
      <c r="B30" s="4" t="s">
        <v>6</v>
      </c>
      <c r="C30" s="5">
        <v>6</v>
      </c>
      <c r="D30" s="6" t="s">
        <v>442</v>
      </c>
      <c r="E30" s="5">
        <v>5</v>
      </c>
      <c r="F30" s="4">
        <v>68.099999999999994</v>
      </c>
      <c r="G30" s="4"/>
      <c r="H30" s="4"/>
      <c r="I30" s="4">
        <v>34.92</v>
      </c>
      <c r="J30" s="4">
        <f>IF(G30&gt;0,((G30-H30)/G30)*100,((F30-I30)/F30)*100)</f>
        <v>48.722466960352421</v>
      </c>
      <c r="K30" s="4">
        <f t="shared" si="1"/>
        <v>0.35569219922738149</v>
      </c>
    </row>
    <row r="31" spans="1:11" ht="15" thickBot="1" x14ac:dyDescent="0.35">
      <c r="A31" s="27" t="s">
        <v>84</v>
      </c>
      <c r="B31" s="22" t="s">
        <v>6</v>
      </c>
      <c r="C31" s="20">
        <v>7</v>
      </c>
      <c r="D31" s="21" t="s">
        <v>442</v>
      </c>
      <c r="E31" s="20">
        <v>5</v>
      </c>
      <c r="F31" s="22">
        <v>48.4</v>
      </c>
      <c r="G31" s="22"/>
      <c r="H31" s="22"/>
      <c r="I31" s="22">
        <v>26.58</v>
      </c>
      <c r="J31" s="4">
        <f t="shared" si="0"/>
        <v>45.082644628099175</v>
      </c>
      <c r="K31" s="4">
        <f t="shared" si="1"/>
        <v>0.27074165680022333</v>
      </c>
    </row>
    <row r="32" spans="1:11" x14ac:dyDescent="0.3">
      <c r="A32" s="25" t="s">
        <v>85</v>
      </c>
      <c r="B32" s="33" t="s">
        <v>7</v>
      </c>
      <c r="C32" s="17">
        <v>1</v>
      </c>
      <c r="D32" s="18" t="s">
        <v>442</v>
      </c>
      <c r="E32" s="17">
        <v>5</v>
      </c>
      <c r="F32" s="19">
        <v>39</v>
      </c>
      <c r="G32" s="19">
        <v>21.41</v>
      </c>
      <c r="H32" s="19">
        <v>9.52</v>
      </c>
      <c r="I32" s="19"/>
      <c r="J32" s="4">
        <f t="shared" si="0"/>
        <v>55.534796823914057</v>
      </c>
      <c r="K32" s="4">
        <f t="shared" si="1"/>
        <v>0.19393984745960319</v>
      </c>
    </row>
    <row r="33" spans="1:11" hidden="1" x14ac:dyDescent="0.3">
      <c r="A33" s="26" t="s">
        <v>86</v>
      </c>
      <c r="B33" s="31" t="s">
        <v>7</v>
      </c>
      <c r="C33" s="5">
        <v>1</v>
      </c>
      <c r="D33" s="6" t="s">
        <v>443</v>
      </c>
      <c r="E33" s="5">
        <v>5</v>
      </c>
      <c r="F33" s="4">
        <v>80.2</v>
      </c>
      <c r="G33" s="4">
        <v>38.520000000000003</v>
      </c>
      <c r="H33" s="4">
        <v>25.22</v>
      </c>
      <c r="I33" s="4"/>
      <c r="J33" s="4">
        <f t="shared" si="0"/>
        <v>34.527518172377988</v>
      </c>
      <c r="K33" s="4">
        <f t="shared" si="1"/>
        <v>0.51377762110621772</v>
      </c>
    </row>
    <row r="34" spans="1:11" hidden="1" x14ac:dyDescent="0.3">
      <c r="A34" s="26" t="s">
        <v>87</v>
      </c>
      <c r="B34" s="31" t="s">
        <v>7</v>
      </c>
      <c r="C34" s="5">
        <v>1</v>
      </c>
      <c r="D34" s="6" t="s">
        <v>445</v>
      </c>
      <c r="E34" s="5">
        <v>12</v>
      </c>
      <c r="F34" s="4">
        <v>203.3</v>
      </c>
      <c r="G34" s="4"/>
      <c r="H34" s="4"/>
      <c r="I34" s="4">
        <v>152.58000000000001</v>
      </c>
      <c r="J34" s="4">
        <f t="shared" si="0"/>
        <v>24.948352188883423</v>
      </c>
      <c r="K34" s="4">
        <f t="shared" si="1"/>
        <v>0.64756963247081267</v>
      </c>
    </row>
    <row r="35" spans="1:11" x14ac:dyDescent="0.3">
      <c r="A35" s="26" t="s">
        <v>88</v>
      </c>
      <c r="B35" s="31" t="s">
        <v>7</v>
      </c>
      <c r="C35" s="5">
        <v>2</v>
      </c>
      <c r="D35" s="6" t="s">
        <v>442</v>
      </c>
      <c r="E35" s="5">
        <v>5</v>
      </c>
      <c r="F35" s="4">
        <v>20.399999999999999</v>
      </c>
      <c r="G35" s="4">
        <v>11.33</v>
      </c>
      <c r="H35" s="4">
        <v>6.9</v>
      </c>
      <c r="I35" s="4"/>
      <c r="J35" s="4">
        <f t="shared" si="0"/>
        <v>39.09973521624007</v>
      </c>
      <c r="K35" s="4">
        <f t="shared" si="1"/>
        <v>0.14056564574277963</v>
      </c>
    </row>
    <row r="36" spans="1:11" hidden="1" x14ac:dyDescent="0.3">
      <c r="A36" s="26" t="s">
        <v>89</v>
      </c>
      <c r="B36" s="31" t="s">
        <v>7</v>
      </c>
      <c r="C36" s="5">
        <v>2</v>
      </c>
      <c r="D36" s="6" t="s">
        <v>443</v>
      </c>
      <c r="E36" s="5">
        <v>5</v>
      </c>
      <c r="F36" s="4">
        <v>84.9</v>
      </c>
      <c r="G36" s="4">
        <v>47.41</v>
      </c>
      <c r="H36" s="4">
        <v>36.61</v>
      </c>
      <c r="I36" s="4"/>
      <c r="J36" s="4">
        <f t="shared" si="0"/>
        <v>22.780004218519295</v>
      </c>
      <c r="K36" s="4">
        <f t="shared" si="1"/>
        <v>0.74581279574538584</v>
      </c>
    </row>
    <row r="37" spans="1:11" hidden="1" x14ac:dyDescent="0.3">
      <c r="A37" s="26" t="s">
        <v>90</v>
      </c>
      <c r="B37" s="31" t="s">
        <v>7</v>
      </c>
      <c r="C37" s="5">
        <v>2</v>
      </c>
      <c r="D37" s="6" t="s">
        <v>446</v>
      </c>
      <c r="E37" s="5">
        <v>13</v>
      </c>
      <c r="F37" s="4">
        <v>445.8</v>
      </c>
      <c r="G37" s="4"/>
      <c r="H37" s="4"/>
      <c r="I37" s="4">
        <v>387.18</v>
      </c>
      <c r="J37" s="4">
        <f t="shared" si="0"/>
        <v>13.149394347240918</v>
      </c>
      <c r="K37" s="4">
        <f t="shared" si="1"/>
        <v>1.5168396521373861</v>
      </c>
    </row>
    <row r="38" spans="1:11" x14ac:dyDescent="0.3">
      <c r="A38" s="26" t="s">
        <v>91</v>
      </c>
      <c r="B38" s="31" t="s">
        <v>7</v>
      </c>
      <c r="C38" s="5">
        <v>3</v>
      </c>
      <c r="D38" s="6" t="s">
        <v>442</v>
      </c>
      <c r="E38" s="5">
        <v>5</v>
      </c>
      <c r="F38" s="4">
        <v>30.2</v>
      </c>
      <c r="G38" s="4">
        <v>16.670000000000002</v>
      </c>
      <c r="H38" s="4">
        <v>7.99</v>
      </c>
      <c r="I38" s="4"/>
      <c r="J38" s="4">
        <f t="shared" si="0"/>
        <v>52.069586082783445</v>
      </c>
      <c r="K38" s="4">
        <f t="shared" si="1"/>
        <v>0.16277094340359555</v>
      </c>
    </row>
    <row r="39" spans="1:11" hidden="1" x14ac:dyDescent="0.3">
      <c r="A39" s="26" t="s">
        <v>92</v>
      </c>
      <c r="B39" s="31" t="s">
        <v>7</v>
      </c>
      <c r="C39" s="5">
        <v>3</v>
      </c>
      <c r="D39" s="6" t="s">
        <v>443</v>
      </c>
      <c r="E39" s="5">
        <v>5</v>
      </c>
      <c r="F39" s="4">
        <v>81</v>
      </c>
      <c r="G39" s="4">
        <v>48.42</v>
      </c>
      <c r="H39" s="4">
        <v>37.74</v>
      </c>
      <c r="I39" s="4"/>
      <c r="J39" s="4">
        <f t="shared" si="0"/>
        <v>22.057001239157373</v>
      </c>
      <c r="K39" s="4">
        <f t="shared" si="1"/>
        <v>0.76883296671485557</v>
      </c>
    </row>
    <row r="40" spans="1:11" hidden="1" x14ac:dyDescent="0.3">
      <c r="A40" s="26" t="s">
        <v>93</v>
      </c>
      <c r="B40" s="31" t="s">
        <v>7</v>
      </c>
      <c r="C40" s="5">
        <v>3</v>
      </c>
      <c r="D40" s="6" t="s">
        <v>447</v>
      </c>
      <c r="E40" s="5">
        <v>15</v>
      </c>
      <c r="F40" s="4">
        <v>380.7</v>
      </c>
      <c r="G40" s="4"/>
      <c r="H40" s="4"/>
      <c r="I40" s="4">
        <v>329.52</v>
      </c>
      <c r="J40" s="4">
        <f t="shared" si="0"/>
        <v>13.44365642237983</v>
      </c>
      <c r="K40" s="4">
        <f t="shared" si="1"/>
        <v>1.1188210527816604</v>
      </c>
    </row>
    <row r="41" spans="1:11" x14ac:dyDescent="0.3">
      <c r="A41" s="26" t="s">
        <v>94</v>
      </c>
      <c r="B41" s="31" t="s">
        <v>7</v>
      </c>
      <c r="C41" s="5">
        <v>4</v>
      </c>
      <c r="D41" s="6" t="s">
        <v>442</v>
      </c>
      <c r="E41" s="5">
        <v>5</v>
      </c>
      <c r="F41" s="4">
        <v>52.6</v>
      </c>
      <c r="G41" s="4"/>
      <c r="H41" s="4"/>
      <c r="I41" s="4">
        <v>26.42</v>
      </c>
      <c r="J41" s="4">
        <f t="shared" si="0"/>
        <v>49.771863117870716</v>
      </c>
      <c r="K41" s="4">
        <f t="shared" si="1"/>
        <v>0.2691119101829158</v>
      </c>
    </row>
    <row r="42" spans="1:11" x14ac:dyDescent="0.3">
      <c r="A42" s="26" t="s">
        <v>95</v>
      </c>
      <c r="B42" s="31" t="s">
        <v>7</v>
      </c>
      <c r="C42" s="5">
        <v>5</v>
      </c>
      <c r="D42" s="6" t="s">
        <v>442</v>
      </c>
      <c r="E42" s="5">
        <v>5</v>
      </c>
      <c r="F42" s="4">
        <v>60.1</v>
      </c>
      <c r="G42" s="4"/>
      <c r="H42" s="4"/>
      <c r="I42" s="4">
        <v>22.59</v>
      </c>
      <c r="J42" s="4">
        <f t="shared" si="0"/>
        <v>62.412645590682203</v>
      </c>
      <c r="K42" s="4">
        <f t="shared" si="1"/>
        <v>0.23009985053111534</v>
      </c>
    </row>
    <row r="43" spans="1:11" x14ac:dyDescent="0.3">
      <c r="A43" s="26" t="s">
        <v>96</v>
      </c>
      <c r="B43" s="31" t="s">
        <v>7</v>
      </c>
      <c r="C43" s="5">
        <v>6</v>
      </c>
      <c r="D43" s="6" t="s">
        <v>442</v>
      </c>
      <c r="E43" s="5">
        <v>5</v>
      </c>
      <c r="F43" s="4">
        <v>70.5</v>
      </c>
      <c r="G43" s="4"/>
      <c r="H43" s="4"/>
      <c r="I43" s="4">
        <v>38.17</v>
      </c>
      <c r="J43" s="4">
        <f t="shared" si="0"/>
        <v>45.858156028368789</v>
      </c>
      <c r="K43" s="4">
        <f t="shared" si="1"/>
        <v>0.38879642739144193</v>
      </c>
    </row>
    <row r="44" spans="1:11" ht="15" thickBot="1" x14ac:dyDescent="0.35">
      <c r="A44" s="27" t="s">
        <v>97</v>
      </c>
      <c r="B44" s="32" t="s">
        <v>7</v>
      </c>
      <c r="C44" s="20">
        <v>7</v>
      </c>
      <c r="D44" s="21" t="s">
        <v>442</v>
      </c>
      <c r="E44" s="20">
        <v>5</v>
      </c>
      <c r="F44" s="22">
        <v>94.6</v>
      </c>
      <c r="G44" s="22"/>
      <c r="H44" s="22"/>
      <c r="I44" s="22">
        <v>59.63</v>
      </c>
      <c r="J44" s="4">
        <f t="shared" si="0"/>
        <v>36.966173361522195</v>
      </c>
      <c r="K44" s="4">
        <f t="shared" si="1"/>
        <v>0.60738619243782244</v>
      </c>
    </row>
    <row r="45" spans="1:11" x14ac:dyDescent="0.3">
      <c r="A45" s="25" t="s">
        <v>98</v>
      </c>
      <c r="B45" s="33" t="s">
        <v>8</v>
      </c>
      <c r="C45" s="17">
        <v>1</v>
      </c>
      <c r="D45" s="18" t="s">
        <v>442</v>
      </c>
      <c r="E45" s="17">
        <v>5</v>
      </c>
      <c r="F45" s="19">
        <v>26.5</v>
      </c>
      <c r="G45" s="19">
        <v>12.93</v>
      </c>
      <c r="H45" s="19">
        <v>3.64</v>
      </c>
      <c r="I45" s="19"/>
      <c r="J45" s="4">
        <f t="shared" si="0"/>
        <v>71.848414539829847</v>
      </c>
      <c r="K45" s="4">
        <f t="shared" si="1"/>
        <v>7.4153471087495343E-2</v>
      </c>
    </row>
    <row r="46" spans="1:11" hidden="1" x14ac:dyDescent="0.3">
      <c r="A46" s="26" t="s">
        <v>99</v>
      </c>
      <c r="B46" s="31" t="s">
        <v>8</v>
      </c>
      <c r="C46" s="5">
        <v>1</v>
      </c>
      <c r="D46" s="6" t="s">
        <v>443</v>
      </c>
      <c r="E46" s="5">
        <v>5</v>
      </c>
      <c r="F46" s="4">
        <v>77</v>
      </c>
      <c r="G46" s="4">
        <v>37.44</v>
      </c>
      <c r="H46" s="4">
        <v>27.25</v>
      </c>
      <c r="I46" s="4"/>
      <c r="J46" s="4">
        <f t="shared" si="0"/>
        <v>27.216880341880341</v>
      </c>
      <c r="K46" s="4">
        <f t="shared" si="1"/>
        <v>0.55513244152039776</v>
      </c>
    </row>
    <row r="47" spans="1:11" hidden="1" x14ac:dyDescent="0.3">
      <c r="A47" s="26" t="s">
        <v>100</v>
      </c>
      <c r="B47" s="31" t="s">
        <v>8</v>
      </c>
      <c r="C47" s="5">
        <v>1</v>
      </c>
      <c r="D47" s="6" t="s">
        <v>448</v>
      </c>
      <c r="E47" s="5">
        <v>10</v>
      </c>
      <c r="F47" s="4">
        <v>239</v>
      </c>
      <c r="G47" s="4"/>
      <c r="H47" s="4"/>
      <c r="I47" s="4">
        <v>207.17</v>
      </c>
      <c r="J47" s="4">
        <f t="shared" si="0"/>
        <v>13.31799163179917</v>
      </c>
      <c r="K47" s="4">
        <f t="shared" si="1"/>
        <v>1.0551081459612919</v>
      </c>
    </row>
    <row r="48" spans="1:11" hidden="1" x14ac:dyDescent="0.3">
      <c r="A48" s="26" t="s">
        <v>101</v>
      </c>
      <c r="B48" s="31" t="s">
        <v>8</v>
      </c>
      <c r="C48" s="5">
        <v>1</v>
      </c>
      <c r="D48" s="6" t="s">
        <v>449</v>
      </c>
      <c r="E48" s="5">
        <v>10</v>
      </c>
      <c r="F48" s="4">
        <v>409.9</v>
      </c>
      <c r="G48" s="4"/>
      <c r="H48" s="4"/>
      <c r="I48" s="4">
        <v>365.6</v>
      </c>
      <c r="J48" s="4">
        <f t="shared" si="0"/>
        <v>10.807514027811651</v>
      </c>
      <c r="K48" s="4">
        <f t="shared" si="1"/>
        <v>1.8619855102739216</v>
      </c>
    </row>
    <row r="49" spans="1:11" x14ac:dyDescent="0.3">
      <c r="A49" s="26" t="s">
        <v>102</v>
      </c>
      <c r="B49" s="31" t="s">
        <v>8</v>
      </c>
      <c r="C49" s="5">
        <v>2</v>
      </c>
      <c r="D49" s="6" t="s">
        <v>442</v>
      </c>
      <c r="E49" s="5">
        <v>5</v>
      </c>
      <c r="F49" s="4">
        <v>41.5</v>
      </c>
      <c r="G49" s="4">
        <v>23.03</v>
      </c>
      <c r="H49" s="4">
        <v>12.27</v>
      </c>
      <c r="I49" s="4"/>
      <c r="J49" s="4">
        <f t="shared" si="0"/>
        <v>46.721667390360402</v>
      </c>
      <c r="K49" s="4">
        <f t="shared" si="1"/>
        <v>0.2499623874295516</v>
      </c>
    </row>
    <row r="50" spans="1:11" hidden="1" x14ac:dyDescent="0.3">
      <c r="A50" s="26" t="s">
        <v>103</v>
      </c>
      <c r="B50" s="31" t="s">
        <v>8</v>
      </c>
      <c r="C50" s="5">
        <v>2</v>
      </c>
      <c r="D50" s="6" t="s">
        <v>443</v>
      </c>
      <c r="E50" s="5">
        <v>5</v>
      </c>
      <c r="F50" s="4">
        <v>94.8</v>
      </c>
      <c r="G50" s="4">
        <v>49.67</v>
      </c>
      <c r="H50" s="4">
        <v>34.549999999999997</v>
      </c>
      <c r="I50" s="4"/>
      <c r="J50" s="4">
        <f t="shared" si="0"/>
        <v>30.440910006039871</v>
      </c>
      <c r="K50" s="4">
        <f t="shared" si="1"/>
        <v>0.70384682034971535</v>
      </c>
    </row>
    <row r="51" spans="1:11" hidden="1" x14ac:dyDescent="0.3">
      <c r="A51" s="26" t="s">
        <v>104</v>
      </c>
      <c r="B51" s="31" t="s">
        <v>8</v>
      </c>
      <c r="C51" s="5">
        <v>2</v>
      </c>
      <c r="D51" s="6" t="s">
        <v>448</v>
      </c>
      <c r="E51" s="5">
        <v>10</v>
      </c>
      <c r="F51" s="4">
        <v>222.4</v>
      </c>
      <c r="G51" s="4"/>
      <c r="H51" s="4"/>
      <c r="I51" s="4">
        <v>187.9</v>
      </c>
      <c r="J51" s="4">
        <f t="shared" si="0"/>
        <v>15.512589928057555</v>
      </c>
      <c r="K51" s="4">
        <f t="shared" si="1"/>
        <v>0.95696684185030045</v>
      </c>
    </row>
    <row r="52" spans="1:11" hidden="1" x14ac:dyDescent="0.3">
      <c r="A52" s="26" t="s">
        <v>105</v>
      </c>
      <c r="B52" s="31" t="s">
        <v>8</v>
      </c>
      <c r="C52" s="5">
        <v>2</v>
      </c>
      <c r="D52" s="6" t="s">
        <v>449</v>
      </c>
      <c r="E52" s="5">
        <v>10</v>
      </c>
      <c r="F52" s="4">
        <v>238.7</v>
      </c>
      <c r="G52" s="4"/>
      <c r="H52" s="4"/>
      <c r="I52" s="4">
        <v>209.61</v>
      </c>
      <c r="J52" s="4">
        <f t="shared" si="0"/>
        <v>12.186845412651854</v>
      </c>
      <c r="K52" s="4">
        <f t="shared" si="1"/>
        <v>1.0675349639182623</v>
      </c>
    </row>
    <row r="53" spans="1:11" x14ac:dyDescent="0.3">
      <c r="A53" s="26" t="s">
        <v>106</v>
      </c>
      <c r="B53" s="31" t="s">
        <v>8</v>
      </c>
      <c r="C53" s="5">
        <v>3</v>
      </c>
      <c r="D53" s="6" t="s">
        <v>442</v>
      </c>
      <c r="E53" s="5">
        <v>5</v>
      </c>
      <c r="F53" s="4">
        <v>29.4</v>
      </c>
      <c r="G53" s="4">
        <v>15.2</v>
      </c>
      <c r="H53" s="4">
        <v>6.81</v>
      </c>
      <c r="I53" s="4"/>
      <c r="J53" s="4">
        <f t="shared" si="0"/>
        <v>55.197368421052637</v>
      </c>
      <c r="K53" s="4">
        <f t="shared" si="1"/>
        <v>0.13873218079830857</v>
      </c>
    </row>
    <row r="54" spans="1:11" hidden="1" x14ac:dyDescent="0.3">
      <c r="A54" s="26" t="s">
        <v>107</v>
      </c>
      <c r="B54" s="31" t="s">
        <v>8</v>
      </c>
      <c r="C54" s="5">
        <v>3</v>
      </c>
      <c r="D54" s="6" t="s">
        <v>443</v>
      </c>
      <c r="E54" s="5">
        <v>5</v>
      </c>
      <c r="F54" s="4">
        <v>87.6</v>
      </c>
      <c r="G54" s="4">
        <v>39.840000000000003</v>
      </c>
      <c r="H54" s="4">
        <v>27.12</v>
      </c>
      <c r="I54" s="4"/>
      <c r="J54" s="4">
        <f t="shared" si="0"/>
        <v>31.927710843373497</v>
      </c>
      <c r="K54" s="4">
        <f t="shared" si="1"/>
        <v>0.55248410326727293</v>
      </c>
    </row>
    <row r="55" spans="1:11" hidden="1" x14ac:dyDescent="0.3">
      <c r="A55" s="26" t="s">
        <v>108</v>
      </c>
      <c r="B55" s="31" t="s">
        <v>8</v>
      </c>
      <c r="C55" s="5">
        <v>3</v>
      </c>
      <c r="D55" s="6" t="s">
        <v>448</v>
      </c>
      <c r="E55" s="5">
        <v>10</v>
      </c>
      <c r="F55" s="4">
        <v>189.1</v>
      </c>
      <c r="G55" s="4"/>
      <c r="H55" s="4"/>
      <c r="I55" s="4">
        <v>133.68</v>
      </c>
      <c r="J55" s="4">
        <f t="shared" si="0"/>
        <v>29.307244843997882</v>
      </c>
      <c r="K55" s="4">
        <f t="shared" si="1"/>
        <v>0.68082664938024573</v>
      </c>
    </row>
    <row r="56" spans="1:11" hidden="1" x14ac:dyDescent="0.3">
      <c r="A56" s="26" t="s">
        <v>109</v>
      </c>
      <c r="B56" s="31" t="s">
        <v>8</v>
      </c>
      <c r="C56" s="5">
        <v>3</v>
      </c>
      <c r="D56" s="6" t="s">
        <v>449</v>
      </c>
      <c r="E56" s="5">
        <v>10</v>
      </c>
      <c r="F56" s="4">
        <v>144.4</v>
      </c>
      <c r="G56" s="4"/>
      <c r="H56" s="4"/>
      <c r="I56" s="4">
        <v>113.62</v>
      </c>
      <c r="J56" s="4">
        <f t="shared" si="0"/>
        <v>21.315789473684209</v>
      </c>
      <c r="K56" s="4">
        <f t="shared" si="1"/>
        <v>0.5786619083077762</v>
      </c>
    </row>
    <row r="57" spans="1:11" x14ac:dyDescent="0.3">
      <c r="A57" s="26" t="s">
        <v>110</v>
      </c>
      <c r="B57" s="31" t="s">
        <v>8</v>
      </c>
      <c r="C57" s="5">
        <v>4</v>
      </c>
      <c r="D57" s="6" t="s">
        <v>442</v>
      </c>
      <c r="E57" s="5">
        <v>5</v>
      </c>
      <c r="F57" s="4">
        <v>81.400000000000006</v>
      </c>
      <c r="G57" s="4"/>
      <c r="H57" s="4"/>
      <c r="I57" s="4">
        <v>47.2</v>
      </c>
      <c r="J57" s="4">
        <f t="shared" si="0"/>
        <v>42.014742014742012</v>
      </c>
      <c r="K57" s="4">
        <f t="shared" si="1"/>
        <v>0.48077525210573901</v>
      </c>
    </row>
    <row r="58" spans="1:11" x14ac:dyDescent="0.3">
      <c r="A58" s="26" t="s">
        <v>111</v>
      </c>
      <c r="B58" s="31" t="s">
        <v>8</v>
      </c>
      <c r="C58" s="5">
        <v>5</v>
      </c>
      <c r="D58" s="6" t="s">
        <v>442</v>
      </c>
      <c r="E58" s="5">
        <v>5</v>
      </c>
      <c r="F58" s="4">
        <v>56</v>
      </c>
      <c r="G58" s="4"/>
      <c r="H58" s="4"/>
      <c r="I58" s="4">
        <v>18.64</v>
      </c>
      <c r="J58" s="4">
        <f t="shared" si="0"/>
        <v>66.714285714285708</v>
      </c>
      <c r="K58" s="4">
        <f t="shared" si="1"/>
        <v>0.18986548091633423</v>
      </c>
    </row>
    <row r="59" spans="1:11" x14ac:dyDescent="0.3">
      <c r="A59" s="26" t="s">
        <v>112</v>
      </c>
      <c r="B59" s="31" t="s">
        <v>8</v>
      </c>
      <c r="C59" s="5">
        <v>6</v>
      </c>
      <c r="D59" s="6" t="s">
        <v>442</v>
      </c>
      <c r="E59" s="5">
        <v>5</v>
      </c>
      <c r="F59" s="4">
        <v>68.400000000000006</v>
      </c>
      <c r="G59" s="4"/>
      <c r="H59" s="4"/>
      <c r="I59" s="4">
        <v>41.59</v>
      </c>
      <c r="J59" s="4">
        <f t="shared" si="0"/>
        <v>39.195906432748536</v>
      </c>
      <c r="K59" s="4">
        <f t="shared" si="1"/>
        <v>0.42363226133639165</v>
      </c>
    </row>
    <row r="60" spans="1:11" ht="15" thickBot="1" x14ac:dyDescent="0.35">
      <c r="A60" s="27" t="s">
        <v>113</v>
      </c>
      <c r="B60" s="32" t="s">
        <v>8</v>
      </c>
      <c r="C60" s="20">
        <v>7</v>
      </c>
      <c r="D60" s="21" t="s">
        <v>442</v>
      </c>
      <c r="E60" s="20">
        <v>5</v>
      </c>
      <c r="F60" s="22">
        <v>72.3</v>
      </c>
      <c r="G60" s="22"/>
      <c r="H60" s="22"/>
      <c r="I60" s="22">
        <v>45.73</v>
      </c>
      <c r="J60" s="4">
        <f t="shared" si="0"/>
        <v>36.749654218533891</v>
      </c>
      <c r="K60" s="4">
        <f t="shared" si="1"/>
        <v>0.4658019550592255</v>
      </c>
    </row>
    <row r="61" spans="1:11" x14ac:dyDescent="0.3">
      <c r="A61" s="28" t="s">
        <v>114</v>
      </c>
      <c r="B61" s="30" t="s">
        <v>9</v>
      </c>
      <c r="C61" s="8">
        <v>1</v>
      </c>
      <c r="D61" s="16" t="s">
        <v>442</v>
      </c>
      <c r="E61" s="8">
        <v>5</v>
      </c>
      <c r="F61" s="9">
        <v>20.5</v>
      </c>
      <c r="G61" s="9">
        <v>10.42</v>
      </c>
      <c r="H61" s="9">
        <v>4.2699999999999996</v>
      </c>
      <c r="I61" s="9"/>
      <c r="J61" s="4">
        <f t="shared" si="0"/>
        <v>59.021113243762002</v>
      </c>
      <c r="K61" s="4">
        <f t="shared" si="1"/>
        <v>8.6987725698792595E-2</v>
      </c>
    </row>
    <row r="62" spans="1:11" hidden="1" x14ac:dyDescent="0.3">
      <c r="A62" s="26" t="s">
        <v>115</v>
      </c>
      <c r="B62" s="31" t="s">
        <v>9</v>
      </c>
      <c r="C62" s="5">
        <v>1</v>
      </c>
      <c r="D62" s="6" t="s">
        <v>443</v>
      </c>
      <c r="E62" s="5">
        <v>5</v>
      </c>
      <c r="F62" s="4">
        <v>28.6</v>
      </c>
      <c r="G62" s="4">
        <v>13.3</v>
      </c>
      <c r="H62" s="4">
        <v>5.05</v>
      </c>
      <c r="I62" s="4"/>
      <c r="J62" s="4">
        <f t="shared" si="0"/>
        <v>62.030075187969928</v>
      </c>
      <c r="K62" s="4">
        <f t="shared" si="1"/>
        <v>0.10287775521754161</v>
      </c>
    </row>
    <row r="63" spans="1:11" hidden="1" x14ac:dyDescent="0.3">
      <c r="A63" s="26" t="s">
        <v>116</v>
      </c>
      <c r="B63" s="31" t="s">
        <v>9</v>
      </c>
      <c r="C63" s="5">
        <v>1</v>
      </c>
      <c r="D63" s="6" t="s">
        <v>450</v>
      </c>
      <c r="E63" s="5">
        <v>5</v>
      </c>
      <c r="F63" s="4">
        <v>57</v>
      </c>
      <c r="G63" s="4"/>
      <c r="H63" s="4"/>
      <c r="I63" s="4">
        <v>35.340000000000003</v>
      </c>
      <c r="J63" s="4">
        <f t="shared" si="0"/>
        <v>37.999999999999993</v>
      </c>
      <c r="K63" s="4">
        <f t="shared" si="1"/>
        <v>0.35997028409781395</v>
      </c>
    </row>
    <row r="64" spans="1:11" x14ac:dyDescent="0.3">
      <c r="A64" s="26" t="s">
        <v>117</v>
      </c>
      <c r="B64" s="31" t="s">
        <v>9</v>
      </c>
      <c r="C64" s="5">
        <v>2</v>
      </c>
      <c r="D64" s="6" t="s">
        <v>442</v>
      </c>
      <c r="E64" s="5">
        <v>5</v>
      </c>
      <c r="F64" s="4">
        <v>16.899999999999999</v>
      </c>
      <c r="G64" s="4">
        <v>8.5299999999999994</v>
      </c>
      <c r="H64" s="4">
        <v>3.36</v>
      </c>
      <c r="I64" s="4"/>
      <c r="J64" s="4">
        <f t="shared" si="0"/>
        <v>60.609613130128956</v>
      </c>
      <c r="K64" s="4">
        <f t="shared" si="1"/>
        <v>6.8449357926918766E-2</v>
      </c>
    </row>
    <row r="65" spans="1:11" hidden="1" x14ac:dyDescent="0.3">
      <c r="A65" s="26" t="s">
        <v>118</v>
      </c>
      <c r="B65" s="31" t="s">
        <v>9</v>
      </c>
      <c r="C65" s="5">
        <v>2</v>
      </c>
      <c r="D65" s="6" t="s">
        <v>443</v>
      </c>
      <c r="E65" s="5">
        <v>5</v>
      </c>
      <c r="F65" s="4">
        <v>28.2</v>
      </c>
      <c r="G65" s="4">
        <v>13.16</v>
      </c>
      <c r="H65" s="4">
        <v>5.54</v>
      </c>
      <c r="I65" s="4"/>
      <c r="J65" s="4">
        <f t="shared" ref="J65:J127" si="2">IF(G65&gt;0,((G65-H65)/G65)*100,((F65-I65)/F65)*100)</f>
        <v>57.902735562310028</v>
      </c>
      <c r="K65" s="4">
        <f t="shared" si="1"/>
        <v>0.1128599532485506</v>
      </c>
    </row>
    <row r="66" spans="1:11" hidden="1" x14ac:dyDescent="0.3">
      <c r="A66" s="26" t="s">
        <v>119</v>
      </c>
      <c r="B66" s="31" t="s">
        <v>9</v>
      </c>
      <c r="C66" s="5">
        <v>2</v>
      </c>
      <c r="D66" s="6" t="s">
        <v>451</v>
      </c>
      <c r="E66" s="5">
        <v>6</v>
      </c>
      <c r="F66" s="4">
        <v>93.9</v>
      </c>
      <c r="G66" s="4"/>
      <c r="H66" s="4"/>
      <c r="I66" s="4">
        <v>48.96</v>
      </c>
      <c r="J66" s="4">
        <f t="shared" si="2"/>
        <v>47.859424920127793</v>
      </c>
      <c r="K66" s="4">
        <f t="shared" ref="K66:K128" si="3">IF(G66&gt;0,(H66*2)/(E66*3.1415926535*5^2/4),I66/(E66*3.1415926535*5^2/4))</f>
        <v>0.41558538741343537</v>
      </c>
    </row>
    <row r="67" spans="1:11" x14ac:dyDescent="0.3">
      <c r="A67" s="26" t="s">
        <v>120</v>
      </c>
      <c r="B67" s="31" t="s">
        <v>9</v>
      </c>
      <c r="C67" s="5">
        <v>3</v>
      </c>
      <c r="D67" s="6" t="s">
        <v>442</v>
      </c>
      <c r="E67" s="5">
        <v>5</v>
      </c>
      <c r="F67" s="4">
        <v>7.3</v>
      </c>
      <c r="G67" s="4">
        <v>4.82</v>
      </c>
      <c r="H67" s="4">
        <v>2.4900000000000002</v>
      </c>
      <c r="I67" s="4"/>
      <c r="J67" s="4">
        <f t="shared" si="2"/>
        <v>48.3402489626556</v>
      </c>
      <c r="K67" s="4">
        <f t="shared" si="3"/>
        <v>5.0725863463698735E-2</v>
      </c>
    </row>
    <row r="68" spans="1:11" hidden="1" x14ac:dyDescent="0.3">
      <c r="A68" s="26" t="s">
        <v>121</v>
      </c>
      <c r="B68" s="31" t="s">
        <v>9</v>
      </c>
      <c r="C68" s="5">
        <v>3</v>
      </c>
      <c r="D68" s="6" t="s">
        <v>443</v>
      </c>
      <c r="E68" s="5">
        <v>5</v>
      </c>
      <c r="F68" s="4">
        <v>16.3</v>
      </c>
      <c r="G68" s="4">
        <v>8.27</v>
      </c>
      <c r="H68" s="4">
        <v>3.67</v>
      </c>
      <c r="I68" s="4"/>
      <c r="J68" s="4">
        <f t="shared" si="2"/>
        <v>55.622732769044738</v>
      </c>
      <c r="K68" s="4">
        <f t="shared" si="3"/>
        <v>7.4764626068985679E-2</v>
      </c>
    </row>
    <row r="69" spans="1:11" hidden="1" x14ac:dyDescent="0.3">
      <c r="A69" s="26" t="s">
        <v>122</v>
      </c>
      <c r="B69" s="31" t="s">
        <v>9</v>
      </c>
      <c r="C69" s="5">
        <v>3</v>
      </c>
      <c r="D69" s="6" t="s">
        <v>450</v>
      </c>
      <c r="E69" s="5">
        <v>5</v>
      </c>
      <c r="F69" s="4">
        <v>26.3</v>
      </c>
      <c r="G69" s="4"/>
      <c r="H69" s="4"/>
      <c r="I69" s="4">
        <v>10.34</v>
      </c>
      <c r="J69" s="4">
        <f t="shared" si="2"/>
        <v>60.684410646387832</v>
      </c>
      <c r="K69" s="4">
        <f t="shared" si="3"/>
        <v>0.105322375143503</v>
      </c>
    </row>
    <row r="70" spans="1:11" x14ac:dyDescent="0.3">
      <c r="A70" s="26" t="s">
        <v>123</v>
      </c>
      <c r="B70" s="31" t="s">
        <v>9</v>
      </c>
      <c r="C70" s="5">
        <v>4</v>
      </c>
      <c r="D70" s="6" t="s">
        <v>442</v>
      </c>
      <c r="E70" s="5">
        <v>5</v>
      </c>
      <c r="F70" s="4">
        <v>41.8</v>
      </c>
      <c r="G70" s="4"/>
      <c r="H70" s="4"/>
      <c r="I70" s="4">
        <v>14.58</v>
      </c>
      <c r="J70" s="4">
        <f t="shared" si="2"/>
        <v>65.119617224880386</v>
      </c>
      <c r="K70" s="4">
        <f t="shared" si="3"/>
        <v>0.14851066050215411</v>
      </c>
    </row>
    <row r="71" spans="1:11" x14ac:dyDescent="0.3">
      <c r="A71" s="26" t="s">
        <v>124</v>
      </c>
      <c r="B71" s="31" t="s">
        <v>9</v>
      </c>
      <c r="C71" s="5">
        <v>5</v>
      </c>
      <c r="D71" s="6" t="s">
        <v>442</v>
      </c>
      <c r="E71" s="5">
        <v>5</v>
      </c>
      <c r="F71" s="4">
        <v>19.2</v>
      </c>
      <c r="G71" s="4"/>
      <c r="H71" s="4"/>
      <c r="I71" s="4">
        <v>6.82</v>
      </c>
      <c r="J71" s="4">
        <f t="shared" si="2"/>
        <v>64.479166666666671</v>
      </c>
      <c r="K71" s="4">
        <f t="shared" si="3"/>
        <v>6.9467949562736026E-2</v>
      </c>
    </row>
    <row r="72" spans="1:11" x14ac:dyDescent="0.3">
      <c r="A72" s="26" t="s">
        <v>125</v>
      </c>
      <c r="B72" s="31" t="s">
        <v>9</v>
      </c>
      <c r="C72" s="5">
        <v>6</v>
      </c>
      <c r="D72" s="6" t="s">
        <v>442</v>
      </c>
      <c r="E72" s="5">
        <v>5</v>
      </c>
      <c r="F72" s="4">
        <v>33.200000000000003</v>
      </c>
      <c r="G72" s="4"/>
      <c r="H72" s="4"/>
      <c r="I72" s="4">
        <v>11.48</v>
      </c>
      <c r="J72" s="4">
        <f t="shared" si="2"/>
        <v>65.421686746987945</v>
      </c>
      <c r="K72" s="4">
        <f t="shared" si="3"/>
        <v>0.11693431979181958</v>
      </c>
    </row>
    <row r="73" spans="1:11" ht="15" thickBot="1" x14ac:dyDescent="0.35">
      <c r="A73" s="27" t="s">
        <v>126</v>
      </c>
      <c r="B73" s="32" t="s">
        <v>9</v>
      </c>
      <c r="C73" s="20">
        <v>7</v>
      </c>
      <c r="D73" s="21" t="s">
        <v>442</v>
      </c>
      <c r="E73" s="20">
        <v>5</v>
      </c>
      <c r="F73" s="22">
        <v>20.8</v>
      </c>
      <c r="G73" s="22"/>
      <c r="H73" s="22"/>
      <c r="I73" s="22">
        <v>8.07</v>
      </c>
      <c r="J73" s="4">
        <f t="shared" si="2"/>
        <v>61.20192307692308</v>
      </c>
      <c r="K73" s="4">
        <f t="shared" si="3"/>
        <v>8.2200345010451564E-2</v>
      </c>
    </row>
    <row r="74" spans="1:11" x14ac:dyDescent="0.3">
      <c r="A74" s="25" t="s">
        <v>127</v>
      </c>
      <c r="B74" s="33" t="s">
        <v>10</v>
      </c>
      <c r="C74" s="17">
        <v>1</v>
      </c>
      <c r="D74" s="18" t="s">
        <v>442</v>
      </c>
      <c r="E74" s="17">
        <v>5</v>
      </c>
      <c r="F74" s="19">
        <v>25.8</v>
      </c>
      <c r="G74" s="19">
        <v>14.99</v>
      </c>
      <c r="H74" s="19">
        <v>6.44</v>
      </c>
      <c r="I74" s="19"/>
      <c r="J74" s="4">
        <f t="shared" si="2"/>
        <v>57.03802535023349</v>
      </c>
      <c r="K74" s="4">
        <f t="shared" si="3"/>
        <v>0.131194602693261</v>
      </c>
    </row>
    <row r="75" spans="1:11" hidden="1" x14ac:dyDescent="0.3">
      <c r="A75" s="26" t="s">
        <v>128</v>
      </c>
      <c r="B75" s="31" t="s">
        <v>10</v>
      </c>
      <c r="C75" s="5">
        <v>1</v>
      </c>
      <c r="D75" s="6" t="s">
        <v>443</v>
      </c>
      <c r="E75" s="5">
        <v>5</v>
      </c>
      <c r="F75" s="4">
        <v>34.200000000000003</v>
      </c>
      <c r="G75" s="4">
        <v>14.04</v>
      </c>
      <c r="H75" s="4">
        <v>6.56</v>
      </c>
      <c r="I75" s="4"/>
      <c r="J75" s="4">
        <f t="shared" si="2"/>
        <v>53.276353276353269</v>
      </c>
      <c r="K75" s="4">
        <f t="shared" si="3"/>
        <v>0.13363922261922237</v>
      </c>
    </row>
    <row r="76" spans="1:11" hidden="1" x14ac:dyDescent="0.3">
      <c r="A76" s="26" t="s">
        <v>129</v>
      </c>
      <c r="B76" s="31" t="s">
        <v>10</v>
      </c>
      <c r="C76" s="5">
        <v>1</v>
      </c>
      <c r="D76" s="6" t="s">
        <v>448</v>
      </c>
      <c r="E76" s="5">
        <v>10</v>
      </c>
      <c r="F76" s="4">
        <v>165.7</v>
      </c>
      <c r="G76" s="4"/>
      <c r="H76" s="4"/>
      <c r="I76" s="4">
        <v>126.8</v>
      </c>
      <c r="J76" s="4">
        <f t="shared" si="2"/>
        <v>23.476161738080865</v>
      </c>
      <c r="K76" s="4">
        <f t="shared" si="3"/>
        <v>0.64578709710813242</v>
      </c>
    </row>
    <row r="77" spans="1:11" x14ac:dyDescent="0.3">
      <c r="A77" s="26" t="s">
        <v>130</v>
      </c>
      <c r="B77" s="31" t="s">
        <v>10</v>
      </c>
      <c r="C77" s="5">
        <v>2</v>
      </c>
      <c r="D77" s="6" t="s">
        <v>442</v>
      </c>
      <c r="E77" s="5">
        <v>5</v>
      </c>
      <c r="F77" s="4">
        <v>12.8</v>
      </c>
      <c r="G77" s="4">
        <v>6.7</v>
      </c>
      <c r="H77" s="4">
        <v>3.02</v>
      </c>
      <c r="I77" s="4"/>
      <c r="J77" s="4">
        <f t="shared" si="2"/>
        <v>54.92537313432836</v>
      </c>
      <c r="K77" s="4">
        <f t="shared" si="3"/>
        <v>6.1522934803361518E-2</v>
      </c>
    </row>
    <row r="78" spans="1:11" hidden="1" x14ac:dyDescent="0.3">
      <c r="A78" s="26" t="s">
        <v>131</v>
      </c>
      <c r="B78" s="31" t="s">
        <v>10</v>
      </c>
      <c r="C78" s="5">
        <v>2</v>
      </c>
      <c r="D78" s="6" t="s">
        <v>443</v>
      </c>
      <c r="E78" s="5">
        <v>5</v>
      </c>
      <c r="F78" s="4">
        <v>24.4</v>
      </c>
      <c r="G78" s="4">
        <v>12.96</v>
      </c>
      <c r="H78" s="4">
        <v>5.92</v>
      </c>
      <c r="I78" s="4"/>
      <c r="J78" s="4">
        <f t="shared" si="2"/>
        <v>54.320987654320994</v>
      </c>
      <c r="K78" s="4">
        <f t="shared" si="3"/>
        <v>0.12060124968076165</v>
      </c>
    </row>
    <row r="79" spans="1:11" hidden="1" x14ac:dyDescent="0.3">
      <c r="A79" s="26" t="s">
        <v>132</v>
      </c>
      <c r="B79" s="31" t="s">
        <v>10</v>
      </c>
      <c r="C79" s="5">
        <v>2</v>
      </c>
      <c r="D79" s="6" t="s">
        <v>450</v>
      </c>
      <c r="E79" s="5">
        <v>5</v>
      </c>
      <c r="F79" s="4">
        <v>79.900000000000006</v>
      </c>
      <c r="G79" s="4"/>
      <c r="H79" s="4"/>
      <c r="I79" s="4">
        <v>37.72</v>
      </c>
      <c r="J79" s="4">
        <f t="shared" si="2"/>
        <v>52.79098873591991</v>
      </c>
      <c r="K79" s="4">
        <f t="shared" si="3"/>
        <v>0.3842127650302643</v>
      </c>
    </row>
    <row r="80" spans="1:11" x14ac:dyDescent="0.3">
      <c r="A80" s="26" t="s">
        <v>133</v>
      </c>
      <c r="B80" s="31" t="s">
        <v>10</v>
      </c>
      <c r="C80" s="5">
        <v>3</v>
      </c>
      <c r="D80" s="6" t="s">
        <v>442</v>
      </c>
      <c r="E80" s="5">
        <v>5</v>
      </c>
      <c r="F80" s="4">
        <v>9.6</v>
      </c>
      <c r="G80" s="4">
        <v>4.46</v>
      </c>
      <c r="H80" s="4">
        <v>2.36</v>
      </c>
      <c r="I80" s="4"/>
      <c r="J80" s="4">
        <f t="shared" si="2"/>
        <v>47.085201793721978</v>
      </c>
      <c r="K80" s="4">
        <f t="shared" si="3"/>
        <v>4.8077525210573895E-2</v>
      </c>
    </row>
    <row r="81" spans="1:11" hidden="1" x14ac:dyDescent="0.3">
      <c r="A81" s="26" t="s">
        <v>134</v>
      </c>
      <c r="B81" s="31" t="s">
        <v>10</v>
      </c>
      <c r="C81" s="5">
        <v>3</v>
      </c>
      <c r="D81" s="6" t="s">
        <v>443</v>
      </c>
      <c r="E81" s="5">
        <v>5</v>
      </c>
      <c r="F81" s="4">
        <v>9.4</v>
      </c>
      <c r="G81" s="4">
        <v>5.22</v>
      </c>
      <c r="H81" s="4">
        <v>2.77</v>
      </c>
      <c r="I81" s="4"/>
      <c r="J81" s="4">
        <f t="shared" si="2"/>
        <v>46.934865900383137</v>
      </c>
      <c r="K81" s="4">
        <f t="shared" si="3"/>
        <v>5.6429976624275298E-2</v>
      </c>
    </row>
    <row r="82" spans="1:11" hidden="1" x14ac:dyDescent="0.3">
      <c r="A82" s="61" t="s">
        <v>135</v>
      </c>
      <c r="B82" s="53" t="s">
        <v>10</v>
      </c>
      <c r="C82" s="58">
        <v>3</v>
      </c>
      <c r="D82" s="62" t="s">
        <v>446</v>
      </c>
      <c r="E82" s="58">
        <v>13</v>
      </c>
      <c r="F82" s="53">
        <v>249</v>
      </c>
      <c r="G82" s="53"/>
      <c r="H82" s="53"/>
      <c r="I82" s="4">
        <v>91.46</v>
      </c>
      <c r="J82" s="4">
        <f t="shared" si="2"/>
        <v>63.269076305220892</v>
      </c>
      <c r="K82" s="4">
        <f t="shared" si="3"/>
        <v>0.35830919619940421</v>
      </c>
    </row>
    <row r="83" spans="1:11" x14ac:dyDescent="0.3">
      <c r="A83" s="26" t="s">
        <v>136</v>
      </c>
      <c r="B83" s="31" t="s">
        <v>10</v>
      </c>
      <c r="C83" s="5">
        <v>4</v>
      </c>
      <c r="D83" s="6" t="s">
        <v>442</v>
      </c>
      <c r="E83" s="5">
        <v>5</v>
      </c>
      <c r="F83" s="4">
        <v>35.200000000000003</v>
      </c>
      <c r="G83" s="4"/>
      <c r="H83" s="4"/>
      <c r="I83" s="4">
        <v>17.420000000000002</v>
      </c>
      <c r="J83" s="4">
        <f t="shared" si="2"/>
        <v>50.51136363636364</v>
      </c>
      <c r="K83" s="4">
        <f t="shared" si="3"/>
        <v>0.17743866295936386</v>
      </c>
    </row>
    <row r="84" spans="1:11" x14ac:dyDescent="0.3">
      <c r="A84" s="26" t="s">
        <v>137</v>
      </c>
      <c r="B84" s="31" t="s">
        <v>10</v>
      </c>
      <c r="C84" s="5">
        <v>5</v>
      </c>
      <c r="D84" s="6" t="s">
        <v>442</v>
      </c>
      <c r="E84" s="5">
        <v>5</v>
      </c>
      <c r="F84" s="4">
        <v>23.8</v>
      </c>
      <c r="G84" s="4"/>
      <c r="H84" s="4"/>
      <c r="I84" s="4">
        <v>10.75</v>
      </c>
      <c r="J84" s="4">
        <f t="shared" si="2"/>
        <v>54.831932773109251</v>
      </c>
      <c r="K84" s="4">
        <f t="shared" si="3"/>
        <v>0.10949860085035369</v>
      </c>
    </row>
    <row r="85" spans="1:11" x14ac:dyDescent="0.3">
      <c r="A85" s="26" t="s">
        <v>138</v>
      </c>
      <c r="B85" s="31" t="s">
        <v>10</v>
      </c>
      <c r="C85" s="5">
        <v>6</v>
      </c>
      <c r="D85" s="6" t="s">
        <v>442</v>
      </c>
      <c r="E85" s="5">
        <v>5</v>
      </c>
      <c r="F85" s="4">
        <v>20.2</v>
      </c>
      <c r="G85" s="4"/>
      <c r="H85" s="4"/>
      <c r="I85" s="4">
        <v>9.81</v>
      </c>
      <c r="J85" s="4">
        <f t="shared" si="2"/>
        <v>51.43564356435644</v>
      </c>
      <c r="K85" s="4">
        <f t="shared" si="3"/>
        <v>9.9923839473671602E-2</v>
      </c>
    </row>
    <row r="86" spans="1:11" ht="15" thickBot="1" x14ac:dyDescent="0.35">
      <c r="A86" s="27" t="s">
        <v>139</v>
      </c>
      <c r="B86" s="32" t="s">
        <v>10</v>
      </c>
      <c r="C86" s="20">
        <v>7</v>
      </c>
      <c r="D86" s="21" t="s">
        <v>442</v>
      </c>
      <c r="E86" s="20">
        <v>5</v>
      </c>
      <c r="F86" s="22">
        <v>38.700000000000003</v>
      </c>
      <c r="G86" s="22"/>
      <c r="H86" s="22"/>
      <c r="I86" s="22">
        <v>17.55</v>
      </c>
      <c r="J86" s="4">
        <f t="shared" si="2"/>
        <v>54.651162790697668</v>
      </c>
      <c r="K86" s="4">
        <f t="shared" si="3"/>
        <v>0.17876283208592628</v>
      </c>
    </row>
    <row r="87" spans="1:11" x14ac:dyDescent="0.3">
      <c r="A87" s="28" t="s">
        <v>140</v>
      </c>
      <c r="B87" s="30" t="s">
        <v>11</v>
      </c>
      <c r="C87" s="8">
        <v>1</v>
      </c>
      <c r="D87" s="16" t="s">
        <v>442</v>
      </c>
      <c r="E87" s="8">
        <v>5</v>
      </c>
      <c r="F87" s="9">
        <v>12.2</v>
      </c>
      <c r="G87" s="9">
        <v>8.19</v>
      </c>
      <c r="H87" s="9">
        <v>3.98</v>
      </c>
      <c r="I87" s="9"/>
      <c r="J87" s="4">
        <f t="shared" si="2"/>
        <v>51.404151404151399</v>
      </c>
      <c r="K87" s="4">
        <f t="shared" si="3"/>
        <v>8.1079894211052592E-2</v>
      </c>
    </row>
    <row r="88" spans="1:11" hidden="1" x14ac:dyDescent="0.3">
      <c r="A88" s="26" t="s">
        <v>141</v>
      </c>
      <c r="B88" s="31" t="s">
        <v>11</v>
      </c>
      <c r="C88" s="5">
        <v>1</v>
      </c>
      <c r="D88" s="6" t="s">
        <v>443</v>
      </c>
      <c r="E88" s="5">
        <v>5</v>
      </c>
      <c r="F88" s="4">
        <v>14.7</v>
      </c>
      <c r="G88" s="4">
        <v>7.88</v>
      </c>
      <c r="H88" s="4">
        <v>3.34</v>
      </c>
      <c r="I88" s="4"/>
      <c r="J88" s="4">
        <f t="shared" si="2"/>
        <v>57.614213197969541</v>
      </c>
      <c r="K88" s="4">
        <f t="shared" si="3"/>
        <v>6.8041921272591871E-2</v>
      </c>
    </row>
    <row r="89" spans="1:11" hidden="1" x14ac:dyDescent="0.3">
      <c r="A89" s="26" t="s">
        <v>142</v>
      </c>
      <c r="B89" s="31" t="s">
        <v>11</v>
      </c>
      <c r="C89" s="5">
        <v>1</v>
      </c>
      <c r="D89" s="6" t="s">
        <v>450</v>
      </c>
      <c r="E89" s="5">
        <v>5</v>
      </c>
      <c r="F89" s="4">
        <v>29</v>
      </c>
      <c r="G89" s="4"/>
      <c r="H89" s="4"/>
      <c r="I89" s="4">
        <v>19.059999999999999</v>
      </c>
      <c r="J89" s="4">
        <f t="shared" si="2"/>
        <v>34.275862068965523</v>
      </c>
      <c r="K89" s="4">
        <f t="shared" si="3"/>
        <v>0.19414356578676661</v>
      </c>
    </row>
    <row r="90" spans="1:11" x14ac:dyDescent="0.3">
      <c r="A90" s="26" t="s">
        <v>143</v>
      </c>
      <c r="B90" s="31" t="s">
        <v>11</v>
      </c>
      <c r="C90" s="5">
        <v>2</v>
      </c>
      <c r="D90" s="6" t="s">
        <v>442</v>
      </c>
      <c r="E90" s="5">
        <v>5</v>
      </c>
      <c r="F90" s="4">
        <v>12.1</v>
      </c>
      <c r="G90" s="4">
        <v>7.6</v>
      </c>
      <c r="H90" s="4">
        <v>3.25</v>
      </c>
      <c r="I90" s="4"/>
      <c r="J90" s="4">
        <f t="shared" si="2"/>
        <v>57.23684210526315</v>
      </c>
      <c r="K90" s="4">
        <f t="shared" si="3"/>
        <v>6.6208456328120835E-2</v>
      </c>
    </row>
    <row r="91" spans="1:11" hidden="1" x14ac:dyDescent="0.3">
      <c r="A91" s="26" t="s">
        <v>144</v>
      </c>
      <c r="B91" s="31" t="s">
        <v>11</v>
      </c>
      <c r="C91" s="5">
        <v>2</v>
      </c>
      <c r="D91" s="6" t="s">
        <v>443</v>
      </c>
      <c r="E91" s="5">
        <v>5</v>
      </c>
      <c r="F91" s="4">
        <v>72.099999999999994</v>
      </c>
      <c r="G91" s="4">
        <v>41.17</v>
      </c>
      <c r="H91" s="4">
        <v>24.25</v>
      </c>
      <c r="I91" s="4"/>
      <c r="J91" s="4">
        <f t="shared" si="2"/>
        <v>41.097886810784559</v>
      </c>
      <c r="K91" s="4">
        <f t="shared" si="3"/>
        <v>0.49401694337136315</v>
      </c>
    </row>
    <row r="92" spans="1:11" hidden="1" x14ac:dyDescent="0.3">
      <c r="A92" s="26" t="s">
        <v>145</v>
      </c>
      <c r="B92" s="31" t="s">
        <v>11</v>
      </c>
      <c r="C92" s="5">
        <v>2</v>
      </c>
      <c r="D92" s="6" t="s">
        <v>452</v>
      </c>
      <c r="E92" s="5">
        <v>8</v>
      </c>
      <c r="F92" s="4">
        <v>247.4</v>
      </c>
      <c r="G92" s="4"/>
      <c r="H92" s="4"/>
      <c r="I92" s="4">
        <v>207.86</v>
      </c>
      <c r="J92" s="4">
        <f t="shared" si="2"/>
        <v>15.98221503637833</v>
      </c>
      <c r="K92" s="4">
        <f t="shared" si="3"/>
        <v>1.3232778588810767</v>
      </c>
    </row>
    <row r="93" spans="1:11" x14ac:dyDescent="0.3">
      <c r="A93" s="26" t="s">
        <v>146</v>
      </c>
      <c r="B93" s="31" t="s">
        <v>11</v>
      </c>
      <c r="C93" s="5">
        <v>3</v>
      </c>
      <c r="D93" s="6" t="s">
        <v>442</v>
      </c>
      <c r="E93" s="5">
        <v>5</v>
      </c>
      <c r="F93" s="4">
        <v>20.5</v>
      </c>
      <c r="G93" s="4">
        <v>10.9</v>
      </c>
      <c r="H93" s="4">
        <v>5.49</v>
      </c>
      <c r="I93" s="4"/>
      <c r="J93" s="4">
        <f t="shared" si="2"/>
        <v>49.633027522935777</v>
      </c>
      <c r="K93" s="4">
        <f t="shared" si="3"/>
        <v>0.11184136161273336</v>
      </c>
    </row>
    <row r="94" spans="1:11" hidden="1" x14ac:dyDescent="0.3">
      <c r="A94" s="26" t="s">
        <v>147</v>
      </c>
      <c r="B94" s="31" t="s">
        <v>11</v>
      </c>
      <c r="C94" s="5">
        <v>3</v>
      </c>
      <c r="D94" s="6" t="s">
        <v>443</v>
      </c>
      <c r="E94" s="5">
        <v>5</v>
      </c>
      <c r="F94" s="4">
        <v>64.5</v>
      </c>
      <c r="G94" s="4">
        <v>34.64</v>
      </c>
      <c r="H94" s="4">
        <v>25.84</v>
      </c>
      <c r="I94" s="4"/>
      <c r="J94" s="4">
        <f t="shared" si="2"/>
        <v>25.404157043879909</v>
      </c>
      <c r="K94" s="4">
        <f t="shared" si="3"/>
        <v>0.52640815739035152</v>
      </c>
    </row>
    <row r="95" spans="1:11" hidden="1" x14ac:dyDescent="0.3">
      <c r="A95" s="26" t="s">
        <v>148</v>
      </c>
      <c r="B95" s="31" t="s">
        <v>11</v>
      </c>
      <c r="C95" s="5">
        <v>3</v>
      </c>
      <c r="D95" s="6" t="s">
        <v>448</v>
      </c>
      <c r="E95" s="5">
        <v>10</v>
      </c>
      <c r="F95" s="4">
        <v>109.1</v>
      </c>
      <c r="G95" s="4"/>
      <c r="H95" s="4"/>
      <c r="I95" s="4">
        <v>80.709999999999994</v>
      </c>
      <c r="J95" s="4">
        <f t="shared" si="2"/>
        <v>26.021998166819433</v>
      </c>
      <c r="K95" s="4">
        <f t="shared" si="3"/>
        <v>0.41105265463404866</v>
      </c>
    </row>
    <row r="96" spans="1:11" hidden="1" x14ac:dyDescent="0.3">
      <c r="A96" s="26" t="s">
        <v>149</v>
      </c>
      <c r="B96" s="31" t="s">
        <v>11</v>
      </c>
      <c r="C96" s="5">
        <v>3</v>
      </c>
      <c r="D96" s="6" t="s">
        <v>449</v>
      </c>
      <c r="E96" s="5">
        <v>10</v>
      </c>
      <c r="F96" s="4">
        <v>201.6</v>
      </c>
      <c r="G96" s="4"/>
      <c r="H96" s="4"/>
      <c r="I96" s="4">
        <v>160.6</v>
      </c>
      <c r="J96" s="4">
        <f t="shared" si="2"/>
        <v>20.337301587301589</v>
      </c>
      <c r="K96" s="4">
        <f t="shared" si="3"/>
        <v>0.81792908356124661</v>
      </c>
    </row>
    <row r="97" spans="1:11" x14ac:dyDescent="0.3">
      <c r="A97" s="26" t="s">
        <v>150</v>
      </c>
      <c r="B97" s="31" t="s">
        <v>11</v>
      </c>
      <c r="C97" s="5">
        <v>4</v>
      </c>
      <c r="D97" s="6" t="s">
        <v>442</v>
      </c>
      <c r="E97" s="5">
        <v>5</v>
      </c>
      <c r="F97" s="4">
        <v>46.6</v>
      </c>
      <c r="G97" s="4"/>
      <c r="H97" s="4"/>
      <c r="I97" s="4">
        <v>19.559999999999999</v>
      </c>
      <c r="J97" s="4">
        <f t="shared" si="2"/>
        <v>58.02575107296137</v>
      </c>
      <c r="K97" s="4">
        <f t="shared" si="3"/>
        <v>0.19923652396585284</v>
      </c>
    </row>
    <row r="98" spans="1:11" x14ac:dyDescent="0.3">
      <c r="A98" s="26" t="s">
        <v>151</v>
      </c>
      <c r="B98" s="31" t="s">
        <v>11</v>
      </c>
      <c r="C98" s="5">
        <v>5</v>
      </c>
      <c r="D98" s="6" t="s">
        <v>442</v>
      </c>
      <c r="E98" s="5">
        <v>5</v>
      </c>
      <c r="F98" s="4">
        <v>67.599999999999994</v>
      </c>
      <c r="G98" s="4"/>
      <c r="H98" s="4"/>
      <c r="I98" s="4">
        <v>31.81</v>
      </c>
      <c r="J98" s="4">
        <f t="shared" si="2"/>
        <v>52.943786982248511</v>
      </c>
      <c r="K98" s="4">
        <f t="shared" si="3"/>
        <v>0.3240139993534652</v>
      </c>
    </row>
    <row r="99" spans="1:11" x14ac:dyDescent="0.3">
      <c r="A99" s="26" t="s">
        <v>152</v>
      </c>
      <c r="B99" s="31" t="s">
        <v>11</v>
      </c>
      <c r="C99" s="5">
        <v>6</v>
      </c>
      <c r="D99" s="6" t="s">
        <v>442</v>
      </c>
      <c r="E99" s="5">
        <v>5</v>
      </c>
      <c r="F99" s="4">
        <v>63.3</v>
      </c>
      <c r="G99" s="4"/>
      <c r="H99" s="4"/>
      <c r="I99" s="4">
        <v>33.47</v>
      </c>
      <c r="J99" s="4">
        <f t="shared" si="2"/>
        <v>47.124802527646132</v>
      </c>
      <c r="K99" s="4">
        <f t="shared" si="3"/>
        <v>0.34092262050803146</v>
      </c>
    </row>
    <row r="100" spans="1:11" ht="15" thickBot="1" x14ac:dyDescent="0.35">
      <c r="A100" s="27" t="s">
        <v>153</v>
      </c>
      <c r="B100" s="32" t="s">
        <v>11</v>
      </c>
      <c r="C100" s="20">
        <v>7</v>
      </c>
      <c r="D100" s="21" t="s">
        <v>442</v>
      </c>
      <c r="E100" s="20">
        <v>5</v>
      </c>
      <c r="F100" s="22">
        <v>46.2</v>
      </c>
      <c r="G100" s="22"/>
      <c r="H100" s="22"/>
      <c r="I100" s="22">
        <v>25.54</v>
      </c>
      <c r="J100" s="4">
        <f t="shared" si="2"/>
        <v>44.718614718614724</v>
      </c>
      <c r="K100" s="4">
        <f t="shared" si="3"/>
        <v>0.26014830378772402</v>
      </c>
    </row>
    <row r="101" spans="1:11" x14ac:dyDescent="0.3">
      <c r="A101" s="25" t="s">
        <v>154</v>
      </c>
      <c r="B101" s="33" t="s">
        <v>12</v>
      </c>
      <c r="C101" s="17">
        <v>1</v>
      </c>
      <c r="D101" s="18" t="s">
        <v>442</v>
      </c>
      <c r="E101" s="17">
        <v>5</v>
      </c>
      <c r="F101" s="19">
        <v>36.5</v>
      </c>
      <c r="G101" s="19">
        <v>14.63</v>
      </c>
      <c r="H101" s="19">
        <v>11.27</v>
      </c>
      <c r="I101" s="19"/>
      <c r="J101" s="4">
        <f t="shared" si="2"/>
        <v>22.966507177033499</v>
      </c>
      <c r="K101" s="4">
        <f t="shared" si="3"/>
        <v>0.22959055471320672</v>
      </c>
    </row>
    <row r="102" spans="1:11" hidden="1" x14ac:dyDescent="0.3">
      <c r="A102" s="26" t="s">
        <v>155</v>
      </c>
      <c r="B102" s="31" t="s">
        <v>12</v>
      </c>
      <c r="C102" s="5">
        <v>1</v>
      </c>
      <c r="D102" s="6" t="s">
        <v>443</v>
      </c>
      <c r="E102" s="5">
        <v>5</v>
      </c>
      <c r="F102" s="4">
        <v>95.6</v>
      </c>
      <c r="G102" s="4">
        <v>20.93</v>
      </c>
      <c r="H102" s="4">
        <v>9.9600000000000009</v>
      </c>
      <c r="I102" s="4"/>
      <c r="J102" s="4">
        <f t="shared" si="2"/>
        <v>52.41280458671762</v>
      </c>
      <c r="K102" s="4">
        <f t="shared" si="3"/>
        <v>0.20290345385479494</v>
      </c>
    </row>
    <row r="103" spans="1:11" hidden="1" x14ac:dyDescent="0.3">
      <c r="A103" s="26" t="s">
        <v>156</v>
      </c>
      <c r="B103" s="31" t="s">
        <v>12</v>
      </c>
      <c r="C103" s="5">
        <v>1</v>
      </c>
      <c r="D103" s="6" t="s">
        <v>448</v>
      </c>
      <c r="E103" s="5">
        <v>10</v>
      </c>
      <c r="F103" s="4">
        <v>196.8</v>
      </c>
      <c r="G103" s="4"/>
      <c r="H103" s="4"/>
      <c r="I103" s="4">
        <v>170.74</v>
      </c>
      <c r="J103" s="4">
        <f t="shared" si="2"/>
        <v>13.241869918699187</v>
      </c>
      <c r="K103" s="4">
        <f t="shared" si="3"/>
        <v>0.86957167949718095</v>
      </c>
    </row>
    <row r="104" spans="1:11" hidden="1" x14ac:dyDescent="0.3">
      <c r="A104" s="26" t="s">
        <v>157</v>
      </c>
      <c r="B104" s="31" t="s">
        <v>12</v>
      </c>
      <c r="C104" s="5">
        <v>1</v>
      </c>
      <c r="D104" s="6" t="s">
        <v>449</v>
      </c>
      <c r="E104" s="5">
        <v>10</v>
      </c>
      <c r="F104" s="4">
        <v>261</v>
      </c>
      <c r="G104" s="4"/>
      <c r="H104" s="4"/>
      <c r="I104" s="4">
        <v>217.86</v>
      </c>
      <c r="J104" s="4">
        <f t="shared" si="2"/>
        <v>16.528735632183903</v>
      </c>
      <c r="K104" s="4">
        <f t="shared" si="3"/>
        <v>1.1095518688957235</v>
      </c>
    </row>
    <row r="105" spans="1:11" x14ac:dyDescent="0.3">
      <c r="A105" s="26" t="s">
        <v>158</v>
      </c>
      <c r="B105" s="31" t="s">
        <v>12</v>
      </c>
      <c r="C105" s="5">
        <v>2</v>
      </c>
      <c r="D105" s="6" t="s">
        <v>442</v>
      </c>
      <c r="E105" s="5">
        <v>5</v>
      </c>
      <c r="F105" s="4">
        <v>13.1</v>
      </c>
      <c r="G105" s="4">
        <v>6.9</v>
      </c>
      <c r="H105" s="4">
        <v>2.72</v>
      </c>
      <c r="I105" s="4"/>
      <c r="J105" s="4">
        <f t="shared" si="2"/>
        <v>60.579710144927532</v>
      </c>
      <c r="K105" s="4">
        <f t="shared" si="3"/>
        <v>5.5411384988458059E-2</v>
      </c>
    </row>
    <row r="106" spans="1:11" hidden="1" x14ac:dyDescent="0.3">
      <c r="A106" s="26" t="s">
        <v>159</v>
      </c>
      <c r="B106" s="31" t="s">
        <v>12</v>
      </c>
      <c r="C106" s="5">
        <v>2</v>
      </c>
      <c r="D106" s="6" t="s">
        <v>443</v>
      </c>
      <c r="E106" s="5">
        <v>5</v>
      </c>
      <c r="F106" s="4">
        <v>32</v>
      </c>
      <c r="G106" s="4">
        <v>15.04</v>
      </c>
      <c r="H106" s="4">
        <v>7.29</v>
      </c>
      <c r="I106" s="4"/>
      <c r="J106" s="4">
        <f t="shared" si="2"/>
        <v>51.529255319148938</v>
      </c>
      <c r="K106" s="4">
        <f t="shared" si="3"/>
        <v>0.14851066050215411</v>
      </c>
    </row>
    <row r="107" spans="1:11" hidden="1" x14ac:dyDescent="0.3">
      <c r="A107" s="26" t="s">
        <v>160</v>
      </c>
      <c r="B107" s="31" t="s">
        <v>12</v>
      </c>
      <c r="C107" s="5">
        <v>2</v>
      </c>
      <c r="D107" s="6" t="s">
        <v>448</v>
      </c>
      <c r="E107" s="5">
        <v>10</v>
      </c>
      <c r="F107" s="4">
        <v>142.1</v>
      </c>
      <c r="G107" s="4"/>
      <c r="H107" s="4"/>
      <c r="I107" s="4">
        <v>91.34</v>
      </c>
      <c r="J107" s="4">
        <f t="shared" si="2"/>
        <v>35.721323011963399</v>
      </c>
      <c r="K107" s="4">
        <f t="shared" si="3"/>
        <v>0.46519080007773517</v>
      </c>
    </row>
    <row r="108" spans="1:11" hidden="1" x14ac:dyDescent="0.3">
      <c r="A108" s="26" t="s">
        <v>161</v>
      </c>
      <c r="B108" s="31" t="s">
        <v>12</v>
      </c>
      <c r="C108" s="5">
        <v>2</v>
      </c>
      <c r="D108" s="6" t="s">
        <v>449</v>
      </c>
      <c r="E108" s="5">
        <v>10</v>
      </c>
      <c r="F108" s="4">
        <v>260</v>
      </c>
      <c r="G108" s="4"/>
      <c r="H108" s="4"/>
      <c r="I108" s="4">
        <v>207.15</v>
      </c>
      <c r="J108" s="4">
        <f t="shared" si="2"/>
        <v>20.326923076923077</v>
      </c>
      <c r="K108" s="4">
        <f t="shared" si="3"/>
        <v>1.0550062867977101</v>
      </c>
    </row>
    <row r="109" spans="1:11" x14ac:dyDescent="0.3">
      <c r="A109" s="26" t="s">
        <v>162</v>
      </c>
      <c r="B109" s="31" t="s">
        <v>12</v>
      </c>
      <c r="C109" s="5">
        <v>3</v>
      </c>
      <c r="D109" s="6" t="s">
        <v>442</v>
      </c>
      <c r="E109" s="5">
        <v>5</v>
      </c>
      <c r="F109" s="4">
        <v>24.8</v>
      </c>
      <c r="G109" s="4">
        <v>20.79</v>
      </c>
      <c r="H109" s="4">
        <v>11.35</v>
      </c>
      <c r="I109" s="4"/>
      <c r="J109" s="4">
        <f t="shared" si="2"/>
        <v>45.406445406445407</v>
      </c>
      <c r="K109" s="4">
        <f t="shared" si="3"/>
        <v>0.2312203013305143</v>
      </c>
    </row>
    <row r="110" spans="1:11" hidden="1" x14ac:dyDescent="0.3">
      <c r="A110" s="26" t="s">
        <v>163</v>
      </c>
      <c r="B110" s="31" t="s">
        <v>12</v>
      </c>
      <c r="C110" s="5">
        <v>3</v>
      </c>
      <c r="D110" s="6" t="s">
        <v>443</v>
      </c>
      <c r="E110" s="5">
        <v>5</v>
      </c>
      <c r="F110" s="4">
        <v>40.6</v>
      </c>
      <c r="G110" s="4">
        <v>37.85</v>
      </c>
      <c r="H110" s="4">
        <v>25</v>
      </c>
      <c r="I110" s="4"/>
      <c r="J110" s="4">
        <f t="shared" si="2"/>
        <v>33.949801849405553</v>
      </c>
      <c r="K110" s="4">
        <f t="shared" si="3"/>
        <v>0.50929581790862177</v>
      </c>
    </row>
    <row r="111" spans="1:11" hidden="1" x14ac:dyDescent="0.3">
      <c r="A111" s="26" t="s">
        <v>164</v>
      </c>
      <c r="B111" s="31" t="s">
        <v>12</v>
      </c>
      <c r="C111" s="5">
        <v>3</v>
      </c>
      <c r="D111" s="6" t="s">
        <v>448</v>
      </c>
      <c r="E111" s="5">
        <v>10</v>
      </c>
      <c r="F111" s="4">
        <v>128</v>
      </c>
      <c r="G111" s="4"/>
      <c r="H111" s="4"/>
      <c r="I111" s="4">
        <v>27.18</v>
      </c>
      <c r="J111" s="4">
        <f t="shared" si="2"/>
        <v>78.765625</v>
      </c>
      <c r="K111" s="4">
        <f t="shared" si="3"/>
        <v>0.1384266033075634</v>
      </c>
    </row>
    <row r="112" spans="1:11" hidden="1" x14ac:dyDescent="0.3">
      <c r="A112" s="26" t="s">
        <v>165</v>
      </c>
      <c r="B112" s="31" t="s">
        <v>12</v>
      </c>
      <c r="C112" s="5">
        <v>3</v>
      </c>
      <c r="D112" s="6" t="s">
        <v>453</v>
      </c>
      <c r="E112" s="5">
        <v>5</v>
      </c>
      <c r="F112" s="4">
        <v>82.8</v>
      </c>
      <c r="G112" s="4"/>
      <c r="H112" s="4"/>
      <c r="I112" s="4">
        <v>67.97</v>
      </c>
      <c r="J112" s="4">
        <f t="shared" si="2"/>
        <v>17.910628019323671</v>
      </c>
      <c r="K112" s="4">
        <f t="shared" si="3"/>
        <v>0.69233673486498049</v>
      </c>
    </row>
    <row r="113" spans="1:11" x14ac:dyDescent="0.3">
      <c r="A113" s="26" t="s">
        <v>166</v>
      </c>
      <c r="B113" s="31" t="s">
        <v>12</v>
      </c>
      <c r="C113" s="5">
        <v>4</v>
      </c>
      <c r="D113" s="6" t="s">
        <v>442</v>
      </c>
      <c r="E113" s="5">
        <v>5</v>
      </c>
      <c r="F113" s="4">
        <v>67.900000000000006</v>
      </c>
      <c r="G113" s="4"/>
      <c r="H113" s="4"/>
      <c r="I113" s="4"/>
      <c r="J113" s="4">
        <f t="shared" si="2"/>
        <v>100</v>
      </c>
      <c r="K113" s="4">
        <f t="shared" si="3"/>
        <v>0</v>
      </c>
    </row>
    <row r="114" spans="1:11" x14ac:dyDescent="0.3">
      <c r="A114" s="26" t="s">
        <v>167</v>
      </c>
      <c r="B114" s="31" t="s">
        <v>12</v>
      </c>
      <c r="C114" s="5">
        <v>5</v>
      </c>
      <c r="D114" s="6" t="s">
        <v>442</v>
      </c>
      <c r="E114" s="5">
        <v>5</v>
      </c>
      <c r="F114" s="4">
        <v>67.099999999999994</v>
      </c>
      <c r="G114" s="4"/>
      <c r="H114" s="4"/>
      <c r="I114" s="4">
        <v>29.32</v>
      </c>
      <c r="J114" s="4">
        <f t="shared" si="2"/>
        <v>56.304023845007443</v>
      </c>
      <c r="K114" s="4">
        <f t="shared" si="3"/>
        <v>0.29865106762161586</v>
      </c>
    </row>
    <row r="115" spans="1:11" x14ac:dyDescent="0.3">
      <c r="A115" s="26" t="s">
        <v>168</v>
      </c>
      <c r="B115" s="31" t="s">
        <v>12</v>
      </c>
      <c r="C115" s="5">
        <v>6</v>
      </c>
      <c r="D115" s="6" t="s">
        <v>442</v>
      </c>
      <c r="E115" s="5">
        <v>5</v>
      </c>
      <c r="F115" s="4">
        <v>59.3</v>
      </c>
      <c r="G115" s="4"/>
      <c r="H115" s="4"/>
      <c r="I115" s="4">
        <v>22.47</v>
      </c>
      <c r="J115" s="4">
        <f t="shared" si="2"/>
        <v>62.10792580101181</v>
      </c>
      <c r="K115" s="4">
        <f t="shared" si="3"/>
        <v>0.22887754056813464</v>
      </c>
    </row>
    <row r="116" spans="1:11" ht="15" thickBot="1" x14ac:dyDescent="0.35">
      <c r="A116" s="27" t="s">
        <v>169</v>
      </c>
      <c r="B116" s="32" t="s">
        <v>12</v>
      </c>
      <c r="C116" s="20">
        <v>7</v>
      </c>
      <c r="D116" s="21" t="s">
        <v>442</v>
      </c>
      <c r="E116" s="20">
        <v>5</v>
      </c>
      <c r="F116" s="22">
        <v>43</v>
      </c>
      <c r="G116" s="22"/>
      <c r="H116" s="22"/>
      <c r="I116" s="22">
        <v>19.54</v>
      </c>
      <c r="J116" s="4">
        <f t="shared" si="2"/>
        <v>54.558139534883722</v>
      </c>
      <c r="K116" s="4">
        <f t="shared" si="3"/>
        <v>0.19903280563868941</v>
      </c>
    </row>
    <row r="117" spans="1:11" x14ac:dyDescent="0.3">
      <c r="A117" s="25" t="s">
        <v>170</v>
      </c>
      <c r="B117" s="33" t="s">
        <v>13</v>
      </c>
      <c r="C117" s="17">
        <v>1</v>
      </c>
      <c r="D117" s="18" t="s">
        <v>442</v>
      </c>
      <c r="E117" s="17">
        <v>5</v>
      </c>
      <c r="F117" s="19">
        <v>15.2</v>
      </c>
      <c r="G117" s="19">
        <v>7.16</v>
      </c>
      <c r="H117" s="19">
        <v>3.33</v>
      </c>
      <c r="I117" s="19"/>
      <c r="J117" s="4">
        <f t="shared" si="2"/>
        <v>53.491620111731841</v>
      </c>
      <c r="K117" s="4">
        <f t="shared" si="3"/>
        <v>6.783820294542843E-2</v>
      </c>
    </row>
    <row r="118" spans="1:11" hidden="1" x14ac:dyDescent="0.3">
      <c r="A118" s="26" t="s">
        <v>171</v>
      </c>
      <c r="B118" s="30" t="s">
        <v>13</v>
      </c>
      <c r="C118" s="8">
        <v>1</v>
      </c>
      <c r="D118" s="16" t="s">
        <v>443</v>
      </c>
      <c r="E118" s="8">
        <v>5</v>
      </c>
      <c r="F118" s="9">
        <v>13.6</v>
      </c>
      <c r="G118" s="9">
        <v>8.49</v>
      </c>
      <c r="H118" s="9">
        <v>5.67</v>
      </c>
      <c r="I118" s="9"/>
      <c r="J118" s="4">
        <f t="shared" si="2"/>
        <v>33.215547703180214</v>
      </c>
      <c r="K118" s="4">
        <f t="shared" si="3"/>
        <v>0.11550829150167542</v>
      </c>
    </row>
    <row r="119" spans="1:11" hidden="1" x14ac:dyDescent="0.3">
      <c r="A119" s="26" t="s">
        <v>172</v>
      </c>
      <c r="B119" s="31" t="s">
        <v>13</v>
      </c>
      <c r="C119" s="5">
        <v>1</v>
      </c>
      <c r="D119" s="6" t="s">
        <v>452</v>
      </c>
      <c r="E119" s="5">
        <v>8</v>
      </c>
      <c r="F119" s="4">
        <v>55.2</v>
      </c>
      <c r="G119" s="4"/>
      <c r="H119" s="4"/>
      <c r="I119" s="4">
        <v>38.450000000000003</v>
      </c>
      <c r="J119" s="4">
        <f t="shared" si="2"/>
        <v>30.344202898550719</v>
      </c>
      <c r="K119" s="4">
        <f t="shared" si="3"/>
        <v>0.24478030248233137</v>
      </c>
    </row>
    <row r="120" spans="1:11" x14ac:dyDescent="0.3">
      <c r="A120" s="26" t="s">
        <v>173</v>
      </c>
      <c r="B120" s="31" t="s">
        <v>13</v>
      </c>
      <c r="C120" s="5">
        <v>2</v>
      </c>
      <c r="D120" s="6" t="s">
        <v>442</v>
      </c>
      <c r="E120" s="5">
        <v>5</v>
      </c>
      <c r="F120" s="4">
        <v>13.9</v>
      </c>
      <c r="G120" s="4">
        <v>7.51</v>
      </c>
      <c r="H120" s="4">
        <v>3.17</v>
      </c>
      <c r="I120" s="4"/>
      <c r="J120" s="4">
        <f t="shared" si="2"/>
        <v>57.789613848202393</v>
      </c>
      <c r="K120" s="4">
        <f t="shared" si="3"/>
        <v>6.457870971081324E-2</v>
      </c>
    </row>
    <row r="121" spans="1:11" hidden="1" x14ac:dyDescent="0.3">
      <c r="A121" s="26" t="s">
        <v>174</v>
      </c>
      <c r="B121" s="31" t="s">
        <v>13</v>
      </c>
      <c r="C121" s="5">
        <v>2</v>
      </c>
      <c r="D121" s="6" t="s">
        <v>443</v>
      </c>
      <c r="E121" s="5">
        <v>5</v>
      </c>
      <c r="F121" s="4">
        <v>20</v>
      </c>
      <c r="G121" s="4">
        <v>13.59</v>
      </c>
      <c r="H121" s="4">
        <v>6.94</v>
      </c>
      <c r="I121" s="4"/>
      <c r="J121" s="4">
        <f t="shared" si="2"/>
        <v>48.933038999264163</v>
      </c>
      <c r="K121" s="4">
        <f t="shared" si="3"/>
        <v>0.14138051905143342</v>
      </c>
    </row>
    <row r="122" spans="1:11" hidden="1" x14ac:dyDescent="0.3">
      <c r="A122" s="26" t="s">
        <v>175</v>
      </c>
      <c r="B122" s="31" t="s">
        <v>13</v>
      </c>
      <c r="C122" s="5">
        <v>2</v>
      </c>
      <c r="D122" s="6" t="s">
        <v>448</v>
      </c>
      <c r="E122" s="5">
        <v>10</v>
      </c>
      <c r="F122" s="4">
        <v>162.4</v>
      </c>
      <c r="G122" s="4"/>
      <c r="H122" s="4"/>
      <c r="I122" s="4">
        <v>119.26</v>
      </c>
      <c r="J122" s="4">
        <f t="shared" si="2"/>
        <v>26.564039408866996</v>
      </c>
      <c r="K122" s="4">
        <f t="shared" si="3"/>
        <v>0.60738619243782244</v>
      </c>
    </row>
    <row r="123" spans="1:11" hidden="1" x14ac:dyDescent="0.3">
      <c r="A123" s="26" t="s">
        <v>176</v>
      </c>
      <c r="B123" s="31" t="s">
        <v>13</v>
      </c>
      <c r="C123" s="5">
        <v>2</v>
      </c>
      <c r="D123" s="6" t="s">
        <v>454</v>
      </c>
      <c r="E123" s="5">
        <v>7</v>
      </c>
      <c r="F123" s="4">
        <v>136.30000000000001</v>
      </c>
      <c r="G123" s="4"/>
      <c r="H123" s="4"/>
      <c r="I123" s="4">
        <v>118.84</v>
      </c>
      <c r="J123" s="4">
        <f t="shared" si="2"/>
        <v>12.809977989728544</v>
      </c>
      <c r="K123" s="4">
        <f t="shared" si="3"/>
        <v>0.86463878571800867</v>
      </c>
    </row>
    <row r="124" spans="1:11" x14ac:dyDescent="0.3">
      <c r="A124" s="26" t="s">
        <v>177</v>
      </c>
      <c r="B124" s="31" t="s">
        <v>13</v>
      </c>
      <c r="C124" s="5">
        <v>3</v>
      </c>
      <c r="D124" s="6" t="s">
        <v>442</v>
      </c>
      <c r="E124" s="5">
        <v>5</v>
      </c>
      <c r="F124" s="4">
        <v>21.8</v>
      </c>
      <c r="G124" s="4">
        <v>10.74</v>
      </c>
      <c r="H124" s="4">
        <v>3.67</v>
      </c>
      <c r="I124" s="4"/>
      <c r="J124" s="4">
        <f t="shared" si="2"/>
        <v>65.828677839851025</v>
      </c>
      <c r="K124" s="4">
        <f t="shared" si="3"/>
        <v>7.4764626068985679E-2</v>
      </c>
    </row>
    <row r="125" spans="1:11" hidden="1" x14ac:dyDescent="0.3">
      <c r="A125" s="26" t="s">
        <v>178</v>
      </c>
      <c r="B125" s="31" t="s">
        <v>13</v>
      </c>
      <c r="C125" s="5">
        <v>3</v>
      </c>
      <c r="D125" s="6" t="s">
        <v>443</v>
      </c>
      <c r="E125" s="5">
        <v>5</v>
      </c>
      <c r="F125" s="4">
        <v>25.5</v>
      </c>
      <c r="G125" s="4">
        <v>15.77</v>
      </c>
      <c r="H125" s="4">
        <v>5.25</v>
      </c>
      <c r="I125" s="4"/>
      <c r="J125" s="4">
        <f t="shared" si="2"/>
        <v>66.70894102726696</v>
      </c>
      <c r="K125" s="4">
        <f t="shared" si="3"/>
        <v>0.10695212176081058</v>
      </c>
    </row>
    <row r="126" spans="1:11" hidden="1" x14ac:dyDescent="0.3">
      <c r="A126" s="26" t="s">
        <v>179</v>
      </c>
      <c r="B126" s="31" t="s">
        <v>13</v>
      </c>
      <c r="C126" s="5">
        <v>3</v>
      </c>
      <c r="D126" s="6" t="s">
        <v>452</v>
      </c>
      <c r="E126" s="5">
        <v>8</v>
      </c>
      <c r="F126" s="4">
        <v>81.2</v>
      </c>
      <c r="G126" s="4"/>
      <c r="H126" s="4"/>
      <c r="I126" s="4">
        <v>35.81</v>
      </c>
      <c r="J126" s="4">
        <f t="shared" si="2"/>
        <v>55.899014778325117</v>
      </c>
      <c r="K126" s="4">
        <f t="shared" si="3"/>
        <v>0.22797354049134685</v>
      </c>
    </row>
    <row r="127" spans="1:11" x14ac:dyDescent="0.3">
      <c r="A127" s="26" t="s">
        <v>180</v>
      </c>
      <c r="B127" s="31" t="s">
        <v>13</v>
      </c>
      <c r="C127" s="5">
        <v>4</v>
      </c>
      <c r="D127" s="6" t="s">
        <v>442</v>
      </c>
      <c r="E127" s="5">
        <v>5</v>
      </c>
      <c r="F127" s="4">
        <v>57.7</v>
      </c>
      <c r="G127" s="4"/>
      <c r="H127" s="4"/>
      <c r="I127" s="4">
        <v>18.420000000000002</v>
      </c>
      <c r="J127" s="4">
        <f t="shared" si="2"/>
        <v>68.07625649913345</v>
      </c>
      <c r="K127" s="4">
        <f t="shared" si="3"/>
        <v>0.18762457931753629</v>
      </c>
    </row>
    <row r="128" spans="1:11" x14ac:dyDescent="0.3">
      <c r="A128" s="26" t="s">
        <v>181</v>
      </c>
      <c r="B128" s="31" t="s">
        <v>13</v>
      </c>
      <c r="C128" s="5">
        <v>5</v>
      </c>
      <c r="D128" s="6" t="s">
        <v>442</v>
      </c>
      <c r="E128" s="5">
        <v>5</v>
      </c>
      <c r="F128" s="4">
        <v>51.5</v>
      </c>
      <c r="G128" s="4"/>
      <c r="H128" s="4"/>
      <c r="I128" s="4">
        <v>25.78</v>
      </c>
      <c r="J128" s="4">
        <f t="shared" ref="J128:J191" si="4">IF(G128&gt;0,((G128-H128)/G128)*100,((F128-I128)/F128)*100)</f>
        <v>49.94174757281553</v>
      </c>
      <c r="K128" s="4">
        <f t="shared" si="3"/>
        <v>0.26259292371368542</v>
      </c>
    </row>
    <row r="129" spans="1:11" x14ac:dyDescent="0.3">
      <c r="A129" s="26" t="s">
        <v>182</v>
      </c>
      <c r="B129" s="31" t="s">
        <v>13</v>
      </c>
      <c r="C129" s="5">
        <v>6</v>
      </c>
      <c r="D129" s="6" t="s">
        <v>442</v>
      </c>
      <c r="E129" s="5">
        <v>5</v>
      </c>
      <c r="F129" s="4">
        <v>44.9</v>
      </c>
      <c r="G129" s="4"/>
      <c r="H129" s="4"/>
      <c r="I129" s="4">
        <v>18.25</v>
      </c>
      <c r="J129" s="4">
        <f t="shared" si="4"/>
        <v>59.354120267260576</v>
      </c>
      <c r="K129" s="4">
        <f t="shared" ref="K129:K192" si="5">IF(G129&gt;0,(H129*2)/(E129*3.1415926535*5^2/4),I129/(E129*3.1415926535*5^2/4))</f>
        <v>0.18589297353664697</v>
      </c>
    </row>
    <row r="130" spans="1:11" x14ac:dyDescent="0.3">
      <c r="A130" s="26" t="s">
        <v>183</v>
      </c>
      <c r="B130" s="31" t="s">
        <v>13</v>
      </c>
      <c r="C130" s="5">
        <v>7</v>
      </c>
      <c r="D130" s="6" t="s">
        <v>442</v>
      </c>
      <c r="E130" s="5">
        <v>5</v>
      </c>
      <c r="F130" s="4">
        <v>44.7</v>
      </c>
      <c r="G130" s="4"/>
      <c r="H130" s="4"/>
      <c r="I130" s="4">
        <v>12.58</v>
      </c>
      <c r="J130" s="4">
        <f t="shared" si="4"/>
        <v>71.856823266219251</v>
      </c>
      <c r="K130" s="4">
        <f t="shared" si="5"/>
        <v>0.12813882778580926</v>
      </c>
    </row>
    <row r="131" spans="1:11" ht="15" thickBot="1" x14ac:dyDescent="0.35">
      <c r="A131" s="27" t="s">
        <v>184</v>
      </c>
      <c r="B131" s="32" t="s">
        <v>13</v>
      </c>
      <c r="C131" s="20">
        <v>8</v>
      </c>
      <c r="D131" s="21" t="s">
        <v>442</v>
      </c>
      <c r="E131" s="20">
        <v>5</v>
      </c>
      <c r="F131" s="22">
        <v>52.3</v>
      </c>
      <c r="G131" s="22"/>
      <c r="H131" s="22"/>
      <c r="I131" s="22">
        <v>19</v>
      </c>
      <c r="J131" s="4">
        <f t="shared" si="4"/>
        <v>63.671128107074573</v>
      </c>
      <c r="K131" s="4">
        <f t="shared" si="5"/>
        <v>0.19353241080527631</v>
      </c>
    </row>
    <row r="132" spans="1:11" x14ac:dyDescent="0.3">
      <c r="A132" s="25" t="s">
        <v>185</v>
      </c>
      <c r="B132" s="33" t="s">
        <v>14</v>
      </c>
      <c r="C132" s="17">
        <v>1</v>
      </c>
      <c r="D132" s="18" t="s">
        <v>442</v>
      </c>
      <c r="E132" s="17">
        <v>5</v>
      </c>
      <c r="F132" s="19">
        <v>17.7</v>
      </c>
      <c r="G132" s="19">
        <v>7.8</v>
      </c>
      <c r="H132" s="19">
        <v>3.01</v>
      </c>
      <c r="I132" s="19"/>
      <c r="J132" s="4">
        <f t="shared" si="4"/>
        <v>61.410256410256416</v>
      </c>
      <c r="K132" s="4">
        <f t="shared" si="5"/>
        <v>6.1319216476198063E-2</v>
      </c>
    </row>
    <row r="133" spans="1:11" hidden="1" x14ac:dyDescent="0.3">
      <c r="A133" s="26" t="s">
        <v>186</v>
      </c>
      <c r="B133" s="31" t="s">
        <v>14</v>
      </c>
      <c r="C133" s="5">
        <v>1</v>
      </c>
      <c r="D133" s="6" t="s">
        <v>443</v>
      </c>
      <c r="E133" s="5">
        <v>5</v>
      </c>
      <c r="F133" s="4">
        <v>43.2</v>
      </c>
      <c r="G133" s="4">
        <v>18.38</v>
      </c>
      <c r="H133" s="4">
        <v>9.85</v>
      </c>
      <c r="I133" s="4"/>
      <c r="J133" s="4">
        <f t="shared" si="4"/>
        <v>46.409140369967353</v>
      </c>
      <c r="K133" s="4">
        <f t="shared" si="5"/>
        <v>0.200662552255997</v>
      </c>
    </row>
    <row r="134" spans="1:11" hidden="1" x14ac:dyDescent="0.3">
      <c r="A134" s="26" t="s">
        <v>187</v>
      </c>
      <c r="B134" s="31" t="s">
        <v>14</v>
      </c>
      <c r="C134" s="5">
        <v>1</v>
      </c>
      <c r="D134" s="6" t="s">
        <v>448</v>
      </c>
      <c r="E134" s="5">
        <v>10</v>
      </c>
      <c r="F134" s="4">
        <v>210.9</v>
      </c>
      <c r="G134" s="4"/>
      <c r="H134" s="4"/>
      <c r="I134" s="4">
        <v>165.17</v>
      </c>
      <c r="J134" s="4">
        <f t="shared" si="4"/>
        <v>21.683262209578007</v>
      </c>
      <c r="K134" s="4">
        <f t="shared" si="5"/>
        <v>0.84120390243967058</v>
      </c>
    </row>
    <row r="135" spans="1:11" hidden="1" x14ac:dyDescent="0.3">
      <c r="A135" s="26" t="s">
        <v>188</v>
      </c>
      <c r="B135" s="31" t="s">
        <v>14</v>
      </c>
      <c r="C135" s="5">
        <v>1</v>
      </c>
      <c r="D135" s="6" t="s">
        <v>455</v>
      </c>
      <c r="E135" s="5">
        <v>4</v>
      </c>
      <c r="F135" s="4">
        <v>68.2</v>
      </c>
      <c r="G135" s="4"/>
      <c r="H135" s="4"/>
      <c r="I135" s="4">
        <v>60.72</v>
      </c>
      <c r="J135" s="4">
        <f t="shared" si="4"/>
        <v>10.967741935483877</v>
      </c>
      <c r="K135" s="4">
        <f t="shared" si="5"/>
        <v>0.77311105158528792</v>
      </c>
    </row>
    <row r="136" spans="1:11" x14ac:dyDescent="0.3">
      <c r="A136" s="26" t="s">
        <v>189</v>
      </c>
      <c r="B136" s="31" t="s">
        <v>14</v>
      </c>
      <c r="C136" s="5">
        <v>2</v>
      </c>
      <c r="D136" s="6" t="s">
        <v>442</v>
      </c>
      <c r="E136" s="5">
        <v>5</v>
      </c>
      <c r="F136" s="4">
        <v>15.3</v>
      </c>
      <c r="G136" s="4">
        <v>8.3000000000000007</v>
      </c>
      <c r="H136" s="4">
        <v>3.14</v>
      </c>
      <c r="I136" s="4"/>
      <c r="J136" s="4">
        <f t="shared" si="4"/>
        <v>62.168674698795179</v>
      </c>
      <c r="K136" s="4">
        <f t="shared" si="5"/>
        <v>6.3967554729322904E-2</v>
      </c>
    </row>
    <row r="137" spans="1:11" hidden="1" x14ac:dyDescent="0.3">
      <c r="A137" s="26" t="s">
        <v>190</v>
      </c>
      <c r="B137" s="31" t="s">
        <v>14</v>
      </c>
      <c r="C137" s="5">
        <v>2</v>
      </c>
      <c r="D137" s="6" t="s">
        <v>443</v>
      </c>
      <c r="E137" s="5">
        <v>5</v>
      </c>
      <c r="F137" s="4">
        <v>45.9</v>
      </c>
      <c r="G137" s="4">
        <v>22.1</v>
      </c>
      <c r="H137" s="4">
        <v>11.17</v>
      </c>
      <c r="I137" s="4"/>
      <c r="J137" s="4">
        <f t="shared" si="4"/>
        <v>49.457013574660635</v>
      </c>
      <c r="K137" s="4">
        <f t="shared" si="5"/>
        <v>0.22755337144157223</v>
      </c>
    </row>
    <row r="138" spans="1:11" hidden="1" x14ac:dyDescent="0.3">
      <c r="A138" s="26" t="s">
        <v>191</v>
      </c>
      <c r="B138" s="31" t="s">
        <v>14</v>
      </c>
      <c r="C138" s="5">
        <v>2</v>
      </c>
      <c r="D138" s="6" t="s">
        <v>451</v>
      </c>
      <c r="E138" s="5">
        <v>6</v>
      </c>
      <c r="F138" s="4">
        <v>94.8</v>
      </c>
      <c r="G138" s="4"/>
      <c r="H138" s="4"/>
      <c r="I138" s="4">
        <v>65.650000000000006</v>
      </c>
      <c r="J138" s="4">
        <f t="shared" si="4"/>
        <v>30.748945147679319</v>
      </c>
      <c r="K138" s="4">
        <f t="shared" si="5"/>
        <v>0.55725450742835037</v>
      </c>
    </row>
    <row r="139" spans="1:11" x14ac:dyDescent="0.3">
      <c r="A139" s="26" t="s">
        <v>192</v>
      </c>
      <c r="B139" s="31" t="s">
        <v>14</v>
      </c>
      <c r="C139" s="5">
        <v>3</v>
      </c>
      <c r="D139" s="6" t="s">
        <v>442</v>
      </c>
      <c r="E139" s="5">
        <v>5</v>
      </c>
      <c r="F139" s="4">
        <v>18.5</v>
      </c>
      <c r="G139" s="4">
        <v>10.25</v>
      </c>
      <c r="H139" s="4">
        <v>3.65</v>
      </c>
      <c r="I139" s="4"/>
      <c r="J139" s="4">
        <f t="shared" si="4"/>
        <v>64.390243902439025</v>
      </c>
      <c r="K139" s="4">
        <f t="shared" si="5"/>
        <v>7.4357189414658784E-2</v>
      </c>
    </row>
    <row r="140" spans="1:11" hidden="1" x14ac:dyDescent="0.3">
      <c r="A140" s="26" t="s">
        <v>193</v>
      </c>
      <c r="B140" s="31" t="s">
        <v>14</v>
      </c>
      <c r="C140" s="5">
        <v>3</v>
      </c>
      <c r="D140" s="6" t="s">
        <v>443</v>
      </c>
      <c r="E140" s="5">
        <v>5</v>
      </c>
      <c r="F140" s="4">
        <v>24</v>
      </c>
      <c r="G140" s="4">
        <v>11.88</v>
      </c>
      <c r="H140" s="4">
        <v>4.17</v>
      </c>
      <c r="I140" s="4"/>
      <c r="J140" s="4">
        <f t="shared" si="4"/>
        <v>64.898989898989896</v>
      </c>
      <c r="K140" s="4">
        <f t="shared" si="5"/>
        <v>8.4950542427158118E-2</v>
      </c>
    </row>
    <row r="141" spans="1:11" hidden="1" x14ac:dyDescent="0.3">
      <c r="A141" s="26" t="s">
        <v>194</v>
      </c>
      <c r="B141" s="31" t="s">
        <v>14</v>
      </c>
      <c r="C141" s="5">
        <v>3</v>
      </c>
      <c r="D141" s="6" t="s">
        <v>448</v>
      </c>
      <c r="E141" s="5">
        <v>10</v>
      </c>
      <c r="F141" s="4">
        <v>142.9</v>
      </c>
      <c r="G141" s="4"/>
      <c r="H141" s="4"/>
      <c r="I141" s="4">
        <v>98.53</v>
      </c>
      <c r="J141" s="4">
        <f t="shared" si="4"/>
        <v>31.049685094471663</v>
      </c>
      <c r="K141" s="4">
        <f t="shared" si="5"/>
        <v>0.50180916938536513</v>
      </c>
    </row>
    <row r="142" spans="1:11" x14ac:dyDescent="0.3">
      <c r="A142" s="26" t="s">
        <v>195</v>
      </c>
      <c r="B142" s="31" t="s">
        <v>14</v>
      </c>
      <c r="C142" s="5">
        <v>4</v>
      </c>
      <c r="D142" s="6" t="s">
        <v>442</v>
      </c>
      <c r="E142" s="5">
        <v>5</v>
      </c>
      <c r="F142" s="4">
        <v>44.2</v>
      </c>
      <c r="G142" s="4"/>
      <c r="H142" s="4"/>
      <c r="I142" s="4">
        <v>21.97</v>
      </c>
      <c r="J142" s="4">
        <f t="shared" si="4"/>
        <v>50.294117647058833</v>
      </c>
      <c r="K142" s="4">
        <f t="shared" si="5"/>
        <v>0.22378458238904841</v>
      </c>
    </row>
    <row r="143" spans="1:11" x14ac:dyDescent="0.3">
      <c r="A143" s="26" t="s">
        <v>196</v>
      </c>
      <c r="B143" s="31" t="s">
        <v>14</v>
      </c>
      <c r="C143" s="5">
        <v>5</v>
      </c>
      <c r="D143" s="6" t="s">
        <v>442</v>
      </c>
      <c r="E143" s="5">
        <v>5</v>
      </c>
      <c r="F143" s="4">
        <v>55.3</v>
      </c>
      <c r="G143" s="4"/>
      <c r="H143" s="4"/>
      <c r="I143" s="4">
        <v>25.21</v>
      </c>
      <c r="J143" s="4">
        <f t="shared" si="4"/>
        <v>54.412296564195294</v>
      </c>
      <c r="K143" s="4">
        <f t="shared" si="5"/>
        <v>0.25678695138952712</v>
      </c>
    </row>
    <row r="144" spans="1:11" x14ac:dyDescent="0.3">
      <c r="A144" s="26" t="s">
        <v>197</v>
      </c>
      <c r="B144" s="31" t="s">
        <v>14</v>
      </c>
      <c r="C144" s="5">
        <v>6</v>
      </c>
      <c r="D144" s="6" t="s">
        <v>442</v>
      </c>
      <c r="E144" s="5">
        <v>5</v>
      </c>
      <c r="F144" s="4">
        <v>91.6</v>
      </c>
      <c r="G144" s="4"/>
      <c r="H144" s="4"/>
      <c r="I144" s="4">
        <v>52.54</v>
      </c>
      <c r="J144" s="4">
        <f t="shared" si="4"/>
        <v>42.64192139737991</v>
      </c>
      <c r="K144" s="4">
        <f t="shared" si="5"/>
        <v>0.53516804545837982</v>
      </c>
    </row>
    <row r="145" spans="1:11" x14ac:dyDescent="0.3">
      <c r="A145" s="26" t="s">
        <v>198</v>
      </c>
      <c r="B145" s="31" t="s">
        <v>14</v>
      </c>
      <c r="C145" s="5">
        <v>7</v>
      </c>
      <c r="D145" s="6" t="s">
        <v>442</v>
      </c>
      <c r="E145" s="5">
        <v>5</v>
      </c>
      <c r="F145" s="4">
        <v>69.3</v>
      </c>
      <c r="G145" s="4"/>
      <c r="H145" s="4"/>
      <c r="I145" s="4">
        <v>32.42</v>
      </c>
      <c r="J145" s="4">
        <f t="shared" si="4"/>
        <v>53.217893217893206</v>
      </c>
      <c r="K145" s="4">
        <f t="shared" si="5"/>
        <v>0.33022740833195041</v>
      </c>
    </row>
    <row r="146" spans="1:11" ht="15" thickBot="1" x14ac:dyDescent="0.35">
      <c r="A146" s="27" t="s">
        <v>199</v>
      </c>
      <c r="B146" s="32" t="s">
        <v>14</v>
      </c>
      <c r="C146" s="20">
        <v>8</v>
      </c>
      <c r="D146" s="21" t="s">
        <v>442</v>
      </c>
      <c r="E146" s="20">
        <v>5</v>
      </c>
      <c r="F146" s="22">
        <v>82.5</v>
      </c>
      <c r="G146" s="22"/>
      <c r="H146" s="22"/>
      <c r="I146" s="22">
        <v>50.39</v>
      </c>
      <c r="J146" s="4">
        <f t="shared" si="4"/>
        <v>38.921212121212122</v>
      </c>
      <c r="K146" s="4">
        <f t="shared" si="5"/>
        <v>0.51326832528830912</v>
      </c>
    </row>
    <row r="147" spans="1:11" x14ac:dyDescent="0.3">
      <c r="A147" s="25" t="s">
        <v>200</v>
      </c>
      <c r="B147" s="33" t="s">
        <v>15</v>
      </c>
      <c r="C147" s="17">
        <v>1</v>
      </c>
      <c r="D147" s="18" t="s">
        <v>442</v>
      </c>
      <c r="E147" s="17">
        <v>5</v>
      </c>
      <c r="F147" s="19">
        <v>30.1</v>
      </c>
      <c r="G147" s="19">
        <v>16.059999999999999</v>
      </c>
      <c r="H147" s="19">
        <v>7.54</v>
      </c>
      <c r="I147" s="19"/>
      <c r="J147" s="4">
        <f t="shared" si="4"/>
        <v>53.051058530510588</v>
      </c>
      <c r="K147" s="4">
        <f t="shared" si="5"/>
        <v>0.15360361868124034</v>
      </c>
    </row>
    <row r="148" spans="1:11" hidden="1" x14ac:dyDescent="0.3">
      <c r="A148" s="26" t="s">
        <v>201</v>
      </c>
      <c r="B148" s="31" t="s">
        <v>15</v>
      </c>
      <c r="C148" s="5">
        <v>1</v>
      </c>
      <c r="D148" s="6" t="s">
        <v>443</v>
      </c>
      <c r="E148" s="5">
        <v>5</v>
      </c>
      <c r="F148" s="4">
        <v>118.9</v>
      </c>
      <c r="G148" s="4">
        <v>61.36</v>
      </c>
      <c r="H148" s="4">
        <v>45.68</v>
      </c>
      <c r="I148" s="4"/>
      <c r="J148" s="4">
        <f t="shared" si="4"/>
        <v>25.554106910039113</v>
      </c>
      <c r="K148" s="4">
        <f t="shared" si="5"/>
        <v>0.93058531848263382</v>
      </c>
    </row>
    <row r="149" spans="1:11" ht="28.8" hidden="1" x14ac:dyDescent="0.3">
      <c r="A149" s="26" t="s">
        <v>202</v>
      </c>
      <c r="B149" s="31" t="s">
        <v>15</v>
      </c>
      <c r="C149" s="5">
        <v>1</v>
      </c>
      <c r="D149" s="6" t="s">
        <v>446</v>
      </c>
      <c r="E149" s="5">
        <v>13</v>
      </c>
      <c r="F149" s="4">
        <v>424.4</v>
      </c>
      <c r="G149" s="4"/>
      <c r="H149" s="4"/>
      <c r="I149" s="10" t="s">
        <v>46</v>
      </c>
      <c r="J149" s="4">
        <f>IF(G149&gt;0,((G149-H149)/G149)*100,((F149-(353.37/2))/F149)*100)</f>
        <v>58.368284637134771</v>
      </c>
      <c r="K149" s="4">
        <f>IF(G149&gt;0,(H149*2)/(E149*3.1415926535*5^2/4),353.37/(E149*3.1415926535*5^2/4))</f>
        <v>1.3843835628797669</v>
      </c>
    </row>
    <row r="150" spans="1:11" x14ac:dyDescent="0.3">
      <c r="A150" s="26" t="s">
        <v>203</v>
      </c>
      <c r="B150" s="31" t="s">
        <v>15</v>
      </c>
      <c r="C150" s="5">
        <v>2</v>
      </c>
      <c r="D150" s="6" t="s">
        <v>442</v>
      </c>
      <c r="E150" s="5">
        <v>5</v>
      </c>
      <c r="F150" s="4">
        <v>25.7</v>
      </c>
      <c r="G150" s="4">
        <v>12.19</v>
      </c>
      <c r="H150" s="4">
        <v>5.86</v>
      </c>
      <c r="I150" s="4"/>
      <c r="J150" s="4">
        <f t="shared" si="4"/>
        <v>51.927809680065614</v>
      </c>
      <c r="K150" s="4">
        <f t="shared" si="5"/>
        <v>0.11937893971778096</v>
      </c>
    </row>
    <row r="151" spans="1:11" hidden="1" x14ac:dyDescent="0.3">
      <c r="A151" s="26" t="s">
        <v>204</v>
      </c>
      <c r="B151" s="31" t="s">
        <v>15</v>
      </c>
      <c r="C151" s="5">
        <v>2</v>
      </c>
      <c r="D151" s="6" t="s">
        <v>443</v>
      </c>
      <c r="E151" s="5">
        <v>5</v>
      </c>
      <c r="F151" s="4">
        <v>42.1</v>
      </c>
      <c r="G151" s="4">
        <v>19.96</v>
      </c>
      <c r="H151" s="4">
        <v>10.51</v>
      </c>
      <c r="I151" s="4"/>
      <c r="J151" s="4">
        <f t="shared" si="4"/>
        <v>47.344689378757522</v>
      </c>
      <c r="K151" s="4">
        <f t="shared" si="5"/>
        <v>0.21410796184878461</v>
      </c>
    </row>
    <row r="152" spans="1:11" hidden="1" x14ac:dyDescent="0.3">
      <c r="A152" s="26" t="s">
        <v>205</v>
      </c>
      <c r="B152" s="31" t="s">
        <v>15</v>
      </c>
      <c r="C152" s="5">
        <v>2</v>
      </c>
      <c r="D152" s="6" t="s">
        <v>456</v>
      </c>
      <c r="E152" s="5">
        <v>7</v>
      </c>
      <c r="F152" s="4">
        <v>109.6</v>
      </c>
      <c r="G152" s="4"/>
      <c r="H152" s="4"/>
      <c r="I152" s="4">
        <v>80.06</v>
      </c>
      <c r="J152" s="4">
        <f t="shared" si="4"/>
        <v>26.952554744525543</v>
      </c>
      <c r="K152" s="4">
        <f t="shared" si="5"/>
        <v>0.58248890259663222</v>
      </c>
    </row>
    <row r="153" spans="1:11" x14ac:dyDescent="0.3">
      <c r="A153" s="26" t="s">
        <v>206</v>
      </c>
      <c r="B153" s="31" t="s">
        <v>15</v>
      </c>
      <c r="C153" s="5">
        <v>3</v>
      </c>
      <c r="D153" s="6" t="s">
        <v>442</v>
      </c>
      <c r="E153" s="5">
        <v>5</v>
      </c>
      <c r="F153" s="4">
        <v>85.1</v>
      </c>
      <c r="G153" s="4">
        <v>44.11</v>
      </c>
      <c r="H153" s="4">
        <v>30.84</v>
      </c>
      <c r="I153" s="4"/>
      <c r="J153" s="4">
        <f t="shared" si="4"/>
        <v>30.08388120607572</v>
      </c>
      <c r="K153" s="4">
        <f t="shared" si="5"/>
        <v>0.62826732097207594</v>
      </c>
    </row>
    <row r="154" spans="1:11" hidden="1" x14ac:dyDescent="0.3">
      <c r="A154" s="26" t="s">
        <v>207</v>
      </c>
      <c r="B154" s="31" t="s">
        <v>15</v>
      </c>
      <c r="C154" s="5">
        <v>3</v>
      </c>
      <c r="D154" s="6" t="s">
        <v>443</v>
      </c>
      <c r="E154" s="5">
        <v>5</v>
      </c>
      <c r="F154" s="4">
        <v>134.69999999999999</v>
      </c>
      <c r="G154" s="4">
        <v>68.819999999999993</v>
      </c>
      <c r="H154" s="4">
        <v>54.84</v>
      </c>
      <c r="I154" s="4"/>
      <c r="J154" s="4">
        <f t="shared" si="4"/>
        <v>20.313862249346109</v>
      </c>
      <c r="K154" s="4">
        <f t="shared" si="5"/>
        <v>1.1171913061643528</v>
      </c>
    </row>
    <row r="155" spans="1:11" hidden="1" x14ac:dyDescent="0.3">
      <c r="A155" s="26" t="s">
        <v>208</v>
      </c>
      <c r="B155" s="31" t="s">
        <v>15</v>
      </c>
      <c r="C155" s="5">
        <v>3</v>
      </c>
      <c r="D155" s="6" t="s">
        <v>446</v>
      </c>
      <c r="E155" s="5">
        <v>13</v>
      </c>
      <c r="F155" s="4">
        <v>343.6</v>
      </c>
      <c r="G155" s="4"/>
      <c r="H155" s="4"/>
      <c r="I155" s="4">
        <v>290.95</v>
      </c>
      <c r="J155" s="4">
        <f t="shared" si="4"/>
        <v>15.323050058207228</v>
      </c>
      <c r="K155" s="4">
        <f t="shared" si="5"/>
        <v>1.1398432170808732</v>
      </c>
    </row>
    <row r="156" spans="1:11" x14ac:dyDescent="0.3">
      <c r="A156" s="26" t="s">
        <v>209</v>
      </c>
      <c r="B156" s="31" t="s">
        <v>15</v>
      </c>
      <c r="C156" s="5">
        <v>4</v>
      </c>
      <c r="D156" s="4" t="s">
        <v>442</v>
      </c>
      <c r="E156" s="5">
        <v>5</v>
      </c>
      <c r="F156" s="4">
        <v>81.8</v>
      </c>
      <c r="G156" s="4"/>
      <c r="H156" s="4"/>
      <c r="I156" s="4">
        <v>47.43</v>
      </c>
      <c r="J156" s="4">
        <f t="shared" si="4"/>
        <v>42.017114914425427</v>
      </c>
      <c r="K156" s="4">
        <f t="shared" si="5"/>
        <v>0.48311801286811867</v>
      </c>
    </row>
    <row r="157" spans="1:11" x14ac:dyDescent="0.3">
      <c r="A157" s="26" t="s">
        <v>210</v>
      </c>
      <c r="B157" s="31" t="s">
        <v>15</v>
      </c>
      <c r="C157" s="5">
        <v>5</v>
      </c>
      <c r="D157" s="4" t="s">
        <v>442</v>
      </c>
      <c r="E157" s="5">
        <v>5</v>
      </c>
      <c r="F157" s="4">
        <v>80.2</v>
      </c>
      <c r="G157" s="4"/>
      <c r="H157" s="4"/>
      <c r="I157" s="4">
        <v>47.43</v>
      </c>
      <c r="J157" s="4">
        <f t="shared" si="4"/>
        <v>40.860349127182047</v>
      </c>
      <c r="K157" s="4">
        <f t="shared" si="5"/>
        <v>0.48311801286811867</v>
      </c>
    </row>
    <row r="158" spans="1:11" x14ac:dyDescent="0.3">
      <c r="A158" s="26" t="s">
        <v>211</v>
      </c>
      <c r="B158" s="31" t="s">
        <v>15</v>
      </c>
      <c r="C158" s="5">
        <v>6</v>
      </c>
      <c r="D158" s="4" t="s">
        <v>442</v>
      </c>
      <c r="E158" s="5">
        <v>5</v>
      </c>
      <c r="F158" s="4">
        <v>61</v>
      </c>
      <c r="G158" s="4"/>
      <c r="H158" s="4"/>
      <c r="I158" s="4">
        <v>28.69</v>
      </c>
      <c r="J158" s="4">
        <f t="shared" si="4"/>
        <v>52.967213114754095</v>
      </c>
      <c r="K158" s="4">
        <f t="shared" si="5"/>
        <v>0.29223394031596722</v>
      </c>
    </row>
    <row r="159" spans="1:11" x14ac:dyDescent="0.3">
      <c r="A159" s="26" t="s">
        <v>212</v>
      </c>
      <c r="B159" s="31" t="s">
        <v>15</v>
      </c>
      <c r="C159" s="5">
        <v>7</v>
      </c>
      <c r="D159" s="4" t="s">
        <v>442</v>
      </c>
      <c r="E159" s="5">
        <v>5</v>
      </c>
      <c r="F159" s="4">
        <v>78.8</v>
      </c>
      <c r="G159" s="4"/>
      <c r="H159" s="4"/>
      <c r="I159" s="4">
        <v>42.92</v>
      </c>
      <c r="J159" s="4">
        <f t="shared" si="4"/>
        <v>45.532994923857864</v>
      </c>
      <c r="K159" s="4">
        <f t="shared" si="5"/>
        <v>0.437179530092761</v>
      </c>
    </row>
    <row r="160" spans="1:11" x14ac:dyDescent="0.3">
      <c r="A160" s="26" t="s">
        <v>213</v>
      </c>
      <c r="B160" s="31" t="s">
        <v>15</v>
      </c>
      <c r="C160" s="5">
        <v>8</v>
      </c>
      <c r="D160" s="4" t="s">
        <v>442</v>
      </c>
      <c r="E160" s="5">
        <v>5</v>
      </c>
      <c r="F160" s="4">
        <v>51.6</v>
      </c>
      <c r="G160" s="4"/>
      <c r="H160" s="4"/>
      <c r="I160" s="4">
        <v>22.74</v>
      </c>
      <c r="J160" s="4">
        <f t="shared" si="4"/>
        <v>55.930232558139537</v>
      </c>
      <c r="K160" s="4">
        <f t="shared" si="5"/>
        <v>0.23162773798484118</v>
      </c>
    </row>
    <row r="161" spans="1:11" x14ac:dyDescent="0.3">
      <c r="A161" s="26" t="s">
        <v>214</v>
      </c>
      <c r="B161" s="31" t="s">
        <v>15</v>
      </c>
      <c r="C161" s="5">
        <v>9</v>
      </c>
      <c r="D161" s="4" t="s">
        <v>442</v>
      </c>
      <c r="E161" s="5">
        <v>5</v>
      </c>
      <c r="F161" s="4">
        <v>81.099999999999994</v>
      </c>
      <c r="G161" s="4"/>
      <c r="H161" s="4"/>
      <c r="I161" s="4">
        <v>61.16</v>
      </c>
      <c r="J161" s="4">
        <f t="shared" si="4"/>
        <v>24.586929716399506</v>
      </c>
      <c r="K161" s="4">
        <f t="shared" si="5"/>
        <v>0.62297064446582617</v>
      </c>
    </row>
    <row r="162" spans="1:11" x14ac:dyDescent="0.3">
      <c r="A162" s="26" t="s">
        <v>215</v>
      </c>
      <c r="B162" s="31" t="s">
        <v>15</v>
      </c>
      <c r="C162" s="5">
        <v>10</v>
      </c>
      <c r="D162" s="4" t="s">
        <v>442</v>
      </c>
      <c r="E162" s="5">
        <v>5</v>
      </c>
      <c r="F162" s="4">
        <v>84.9</v>
      </c>
      <c r="G162" s="4"/>
      <c r="H162" s="4"/>
      <c r="I162" s="4">
        <v>61.98</v>
      </c>
      <c r="J162" s="4">
        <f t="shared" si="4"/>
        <v>26.996466431095417</v>
      </c>
      <c r="K162" s="4">
        <f t="shared" si="5"/>
        <v>0.63132309587952762</v>
      </c>
    </row>
    <row r="163" spans="1:11" x14ac:dyDescent="0.3">
      <c r="A163" s="26" t="s">
        <v>216</v>
      </c>
      <c r="B163" s="31" t="s">
        <v>15</v>
      </c>
      <c r="C163" s="5">
        <v>11</v>
      </c>
      <c r="D163" s="4" t="s">
        <v>442</v>
      </c>
      <c r="E163" s="5">
        <v>5</v>
      </c>
      <c r="F163" s="4">
        <v>78.5</v>
      </c>
      <c r="G163" s="4"/>
      <c r="H163" s="4"/>
      <c r="I163" s="4">
        <v>55.24</v>
      </c>
      <c r="J163" s="4">
        <f t="shared" si="4"/>
        <v>29.630573248407643</v>
      </c>
      <c r="K163" s="4">
        <f t="shared" si="5"/>
        <v>0.56267001962544538</v>
      </c>
    </row>
    <row r="164" spans="1:11" x14ac:dyDescent="0.3">
      <c r="A164" s="26" t="s">
        <v>217</v>
      </c>
      <c r="B164" s="31" t="s">
        <v>15</v>
      </c>
      <c r="C164" s="5">
        <v>12</v>
      </c>
      <c r="D164" s="4" t="s">
        <v>442</v>
      </c>
      <c r="E164" s="5">
        <v>5</v>
      </c>
      <c r="F164" s="4">
        <v>44.8</v>
      </c>
      <c r="G164" s="4"/>
      <c r="H164" s="4"/>
      <c r="I164" s="4">
        <v>26.89</v>
      </c>
      <c r="J164" s="4">
        <f t="shared" si="4"/>
        <v>39.977678571428562</v>
      </c>
      <c r="K164" s="4">
        <f t="shared" si="5"/>
        <v>0.27389929087125681</v>
      </c>
    </row>
    <row r="165" spans="1:11" ht="15" thickBot="1" x14ac:dyDescent="0.35">
      <c r="A165" s="27" t="s">
        <v>218</v>
      </c>
      <c r="B165" s="32" t="s">
        <v>15</v>
      </c>
      <c r="C165" s="20">
        <v>13</v>
      </c>
      <c r="D165" s="22" t="s">
        <v>442</v>
      </c>
      <c r="E165" s="20">
        <v>5</v>
      </c>
      <c r="F165" s="22">
        <v>96.2</v>
      </c>
      <c r="G165" s="22"/>
      <c r="H165" s="22"/>
      <c r="I165" s="22">
        <v>67.75</v>
      </c>
      <c r="J165" s="4">
        <f t="shared" si="4"/>
        <v>29.573804573804573</v>
      </c>
      <c r="K165" s="4">
        <f t="shared" si="5"/>
        <v>0.69009583326618262</v>
      </c>
    </row>
    <row r="166" spans="1:11" x14ac:dyDescent="0.3">
      <c r="A166" s="25" t="s">
        <v>219</v>
      </c>
      <c r="B166" s="33" t="s">
        <v>16</v>
      </c>
      <c r="C166" s="17">
        <v>1</v>
      </c>
      <c r="D166" s="18" t="s">
        <v>442</v>
      </c>
      <c r="E166" s="17">
        <v>5</v>
      </c>
      <c r="F166" s="19">
        <v>117.4</v>
      </c>
      <c r="G166" s="19">
        <v>8.6</v>
      </c>
      <c r="H166" s="23">
        <v>3.44</v>
      </c>
      <c r="I166" s="19"/>
      <c r="J166" s="4">
        <f t="shared" si="4"/>
        <v>60.000000000000007</v>
      </c>
      <c r="K166" s="4">
        <f t="shared" si="5"/>
        <v>7.0079104544226362E-2</v>
      </c>
    </row>
    <row r="167" spans="1:11" hidden="1" x14ac:dyDescent="0.3">
      <c r="A167" s="26" t="s">
        <v>220</v>
      </c>
      <c r="B167" s="31" t="s">
        <v>16</v>
      </c>
      <c r="C167" s="5">
        <v>1</v>
      </c>
      <c r="D167" s="6" t="s">
        <v>443</v>
      </c>
      <c r="E167" s="5">
        <v>5</v>
      </c>
      <c r="F167" s="4">
        <v>32.9</v>
      </c>
      <c r="G167" s="4">
        <v>17.16</v>
      </c>
      <c r="H167" s="7">
        <v>5.29</v>
      </c>
      <c r="I167" s="4"/>
      <c r="J167" s="4">
        <f t="shared" si="4"/>
        <v>69.172494172494183</v>
      </c>
      <c r="K167" s="4">
        <f t="shared" si="5"/>
        <v>0.10776699506946438</v>
      </c>
    </row>
    <row r="168" spans="1:11" hidden="1" x14ac:dyDescent="0.3">
      <c r="A168" s="26" t="s">
        <v>221</v>
      </c>
      <c r="B168" s="31" t="s">
        <v>16</v>
      </c>
      <c r="C168" s="5">
        <v>1</v>
      </c>
      <c r="D168" s="6" t="s">
        <v>445</v>
      </c>
      <c r="E168" s="5">
        <v>12</v>
      </c>
      <c r="F168" s="4">
        <v>245.3</v>
      </c>
      <c r="G168" s="4"/>
      <c r="H168" s="7"/>
      <c r="I168" s="4">
        <v>161.61000000000001</v>
      </c>
      <c r="J168" s="4">
        <f t="shared" si="4"/>
        <v>34.117407256420705</v>
      </c>
      <c r="K168" s="4">
        <f t="shared" si="5"/>
        <v>0.68589414276843641</v>
      </c>
    </row>
    <row r="169" spans="1:11" x14ac:dyDescent="0.3">
      <c r="A169" s="26" t="s">
        <v>222</v>
      </c>
      <c r="B169" s="31" t="s">
        <v>16</v>
      </c>
      <c r="C169" s="5">
        <v>2</v>
      </c>
      <c r="D169" s="6" t="s">
        <v>442</v>
      </c>
      <c r="E169" s="5">
        <v>5</v>
      </c>
      <c r="F169" s="4">
        <v>24.9</v>
      </c>
      <c r="G169" s="4">
        <v>12.38</v>
      </c>
      <c r="H169" s="7">
        <v>4.68</v>
      </c>
      <c r="I169" s="4"/>
      <c r="J169" s="4">
        <f t="shared" si="4"/>
        <v>62.197092084006464</v>
      </c>
      <c r="K169" s="4">
        <f t="shared" si="5"/>
        <v>9.5340177112493998E-2</v>
      </c>
    </row>
    <row r="170" spans="1:11" hidden="1" x14ac:dyDescent="0.3">
      <c r="A170" s="26" t="s">
        <v>223</v>
      </c>
      <c r="B170" s="31" t="s">
        <v>16</v>
      </c>
      <c r="C170" s="5">
        <v>2</v>
      </c>
      <c r="D170" s="6" t="s">
        <v>443</v>
      </c>
      <c r="E170" s="5">
        <v>5</v>
      </c>
      <c r="F170" s="4">
        <v>37.799999999999997</v>
      </c>
      <c r="G170" s="4">
        <v>18.55</v>
      </c>
      <c r="H170" s="7">
        <v>6.27</v>
      </c>
      <c r="I170" s="4"/>
      <c r="J170" s="4">
        <f t="shared" si="4"/>
        <v>66.19946091644205</v>
      </c>
      <c r="K170" s="4">
        <f t="shared" si="5"/>
        <v>0.12773139113148235</v>
      </c>
    </row>
    <row r="171" spans="1:11" hidden="1" x14ac:dyDescent="0.3">
      <c r="A171" s="26" t="s">
        <v>224</v>
      </c>
      <c r="B171" s="31" t="s">
        <v>16</v>
      </c>
      <c r="C171" s="5">
        <v>2</v>
      </c>
      <c r="D171" s="6" t="s">
        <v>448</v>
      </c>
      <c r="E171" s="5">
        <v>10</v>
      </c>
      <c r="F171" s="4">
        <v>293.39999999999998</v>
      </c>
      <c r="G171" s="4"/>
      <c r="H171" s="7"/>
      <c r="I171" s="4">
        <v>231.91</v>
      </c>
      <c r="J171" s="4">
        <f t="shared" si="4"/>
        <v>20.957736877982271</v>
      </c>
      <c r="K171" s="4">
        <f t="shared" si="5"/>
        <v>1.1811079313118849</v>
      </c>
    </row>
    <row r="172" spans="1:11" x14ac:dyDescent="0.3">
      <c r="A172" s="26" t="s">
        <v>225</v>
      </c>
      <c r="B172" s="31" t="s">
        <v>16</v>
      </c>
      <c r="C172" s="5">
        <v>3</v>
      </c>
      <c r="D172" s="6" t="s">
        <v>442</v>
      </c>
      <c r="E172" s="5">
        <v>5</v>
      </c>
      <c r="F172" s="4">
        <v>14.1</v>
      </c>
      <c r="G172" s="4">
        <v>7.11</v>
      </c>
      <c r="H172" s="7">
        <v>3.25</v>
      </c>
      <c r="I172" s="4"/>
      <c r="J172" s="4">
        <f t="shared" si="4"/>
        <v>54.289732770745438</v>
      </c>
      <c r="K172" s="4">
        <f t="shared" si="5"/>
        <v>6.6208456328120835E-2</v>
      </c>
    </row>
    <row r="173" spans="1:11" hidden="1" x14ac:dyDescent="0.3">
      <c r="A173" s="26" t="s">
        <v>226</v>
      </c>
      <c r="B173" s="31" t="s">
        <v>16</v>
      </c>
      <c r="C173" s="5">
        <v>3</v>
      </c>
      <c r="D173" s="6" t="s">
        <v>443</v>
      </c>
      <c r="E173" s="5">
        <v>5</v>
      </c>
      <c r="F173" s="4">
        <v>9.1</v>
      </c>
      <c r="G173" s="4">
        <v>5.46</v>
      </c>
      <c r="H173" s="7">
        <v>3.49</v>
      </c>
      <c r="I173" s="4"/>
      <c r="J173" s="4">
        <f t="shared" si="4"/>
        <v>36.080586080586073</v>
      </c>
      <c r="K173" s="4">
        <f t="shared" si="5"/>
        <v>7.1097696180043607E-2</v>
      </c>
    </row>
    <row r="174" spans="1:11" hidden="1" x14ac:dyDescent="0.3">
      <c r="A174" s="26" t="s">
        <v>227</v>
      </c>
      <c r="B174" s="31" t="s">
        <v>16</v>
      </c>
      <c r="C174" s="5">
        <v>3</v>
      </c>
      <c r="D174" s="6" t="s">
        <v>448</v>
      </c>
      <c r="E174" s="5">
        <v>10</v>
      </c>
      <c r="F174" s="4">
        <v>118.2</v>
      </c>
      <c r="G174" s="4"/>
      <c r="H174" s="7"/>
      <c r="I174" s="4">
        <v>68.83</v>
      </c>
      <c r="J174" s="4">
        <f t="shared" si="4"/>
        <v>41.768189509306261</v>
      </c>
      <c r="K174" s="4">
        <f t="shared" si="5"/>
        <v>0.35054831146650439</v>
      </c>
    </row>
    <row r="175" spans="1:11" hidden="1" x14ac:dyDescent="0.3">
      <c r="A175" s="26" t="s">
        <v>228</v>
      </c>
      <c r="B175" s="31" t="s">
        <v>16</v>
      </c>
      <c r="C175" s="5">
        <v>3</v>
      </c>
      <c r="D175" s="6" t="s">
        <v>457</v>
      </c>
      <c r="E175" s="5">
        <v>6</v>
      </c>
      <c r="F175" s="4">
        <v>225.2</v>
      </c>
      <c r="G175" s="4"/>
      <c r="H175" s="7"/>
      <c r="I175" s="4">
        <v>182.85</v>
      </c>
      <c r="J175" s="4">
        <f t="shared" si="4"/>
        <v>18.805506216696269</v>
      </c>
      <c r="K175" s="4">
        <f t="shared" si="5"/>
        <v>1.5520790050765247</v>
      </c>
    </row>
    <row r="176" spans="1:11" x14ac:dyDescent="0.3">
      <c r="A176" s="26" t="s">
        <v>229</v>
      </c>
      <c r="B176" s="31" t="s">
        <v>16</v>
      </c>
      <c r="C176" s="5">
        <v>4</v>
      </c>
      <c r="D176" s="6" t="s">
        <v>442</v>
      </c>
      <c r="E176" s="5">
        <v>5</v>
      </c>
      <c r="F176" s="4">
        <v>50.6</v>
      </c>
      <c r="G176" s="4"/>
      <c r="H176" s="7"/>
      <c r="I176" s="4">
        <v>13.74</v>
      </c>
      <c r="J176" s="4">
        <f t="shared" si="4"/>
        <v>72.845849802371546</v>
      </c>
      <c r="K176" s="4">
        <f t="shared" si="5"/>
        <v>0.13995449076128927</v>
      </c>
    </row>
    <row r="177" spans="1:11" x14ac:dyDescent="0.3">
      <c r="A177" s="26" t="s">
        <v>230</v>
      </c>
      <c r="B177" s="31" t="s">
        <v>16</v>
      </c>
      <c r="C177" s="5">
        <v>5</v>
      </c>
      <c r="D177" s="6" t="s">
        <v>442</v>
      </c>
      <c r="E177" s="5">
        <v>5</v>
      </c>
      <c r="F177" s="4">
        <v>44.6</v>
      </c>
      <c r="G177" s="4"/>
      <c r="H177" s="7"/>
      <c r="I177" s="4">
        <v>10.31</v>
      </c>
      <c r="J177" s="4">
        <f t="shared" si="4"/>
        <v>76.883408071748875</v>
      </c>
      <c r="K177" s="4">
        <f t="shared" si="5"/>
        <v>0.10501679765275783</v>
      </c>
    </row>
    <row r="178" spans="1:11" x14ac:dyDescent="0.3">
      <c r="A178" s="26" t="s">
        <v>231</v>
      </c>
      <c r="B178" s="31" t="s">
        <v>16</v>
      </c>
      <c r="C178" s="5">
        <v>6</v>
      </c>
      <c r="D178" s="6" t="s">
        <v>442</v>
      </c>
      <c r="E178" s="5">
        <v>5</v>
      </c>
      <c r="F178" s="4">
        <v>28.9</v>
      </c>
      <c r="G178" s="4"/>
      <c r="H178" s="7"/>
      <c r="I178" s="4">
        <v>9.16</v>
      </c>
      <c r="J178" s="4">
        <f t="shared" si="4"/>
        <v>68.3044982698962</v>
      </c>
      <c r="K178" s="4">
        <f t="shared" si="5"/>
        <v>9.3302993840859522E-2</v>
      </c>
    </row>
    <row r="179" spans="1:11" x14ac:dyDescent="0.3">
      <c r="A179" s="26" t="s">
        <v>232</v>
      </c>
      <c r="B179" s="31" t="s">
        <v>16</v>
      </c>
      <c r="C179" s="5">
        <v>7</v>
      </c>
      <c r="D179" s="6" t="s">
        <v>442</v>
      </c>
      <c r="E179" s="5">
        <v>5</v>
      </c>
      <c r="F179" s="4">
        <v>28.8</v>
      </c>
      <c r="G179" s="4"/>
      <c r="H179" s="7"/>
      <c r="I179" s="4">
        <v>10.71</v>
      </c>
      <c r="J179" s="4">
        <f t="shared" si="4"/>
        <v>62.812499999999993</v>
      </c>
      <c r="K179" s="4">
        <f t="shared" si="5"/>
        <v>0.10909116419602681</v>
      </c>
    </row>
    <row r="180" spans="1:11" x14ac:dyDescent="0.3">
      <c r="A180" s="26" t="s">
        <v>233</v>
      </c>
      <c r="B180" s="31" t="s">
        <v>16</v>
      </c>
      <c r="C180" s="5">
        <v>8</v>
      </c>
      <c r="D180" s="6" t="s">
        <v>442</v>
      </c>
      <c r="E180" s="5">
        <v>5</v>
      </c>
      <c r="F180" s="4">
        <v>59.1</v>
      </c>
      <c r="G180" s="4"/>
      <c r="H180" s="7"/>
      <c r="I180" s="4">
        <v>26.62</v>
      </c>
      <c r="J180" s="4">
        <f t="shared" si="4"/>
        <v>54.957698815566843</v>
      </c>
      <c r="K180" s="4">
        <f t="shared" si="5"/>
        <v>0.27114909345455029</v>
      </c>
    </row>
    <row r="181" spans="1:11" x14ac:dyDescent="0.3">
      <c r="A181" s="26" t="s">
        <v>234</v>
      </c>
      <c r="B181" s="31" t="s">
        <v>16</v>
      </c>
      <c r="C181" s="5">
        <v>9</v>
      </c>
      <c r="D181" s="6" t="s">
        <v>442</v>
      </c>
      <c r="E181" s="5">
        <v>5</v>
      </c>
      <c r="F181" s="4">
        <v>32.299999999999997</v>
      </c>
      <c r="G181" s="4"/>
      <c r="H181" s="7"/>
      <c r="I181" s="4">
        <v>10.62</v>
      </c>
      <c r="J181" s="4">
        <f t="shared" si="4"/>
        <v>67.120743034055735</v>
      </c>
      <c r="K181" s="4">
        <f t="shared" si="5"/>
        <v>0.10817443172379126</v>
      </c>
    </row>
    <row r="182" spans="1:11" x14ac:dyDescent="0.3">
      <c r="A182" s="26" t="s">
        <v>235</v>
      </c>
      <c r="B182" s="31" t="s">
        <v>16</v>
      </c>
      <c r="C182" s="5">
        <v>10</v>
      </c>
      <c r="D182" s="6" t="s">
        <v>442</v>
      </c>
      <c r="E182" s="5">
        <v>5</v>
      </c>
      <c r="F182" s="4">
        <v>56.6</v>
      </c>
      <c r="G182" s="4"/>
      <c r="H182" s="7"/>
      <c r="I182" s="4">
        <v>20.18</v>
      </c>
      <c r="J182" s="4">
        <f t="shared" si="4"/>
        <v>64.346289752650179</v>
      </c>
      <c r="K182" s="4">
        <f t="shared" si="5"/>
        <v>0.20555179210791977</v>
      </c>
    </row>
    <row r="183" spans="1:11" x14ac:dyDescent="0.3">
      <c r="A183" s="26" t="s">
        <v>236</v>
      </c>
      <c r="B183" s="31" t="s">
        <v>16</v>
      </c>
      <c r="C183" s="5">
        <v>11</v>
      </c>
      <c r="D183" s="6" t="s">
        <v>442</v>
      </c>
      <c r="E183" s="5">
        <v>5</v>
      </c>
      <c r="F183" s="4">
        <v>57.8</v>
      </c>
      <c r="G183" s="4"/>
      <c r="H183" s="7"/>
      <c r="I183" s="4">
        <v>22.58</v>
      </c>
      <c r="J183" s="4">
        <f t="shared" si="4"/>
        <v>60.934256055363321</v>
      </c>
      <c r="K183" s="4">
        <f t="shared" si="5"/>
        <v>0.2299979913675336</v>
      </c>
    </row>
    <row r="184" spans="1:11" x14ac:dyDescent="0.3">
      <c r="A184" s="26" t="s">
        <v>237</v>
      </c>
      <c r="B184" s="31" t="s">
        <v>16</v>
      </c>
      <c r="C184" s="5">
        <v>12</v>
      </c>
      <c r="D184" s="6" t="s">
        <v>442</v>
      </c>
      <c r="E184" s="5">
        <v>5</v>
      </c>
      <c r="F184" s="4">
        <v>68.5</v>
      </c>
      <c r="G184" s="4"/>
      <c r="H184" s="7"/>
      <c r="I184" s="4">
        <v>31.38</v>
      </c>
      <c r="J184" s="4">
        <f t="shared" si="4"/>
        <v>54.189781021897822</v>
      </c>
      <c r="K184" s="4">
        <f t="shared" si="5"/>
        <v>0.31963405531945105</v>
      </c>
    </row>
    <row r="185" spans="1:11" ht="15" thickBot="1" x14ac:dyDescent="0.35">
      <c r="A185" s="27" t="s">
        <v>238</v>
      </c>
      <c r="B185" s="32" t="s">
        <v>16</v>
      </c>
      <c r="C185" s="20">
        <v>13</v>
      </c>
      <c r="D185" s="21" t="s">
        <v>442</v>
      </c>
      <c r="E185" s="20">
        <v>5</v>
      </c>
      <c r="F185" s="22">
        <v>60.3</v>
      </c>
      <c r="G185" s="22"/>
      <c r="H185" s="29"/>
      <c r="I185" s="22">
        <v>18.39</v>
      </c>
      <c r="J185" s="4">
        <f t="shared" si="4"/>
        <v>69.502487562189046</v>
      </c>
      <c r="K185" s="4">
        <f t="shared" si="5"/>
        <v>0.18731900182679112</v>
      </c>
    </row>
    <row r="186" spans="1:11" x14ac:dyDescent="0.3">
      <c r="A186" s="25" t="s">
        <v>239</v>
      </c>
      <c r="B186" s="33" t="s">
        <v>17</v>
      </c>
      <c r="C186" s="17">
        <v>1</v>
      </c>
      <c r="D186" s="18" t="s">
        <v>442</v>
      </c>
      <c r="E186" s="17">
        <v>5</v>
      </c>
      <c r="F186" s="19">
        <v>18.100000000000001</v>
      </c>
      <c r="G186" s="19">
        <v>8.51</v>
      </c>
      <c r="H186" s="19">
        <v>3.41</v>
      </c>
      <c r="I186" s="19"/>
      <c r="J186" s="4">
        <f t="shared" si="4"/>
        <v>59.929494712103406</v>
      </c>
      <c r="K186" s="4">
        <f t="shared" si="5"/>
        <v>6.9467949562736026E-2</v>
      </c>
    </row>
    <row r="187" spans="1:11" hidden="1" x14ac:dyDescent="0.3">
      <c r="A187" s="26" t="s">
        <v>240</v>
      </c>
      <c r="B187" s="31" t="s">
        <v>17</v>
      </c>
      <c r="C187" s="5">
        <v>1</v>
      </c>
      <c r="D187" s="6" t="s">
        <v>443</v>
      </c>
      <c r="E187" s="5">
        <v>5</v>
      </c>
      <c r="F187" s="4">
        <v>23.5</v>
      </c>
      <c r="G187" s="4">
        <v>13.68</v>
      </c>
      <c r="H187" s="4">
        <v>6.31</v>
      </c>
      <c r="I187" s="4"/>
      <c r="J187" s="4">
        <f t="shared" si="4"/>
        <v>53.87426900584795</v>
      </c>
      <c r="K187" s="4">
        <f t="shared" si="5"/>
        <v>0.12854626444013614</v>
      </c>
    </row>
    <row r="188" spans="1:11" hidden="1" x14ac:dyDescent="0.3">
      <c r="A188" s="26" t="s">
        <v>241</v>
      </c>
      <c r="B188" s="31" t="s">
        <v>17</v>
      </c>
      <c r="C188" s="5">
        <v>1</v>
      </c>
      <c r="D188" s="6" t="s">
        <v>446</v>
      </c>
      <c r="E188" s="5">
        <v>13</v>
      </c>
      <c r="F188" s="4">
        <v>218.8</v>
      </c>
      <c r="G188" s="4"/>
      <c r="H188" s="4"/>
      <c r="I188" s="4">
        <v>123.88</v>
      </c>
      <c r="J188" s="4">
        <f t="shared" si="4"/>
        <v>43.382084095063988</v>
      </c>
      <c r="K188" s="4">
        <f t="shared" si="5"/>
        <v>0.485319737865539</v>
      </c>
    </row>
    <row r="189" spans="1:11" x14ac:dyDescent="0.3">
      <c r="A189" s="26" t="s">
        <v>242</v>
      </c>
      <c r="B189" s="31" t="s">
        <v>17</v>
      </c>
      <c r="C189" s="5">
        <v>2</v>
      </c>
      <c r="D189" s="6" t="s">
        <v>442</v>
      </c>
      <c r="E189" s="5">
        <v>5</v>
      </c>
      <c r="F189" s="4">
        <v>11</v>
      </c>
      <c r="G189" s="4">
        <v>6.79</v>
      </c>
      <c r="H189" s="4">
        <v>2.87</v>
      </c>
      <c r="I189" s="4"/>
      <c r="J189" s="4">
        <f t="shared" si="4"/>
        <v>57.731958762886592</v>
      </c>
      <c r="K189" s="4">
        <f t="shared" si="5"/>
        <v>5.8467159895909789E-2</v>
      </c>
    </row>
    <row r="190" spans="1:11" hidden="1" x14ac:dyDescent="0.3">
      <c r="A190" s="26" t="s">
        <v>243</v>
      </c>
      <c r="B190" s="31" t="s">
        <v>17</v>
      </c>
      <c r="C190" s="5">
        <v>2</v>
      </c>
      <c r="D190" s="6" t="s">
        <v>443</v>
      </c>
      <c r="E190" s="5">
        <v>5</v>
      </c>
      <c r="F190" s="4">
        <v>20.8</v>
      </c>
      <c r="G190" s="4">
        <v>11.31</v>
      </c>
      <c r="H190" s="4">
        <v>5.58</v>
      </c>
      <c r="I190" s="4"/>
      <c r="J190" s="4">
        <f t="shared" si="4"/>
        <v>50.66312997347481</v>
      </c>
      <c r="K190" s="4">
        <f t="shared" si="5"/>
        <v>0.11367482655720439</v>
      </c>
    </row>
    <row r="191" spans="1:11" hidden="1" x14ac:dyDescent="0.3">
      <c r="A191" s="26" t="s">
        <v>244</v>
      </c>
      <c r="B191" s="31" t="s">
        <v>17</v>
      </c>
      <c r="C191" s="5">
        <v>2</v>
      </c>
      <c r="D191" s="6" t="s">
        <v>448</v>
      </c>
      <c r="E191" s="5">
        <v>10</v>
      </c>
      <c r="F191" s="4">
        <v>130</v>
      </c>
      <c r="G191" s="4"/>
      <c r="H191" s="4"/>
      <c r="I191" s="4">
        <v>60.19</v>
      </c>
      <c r="J191" s="4">
        <f t="shared" si="4"/>
        <v>53.7</v>
      </c>
      <c r="K191" s="4">
        <f t="shared" si="5"/>
        <v>0.30654515279919947</v>
      </c>
    </row>
    <row r="192" spans="1:11" hidden="1" x14ac:dyDescent="0.3">
      <c r="A192" s="26" t="s">
        <v>245</v>
      </c>
      <c r="B192" s="31" t="s">
        <v>17</v>
      </c>
      <c r="C192" s="5">
        <v>2</v>
      </c>
      <c r="D192" s="6" t="s">
        <v>454</v>
      </c>
      <c r="E192" s="5">
        <v>7</v>
      </c>
      <c r="F192" s="4">
        <v>152.1</v>
      </c>
      <c r="G192" s="4"/>
      <c r="H192" s="4"/>
      <c r="I192" s="4">
        <v>95.7</v>
      </c>
      <c r="J192" s="4">
        <f t="shared" ref="J192:J255" si="6">IF(G192&gt;0,((G192-H192)/G192)*100,((F192-I192)/F192)*100)</f>
        <v>37.080867850098613</v>
      </c>
      <c r="K192" s="4">
        <f t="shared" si="5"/>
        <v>0.69628013962650148</v>
      </c>
    </row>
    <row r="193" spans="1:11" x14ac:dyDescent="0.3">
      <c r="A193" s="26" t="s">
        <v>246</v>
      </c>
      <c r="B193" s="31" t="s">
        <v>17</v>
      </c>
      <c r="C193" s="5">
        <v>3</v>
      </c>
      <c r="D193" s="6" t="s">
        <v>442</v>
      </c>
      <c r="E193" s="5">
        <v>5</v>
      </c>
      <c r="F193" s="4">
        <v>17.100000000000001</v>
      </c>
      <c r="G193" s="4">
        <v>10.79</v>
      </c>
      <c r="H193" s="4">
        <v>3.59</v>
      </c>
      <c r="I193" s="4"/>
      <c r="J193" s="4">
        <f t="shared" si="6"/>
        <v>66.728452270620949</v>
      </c>
      <c r="K193" s="4">
        <f t="shared" ref="K193:K256" si="7">IF(G193&gt;0,(H193*2)/(E193*3.1415926535*5^2/4),I193/(E193*3.1415926535*5^2/4))</f>
        <v>7.3134879451678098E-2</v>
      </c>
    </row>
    <row r="194" spans="1:11" hidden="1" x14ac:dyDescent="0.3">
      <c r="A194" s="26" t="s">
        <v>247</v>
      </c>
      <c r="B194" s="31" t="s">
        <v>17</v>
      </c>
      <c r="C194" s="5">
        <v>3</v>
      </c>
      <c r="D194" s="6" t="s">
        <v>443</v>
      </c>
      <c r="E194" s="5">
        <v>5</v>
      </c>
      <c r="F194" s="4">
        <v>47.7</v>
      </c>
      <c r="G194" s="4">
        <v>28.37</v>
      </c>
      <c r="H194" s="4">
        <v>7.99</v>
      </c>
      <c r="I194" s="4"/>
      <c r="J194" s="4">
        <f t="shared" si="6"/>
        <v>71.836446951004589</v>
      </c>
      <c r="K194" s="4">
        <f t="shared" si="7"/>
        <v>0.16277094340359555</v>
      </c>
    </row>
    <row r="195" spans="1:11" hidden="1" x14ac:dyDescent="0.3">
      <c r="A195" s="26" t="s">
        <v>248</v>
      </c>
      <c r="B195" s="31" t="s">
        <v>17</v>
      </c>
      <c r="C195" s="5">
        <v>3</v>
      </c>
      <c r="D195" s="6" t="s">
        <v>448</v>
      </c>
      <c r="E195" s="5">
        <v>10</v>
      </c>
      <c r="F195" s="4">
        <v>149</v>
      </c>
      <c r="G195" s="4"/>
      <c r="H195" s="4"/>
      <c r="I195" s="4">
        <v>49.28</v>
      </c>
      <c r="J195" s="4">
        <f t="shared" si="6"/>
        <v>66.926174496644293</v>
      </c>
      <c r="K195" s="4">
        <f t="shared" si="7"/>
        <v>0.25098097906536887</v>
      </c>
    </row>
    <row r="196" spans="1:11" hidden="1" x14ac:dyDescent="0.3">
      <c r="A196" s="26" t="s">
        <v>249</v>
      </c>
      <c r="B196" s="31" t="s">
        <v>17</v>
      </c>
      <c r="C196" s="5">
        <v>3</v>
      </c>
      <c r="D196" s="6" t="s">
        <v>449</v>
      </c>
      <c r="E196" s="5">
        <v>10</v>
      </c>
      <c r="F196" s="4">
        <v>169.5</v>
      </c>
      <c r="G196" s="4"/>
      <c r="H196" s="4"/>
      <c r="I196" s="4">
        <v>88.5</v>
      </c>
      <c r="J196" s="4">
        <f t="shared" si="6"/>
        <v>47.787610619469028</v>
      </c>
      <c r="K196" s="4">
        <f t="shared" si="7"/>
        <v>0.45072679884913031</v>
      </c>
    </row>
    <row r="197" spans="1:11" x14ac:dyDescent="0.3">
      <c r="A197" s="26" t="s">
        <v>250</v>
      </c>
      <c r="B197" s="31" t="s">
        <v>17</v>
      </c>
      <c r="C197" s="5">
        <v>4</v>
      </c>
      <c r="D197" s="6" t="s">
        <v>442</v>
      </c>
      <c r="E197" s="5">
        <v>5</v>
      </c>
      <c r="F197" s="4">
        <v>72.599999999999994</v>
      </c>
      <c r="G197" s="4"/>
      <c r="H197" s="4"/>
      <c r="I197" s="4">
        <v>28.16</v>
      </c>
      <c r="J197" s="4">
        <f t="shared" si="6"/>
        <v>61.212121212121218</v>
      </c>
      <c r="K197" s="4">
        <f t="shared" si="7"/>
        <v>0.28683540464613583</v>
      </c>
    </row>
    <row r="198" spans="1:11" x14ac:dyDescent="0.3">
      <c r="A198" s="26" t="s">
        <v>251</v>
      </c>
      <c r="B198" s="31" t="s">
        <v>17</v>
      </c>
      <c r="C198" s="5">
        <v>5</v>
      </c>
      <c r="D198" s="6" t="s">
        <v>442</v>
      </c>
      <c r="E198" s="5">
        <v>5</v>
      </c>
      <c r="F198" s="4">
        <v>31.2</v>
      </c>
      <c r="G198" s="4"/>
      <c r="H198" s="4"/>
      <c r="I198" s="4">
        <v>9.48</v>
      </c>
      <c r="J198" s="4">
        <f t="shared" si="6"/>
        <v>69.615384615384613</v>
      </c>
      <c r="K198" s="4">
        <f t="shared" si="7"/>
        <v>9.6562487075474698E-2</v>
      </c>
    </row>
    <row r="199" spans="1:11" x14ac:dyDescent="0.3">
      <c r="A199" s="26" t="s">
        <v>252</v>
      </c>
      <c r="B199" s="31" t="s">
        <v>17</v>
      </c>
      <c r="C199" s="5">
        <v>6</v>
      </c>
      <c r="D199" s="6" t="s">
        <v>442</v>
      </c>
      <c r="E199" s="5">
        <v>5</v>
      </c>
      <c r="F199" s="4">
        <v>12.1</v>
      </c>
      <c r="G199" s="4"/>
      <c r="H199" s="4"/>
      <c r="I199" s="4">
        <v>3.74</v>
      </c>
      <c r="J199" s="4">
        <f t="shared" si="6"/>
        <v>69.090909090909093</v>
      </c>
      <c r="K199" s="4">
        <f t="shared" si="7"/>
        <v>3.8095327179564917E-2</v>
      </c>
    </row>
    <row r="200" spans="1:11" x14ac:dyDescent="0.3">
      <c r="A200" s="26" t="s">
        <v>253</v>
      </c>
      <c r="B200" s="31" t="s">
        <v>17</v>
      </c>
      <c r="C200" s="5">
        <v>7</v>
      </c>
      <c r="D200" s="6" t="s">
        <v>442</v>
      </c>
      <c r="E200" s="5">
        <v>5</v>
      </c>
      <c r="F200" s="4">
        <v>53</v>
      </c>
      <c r="G200" s="4"/>
      <c r="H200" s="4"/>
      <c r="I200" s="4">
        <v>17.48</v>
      </c>
      <c r="J200" s="4">
        <f t="shared" si="6"/>
        <v>67.018867924528294</v>
      </c>
      <c r="K200" s="4">
        <f t="shared" si="7"/>
        <v>0.1780498179408542</v>
      </c>
    </row>
    <row r="201" spans="1:11" ht="15" thickBot="1" x14ac:dyDescent="0.35">
      <c r="A201" s="27" t="s">
        <v>254</v>
      </c>
      <c r="B201" s="32" t="s">
        <v>17</v>
      </c>
      <c r="C201" s="20">
        <v>8</v>
      </c>
      <c r="D201" s="21" t="s">
        <v>442</v>
      </c>
      <c r="E201" s="20">
        <v>5</v>
      </c>
      <c r="F201" s="22">
        <v>55.1</v>
      </c>
      <c r="G201" s="22"/>
      <c r="H201" s="22"/>
      <c r="I201" s="22">
        <v>17.690000000000001</v>
      </c>
      <c r="J201" s="4">
        <f t="shared" si="6"/>
        <v>67.894736842105246</v>
      </c>
      <c r="K201" s="4">
        <f t="shared" si="7"/>
        <v>0.1801888603760704</v>
      </c>
    </row>
    <row r="202" spans="1:11" x14ac:dyDescent="0.3">
      <c r="A202" s="25" t="s">
        <v>255</v>
      </c>
      <c r="B202" s="33" t="s">
        <v>18</v>
      </c>
      <c r="C202" s="17">
        <v>1</v>
      </c>
      <c r="D202" s="18" t="s">
        <v>442</v>
      </c>
      <c r="E202" s="17">
        <v>5</v>
      </c>
      <c r="F202" s="19">
        <v>19.3</v>
      </c>
      <c r="G202" s="19">
        <v>11.64</v>
      </c>
      <c r="H202" s="19">
        <v>5.92</v>
      </c>
      <c r="I202" s="19"/>
      <c r="J202" s="4">
        <f t="shared" si="6"/>
        <v>49.140893470790381</v>
      </c>
      <c r="K202" s="4">
        <f t="shared" si="7"/>
        <v>0.12060124968076165</v>
      </c>
    </row>
    <row r="203" spans="1:11" hidden="1" x14ac:dyDescent="0.3">
      <c r="A203" s="26" t="s">
        <v>256</v>
      </c>
      <c r="B203" s="31" t="s">
        <v>18</v>
      </c>
      <c r="C203" s="5">
        <v>1</v>
      </c>
      <c r="D203" s="6" t="s">
        <v>443</v>
      </c>
      <c r="E203" s="5">
        <v>5</v>
      </c>
      <c r="F203" s="4">
        <v>22.4</v>
      </c>
      <c r="G203" s="4">
        <v>11.98</v>
      </c>
      <c r="H203" s="4">
        <v>6.73</v>
      </c>
      <c r="I203" s="4"/>
      <c r="J203" s="4">
        <f t="shared" si="6"/>
        <v>43.82303839732888</v>
      </c>
      <c r="K203" s="4">
        <f t="shared" si="7"/>
        <v>0.13710243418100101</v>
      </c>
    </row>
    <row r="204" spans="1:11" hidden="1" x14ac:dyDescent="0.3">
      <c r="A204" s="26" t="s">
        <v>257</v>
      </c>
      <c r="B204" s="31" t="s">
        <v>18</v>
      </c>
      <c r="C204" s="5">
        <v>1</v>
      </c>
      <c r="D204" s="6" t="s">
        <v>448</v>
      </c>
      <c r="E204" s="5">
        <v>10</v>
      </c>
      <c r="F204" s="4">
        <v>137.1</v>
      </c>
      <c r="G204" s="4"/>
      <c r="H204" s="4"/>
      <c r="I204" s="4">
        <v>112.46</v>
      </c>
      <c r="J204" s="4">
        <f t="shared" si="6"/>
        <v>17.972283005105762</v>
      </c>
      <c r="K204" s="4">
        <f t="shared" si="7"/>
        <v>0.5727540768200361</v>
      </c>
    </row>
    <row r="205" spans="1:11" x14ac:dyDescent="0.3">
      <c r="A205" s="26" t="s">
        <v>258</v>
      </c>
      <c r="B205" s="31" t="s">
        <v>18</v>
      </c>
      <c r="C205" s="5">
        <v>2</v>
      </c>
      <c r="D205" s="6" t="s">
        <v>442</v>
      </c>
      <c r="E205" s="5">
        <v>5</v>
      </c>
      <c r="F205" s="4">
        <v>21.5</v>
      </c>
      <c r="G205" s="4">
        <v>14.91</v>
      </c>
      <c r="H205" s="4">
        <v>6.15</v>
      </c>
      <c r="I205" s="4"/>
      <c r="J205" s="4">
        <f t="shared" si="6"/>
        <v>58.752515090543255</v>
      </c>
      <c r="K205" s="4">
        <f t="shared" si="7"/>
        <v>0.12528677120552098</v>
      </c>
    </row>
    <row r="206" spans="1:11" hidden="1" x14ac:dyDescent="0.3">
      <c r="A206" s="26" t="s">
        <v>259</v>
      </c>
      <c r="B206" s="31" t="s">
        <v>18</v>
      </c>
      <c r="C206" s="5">
        <v>2</v>
      </c>
      <c r="D206" s="6" t="s">
        <v>443</v>
      </c>
      <c r="E206" s="5">
        <v>5</v>
      </c>
      <c r="F206" s="4">
        <v>23.9</v>
      </c>
      <c r="G206" s="4">
        <v>13.95</v>
      </c>
      <c r="H206" s="4">
        <v>5.89</v>
      </c>
      <c r="I206" s="4"/>
      <c r="J206" s="4">
        <f t="shared" si="6"/>
        <v>57.777777777777771</v>
      </c>
      <c r="K206" s="4">
        <f t="shared" si="7"/>
        <v>0.1199900946992713</v>
      </c>
    </row>
    <row r="207" spans="1:11" hidden="1" x14ac:dyDescent="0.3">
      <c r="A207" s="26" t="s">
        <v>260</v>
      </c>
      <c r="B207" s="31" t="s">
        <v>18</v>
      </c>
      <c r="C207" s="5">
        <v>2</v>
      </c>
      <c r="D207" s="6" t="s">
        <v>448</v>
      </c>
      <c r="E207" s="5">
        <v>10</v>
      </c>
      <c r="F207" s="4">
        <v>167.2</v>
      </c>
      <c r="G207" s="4"/>
      <c r="H207" s="4"/>
      <c r="I207" s="4">
        <v>118.49</v>
      </c>
      <c r="J207" s="4">
        <f t="shared" si="6"/>
        <v>29.132775119617222</v>
      </c>
      <c r="K207" s="4">
        <f t="shared" si="7"/>
        <v>0.60346461463992596</v>
      </c>
    </row>
    <row r="208" spans="1:11" x14ac:dyDescent="0.3">
      <c r="A208" s="26" t="s">
        <v>261</v>
      </c>
      <c r="B208" s="31" t="s">
        <v>18</v>
      </c>
      <c r="C208" s="5">
        <v>3</v>
      </c>
      <c r="D208" s="6" t="s">
        <v>442</v>
      </c>
      <c r="E208" s="5">
        <v>5</v>
      </c>
      <c r="F208" s="4">
        <v>16.8</v>
      </c>
      <c r="G208" s="4">
        <v>8.4600000000000009</v>
      </c>
      <c r="H208" s="4">
        <v>4.3899999999999997</v>
      </c>
      <c r="I208" s="4"/>
      <c r="J208" s="4">
        <f t="shared" si="6"/>
        <v>48.108747044917266</v>
      </c>
      <c r="K208" s="4">
        <f t="shared" si="7"/>
        <v>8.9432345624753981E-2</v>
      </c>
    </row>
    <row r="209" spans="1:11" hidden="1" x14ac:dyDescent="0.3">
      <c r="A209" s="26" t="s">
        <v>262</v>
      </c>
      <c r="B209" s="31" t="s">
        <v>18</v>
      </c>
      <c r="C209" s="5">
        <v>3</v>
      </c>
      <c r="D209" s="6" t="s">
        <v>443</v>
      </c>
      <c r="E209" s="5">
        <v>5</v>
      </c>
      <c r="F209" s="4">
        <v>37.4</v>
      </c>
      <c r="G209" s="4">
        <v>18.149999999999999</v>
      </c>
      <c r="H209" s="4">
        <v>10.3</v>
      </c>
      <c r="I209" s="4"/>
      <c r="J209" s="4">
        <f t="shared" si="6"/>
        <v>43.250688705234154</v>
      </c>
      <c r="K209" s="4">
        <f t="shared" si="7"/>
        <v>0.2098298769783522</v>
      </c>
    </row>
    <row r="210" spans="1:11" hidden="1" x14ac:dyDescent="0.3">
      <c r="A210" s="26" t="s">
        <v>263</v>
      </c>
      <c r="B210" s="31" t="s">
        <v>18</v>
      </c>
      <c r="C210" s="5">
        <v>3</v>
      </c>
      <c r="D210" s="6" t="s">
        <v>446</v>
      </c>
      <c r="E210" s="5">
        <v>13</v>
      </c>
      <c r="F210" s="4">
        <v>245.8</v>
      </c>
      <c r="G210" s="4"/>
      <c r="H210" s="4"/>
      <c r="I210" s="4">
        <v>208.6</v>
      </c>
      <c r="J210" s="4">
        <f t="shared" si="6"/>
        <v>15.134255492270142</v>
      </c>
      <c r="K210" s="4">
        <f t="shared" si="7"/>
        <v>0.81722390473645001</v>
      </c>
    </row>
    <row r="211" spans="1:11" x14ac:dyDescent="0.3">
      <c r="A211" s="26" t="s">
        <v>264</v>
      </c>
      <c r="B211" s="31" t="s">
        <v>18</v>
      </c>
      <c r="C211" s="5">
        <v>4</v>
      </c>
      <c r="D211" s="6" t="s">
        <v>442</v>
      </c>
      <c r="E211" s="5">
        <v>5</v>
      </c>
      <c r="F211" s="4">
        <v>41.9</v>
      </c>
      <c r="G211" s="4"/>
      <c r="H211" s="4"/>
      <c r="I211" s="4">
        <v>20.41</v>
      </c>
      <c r="J211" s="4">
        <f t="shared" si="6"/>
        <v>51.288782816229116</v>
      </c>
      <c r="K211" s="4">
        <f t="shared" si="7"/>
        <v>0.20789455287029943</v>
      </c>
    </row>
    <row r="212" spans="1:11" x14ac:dyDescent="0.3">
      <c r="A212" s="26" t="s">
        <v>265</v>
      </c>
      <c r="B212" s="31" t="s">
        <v>18</v>
      </c>
      <c r="C212" s="5">
        <v>5</v>
      </c>
      <c r="D212" s="6" t="s">
        <v>442</v>
      </c>
      <c r="E212" s="5">
        <v>5</v>
      </c>
      <c r="F212" s="4">
        <v>48.5</v>
      </c>
      <c r="G212" s="4"/>
      <c r="H212" s="4"/>
      <c r="I212" s="4">
        <v>18.18</v>
      </c>
      <c r="J212" s="4">
        <f t="shared" si="6"/>
        <v>62.515463917525771</v>
      </c>
      <c r="K212" s="4">
        <f t="shared" si="7"/>
        <v>0.18517995939157489</v>
      </c>
    </row>
    <row r="213" spans="1:11" x14ac:dyDescent="0.3">
      <c r="A213" s="26" t="s">
        <v>266</v>
      </c>
      <c r="B213" s="31" t="s">
        <v>18</v>
      </c>
      <c r="C213" s="5">
        <v>6</v>
      </c>
      <c r="D213" s="6" t="s">
        <v>442</v>
      </c>
      <c r="E213" s="5">
        <v>5</v>
      </c>
      <c r="F213" s="4">
        <v>27.5</v>
      </c>
      <c r="G213" s="4"/>
      <c r="H213" s="4"/>
      <c r="I213" s="4">
        <v>13.47</v>
      </c>
      <c r="J213" s="4">
        <f t="shared" si="6"/>
        <v>51.018181818181816</v>
      </c>
      <c r="K213" s="4">
        <f t="shared" si="7"/>
        <v>0.13720429334458273</v>
      </c>
    </row>
    <row r="214" spans="1:11" x14ac:dyDescent="0.3">
      <c r="A214" s="26" t="s">
        <v>267</v>
      </c>
      <c r="B214" s="31" t="s">
        <v>18</v>
      </c>
      <c r="C214" s="5">
        <v>7</v>
      </c>
      <c r="D214" s="6" t="s">
        <v>442</v>
      </c>
      <c r="E214" s="5">
        <v>5</v>
      </c>
      <c r="F214" s="4">
        <v>51.5</v>
      </c>
      <c r="G214" s="4"/>
      <c r="H214" s="4"/>
      <c r="I214" s="4">
        <v>21.11</v>
      </c>
      <c r="J214" s="4">
        <f t="shared" si="6"/>
        <v>59.009708737864074</v>
      </c>
      <c r="K214" s="4">
        <f t="shared" si="7"/>
        <v>0.21502469432102014</v>
      </c>
    </row>
    <row r="215" spans="1:11" ht="15" thickBot="1" x14ac:dyDescent="0.35">
      <c r="A215" s="27" t="s">
        <v>268</v>
      </c>
      <c r="B215" s="32" t="s">
        <v>18</v>
      </c>
      <c r="C215" s="20">
        <v>8</v>
      </c>
      <c r="D215" s="21" t="s">
        <v>442</v>
      </c>
      <c r="E215" s="20">
        <v>5</v>
      </c>
      <c r="F215" s="22">
        <v>43.1</v>
      </c>
      <c r="G215" s="22"/>
      <c r="H215" s="22"/>
      <c r="I215" s="22">
        <v>20.66</v>
      </c>
      <c r="J215" s="4">
        <f t="shared" si="6"/>
        <v>52.06496519721577</v>
      </c>
      <c r="K215" s="4">
        <f t="shared" si="7"/>
        <v>0.21044103195984254</v>
      </c>
    </row>
    <row r="216" spans="1:11" x14ac:dyDescent="0.3">
      <c r="A216" s="25" t="s">
        <v>269</v>
      </c>
      <c r="B216" s="33" t="s">
        <v>19</v>
      </c>
      <c r="C216" s="17">
        <v>1</v>
      </c>
      <c r="D216" s="18" t="s">
        <v>442</v>
      </c>
      <c r="E216" s="17">
        <v>5</v>
      </c>
      <c r="F216" s="19">
        <v>23.8</v>
      </c>
      <c r="G216" s="19">
        <v>12.05</v>
      </c>
      <c r="H216" s="19">
        <v>4.68</v>
      </c>
      <c r="I216" s="19"/>
      <c r="J216" s="4">
        <f t="shared" si="6"/>
        <v>61.161825726141082</v>
      </c>
      <c r="K216" s="4">
        <f t="shared" si="7"/>
        <v>9.5340177112493998E-2</v>
      </c>
    </row>
    <row r="217" spans="1:11" hidden="1" x14ac:dyDescent="0.3">
      <c r="A217" s="26" t="s">
        <v>270</v>
      </c>
      <c r="B217" s="31" t="s">
        <v>19</v>
      </c>
      <c r="C217" s="5">
        <v>1</v>
      </c>
      <c r="D217" s="6" t="s">
        <v>443</v>
      </c>
      <c r="E217" s="5">
        <v>5</v>
      </c>
      <c r="F217" s="4">
        <v>53.4</v>
      </c>
      <c r="G217" s="4">
        <v>28.72</v>
      </c>
      <c r="H217" s="4">
        <v>12.69</v>
      </c>
      <c r="I217" s="4"/>
      <c r="J217" s="4">
        <f t="shared" si="6"/>
        <v>55.814763231197773</v>
      </c>
      <c r="K217" s="4">
        <f t="shared" si="7"/>
        <v>0.25851855717041644</v>
      </c>
    </row>
    <row r="218" spans="1:11" hidden="1" x14ac:dyDescent="0.3">
      <c r="A218" s="26" t="s">
        <v>271</v>
      </c>
      <c r="B218" s="31" t="s">
        <v>19</v>
      </c>
      <c r="C218" s="5">
        <v>1</v>
      </c>
      <c r="D218" s="6" t="s">
        <v>445</v>
      </c>
      <c r="E218" s="5">
        <v>12</v>
      </c>
      <c r="F218" s="4">
        <v>177</v>
      </c>
      <c r="G218" s="4"/>
      <c r="H218" s="4"/>
      <c r="I218" s="4">
        <v>107.56</v>
      </c>
      <c r="J218" s="4">
        <f t="shared" si="6"/>
        <v>39.231638418079093</v>
      </c>
      <c r="K218" s="4">
        <f t="shared" si="7"/>
        <v>0.45649881811876131</v>
      </c>
    </row>
    <row r="219" spans="1:11" x14ac:dyDescent="0.3">
      <c r="A219" s="26" t="s">
        <v>272</v>
      </c>
      <c r="B219" s="31" t="s">
        <v>19</v>
      </c>
      <c r="C219" s="5">
        <v>2</v>
      </c>
      <c r="D219" s="6" t="s">
        <v>442</v>
      </c>
      <c r="E219" s="5">
        <v>5</v>
      </c>
      <c r="F219" s="4">
        <v>36.700000000000003</v>
      </c>
      <c r="G219" s="4">
        <v>18.739999999999998</v>
      </c>
      <c r="H219" s="4">
        <v>8.7899999999999991</v>
      </c>
      <c r="I219" s="4"/>
      <c r="J219" s="4">
        <f t="shared" si="6"/>
        <v>53.094983991462122</v>
      </c>
      <c r="K219" s="4">
        <f t="shared" si="7"/>
        <v>0.17906840957667142</v>
      </c>
    </row>
    <row r="220" spans="1:11" hidden="1" x14ac:dyDescent="0.3">
      <c r="A220" s="26" t="s">
        <v>273</v>
      </c>
      <c r="B220" s="31" t="s">
        <v>19</v>
      </c>
      <c r="C220" s="5">
        <v>2</v>
      </c>
      <c r="D220" s="6" t="s">
        <v>443</v>
      </c>
      <c r="E220" s="5">
        <v>5</v>
      </c>
      <c r="F220" s="4">
        <v>77.3</v>
      </c>
      <c r="G220" s="4">
        <v>40.46</v>
      </c>
      <c r="H220" s="4">
        <v>24.36</v>
      </c>
      <c r="I220" s="4"/>
      <c r="J220" s="4">
        <f t="shared" si="6"/>
        <v>39.792387543252602</v>
      </c>
      <c r="K220" s="4">
        <f t="shared" si="7"/>
        <v>0.49625784497016112</v>
      </c>
    </row>
    <row r="221" spans="1:11" hidden="1" x14ac:dyDescent="0.3">
      <c r="A221" s="26" t="s">
        <v>274</v>
      </c>
      <c r="B221" s="31" t="s">
        <v>19</v>
      </c>
      <c r="C221" s="5">
        <v>2</v>
      </c>
      <c r="D221" s="6" t="s">
        <v>448</v>
      </c>
      <c r="E221" s="5">
        <v>10</v>
      </c>
      <c r="F221" s="4">
        <v>166.4</v>
      </c>
      <c r="G221" s="4"/>
      <c r="H221" s="4"/>
      <c r="I221" s="4">
        <v>130.11000000000001</v>
      </c>
      <c r="J221" s="4">
        <f t="shared" si="6"/>
        <v>21.808894230769223</v>
      </c>
      <c r="K221" s="4">
        <f t="shared" si="7"/>
        <v>0.66264478868090793</v>
      </c>
    </row>
    <row r="222" spans="1:11" x14ac:dyDescent="0.3">
      <c r="A222" s="26" t="s">
        <v>275</v>
      </c>
      <c r="B222" s="31" t="s">
        <v>19</v>
      </c>
      <c r="C222" s="5">
        <v>3</v>
      </c>
      <c r="D222" s="4" t="s">
        <v>442</v>
      </c>
      <c r="E222" s="5">
        <v>5</v>
      </c>
      <c r="F222" s="4">
        <v>22.4</v>
      </c>
      <c r="G222" s="4">
        <v>10.84</v>
      </c>
      <c r="H222" s="4">
        <v>5.35</v>
      </c>
      <c r="I222" s="4"/>
      <c r="J222" s="4">
        <f t="shared" si="6"/>
        <v>50.64575645756458</v>
      </c>
      <c r="K222" s="4">
        <f t="shared" si="7"/>
        <v>0.10898930503244507</v>
      </c>
    </row>
    <row r="223" spans="1:11" hidden="1" x14ac:dyDescent="0.3">
      <c r="A223" s="26" t="s">
        <v>276</v>
      </c>
      <c r="B223" s="31" t="s">
        <v>19</v>
      </c>
      <c r="C223" s="5">
        <v>3</v>
      </c>
      <c r="D223" s="6" t="s">
        <v>443</v>
      </c>
      <c r="E223" s="5">
        <v>5</v>
      </c>
      <c r="F223" s="4">
        <v>28.5</v>
      </c>
      <c r="G223" s="4">
        <v>13.08</v>
      </c>
      <c r="H223" s="4">
        <v>7.06</v>
      </c>
      <c r="I223" s="4"/>
      <c r="J223" s="4">
        <f t="shared" si="6"/>
        <v>46.024464831804288</v>
      </c>
      <c r="K223" s="4">
        <f t="shared" si="7"/>
        <v>0.1438251389773948</v>
      </c>
    </row>
    <row r="224" spans="1:11" hidden="1" x14ac:dyDescent="0.3">
      <c r="A224" s="26" t="s">
        <v>277</v>
      </c>
      <c r="B224" s="31" t="s">
        <v>19</v>
      </c>
      <c r="C224" s="5">
        <v>3</v>
      </c>
      <c r="D224" s="6" t="s">
        <v>448</v>
      </c>
      <c r="E224" s="5">
        <v>10</v>
      </c>
      <c r="F224" s="4">
        <v>158.9</v>
      </c>
      <c r="G224" s="4"/>
      <c r="H224" s="4"/>
      <c r="I224" s="4">
        <v>123.95</v>
      </c>
      <c r="J224" s="4">
        <f t="shared" si="6"/>
        <v>21.994965387035872</v>
      </c>
      <c r="K224" s="4">
        <f t="shared" si="7"/>
        <v>0.63127216629773675</v>
      </c>
    </row>
    <row r="225" spans="1:11" x14ac:dyDescent="0.3">
      <c r="A225" s="26" t="s">
        <v>278</v>
      </c>
      <c r="B225" s="31" t="s">
        <v>19</v>
      </c>
      <c r="C225" s="5">
        <v>4</v>
      </c>
      <c r="D225" s="6" t="s">
        <v>442</v>
      </c>
      <c r="E225" s="5">
        <v>5</v>
      </c>
      <c r="F225" s="4">
        <v>59.2</v>
      </c>
      <c r="G225" s="4"/>
      <c r="H225" s="4"/>
      <c r="I225" s="4">
        <v>26.5</v>
      </c>
      <c r="J225" s="4">
        <f t="shared" si="6"/>
        <v>55.236486486486491</v>
      </c>
      <c r="K225" s="4">
        <f t="shared" si="7"/>
        <v>0.26992678349156957</v>
      </c>
    </row>
    <row r="226" spans="1:11" x14ac:dyDescent="0.3">
      <c r="A226" s="26" t="s">
        <v>279</v>
      </c>
      <c r="B226" s="31" t="s">
        <v>19</v>
      </c>
      <c r="C226" s="5">
        <v>5</v>
      </c>
      <c r="D226" s="6" t="s">
        <v>442</v>
      </c>
      <c r="E226" s="5">
        <v>5</v>
      </c>
      <c r="F226" s="4">
        <v>36.700000000000003</v>
      </c>
      <c r="G226" s="4"/>
      <c r="H226" s="4"/>
      <c r="I226" s="4">
        <v>19.309999999999999</v>
      </c>
      <c r="J226" s="4">
        <f t="shared" si="6"/>
        <v>47.384196185286108</v>
      </c>
      <c r="K226" s="4">
        <f t="shared" si="7"/>
        <v>0.19669004487630973</v>
      </c>
    </row>
    <row r="227" spans="1:11" x14ac:dyDescent="0.3">
      <c r="A227" s="26" t="s">
        <v>280</v>
      </c>
      <c r="B227" s="31" t="s">
        <v>19</v>
      </c>
      <c r="C227" s="5">
        <v>6</v>
      </c>
      <c r="D227" s="6" t="s">
        <v>442</v>
      </c>
      <c r="E227" s="5">
        <v>5</v>
      </c>
      <c r="F227" s="4">
        <v>40.9</v>
      </c>
      <c r="G227" s="4"/>
      <c r="H227" s="4"/>
      <c r="I227" s="4">
        <v>19.3</v>
      </c>
      <c r="J227" s="4">
        <f t="shared" si="6"/>
        <v>52.811735941320293</v>
      </c>
      <c r="K227" s="4">
        <f t="shared" si="7"/>
        <v>0.19658818571272804</v>
      </c>
    </row>
    <row r="228" spans="1:11" x14ac:dyDescent="0.3">
      <c r="A228" s="26" t="s">
        <v>281</v>
      </c>
      <c r="B228" s="31" t="s">
        <v>19</v>
      </c>
      <c r="C228" s="5">
        <v>7</v>
      </c>
      <c r="D228" s="6" t="s">
        <v>442</v>
      </c>
      <c r="E228" s="5">
        <v>5</v>
      </c>
      <c r="F228" s="4">
        <v>19.3</v>
      </c>
      <c r="G228" s="4"/>
      <c r="H228" s="4"/>
      <c r="I228" s="4">
        <v>7.53</v>
      </c>
      <c r="J228" s="4">
        <f t="shared" si="6"/>
        <v>60.984455958549219</v>
      </c>
      <c r="K228" s="4">
        <f t="shared" si="7"/>
        <v>7.6699950177038456E-2</v>
      </c>
    </row>
    <row r="229" spans="1:11" ht="15" thickBot="1" x14ac:dyDescent="0.35">
      <c r="A229" s="27" t="s">
        <v>282</v>
      </c>
      <c r="B229" s="32" t="s">
        <v>19</v>
      </c>
      <c r="C229" s="20">
        <v>8</v>
      </c>
      <c r="D229" s="21" t="s">
        <v>442</v>
      </c>
      <c r="E229" s="20">
        <v>5</v>
      </c>
      <c r="F229" s="22">
        <v>32.700000000000003</v>
      </c>
      <c r="G229" s="22"/>
      <c r="H229" s="22"/>
      <c r="I229" s="22">
        <v>12.69</v>
      </c>
      <c r="J229" s="4">
        <f t="shared" si="6"/>
        <v>61.192660550458719</v>
      </c>
      <c r="K229" s="4">
        <f t="shared" si="7"/>
        <v>0.12925927858520822</v>
      </c>
    </row>
    <row r="230" spans="1:11" x14ac:dyDescent="0.3">
      <c r="A230" s="25" t="s">
        <v>283</v>
      </c>
      <c r="B230" s="33" t="s">
        <v>20</v>
      </c>
      <c r="C230" s="17">
        <v>1</v>
      </c>
      <c r="D230" s="18" t="s">
        <v>442</v>
      </c>
      <c r="E230" s="17">
        <v>5</v>
      </c>
      <c r="F230" s="19">
        <v>19.899999999999999</v>
      </c>
      <c r="G230" s="19">
        <v>10.94</v>
      </c>
      <c r="H230" s="19">
        <v>5.48</v>
      </c>
      <c r="I230" s="19"/>
      <c r="J230" s="4">
        <f t="shared" si="6"/>
        <v>49.908592321755016</v>
      </c>
      <c r="K230" s="4">
        <f t="shared" si="7"/>
        <v>0.11163764328556991</v>
      </c>
    </row>
    <row r="231" spans="1:11" hidden="1" x14ac:dyDescent="0.3">
      <c r="A231" s="26" t="s">
        <v>284</v>
      </c>
      <c r="B231" s="31" t="s">
        <v>20</v>
      </c>
      <c r="C231" s="5">
        <v>1</v>
      </c>
      <c r="D231" s="6" t="s">
        <v>443</v>
      </c>
      <c r="E231" s="5">
        <v>5</v>
      </c>
      <c r="F231" s="4">
        <v>44.1</v>
      </c>
      <c r="G231" s="4">
        <v>17.5</v>
      </c>
      <c r="H231" s="4">
        <v>8.58</v>
      </c>
      <c r="I231" s="4"/>
      <c r="J231" s="4">
        <f t="shared" si="6"/>
        <v>50.971428571428568</v>
      </c>
      <c r="K231" s="4">
        <f t="shared" si="7"/>
        <v>0.17479032470623901</v>
      </c>
    </row>
    <row r="232" spans="1:11" hidden="1" x14ac:dyDescent="0.3">
      <c r="A232" s="26" t="s">
        <v>285</v>
      </c>
      <c r="B232" s="31" t="s">
        <v>20</v>
      </c>
      <c r="C232" s="5">
        <v>1</v>
      </c>
      <c r="D232" s="6" t="s">
        <v>448</v>
      </c>
      <c r="E232" s="5">
        <v>10</v>
      </c>
      <c r="F232" s="4">
        <v>165</v>
      </c>
      <c r="G232" s="4"/>
      <c r="H232" s="4"/>
      <c r="I232" s="4">
        <v>120.7</v>
      </c>
      <c r="J232" s="4">
        <f t="shared" si="6"/>
        <v>26.848484848484848</v>
      </c>
      <c r="K232" s="4">
        <f t="shared" si="7"/>
        <v>0.61472005221570658</v>
      </c>
    </row>
    <row r="233" spans="1:11" hidden="1" x14ac:dyDescent="0.3">
      <c r="A233" s="26" t="s">
        <v>286</v>
      </c>
      <c r="B233" s="31" t="s">
        <v>20</v>
      </c>
      <c r="C233" s="5">
        <v>1</v>
      </c>
      <c r="D233" s="6" t="s">
        <v>457</v>
      </c>
      <c r="E233" s="5">
        <v>6</v>
      </c>
      <c r="F233" s="4">
        <v>136.19999999999999</v>
      </c>
      <c r="G233" s="4"/>
      <c r="H233" s="4"/>
      <c r="I233" s="4">
        <v>112.79</v>
      </c>
      <c r="J233" s="4">
        <f t="shared" si="6"/>
        <v>17.187958883994114</v>
      </c>
      <c r="K233" s="4">
        <f t="shared" si="7"/>
        <v>0.95739125503189093</v>
      </c>
    </row>
    <row r="234" spans="1:11" x14ac:dyDescent="0.3">
      <c r="A234" s="26" t="s">
        <v>287</v>
      </c>
      <c r="B234" s="31" t="s">
        <v>20</v>
      </c>
      <c r="C234" s="5">
        <v>2</v>
      </c>
      <c r="D234" s="6" t="s">
        <v>442</v>
      </c>
      <c r="E234" s="5">
        <v>5</v>
      </c>
      <c r="F234" s="4">
        <v>21.5</v>
      </c>
      <c r="G234" s="4">
        <v>11.17</v>
      </c>
      <c r="H234" s="4">
        <v>4.9000000000000004</v>
      </c>
      <c r="I234" s="4"/>
      <c r="J234" s="4">
        <f t="shared" si="6"/>
        <v>56.132497761862133</v>
      </c>
      <c r="K234" s="4">
        <f t="shared" si="7"/>
        <v>9.9821980310089889E-2</v>
      </c>
    </row>
    <row r="235" spans="1:11" hidden="1" x14ac:dyDescent="0.3">
      <c r="A235" s="26" t="s">
        <v>288</v>
      </c>
      <c r="B235" s="31" t="s">
        <v>20</v>
      </c>
      <c r="C235" s="5">
        <v>2</v>
      </c>
      <c r="D235" s="6" t="s">
        <v>443</v>
      </c>
      <c r="E235" s="5">
        <v>5</v>
      </c>
      <c r="F235" s="4">
        <v>44.6</v>
      </c>
      <c r="G235" s="4">
        <v>21.2</v>
      </c>
      <c r="H235" s="4">
        <v>8.84</v>
      </c>
      <c r="I235" s="4"/>
      <c r="J235" s="4">
        <f t="shared" si="6"/>
        <v>58.301886792452827</v>
      </c>
      <c r="K235" s="4">
        <f t="shared" si="7"/>
        <v>0.18008700121248866</v>
      </c>
    </row>
    <row r="236" spans="1:11" hidden="1" x14ac:dyDescent="0.3">
      <c r="A236" s="26" t="s">
        <v>289</v>
      </c>
      <c r="B236" s="31" t="s">
        <v>20</v>
      </c>
      <c r="C236" s="5">
        <v>2</v>
      </c>
      <c r="D236" s="6" t="s">
        <v>448</v>
      </c>
      <c r="E236" s="5">
        <v>10</v>
      </c>
      <c r="F236" s="4">
        <v>157</v>
      </c>
      <c r="G236" s="4"/>
      <c r="H236" s="4"/>
      <c r="I236" s="4">
        <v>118.94</v>
      </c>
      <c r="J236" s="4">
        <f t="shared" si="6"/>
        <v>24.242038216560509</v>
      </c>
      <c r="K236" s="4">
        <f t="shared" si="7"/>
        <v>0.6057564458205148</v>
      </c>
    </row>
    <row r="237" spans="1:11" hidden="1" x14ac:dyDescent="0.3">
      <c r="A237" s="26" t="s">
        <v>290</v>
      </c>
      <c r="B237" s="31" t="s">
        <v>20</v>
      </c>
      <c r="C237" s="5">
        <v>2</v>
      </c>
      <c r="D237" s="6" t="s">
        <v>457</v>
      </c>
      <c r="E237" s="5">
        <v>6</v>
      </c>
      <c r="F237" s="4">
        <v>102.3</v>
      </c>
      <c r="G237" s="4"/>
      <c r="H237" s="4"/>
      <c r="I237" s="4">
        <v>80.53</v>
      </c>
      <c r="J237" s="4">
        <f t="shared" si="6"/>
        <v>21.280547409579665</v>
      </c>
      <c r="K237" s="4">
        <f t="shared" si="7"/>
        <v>0.68355987026968856</v>
      </c>
    </row>
    <row r="238" spans="1:11" x14ac:dyDescent="0.3">
      <c r="A238" s="26" t="s">
        <v>291</v>
      </c>
      <c r="B238" s="31" t="s">
        <v>20</v>
      </c>
      <c r="C238" s="5">
        <v>3</v>
      </c>
      <c r="D238" s="6" t="s">
        <v>442</v>
      </c>
      <c r="E238" s="5">
        <v>5</v>
      </c>
      <c r="F238" s="4">
        <v>24</v>
      </c>
      <c r="G238" s="4">
        <v>12.34</v>
      </c>
      <c r="H238" s="4">
        <v>6.14</v>
      </c>
      <c r="I238" s="4"/>
      <c r="J238" s="4">
        <f t="shared" si="6"/>
        <v>50.243111831442469</v>
      </c>
      <c r="K238" s="4">
        <f t="shared" si="7"/>
        <v>0.12508305287835753</v>
      </c>
    </row>
    <row r="239" spans="1:11" hidden="1" x14ac:dyDescent="0.3">
      <c r="A239" s="26" t="s">
        <v>292</v>
      </c>
      <c r="B239" s="31" t="s">
        <v>20</v>
      </c>
      <c r="C239" s="5">
        <v>3</v>
      </c>
      <c r="D239" s="6" t="s">
        <v>443</v>
      </c>
      <c r="E239" s="5">
        <v>5</v>
      </c>
      <c r="F239" s="4">
        <v>28.6</v>
      </c>
      <c r="G239" s="4">
        <v>37.590000000000003</v>
      </c>
      <c r="H239" s="4">
        <v>22.66</v>
      </c>
      <c r="I239" s="4"/>
      <c r="J239" s="4">
        <f t="shared" si="6"/>
        <v>39.718010109071564</v>
      </c>
      <c r="K239" s="4">
        <f t="shared" si="7"/>
        <v>0.46162572935237484</v>
      </c>
    </row>
    <row r="240" spans="1:11" hidden="1" x14ac:dyDescent="0.3">
      <c r="A240" s="26" t="s">
        <v>293</v>
      </c>
      <c r="B240" s="31" t="s">
        <v>20</v>
      </c>
      <c r="C240" s="5">
        <v>3</v>
      </c>
      <c r="D240" s="6" t="s">
        <v>448</v>
      </c>
      <c r="E240" s="5">
        <v>10</v>
      </c>
      <c r="F240" s="4">
        <v>196.9</v>
      </c>
      <c r="G240" s="4"/>
      <c r="H240" s="4"/>
      <c r="I240" s="4">
        <v>153.69</v>
      </c>
      <c r="J240" s="4">
        <f t="shared" si="6"/>
        <v>21.945149822244797</v>
      </c>
      <c r="K240" s="4">
        <f t="shared" si="7"/>
        <v>0.78273674254376091</v>
      </c>
    </row>
    <row r="241" spans="1:11" hidden="1" x14ac:dyDescent="0.3">
      <c r="A241" s="26" t="s">
        <v>294</v>
      </c>
      <c r="B241" s="31" t="s">
        <v>20</v>
      </c>
      <c r="C241" s="5">
        <v>3</v>
      </c>
      <c r="D241" s="6" t="s">
        <v>457</v>
      </c>
      <c r="E241" s="5">
        <v>6</v>
      </c>
      <c r="F241" s="4">
        <v>113.3</v>
      </c>
      <c r="G241" s="4"/>
      <c r="H241" s="4"/>
      <c r="I241" s="4">
        <v>97.36</v>
      </c>
      <c r="J241" s="4">
        <f t="shared" si="6"/>
        <v>14.068843777581641</v>
      </c>
      <c r="K241" s="4">
        <f t="shared" si="7"/>
        <v>0.82641734719305693</v>
      </c>
    </row>
    <row r="242" spans="1:11" x14ac:dyDescent="0.3">
      <c r="A242" s="26" t="s">
        <v>295</v>
      </c>
      <c r="B242" s="31" t="s">
        <v>20</v>
      </c>
      <c r="C242" s="5">
        <v>4</v>
      </c>
      <c r="D242" s="6" t="s">
        <v>442</v>
      </c>
      <c r="E242" s="5">
        <v>5</v>
      </c>
      <c r="F242" s="4">
        <v>34.200000000000003</v>
      </c>
      <c r="G242" s="4"/>
      <c r="H242" s="4"/>
      <c r="I242" s="4">
        <v>19.02</v>
      </c>
      <c r="J242" s="4">
        <f t="shared" si="6"/>
        <v>44.385964912280706</v>
      </c>
      <c r="K242" s="4">
        <f t="shared" si="7"/>
        <v>0.19373612913243973</v>
      </c>
    </row>
    <row r="243" spans="1:11" x14ac:dyDescent="0.3">
      <c r="A243" s="26" t="s">
        <v>296</v>
      </c>
      <c r="B243" s="31" t="s">
        <v>20</v>
      </c>
      <c r="C243" s="5">
        <v>5</v>
      </c>
      <c r="D243" s="6" t="s">
        <v>442</v>
      </c>
      <c r="E243" s="5">
        <v>5</v>
      </c>
      <c r="F243" s="4">
        <v>30</v>
      </c>
      <c r="G243" s="4"/>
      <c r="H243" s="4"/>
      <c r="I243" s="4">
        <v>14.09</v>
      </c>
      <c r="J243" s="4">
        <f t="shared" si="6"/>
        <v>53.033333333333331</v>
      </c>
      <c r="K243" s="4">
        <f t="shared" si="7"/>
        <v>0.14351956148664963</v>
      </c>
    </row>
    <row r="244" spans="1:11" x14ac:dyDescent="0.3">
      <c r="A244" s="26" t="s">
        <v>297</v>
      </c>
      <c r="B244" s="31" t="s">
        <v>20</v>
      </c>
      <c r="C244" s="5">
        <v>6</v>
      </c>
      <c r="D244" s="6" t="s">
        <v>442</v>
      </c>
      <c r="E244" s="5">
        <v>5</v>
      </c>
      <c r="F244" s="4">
        <v>30.8</v>
      </c>
      <c r="G244" s="4"/>
      <c r="H244" s="4"/>
      <c r="I244" s="4">
        <v>15.54</v>
      </c>
      <c r="J244" s="4">
        <f t="shared" si="6"/>
        <v>49.545454545454547</v>
      </c>
      <c r="K244" s="4">
        <f t="shared" si="7"/>
        <v>0.15828914020599966</v>
      </c>
    </row>
    <row r="245" spans="1:11" x14ac:dyDescent="0.3">
      <c r="A245" s="26" t="s">
        <v>298</v>
      </c>
      <c r="B245" s="31" t="s">
        <v>20</v>
      </c>
      <c r="C245" s="5">
        <v>7</v>
      </c>
      <c r="D245" s="6" t="s">
        <v>442</v>
      </c>
      <c r="E245" s="5">
        <v>5</v>
      </c>
      <c r="F245" s="4">
        <v>40.299999999999997</v>
      </c>
      <c r="G245" s="4"/>
      <c r="H245" s="4"/>
      <c r="I245" s="4">
        <v>15.55</v>
      </c>
      <c r="J245" s="4">
        <f t="shared" si="6"/>
        <v>61.41439205955335</v>
      </c>
      <c r="K245" s="4">
        <f t="shared" si="7"/>
        <v>0.1583909993695814</v>
      </c>
    </row>
    <row r="246" spans="1:11" ht="15" thickBot="1" x14ac:dyDescent="0.35">
      <c r="A246" s="27" t="s">
        <v>299</v>
      </c>
      <c r="B246" s="32" t="s">
        <v>20</v>
      </c>
      <c r="C246" s="20">
        <v>8</v>
      </c>
      <c r="D246" s="21" t="s">
        <v>442</v>
      </c>
      <c r="E246" s="20">
        <v>5</v>
      </c>
      <c r="F246" s="22">
        <v>115.1</v>
      </c>
      <c r="G246" s="22"/>
      <c r="H246" s="22"/>
      <c r="I246" s="22">
        <v>6.22</v>
      </c>
      <c r="J246" s="4">
        <f t="shared" si="6"/>
        <v>94.596003475238916</v>
      </c>
      <c r="K246" s="4">
        <f t="shared" si="7"/>
        <v>6.3356399747832554E-2</v>
      </c>
    </row>
    <row r="247" spans="1:11" x14ac:dyDescent="0.3">
      <c r="A247" s="25" t="s">
        <v>300</v>
      </c>
      <c r="B247" s="33" t="s">
        <v>21</v>
      </c>
      <c r="C247" s="17">
        <v>1</v>
      </c>
      <c r="D247" s="18" t="s">
        <v>442</v>
      </c>
      <c r="E247" s="17">
        <v>5</v>
      </c>
      <c r="F247" s="19">
        <v>23.3</v>
      </c>
      <c r="G247" s="19">
        <v>10.44</v>
      </c>
      <c r="H247" s="19">
        <v>4.68</v>
      </c>
      <c r="I247" s="19"/>
      <c r="J247" s="4">
        <f t="shared" si="6"/>
        <v>55.172413793103445</v>
      </c>
      <c r="K247" s="4">
        <f t="shared" si="7"/>
        <v>9.5340177112493998E-2</v>
      </c>
    </row>
    <row r="248" spans="1:11" hidden="1" x14ac:dyDescent="0.3">
      <c r="A248" s="26" t="s">
        <v>301</v>
      </c>
      <c r="B248" s="31" t="s">
        <v>21</v>
      </c>
      <c r="C248" s="5">
        <v>1</v>
      </c>
      <c r="D248" s="6" t="s">
        <v>443</v>
      </c>
      <c r="E248" s="5">
        <v>5</v>
      </c>
      <c r="F248" s="4">
        <v>35.6</v>
      </c>
      <c r="G248" s="4">
        <v>18.670000000000002</v>
      </c>
      <c r="H248" s="4">
        <v>7.16</v>
      </c>
      <c r="I248" s="4"/>
      <c r="J248" s="4">
        <f t="shared" si="6"/>
        <v>61.649705409748258</v>
      </c>
      <c r="K248" s="4">
        <f t="shared" si="7"/>
        <v>0.14586232224902929</v>
      </c>
    </row>
    <row r="249" spans="1:11" hidden="1" x14ac:dyDescent="0.3">
      <c r="A249" s="26" t="s">
        <v>302</v>
      </c>
      <c r="B249" s="31" t="s">
        <v>21</v>
      </c>
      <c r="C249" s="5">
        <v>1</v>
      </c>
      <c r="D249" s="6" t="s">
        <v>448</v>
      </c>
      <c r="E249" s="5">
        <v>10</v>
      </c>
      <c r="F249" s="4">
        <v>108.2</v>
      </c>
      <c r="G249" s="4"/>
      <c r="H249" s="4"/>
      <c r="I249" s="4">
        <v>35.93</v>
      </c>
      <c r="J249" s="4">
        <f t="shared" si="6"/>
        <v>66.792975970425147</v>
      </c>
      <c r="K249" s="4">
        <f t="shared" si="7"/>
        <v>0.18298998737456781</v>
      </c>
    </row>
    <row r="250" spans="1:11" hidden="1" x14ac:dyDescent="0.3">
      <c r="A250" s="26" t="s">
        <v>303</v>
      </c>
      <c r="B250" s="31" t="s">
        <v>21</v>
      </c>
      <c r="C250" s="5">
        <v>1</v>
      </c>
      <c r="D250" s="6" t="s">
        <v>449</v>
      </c>
      <c r="E250" s="5">
        <v>10</v>
      </c>
      <c r="F250" s="4">
        <v>174.6</v>
      </c>
      <c r="G250" s="4"/>
      <c r="H250" s="4"/>
      <c r="I250" s="4">
        <v>119.64</v>
      </c>
      <c r="J250" s="4">
        <f t="shared" si="6"/>
        <v>31.477663230240548</v>
      </c>
      <c r="K250" s="4">
        <f t="shared" si="7"/>
        <v>0.60932151654587519</v>
      </c>
    </row>
    <row r="251" spans="1:11" x14ac:dyDescent="0.3">
      <c r="A251" s="26" t="s">
        <v>304</v>
      </c>
      <c r="B251" s="31" t="s">
        <v>21</v>
      </c>
      <c r="C251" s="5">
        <v>2</v>
      </c>
      <c r="D251" s="6" t="s">
        <v>442</v>
      </c>
      <c r="E251" s="5">
        <v>5</v>
      </c>
      <c r="F251" s="4">
        <v>17.600000000000001</v>
      </c>
      <c r="G251" s="4">
        <v>9.02</v>
      </c>
      <c r="H251" s="4">
        <v>4.07</v>
      </c>
      <c r="I251" s="4"/>
      <c r="J251" s="4">
        <f t="shared" si="6"/>
        <v>54.878048780487795</v>
      </c>
      <c r="K251" s="4">
        <f t="shared" si="7"/>
        <v>8.2913359155523642E-2</v>
      </c>
    </row>
    <row r="252" spans="1:11" hidden="1" x14ac:dyDescent="0.3">
      <c r="A252" s="26" t="s">
        <v>305</v>
      </c>
      <c r="B252" s="31" t="s">
        <v>21</v>
      </c>
      <c r="C252" s="5">
        <v>2</v>
      </c>
      <c r="D252" s="6" t="s">
        <v>443</v>
      </c>
      <c r="E252" s="5">
        <v>5</v>
      </c>
      <c r="F252" s="4">
        <v>44</v>
      </c>
      <c r="G252" s="4">
        <v>19.63</v>
      </c>
      <c r="H252" s="4">
        <v>7.4</v>
      </c>
      <c r="I252" s="4"/>
      <c r="J252" s="4">
        <f t="shared" si="6"/>
        <v>62.302598064187464</v>
      </c>
      <c r="K252" s="4">
        <f t="shared" si="7"/>
        <v>0.15075156210095206</v>
      </c>
    </row>
    <row r="253" spans="1:11" hidden="1" x14ac:dyDescent="0.3">
      <c r="A253" s="26" t="s">
        <v>306</v>
      </c>
      <c r="B253" s="31" t="s">
        <v>21</v>
      </c>
      <c r="C253" s="5">
        <v>2</v>
      </c>
      <c r="D253" s="6" t="s">
        <v>448</v>
      </c>
      <c r="E253" s="5">
        <v>10</v>
      </c>
      <c r="F253" s="4">
        <v>86.9</v>
      </c>
      <c r="G253" s="4"/>
      <c r="H253" s="4"/>
      <c r="I253" s="4">
        <v>49.62</v>
      </c>
      <c r="J253" s="4">
        <f t="shared" si="6"/>
        <v>42.899884925201384</v>
      </c>
      <c r="K253" s="4">
        <f t="shared" si="7"/>
        <v>0.25271258484625814</v>
      </c>
    </row>
    <row r="254" spans="1:11" hidden="1" x14ac:dyDescent="0.3">
      <c r="A254" s="26" t="s">
        <v>307</v>
      </c>
      <c r="B254" s="31" t="s">
        <v>21</v>
      </c>
      <c r="C254" s="5">
        <v>2</v>
      </c>
      <c r="D254" s="6" t="s">
        <v>453</v>
      </c>
      <c r="E254" s="5">
        <v>5</v>
      </c>
      <c r="F254" s="4">
        <v>96.3</v>
      </c>
      <c r="G254" s="4"/>
      <c r="H254" s="4"/>
      <c r="I254" s="4">
        <v>67.540000000000006</v>
      </c>
      <c r="J254" s="4">
        <f t="shared" si="6"/>
        <v>29.865005192107986</v>
      </c>
      <c r="K254" s="4">
        <f t="shared" si="7"/>
        <v>0.68795679083096639</v>
      </c>
    </row>
    <row r="255" spans="1:11" x14ac:dyDescent="0.3">
      <c r="A255" s="26" t="s">
        <v>308</v>
      </c>
      <c r="B255" s="31" t="s">
        <v>21</v>
      </c>
      <c r="C255" s="5">
        <v>3</v>
      </c>
      <c r="D255" s="6" t="s">
        <v>442</v>
      </c>
      <c r="E255" s="5">
        <v>5</v>
      </c>
      <c r="F255" s="4">
        <v>23.3</v>
      </c>
      <c r="G255" s="4">
        <v>12.29</v>
      </c>
      <c r="H255" s="4">
        <v>7.09</v>
      </c>
      <c r="I255" s="4"/>
      <c r="J255" s="4">
        <f t="shared" si="6"/>
        <v>42.310821806346624</v>
      </c>
      <c r="K255" s="4">
        <f t="shared" si="7"/>
        <v>0.14443629395888516</v>
      </c>
    </row>
    <row r="256" spans="1:11" hidden="1" x14ac:dyDescent="0.3">
      <c r="A256" s="26" t="s">
        <v>309</v>
      </c>
      <c r="B256" s="31" t="s">
        <v>21</v>
      </c>
      <c r="C256" s="5">
        <v>3</v>
      </c>
      <c r="D256" s="6" t="s">
        <v>443</v>
      </c>
      <c r="E256" s="5">
        <v>5</v>
      </c>
      <c r="F256" s="4">
        <v>36</v>
      </c>
      <c r="G256" s="4">
        <v>19.440000000000001</v>
      </c>
      <c r="H256" s="4">
        <v>7.85</v>
      </c>
      <c r="I256" s="4"/>
      <c r="J256" s="4">
        <f t="shared" ref="J256:J319" si="8">IF(G256&gt;0,((G256-H256)/G256)*100,((F256-I256)/F256)*100)</f>
        <v>59.619341563786008</v>
      </c>
      <c r="K256" s="4">
        <f t="shared" si="7"/>
        <v>0.15991888682330724</v>
      </c>
    </row>
    <row r="257" spans="1:11" hidden="1" x14ac:dyDescent="0.3">
      <c r="A257" s="26" t="s">
        <v>310</v>
      </c>
      <c r="B257" s="31" t="s">
        <v>21</v>
      </c>
      <c r="C257" s="5">
        <v>3</v>
      </c>
      <c r="D257" s="6" t="s">
        <v>448</v>
      </c>
      <c r="E257" s="5">
        <v>10</v>
      </c>
      <c r="F257" s="4">
        <v>175</v>
      </c>
      <c r="G257" s="4"/>
      <c r="H257" s="4"/>
      <c r="I257" s="4">
        <v>102.69</v>
      </c>
      <c r="J257" s="4">
        <f t="shared" si="8"/>
        <v>41.32</v>
      </c>
      <c r="K257" s="4">
        <f t="shared" ref="K257:K320" si="9">IF(G257&gt;0,(H257*2)/(E257*3.1415926535*5^2/4),I257/(E257*3.1415926535*5^2/4))</f>
        <v>0.52299587541036374</v>
      </c>
    </row>
    <row r="258" spans="1:11" hidden="1" x14ac:dyDescent="0.3">
      <c r="A258" s="26" t="s">
        <v>311</v>
      </c>
      <c r="B258" s="31" t="s">
        <v>21</v>
      </c>
      <c r="C258" s="5">
        <v>3</v>
      </c>
      <c r="D258" s="6" t="s">
        <v>449</v>
      </c>
      <c r="E258" s="5">
        <v>10</v>
      </c>
      <c r="F258" s="4">
        <v>177.5</v>
      </c>
      <c r="G258" s="4"/>
      <c r="H258" s="4"/>
      <c r="I258" s="4">
        <v>148.85</v>
      </c>
      <c r="J258" s="4">
        <f t="shared" si="8"/>
        <v>16.140845070422539</v>
      </c>
      <c r="K258" s="4">
        <f t="shared" si="9"/>
        <v>0.75808682495698354</v>
      </c>
    </row>
    <row r="259" spans="1:11" x14ac:dyDescent="0.3">
      <c r="A259" s="26" t="s">
        <v>312</v>
      </c>
      <c r="B259" s="31" t="s">
        <v>21</v>
      </c>
      <c r="C259" s="5">
        <v>4</v>
      </c>
      <c r="D259" s="6" t="s">
        <v>442</v>
      </c>
      <c r="E259" s="5">
        <v>5</v>
      </c>
      <c r="F259" s="4">
        <v>41.1</v>
      </c>
      <c r="G259" s="4"/>
      <c r="H259" s="4"/>
      <c r="I259" s="4">
        <v>26.72</v>
      </c>
      <c r="J259" s="4">
        <f t="shared" si="8"/>
        <v>34.98783454987835</v>
      </c>
      <c r="K259" s="4">
        <f t="shared" si="9"/>
        <v>0.27216768509036748</v>
      </c>
    </row>
    <row r="260" spans="1:11" x14ac:dyDescent="0.3">
      <c r="A260" s="26" t="s">
        <v>313</v>
      </c>
      <c r="B260" s="31" t="s">
        <v>21</v>
      </c>
      <c r="C260" s="5">
        <v>5</v>
      </c>
      <c r="D260" s="6" t="s">
        <v>442</v>
      </c>
      <c r="E260" s="5">
        <v>5</v>
      </c>
      <c r="F260" s="4">
        <v>61.4</v>
      </c>
      <c r="G260" s="4"/>
      <c r="H260" s="4"/>
      <c r="I260" s="4">
        <v>22.88</v>
      </c>
      <c r="J260" s="4">
        <f t="shared" si="8"/>
        <v>62.736156351791529</v>
      </c>
      <c r="K260" s="4">
        <f t="shared" si="9"/>
        <v>0.23305376627498534</v>
      </c>
    </row>
    <row r="261" spans="1:11" x14ac:dyDescent="0.3">
      <c r="A261" s="26" t="s">
        <v>314</v>
      </c>
      <c r="B261" s="31" t="s">
        <v>21</v>
      </c>
      <c r="C261" s="5">
        <v>6</v>
      </c>
      <c r="D261" s="6" t="s">
        <v>442</v>
      </c>
      <c r="E261" s="5">
        <v>5</v>
      </c>
      <c r="F261" s="4">
        <v>49.1</v>
      </c>
      <c r="G261" s="4"/>
      <c r="H261" s="4"/>
      <c r="I261" s="4">
        <v>19.97</v>
      </c>
      <c r="J261" s="4">
        <f t="shared" si="8"/>
        <v>59.327902240325869</v>
      </c>
      <c r="K261" s="4">
        <f t="shared" si="9"/>
        <v>0.20341274967270354</v>
      </c>
    </row>
    <row r="262" spans="1:11" x14ac:dyDescent="0.3">
      <c r="A262" s="26" t="s">
        <v>315</v>
      </c>
      <c r="B262" s="31" t="s">
        <v>21</v>
      </c>
      <c r="C262" s="5">
        <v>7</v>
      </c>
      <c r="D262" s="6" t="s">
        <v>442</v>
      </c>
      <c r="E262" s="5">
        <v>5</v>
      </c>
      <c r="F262" s="4">
        <v>23.5</v>
      </c>
      <c r="G262" s="4"/>
      <c r="H262" s="4"/>
      <c r="I262" s="4">
        <v>10.56</v>
      </c>
      <c r="J262" s="4">
        <f t="shared" si="8"/>
        <v>55.063829787234042</v>
      </c>
      <c r="K262" s="4">
        <f t="shared" si="9"/>
        <v>0.10756327674230093</v>
      </c>
    </row>
    <row r="263" spans="1:11" ht="15" thickBot="1" x14ac:dyDescent="0.35">
      <c r="A263" s="27" t="s">
        <v>316</v>
      </c>
      <c r="B263" s="32" t="s">
        <v>21</v>
      </c>
      <c r="C263" s="20">
        <v>8</v>
      </c>
      <c r="D263" s="21" t="s">
        <v>442</v>
      </c>
      <c r="E263" s="20">
        <v>5</v>
      </c>
      <c r="F263" s="22">
        <v>20.399999999999999</v>
      </c>
      <c r="G263" s="22"/>
      <c r="H263" s="22"/>
      <c r="I263" s="22">
        <v>9.07</v>
      </c>
      <c r="J263" s="4">
        <f t="shared" si="8"/>
        <v>55.539215686274503</v>
      </c>
      <c r="K263" s="4">
        <f t="shared" si="9"/>
        <v>9.2386261368624004E-2</v>
      </c>
    </row>
    <row r="264" spans="1:11" x14ac:dyDescent="0.3">
      <c r="A264" s="25" t="s">
        <v>317</v>
      </c>
      <c r="B264" s="33" t="s">
        <v>22</v>
      </c>
      <c r="C264" s="17">
        <v>1</v>
      </c>
      <c r="D264" s="18" t="s">
        <v>442</v>
      </c>
      <c r="E264" s="17">
        <v>5</v>
      </c>
      <c r="F264" s="19">
        <v>21.2</v>
      </c>
      <c r="G264" s="19">
        <v>9.17</v>
      </c>
      <c r="H264" s="19">
        <v>4.58</v>
      </c>
      <c r="I264" s="19"/>
      <c r="J264" s="4">
        <f t="shared" si="8"/>
        <v>50.054525627044711</v>
      </c>
      <c r="K264" s="4">
        <f t="shared" si="9"/>
        <v>9.3302993840859522E-2</v>
      </c>
    </row>
    <row r="265" spans="1:11" hidden="1" x14ac:dyDescent="0.3">
      <c r="A265" s="26" t="s">
        <v>318</v>
      </c>
      <c r="B265" s="31" t="s">
        <v>22</v>
      </c>
      <c r="C265" s="5">
        <v>1</v>
      </c>
      <c r="D265" s="6" t="s">
        <v>443</v>
      </c>
      <c r="E265" s="5">
        <v>5</v>
      </c>
      <c r="F265" s="4">
        <v>25</v>
      </c>
      <c r="G265" s="4">
        <v>14.05</v>
      </c>
      <c r="H265" s="4">
        <v>7.8</v>
      </c>
      <c r="I265" s="4"/>
      <c r="J265" s="4">
        <f t="shared" si="8"/>
        <v>44.483985765124565</v>
      </c>
      <c r="K265" s="4">
        <f t="shared" si="9"/>
        <v>0.15890029518748999</v>
      </c>
    </row>
    <row r="266" spans="1:11" hidden="1" x14ac:dyDescent="0.3">
      <c r="A266" s="26" t="s">
        <v>319</v>
      </c>
      <c r="B266" s="31" t="s">
        <v>22</v>
      </c>
      <c r="C266" s="5">
        <v>1</v>
      </c>
      <c r="D266" s="6" t="s">
        <v>448</v>
      </c>
      <c r="E266" s="5">
        <v>10</v>
      </c>
      <c r="F266" s="4">
        <v>183.4</v>
      </c>
      <c r="G266" s="4"/>
      <c r="H266" s="4"/>
      <c r="I266" s="4">
        <v>126.26</v>
      </c>
      <c r="J266" s="4">
        <f t="shared" si="8"/>
        <v>31.155943293347871</v>
      </c>
      <c r="K266" s="4">
        <f t="shared" si="9"/>
        <v>0.64303689969142597</v>
      </c>
    </row>
    <row r="267" spans="1:11" hidden="1" x14ac:dyDescent="0.3">
      <c r="A267" s="26" t="s">
        <v>320</v>
      </c>
      <c r="B267" s="31" t="s">
        <v>22</v>
      </c>
      <c r="C267" s="5">
        <v>1</v>
      </c>
      <c r="D267" s="6" t="s">
        <v>449</v>
      </c>
      <c r="E267" s="5">
        <v>10</v>
      </c>
      <c r="F267" s="4">
        <v>217.9</v>
      </c>
      <c r="G267" s="4"/>
      <c r="H267" s="4"/>
      <c r="I267" s="4">
        <v>165.4</v>
      </c>
      <c r="J267" s="4">
        <f t="shared" si="8"/>
        <v>24.093620927030749</v>
      </c>
      <c r="K267" s="4">
        <f t="shared" si="9"/>
        <v>0.84237528282086049</v>
      </c>
    </row>
    <row r="268" spans="1:11" x14ac:dyDescent="0.3">
      <c r="A268" s="26" t="s">
        <v>321</v>
      </c>
      <c r="B268" s="31" t="s">
        <v>22</v>
      </c>
      <c r="C268" s="5">
        <v>2</v>
      </c>
      <c r="D268" s="6" t="s">
        <v>442</v>
      </c>
      <c r="E268" s="5">
        <v>5</v>
      </c>
      <c r="F268" s="4">
        <v>19.100000000000001</v>
      </c>
      <c r="G268" s="4">
        <v>9.4700000000000006</v>
      </c>
      <c r="H268" s="4">
        <v>4.3899999999999997</v>
      </c>
      <c r="I268" s="4"/>
      <c r="J268" s="4">
        <f t="shared" si="8"/>
        <v>53.64308342133053</v>
      </c>
      <c r="K268" s="4">
        <f t="shared" si="9"/>
        <v>8.9432345624753981E-2</v>
      </c>
    </row>
    <row r="269" spans="1:11" hidden="1" x14ac:dyDescent="0.3">
      <c r="A269" s="26" t="s">
        <v>322</v>
      </c>
      <c r="B269" s="31" t="s">
        <v>22</v>
      </c>
      <c r="C269" s="5">
        <v>2</v>
      </c>
      <c r="D269" s="6" t="s">
        <v>443</v>
      </c>
      <c r="E269" s="5">
        <v>5</v>
      </c>
      <c r="F269" s="4">
        <v>35.299999999999997</v>
      </c>
      <c r="G269" s="4">
        <v>18.03</v>
      </c>
      <c r="H269" s="4">
        <v>7.37</v>
      </c>
      <c r="I269" s="4"/>
      <c r="J269" s="4">
        <f t="shared" si="8"/>
        <v>59.123682750970595</v>
      </c>
      <c r="K269" s="4">
        <f t="shared" si="9"/>
        <v>0.15014040711946172</v>
      </c>
    </row>
    <row r="270" spans="1:11" hidden="1" x14ac:dyDescent="0.3">
      <c r="A270" s="26" t="s">
        <v>323</v>
      </c>
      <c r="B270" s="31" t="s">
        <v>22</v>
      </c>
      <c r="C270" s="5">
        <v>2</v>
      </c>
      <c r="D270" s="6" t="s">
        <v>448</v>
      </c>
      <c r="E270" s="5">
        <v>10</v>
      </c>
      <c r="F270" s="4">
        <v>121.5</v>
      </c>
      <c r="G270" s="4"/>
      <c r="H270" s="4"/>
      <c r="I270" s="4">
        <v>49.42</v>
      </c>
      <c r="J270" s="4">
        <f t="shared" si="8"/>
        <v>59.325102880658434</v>
      </c>
      <c r="K270" s="4">
        <f t="shared" si="9"/>
        <v>0.25169399321044089</v>
      </c>
    </row>
    <row r="271" spans="1:11" hidden="1" x14ac:dyDescent="0.3">
      <c r="A271" s="26" t="s">
        <v>324</v>
      </c>
      <c r="B271" s="31" t="s">
        <v>22</v>
      </c>
      <c r="C271" s="5">
        <v>2</v>
      </c>
      <c r="D271" s="6" t="s">
        <v>449</v>
      </c>
      <c r="E271" s="5">
        <v>10</v>
      </c>
      <c r="F271" s="4">
        <v>190.3</v>
      </c>
      <c r="G271" s="4"/>
      <c r="H271" s="4"/>
      <c r="I271" s="4">
        <v>118.28</v>
      </c>
      <c r="J271" s="4">
        <f t="shared" si="8"/>
        <v>37.845507094062008</v>
      </c>
      <c r="K271" s="4">
        <f t="shared" si="9"/>
        <v>0.6023950934223179</v>
      </c>
    </row>
    <row r="272" spans="1:11" x14ac:dyDescent="0.3">
      <c r="A272" s="26" t="s">
        <v>325</v>
      </c>
      <c r="B272" s="31" t="s">
        <v>22</v>
      </c>
      <c r="C272" s="5">
        <v>3</v>
      </c>
      <c r="D272" s="6" t="s">
        <v>442</v>
      </c>
      <c r="E272" s="5">
        <v>5</v>
      </c>
      <c r="F272" s="4">
        <v>18.5</v>
      </c>
      <c r="G272" s="4">
        <v>9.73</v>
      </c>
      <c r="H272" s="4">
        <v>4.55</v>
      </c>
      <c r="I272" s="4"/>
      <c r="J272" s="4">
        <f t="shared" si="8"/>
        <v>53.237410071942449</v>
      </c>
      <c r="K272" s="4">
        <f t="shared" si="9"/>
        <v>9.2691838859369172E-2</v>
      </c>
    </row>
    <row r="273" spans="1:11" hidden="1" x14ac:dyDescent="0.3">
      <c r="A273" s="26" t="s">
        <v>326</v>
      </c>
      <c r="B273" s="31" t="s">
        <v>22</v>
      </c>
      <c r="C273" s="5">
        <v>3</v>
      </c>
      <c r="D273" s="6" t="s">
        <v>443</v>
      </c>
      <c r="E273" s="5">
        <v>5</v>
      </c>
      <c r="F273" s="4">
        <v>24.6</v>
      </c>
      <c r="G273" s="4">
        <v>11.35</v>
      </c>
      <c r="H273" s="4">
        <v>4.83</v>
      </c>
      <c r="I273" s="4"/>
      <c r="J273" s="4">
        <f t="shared" si="8"/>
        <v>57.444933920704841</v>
      </c>
      <c r="K273" s="4">
        <f t="shared" si="9"/>
        <v>9.8395952019945734E-2</v>
      </c>
    </row>
    <row r="274" spans="1:11" hidden="1" x14ac:dyDescent="0.3">
      <c r="A274" s="26" t="s">
        <v>327</v>
      </c>
      <c r="B274" s="31" t="s">
        <v>22</v>
      </c>
      <c r="C274" s="5">
        <v>3</v>
      </c>
      <c r="D274" s="6" t="s">
        <v>448</v>
      </c>
      <c r="E274" s="5">
        <v>10</v>
      </c>
      <c r="F274" s="4">
        <v>134.80000000000001</v>
      </c>
      <c r="G274" s="4"/>
      <c r="H274" s="4"/>
      <c r="I274" s="4">
        <v>74.22</v>
      </c>
      <c r="J274" s="4">
        <f t="shared" si="8"/>
        <v>44.940652818991104</v>
      </c>
      <c r="K274" s="4">
        <f t="shared" si="9"/>
        <v>0.37799935605177909</v>
      </c>
    </row>
    <row r="275" spans="1:11" hidden="1" x14ac:dyDescent="0.3">
      <c r="A275" s="26" t="s">
        <v>328</v>
      </c>
      <c r="B275" s="31" t="s">
        <v>22</v>
      </c>
      <c r="C275" s="5">
        <v>3</v>
      </c>
      <c r="D275" s="6" t="s">
        <v>454</v>
      </c>
      <c r="E275" s="5">
        <v>7</v>
      </c>
      <c r="F275" s="4">
        <v>134.5</v>
      </c>
      <c r="G275" s="4"/>
      <c r="H275" s="4"/>
      <c r="I275" s="4">
        <v>91.18</v>
      </c>
      <c r="J275" s="4">
        <f t="shared" si="8"/>
        <v>32.208178438661704</v>
      </c>
      <c r="K275" s="4">
        <f t="shared" si="9"/>
        <v>0.66339418109868764</v>
      </c>
    </row>
    <row r="276" spans="1:11" x14ac:dyDescent="0.3">
      <c r="A276" s="26" t="s">
        <v>329</v>
      </c>
      <c r="B276" s="31" t="s">
        <v>22</v>
      </c>
      <c r="C276" s="5">
        <v>4</v>
      </c>
      <c r="D276" s="6" t="s">
        <v>442</v>
      </c>
      <c r="E276" s="5">
        <v>5</v>
      </c>
      <c r="F276" s="4">
        <v>45.7</v>
      </c>
      <c r="G276" s="4"/>
      <c r="H276" s="4"/>
      <c r="I276" s="4">
        <v>25.28</v>
      </c>
      <c r="J276" s="4">
        <f t="shared" si="8"/>
        <v>44.682713347921229</v>
      </c>
      <c r="K276" s="4">
        <f t="shared" si="9"/>
        <v>0.2574999655345992</v>
      </c>
    </row>
    <row r="277" spans="1:11" x14ac:dyDescent="0.3">
      <c r="A277" s="26" t="s">
        <v>330</v>
      </c>
      <c r="B277" s="31" t="s">
        <v>22</v>
      </c>
      <c r="C277" s="5">
        <v>5</v>
      </c>
      <c r="D277" s="6" t="s">
        <v>442</v>
      </c>
      <c r="E277" s="5">
        <v>5</v>
      </c>
      <c r="F277" s="4">
        <v>56.7</v>
      </c>
      <c r="G277" s="4"/>
      <c r="H277" s="4"/>
      <c r="I277" s="4">
        <v>26.49</v>
      </c>
      <c r="J277" s="4">
        <f t="shared" si="8"/>
        <v>53.280423280423285</v>
      </c>
      <c r="K277" s="4">
        <f t="shared" si="9"/>
        <v>0.26982492432798783</v>
      </c>
    </row>
    <row r="278" spans="1:11" x14ac:dyDescent="0.3">
      <c r="A278" s="26" t="s">
        <v>331</v>
      </c>
      <c r="B278" s="31" t="s">
        <v>22</v>
      </c>
      <c r="C278" s="5">
        <v>6</v>
      </c>
      <c r="D278" s="6" t="s">
        <v>442</v>
      </c>
      <c r="E278" s="5">
        <v>5</v>
      </c>
      <c r="F278" s="4">
        <v>40.4</v>
      </c>
      <c r="G278" s="4"/>
      <c r="H278" s="4"/>
      <c r="I278" s="4">
        <v>13.66</v>
      </c>
      <c r="J278" s="4">
        <f t="shared" si="8"/>
        <v>66.188118811881196</v>
      </c>
      <c r="K278" s="4">
        <f t="shared" si="9"/>
        <v>0.13913961745263548</v>
      </c>
    </row>
    <row r="279" spans="1:11" x14ac:dyDescent="0.3">
      <c r="A279" s="26" t="s">
        <v>332</v>
      </c>
      <c r="B279" s="31" t="s">
        <v>22</v>
      </c>
      <c r="C279" s="5">
        <v>7</v>
      </c>
      <c r="D279" s="6" t="s">
        <v>442</v>
      </c>
      <c r="E279" s="5">
        <v>5</v>
      </c>
      <c r="F279" s="4">
        <v>47.3</v>
      </c>
      <c r="G279" s="4"/>
      <c r="H279" s="4"/>
      <c r="I279" s="4">
        <v>22.17</v>
      </c>
      <c r="J279" s="4">
        <f t="shared" si="8"/>
        <v>53.128964059196612</v>
      </c>
      <c r="K279" s="4">
        <f t="shared" si="9"/>
        <v>0.22582176566068293</v>
      </c>
    </row>
    <row r="280" spans="1:11" ht="15" thickBot="1" x14ac:dyDescent="0.35">
      <c r="A280" s="27" t="s">
        <v>333</v>
      </c>
      <c r="B280" s="32" t="s">
        <v>22</v>
      </c>
      <c r="C280" s="20">
        <v>8</v>
      </c>
      <c r="D280" s="21" t="s">
        <v>442</v>
      </c>
      <c r="E280" s="20">
        <v>5</v>
      </c>
      <c r="F280" s="22">
        <v>24.1</v>
      </c>
      <c r="G280" s="22"/>
      <c r="H280" s="22"/>
      <c r="I280" s="22">
        <v>10.47</v>
      </c>
      <c r="J280" s="4">
        <f t="shared" si="8"/>
        <v>56.556016597510371</v>
      </c>
      <c r="K280" s="4">
        <f t="shared" si="9"/>
        <v>0.10664654427006541</v>
      </c>
    </row>
    <row r="281" spans="1:11" x14ac:dyDescent="0.3">
      <c r="A281" s="25" t="s">
        <v>334</v>
      </c>
      <c r="B281" s="33" t="s">
        <v>23</v>
      </c>
      <c r="C281" s="17">
        <v>1</v>
      </c>
      <c r="D281" s="18" t="s">
        <v>442</v>
      </c>
      <c r="E281" s="17">
        <v>5</v>
      </c>
      <c r="F281" s="19">
        <v>27.8</v>
      </c>
      <c r="G281" s="19">
        <v>15.54</v>
      </c>
      <c r="H281" s="19">
        <v>5.12</v>
      </c>
      <c r="I281" s="19"/>
      <c r="J281" s="4">
        <f t="shared" si="8"/>
        <v>67.052767052767052</v>
      </c>
      <c r="K281" s="4">
        <f t="shared" si="9"/>
        <v>0.10430378350768575</v>
      </c>
    </row>
    <row r="282" spans="1:11" hidden="1" x14ac:dyDescent="0.3">
      <c r="A282" s="26" t="s">
        <v>335</v>
      </c>
      <c r="B282" s="31" t="s">
        <v>23</v>
      </c>
      <c r="C282" s="5">
        <v>1</v>
      </c>
      <c r="D282" s="6" t="s">
        <v>443</v>
      </c>
      <c r="E282" s="5">
        <v>5</v>
      </c>
      <c r="F282" s="4">
        <v>27.7</v>
      </c>
      <c r="G282" s="4">
        <v>14.01</v>
      </c>
      <c r="H282" s="4">
        <v>5.51</v>
      </c>
      <c r="I282" s="4"/>
      <c r="J282" s="4">
        <f t="shared" si="8"/>
        <v>60.670949321912914</v>
      </c>
      <c r="K282" s="4">
        <f t="shared" si="9"/>
        <v>0.11224879826706025</v>
      </c>
    </row>
    <row r="283" spans="1:11" hidden="1" x14ac:dyDescent="0.3">
      <c r="A283" s="26" t="s">
        <v>336</v>
      </c>
      <c r="B283" s="31" t="s">
        <v>23</v>
      </c>
      <c r="C283" s="5">
        <v>1</v>
      </c>
      <c r="D283" s="6" t="s">
        <v>448</v>
      </c>
      <c r="E283" s="5">
        <v>10</v>
      </c>
      <c r="F283" s="4">
        <v>112.8</v>
      </c>
      <c r="G283" s="4"/>
      <c r="H283" s="4"/>
      <c r="I283" s="4">
        <v>70.84</v>
      </c>
      <c r="J283" s="4">
        <f t="shared" si="8"/>
        <v>37.198581560283685</v>
      </c>
      <c r="K283" s="4">
        <f t="shared" si="9"/>
        <v>0.36078515740646772</v>
      </c>
    </row>
    <row r="284" spans="1:11" hidden="1" x14ac:dyDescent="0.3">
      <c r="A284" s="26" t="s">
        <v>337</v>
      </c>
      <c r="B284" s="31" t="s">
        <v>23</v>
      </c>
      <c r="C284" s="5">
        <v>1</v>
      </c>
      <c r="D284" s="6" t="s">
        <v>449</v>
      </c>
      <c r="E284" s="5">
        <v>10</v>
      </c>
      <c r="F284" s="4">
        <v>183.3</v>
      </c>
      <c r="G284" s="4"/>
      <c r="H284" s="4"/>
      <c r="I284" s="4">
        <v>134.79</v>
      </c>
      <c r="J284" s="4">
        <f t="shared" si="8"/>
        <v>26.46481178396073</v>
      </c>
      <c r="K284" s="4">
        <f t="shared" si="9"/>
        <v>0.68647983295903137</v>
      </c>
    </row>
    <row r="285" spans="1:11" x14ac:dyDescent="0.3">
      <c r="A285" s="26" t="s">
        <v>338</v>
      </c>
      <c r="B285" s="31" t="s">
        <v>23</v>
      </c>
      <c r="C285" s="5">
        <v>2</v>
      </c>
      <c r="D285" s="6" t="s">
        <v>442</v>
      </c>
      <c r="E285" s="5">
        <v>5</v>
      </c>
      <c r="F285" s="4">
        <v>18.600000000000001</v>
      </c>
      <c r="G285" s="4">
        <v>8.6199999999999992</v>
      </c>
      <c r="H285" s="4">
        <v>3.36</v>
      </c>
      <c r="I285" s="4"/>
      <c r="J285" s="4">
        <f t="shared" si="8"/>
        <v>61.020881670533647</v>
      </c>
      <c r="K285" s="4">
        <f t="shared" si="9"/>
        <v>6.8449357926918766E-2</v>
      </c>
    </row>
    <row r="286" spans="1:11" hidden="1" x14ac:dyDescent="0.3">
      <c r="A286" s="26" t="s">
        <v>339</v>
      </c>
      <c r="B286" s="31" t="s">
        <v>23</v>
      </c>
      <c r="C286" s="5">
        <v>2</v>
      </c>
      <c r="D286" s="6" t="s">
        <v>443</v>
      </c>
      <c r="E286" s="5">
        <v>5</v>
      </c>
      <c r="F286" s="4">
        <v>22.6</v>
      </c>
      <c r="G286" s="4">
        <v>11.46</v>
      </c>
      <c r="H286" s="4">
        <v>5.32</v>
      </c>
      <c r="I286" s="4"/>
      <c r="J286" s="4">
        <f t="shared" si="8"/>
        <v>53.57766143106457</v>
      </c>
      <c r="K286" s="4">
        <f t="shared" si="9"/>
        <v>0.10837815005095473</v>
      </c>
    </row>
    <row r="287" spans="1:11" hidden="1" x14ac:dyDescent="0.3">
      <c r="A287" s="26" t="s">
        <v>340</v>
      </c>
      <c r="B287" s="31" t="s">
        <v>23</v>
      </c>
      <c r="C287" s="5">
        <v>2</v>
      </c>
      <c r="D287" s="6" t="s">
        <v>448</v>
      </c>
      <c r="E287" s="5">
        <v>10</v>
      </c>
      <c r="F287" s="4">
        <v>132.9</v>
      </c>
      <c r="G287" s="4"/>
      <c r="H287" s="4"/>
      <c r="I287" s="4">
        <v>87.83</v>
      </c>
      <c r="J287" s="4">
        <f t="shared" si="8"/>
        <v>33.912716328066217</v>
      </c>
      <c r="K287" s="4">
        <f t="shared" si="9"/>
        <v>0.44731451686914253</v>
      </c>
    </row>
    <row r="288" spans="1:11" hidden="1" x14ac:dyDescent="0.3">
      <c r="A288" s="26" t="s">
        <v>341</v>
      </c>
      <c r="B288" s="31" t="s">
        <v>23</v>
      </c>
      <c r="C288" s="5">
        <v>2</v>
      </c>
      <c r="D288" s="6" t="s">
        <v>449</v>
      </c>
      <c r="E288" s="5">
        <v>10</v>
      </c>
      <c r="F288" s="4">
        <v>162.80000000000001</v>
      </c>
      <c r="G288" s="4"/>
      <c r="H288" s="4"/>
      <c r="I288" s="4">
        <v>124.63</v>
      </c>
      <c r="J288" s="4">
        <f t="shared" si="8"/>
        <v>23.445945945945954</v>
      </c>
      <c r="K288" s="4">
        <f t="shared" si="9"/>
        <v>0.63473537785951539</v>
      </c>
    </row>
    <row r="289" spans="1:11" x14ac:dyDescent="0.3">
      <c r="A289" s="26" t="s">
        <v>342</v>
      </c>
      <c r="B289" s="31" t="s">
        <v>23</v>
      </c>
      <c r="C289" s="5">
        <v>3</v>
      </c>
      <c r="D289" s="6" t="s">
        <v>442</v>
      </c>
      <c r="E289" s="5">
        <v>5</v>
      </c>
      <c r="F289" s="4">
        <v>29.7</v>
      </c>
      <c r="G289" s="4">
        <v>9.84</v>
      </c>
      <c r="H289" s="4">
        <v>5.13</v>
      </c>
      <c r="I289" s="4"/>
      <c r="J289" s="4">
        <f t="shared" si="8"/>
        <v>47.865853658536587</v>
      </c>
      <c r="K289" s="4">
        <f t="shared" si="9"/>
        <v>0.10450750183484919</v>
      </c>
    </row>
    <row r="290" spans="1:11" hidden="1" x14ac:dyDescent="0.3">
      <c r="A290" s="26" t="s">
        <v>343</v>
      </c>
      <c r="B290" s="31" t="s">
        <v>23</v>
      </c>
      <c r="C290" s="5">
        <v>3</v>
      </c>
      <c r="D290" s="6" t="s">
        <v>443</v>
      </c>
      <c r="E290" s="5">
        <v>5</v>
      </c>
      <c r="F290" s="4">
        <v>43.2</v>
      </c>
      <c r="G290" s="4">
        <v>18.46</v>
      </c>
      <c r="H290" s="4">
        <v>6.48</v>
      </c>
      <c r="I290" s="4"/>
      <c r="J290" s="4">
        <f t="shared" si="8"/>
        <v>64.897074756229685</v>
      </c>
      <c r="K290" s="4">
        <f t="shared" si="9"/>
        <v>0.13200947600191479</v>
      </c>
    </row>
    <row r="291" spans="1:11" hidden="1" x14ac:dyDescent="0.3">
      <c r="A291" s="26" t="s">
        <v>344</v>
      </c>
      <c r="B291" s="31" t="s">
        <v>23</v>
      </c>
      <c r="C291" s="5">
        <v>3</v>
      </c>
      <c r="D291" s="6" t="s">
        <v>448</v>
      </c>
      <c r="E291" s="5">
        <v>10</v>
      </c>
      <c r="F291" s="4">
        <v>169.3</v>
      </c>
      <c r="G291" s="4"/>
      <c r="H291" s="4"/>
      <c r="I291" s="4">
        <v>86.24</v>
      </c>
      <c r="J291" s="4">
        <f t="shared" si="8"/>
        <v>49.060838747784999</v>
      </c>
      <c r="K291" s="4">
        <f t="shared" si="9"/>
        <v>0.43921671336439544</v>
      </c>
    </row>
    <row r="292" spans="1:11" hidden="1" x14ac:dyDescent="0.3">
      <c r="A292" s="26" t="s">
        <v>345</v>
      </c>
      <c r="B292" s="31" t="s">
        <v>23</v>
      </c>
      <c r="C292" s="5">
        <v>3</v>
      </c>
      <c r="D292" s="6" t="s">
        <v>449</v>
      </c>
      <c r="E292" s="5">
        <v>10</v>
      </c>
      <c r="F292" s="4">
        <v>196.4</v>
      </c>
      <c r="G292" s="4"/>
      <c r="H292" s="4"/>
      <c r="I292" s="4">
        <v>143.02000000000001</v>
      </c>
      <c r="J292" s="4">
        <f t="shared" si="8"/>
        <v>27.179226069246432</v>
      </c>
      <c r="K292" s="4">
        <f t="shared" si="9"/>
        <v>0.72839487877291098</v>
      </c>
    </row>
    <row r="293" spans="1:11" x14ac:dyDescent="0.3">
      <c r="A293" s="26" t="s">
        <v>346</v>
      </c>
      <c r="B293" s="31" t="s">
        <v>23</v>
      </c>
      <c r="C293" s="5">
        <v>4</v>
      </c>
      <c r="D293" s="6" t="s">
        <v>442</v>
      </c>
      <c r="E293" s="5">
        <v>5</v>
      </c>
      <c r="F293" s="4">
        <v>39.9</v>
      </c>
      <c r="G293" s="4"/>
      <c r="H293" s="4"/>
      <c r="I293" s="4">
        <v>19.3</v>
      </c>
      <c r="J293" s="4">
        <f t="shared" si="8"/>
        <v>51.629072681704258</v>
      </c>
      <c r="K293" s="4">
        <f t="shared" si="9"/>
        <v>0.19658818571272804</v>
      </c>
    </row>
    <row r="294" spans="1:11" x14ac:dyDescent="0.3">
      <c r="A294" s="26" t="s">
        <v>347</v>
      </c>
      <c r="B294" s="31" t="s">
        <v>23</v>
      </c>
      <c r="C294" s="5">
        <v>5</v>
      </c>
      <c r="D294" s="6" t="s">
        <v>442</v>
      </c>
      <c r="E294" s="5">
        <v>5</v>
      </c>
      <c r="F294" s="4">
        <v>35.1</v>
      </c>
      <c r="G294" s="4"/>
      <c r="H294" s="4"/>
      <c r="I294" s="4">
        <v>13.15</v>
      </c>
      <c r="J294" s="4">
        <f t="shared" si="8"/>
        <v>62.535612535612536</v>
      </c>
      <c r="K294" s="4">
        <f t="shared" si="9"/>
        <v>0.13394480010996754</v>
      </c>
    </row>
    <row r="295" spans="1:11" x14ac:dyDescent="0.3">
      <c r="A295" s="26" t="s">
        <v>348</v>
      </c>
      <c r="B295" s="31" t="s">
        <v>23</v>
      </c>
      <c r="C295" s="5">
        <v>6</v>
      </c>
      <c r="D295" s="6" t="s">
        <v>442</v>
      </c>
      <c r="E295" s="5">
        <v>5</v>
      </c>
      <c r="F295" s="4">
        <v>32.1</v>
      </c>
      <c r="G295" s="4"/>
      <c r="H295" s="4"/>
      <c r="I295" s="4">
        <v>15.28</v>
      </c>
      <c r="J295" s="4">
        <f t="shared" si="8"/>
        <v>52.398753894080997</v>
      </c>
      <c r="K295" s="4">
        <f t="shared" si="9"/>
        <v>0.15564080195287483</v>
      </c>
    </row>
    <row r="296" spans="1:11" x14ac:dyDescent="0.3">
      <c r="A296" s="26" t="s">
        <v>349</v>
      </c>
      <c r="B296" s="31" t="s">
        <v>23</v>
      </c>
      <c r="C296" s="5">
        <v>7</v>
      </c>
      <c r="D296" s="6" t="s">
        <v>442</v>
      </c>
      <c r="E296" s="5">
        <v>5</v>
      </c>
      <c r="F296" s="4">
        <v>33.5</v>
      </c>
      <c r="G296" s="4"/>
      <c r="H296" s="4"/>
      <c r="I296" s="4">
        <v>15.21</v>
      </c>
      <c r="J296" s="4">
        <f t="shared" si="8"/>
        <v>54.597014925373131</v>
      </c>
      <c r="K296" s="4">
        <f t="shared" si="9"/>
        <v>0.15492778780780278</v>
      </c>
    </row>
    <row r="297" spans="1:11" ht="15" thickBot="1" x14ac:dyDescent="0.35">
      <c r="A297" s="27" t="s">
        <v>350</v>
      </c>
      <c r="B297" s="32" t="s">
        <v>23</v>
      </c>
      <c r="C297" s="20">
        <v>8</v>
      </c>
      <c r="D297" s="21" t="s">
        <v>442</v>
      </c>
      <c r="E297" s="20">
        <v>5</v>
      </c>
      <c r="F297" s="22">
        <v>57.1</v>
      </c>
      <c r="G297" s="22"/>
      <c r="H297" s="22"/>
      <c r="I297" s="22">
        <v>21.39</v>
      </c>
      <c r="J297" s="4">
        <f t="shared" si="8"/>
        <v>62.539404553415054</v>
      </c>
      <c r="K297" s="4">
        <f t="shared" si="9"/>
        <v>0.21787675090130842</v>
      </c>
    </row>
    <row r="298" spans="1:11" x14ac:dyDescent="0.3">
      <c r="A298" s="25" t="s">
        <v>351</v>
      </c>
      <c r="B298" s="33" t="s">
        <v>24</v>
      </c>
      <c r="C298" s="17">
        <v>1</v>
      </c>
      <c r="D298" s="18" t="s">
        <v>442</v>
      </c>
      <c r="E298" s="17">
        <v>5</v>
      </c>
      <c r="F298" s="19">
        <v>20.399999999999999</v>
      </c>
      <c r="G298" s="19">
        <v>10.35</v>
      </c>
      <c r="H298" s="19">
        <v>4.91</v>
      </c>
      <c r="I298" s="19"/>
      <c r="J298" s="4">
        <f t="shared" si="8"/>
        <v>52.560386473429958</v>
      </c>
      <c r="K298" s="4">
        <f t="shared" si="9"/>
        <v>0.10002569863725333</v>
      </c>
    </row>
    <row r="299" spans="1:11" hidden="1" x14ac:dyDescent="0.3">
      <c r="A299" s="26" t="s">
        <v>352</v>
      </c>
      <c r="B299" s="31" t="s">
        <v>24</v>
      </c>
      <c r="C299" s="5">
        <v>1</v>
      </c>
      <c r="D299" s="6" t="s">
        <v>443</v>
      </c>
      <c r="E299" s="5">
        <v>5</v>
      </c>
      <c r="F299" s="4">
        <v>26.5</v>
      </c>
      <c r="G299" s="4">
        <v>12.64</v>
      </c>
      <c r="H299" s="4">
        <v>5.38</v>
      </c>
      <c r="I299" s="4"/>
      <c r="J299" s="4">
        <f t="shared" si="8"/>
        <v>57.436708860759502</v>
      </c>
      <c r="K299" s="4">
        <f t="shared" si="9"/>
        <v>0.10960046001393542</v>
      </c>
    </row>
    <row r="300" spans="1:11" hidden="1" x14ac:dyDescent="0.3">
      <c r="A300" s="26" t="s">
        <v>353</v>
      </c>
      <c r="B300" s="31" t="s">
        <v>24</v>
      </c>
      <c r="C300" s="5">
        <v>1</v>
      </c>
      <c r="D300" s="6" t="s">
        <v>458</v>
      </c>
      <c r="E300" s="5">
        <v>4</v>
      </c>
      <c r="F300" s="4">
        <v>49.7</v>
      </c>
      <c r="G300" s="4"/>
      <c r="H300" s="4"/>
      <c r="I300" s="4">
        <v>18.329999999999998</v>
      </c>
      <c r="J300" s="4">
        <f t="shared" si="8"/>
        <v>63.118712273641854</v>
      </c>
      <c r="K300" s="4">
        <f t="shared" si="9"/>
        <v>0.23338480855662591</v>
      </c>
    </row>
    <row r="301" spans="1:11" x14ac:dyDescent="0.3">
      <c r="A301" s="26" t="s">
        <v>354</v>
      </c>
      <c r="B301" s="31" t="s">
        <v>24</v>
      </c>
      <c r="C301" s="5">
        <v>2</v>
      </c>
      <c r="D301" s="6" t="s">
        <v>442</v>
      </c>
      <c r="E301" s="5">
        <v>5</v>
      </c>
      <c r="F301" s="4">
        <v>26</v>
      </c>
      <c r="G301" s="4">
        <v>15.37</v>
      </c>
      <c r="H301" s="4">
        <v>6.19</v>
      </c>
      <c r="I301" s="4"/>
      <c r="J301" s="4">
        <f t="shared" si="8"/>
        <v>59.726740403383218</v>
      </c>
      <c r="K301" s="4">
        <f t="shared" si="9"/>
        <v>0.12610164451417477</v>
      </c>
    </row>
    <row r="302" spans="1:11" hidden="1" x14ac:dyDescent="0.3">
      <c r="A302" s="26" t="s">
        <v>355</v>
      </c>
      <c r="B302" s="31" t="s">
        <v>24</v>
      </c>
      <c r="C302" s="5">
        <v>2</v>
      </c>
      <c r="D302" s="6" t="s">
        <v>443</v>
      </c>
      <c r="E302" s="5">
        <v>5</v>
      </c>
      <c r="F302" s="4">
        <v>57.6</v>
      </c>
      <c r="G302" s="4">
        <v>28.99</v>
      </c>
      <c r="H302" s="4">
        <v>9.82</v>
      </c>
      <c r="I302" s="4"/>
      <c r="J302" s="4">
        <f t="shared" si="8"/>
        <v>66.126250431183166</v>
      </c>
      <c r="K302" s="4">
        <f t="shared" si="9"/>
        <v>0.20005139727450666</v>
      </c>
    </row>
    <row r="303" spans="1:11" hidden="1" x14ac:dyDescent="0.3">
      <c r="A303" s="26" t="s">
        <v>356</v>
      </c>
      <c r="B303" s="31" t="s">
        <v>24</v>
      </c>
      <c r="C303" s="5">
        <v>2</v>
      </c>
      <c r="D303" s="6" t="s">
        <v>448</v>
      </c>
      <c r="E303" s="5">
        <v>10</v>
      </c>
      <c r="F303" s="4">
        <v>179.6</v>
      </c>
      <c r="G303" s="4"/>
      <c r="H303" s="4"/>
      <c r="I303" s="4">
        <v>130.44999999999999</v>
      </c>
      <c r="J303" s="4">
        <f t="shared" si="8"/>
        <v>27.366369710467708</v>
      </c>
      <c r="K303" s="4">
        <f t="shared" si="9"/>
        <v>0.66437639446179708</v>
      </c>
    </row>
    <row r="304" spans="1:11" hidden="1" x14ac:dyDescent="0.3">
      <c r="A304" s="26" t="s">
        <v>357</v>
      </c>
      <c r="B304" s="31" t="s">
        <v>24</v>
      </c>
      <c r="C304" s="5">
        <v>2</v>
      </c>
      <c r="D304" s="6" t="s">
        <v>449</v>
      </c>
      <c r="E304" s="5">
        <v>10</v>
      </c>
      <c r="F304" s="4">
        <v>194.3</v>
      </c>
      <c r="G304" s="4"/>
      <c r="H304" s="4"/>
      <c r="I304" s="4">
        <v>161.57</v>
      </c>
      <c r="J304" s="4">
        <f t="shared" si="8"/>
        <v>16.845084920226462</v>
      </c>
      <c r="K304" s="4">
        <f t="shared" si="9"/>
        <v>0.82286925299496028</v>
      </c>
    </row>
    <row r="305" spans="1:11" x14ac:dyDescent="0.3">
      <c r="A305" s="26" t="s">
        <v>358</v>
      </c>
      <c r="B305" s="31" t="s">
        <v>24</v>
      </c>
      <c r="C305" s="5">
        <v>3</v>
      </c>
      <c r="D305" s="6" t="s">
        <v>442</v>
      </c>
      <c r="E305" s="5">
        <v>5</v>
      </c>
      <c r="F305" s="4">
        <v>19.2</v>
      </c>
      <c r="G305" s="4">
        <v>12.45</v>
      </c>
      <c r="H305" s="4">
        <v>5.66</v>
      </c>
      <c r="I305" s="4"/>
      <c r="J305" s="4">
        <f t="shared" si="8"/>
        <v>54.538152610441756</v>
      </c>
      <c r="K305" s="4">
        <f t="shared" si="9"/>
        <v>0.11530457317451198</v>
      </c>
    </row>
    <row r="306" spans="1:11" hidden="1" x14ac:dyDescent="0.3">
      <c r="A306" s="26" t="s">
        <v>359</v>
      </c>
      <c r="B306" s="31" t="s">
        <v>24</v>
      </c>
      <c r="C306" s="5">
        <v>3</v>
      </c>
      <c r="D306" s="6" t="s">
        <v>443</v>
      </c>
      <c r="E306" s="5">
        <v>5</v>
      </c>
      <c r="F306" s="4">
        <v>28.9</v>
      </c>
      <c r="G306" s="4">
        <v>15.04</v>
      </c>
      <c r="H306" s="4">
        <v>6.81</v>
      </c>
      <c r="I306" s="4"/>
      <c r="J306" s="4">
        <f t="shared" si="8"/>
        <v>54.720744680851077</v>
      </c>
      <c r="K306" s="4">
        <f t="shared" si="9"/>
        <v>0.13873218079830857</v>
      </c>
    </row>
    <row r="307" spans="1:11" hidden="1" x14ac:dyDescent="0.3">
      <c r="A307" s="26" t="s">
        <v>360</v>
      </c>
      <c r="B307" s="31" t="s">
        <v>24</v>
      </c>
      <c r="C307" s="5">
        <v>3</v>
      </c>
      <c r="D307" s="6" t="s">
        <v>448</v>
      </c>
      <c r="E307" s="5">
        <v>10</v>
      </c>
      <c r="F307" s="4">
        <v>170.5</v>
      </c>
      <c r="G307" s="4"/>
      <c r="H307" s="4"/>
      <c r="I307" s="4">
        <v>121.39</v>
      </c>
      <c r="J307" s="4">
        <f t="shared" si="8"/>
        <v>28.803519061583575</v>
      </c>
      <c r="K307" s="4">
        <f t="shared" si="9"/>
        <v>0.61823419335927599</v>
      </c>
    </row>
    <row r="308" spans="1:11" hidden="1" x14ac:dyDescent="0.3">
      <c r="A308" s="26" t="s">
        <v>361</v>
      </c>
      <c r="B308" s="31" t="s">
        <v>24</v>
      </c>
      <c r="C308" s="5">
        <v>3</v>
      </c>
      <c r="D308" s="6" t="s">
        <v>455</v>
      </c>
      <c r="E308" s="5">
        <v>14</v>
      </c>
      <c r="F308" s="4">
        <v>43.7</v>
      </c>
      <c r="G308" s="4"/>
      <c r="H308" s="4"/>
      <c r="I308" s="4">
        <v>37.36</v>
      </c>
      <c r="J308" s="4">
        <f t="shared" si="8"/>
        <v>14.508009153318085</v>
      </c>
      <c r="K308" s="4">
        <f t="shared" si="9"/>
        <v>0.13590922683618648</v>
      </c>
    </row>
    <row r="309" spans="1:11" x14ac:dyDescent="0.3">
      <c r="A309" s="26" t="s">
        <v>362</v>
      </c>
      <c r="B309" s="31" t="s">
        <v>24</v>
      </c>
      <c r="C309" s="5">
        <v>4</v>
      </c>
      <c r="D309" s="6" t="s">
        <v>442</v>
      </c>
      <c r="E309" s="5">
        <v>5</v>
      </c>
      <c r="F309" s="4">
        <v>57.7</v>
      </c>
      <c r="G309" s="4"/>
      <c r="H309" s="4"/>
      <c r="I309" s="4">
        <v>20.350000000000001</v>
      </c>
      <c r="J309" s="4">
        <f t="shared" si="8"/>
        <v>64.731369150779898</v>
      </c>
      <c r="K309" s="4">
        <f t="shared" si="9"/>
        <v>0.20728339788880909</v>
      </c>
    </row>
    <row r="310" spans="1:11" x14ac:dyDescent="0.3">
      <c r="A310" s="26" t="s">
        <v>363</v>
      </c>
      <c r="B310" s="31" t="s">
        <v>24</v>
      </c>
      <c r="C310" s="5">
        <v>5</v>
      </c>
      <c r="D310" s="6" t="s">
        <v>442</v>
      </c>
      <c r="E310" s="5">
        <v>5</v>
      </c>
      <c r="F310" s="4">
        <v>41.2</v>
      </c>
      <c r="G310" s="4"/>
      <c r="H310" s="4"/>
      <c r="I310" s="4">
        <v>15.25</v>
      </c>
      <c r="J310" s="4">
        <f t="shared" si="8"/>
        <v>62.985436893203882</v>
      </c>
      <c r="K310" s="4">
        <f t="shared" si="9"/>
        <v>0.15533522446212966</v>
      </c>
    </row>
    <row r="311" spans="1:11" x14ac:dyDescent="0.3">
      <c r="A311" s="26" t="s">
        <v>364</v>
      </c>
      <c r="B311" s="31" t="s">
        <v>24</v>
      </c>
      <c r="C311" s="5">
        <v>6</v>
      </c>
      <c r="D311" s="6" t="s">
        <v>442</v>
      </c>
      <c r="E311" s="5">
        <v>5</v>
      </c>
      <c r="F311" s="4">
        <v>70.5</v>
      </c>
      <c r="G311" s="4"/>
      <c r="H311" s="4"/>
      <c r="I311" s="4">
        <v>24.36</v>
      </c>
      <c r="J311" s="4">
        <f t="shared" si="8"/>
        <v>65.446808510638306</v>
      </c>
      <c r="K311" s="4">
        <f t="shared" si="9"/>
        <v>0.24812892248508056</v>
      </c>
    </row>
    <row r="312" spans="1:11" x14ac:dyDescent="0.3">
      <c r="A312" s="26" t="s">
        <v>365</v>
      </c>
      <c r="B312" s="31" t="s">
        <v>24</v>
      </c>
      <c r="C312" s="5">
        <v>7</v>
      </c>
      <c r="D312" s="6" t="s">
        <v>442</v>
      </c>
      <c r="E312" s="5">
        <v>5</v>
      </c>
      <c r="F312" s="4">
        <v>75.5</v>
      </c>
      <c r="G312" s="4"/>
      <c r="H312" s="4"/>
      <c r="I312" s="4">
        <v>24.28</v>
      </c>
      <c r="J312" s="4">
        <f t="shared" si="8"/>
        <v>67.841059602648997</v>
      </c>
      <c r="K312" s="4">
        <f t="shared" si="9"/>
        <v>0.24731404917642677</v>
      </c>
    </row>
    <row r="313" spans="1:11" ht="15" thickBot="1" x14ac:dyDescent="0.35">
      <c r="A313" s="27" t="s">
        <v>366</v>
      </c>
      <c r="B313" s="32" t="s">
        <v>24</v>
      </c>
      <c r="C313" s="20">
        <v>8</v>
      </c>
      <c r="D313" s="21" t="s">
        <v>442</v>
      </c>
      <c r="E313" s="20">
        <v>5</v>
      </c>
      <c r="F313" s="22">
        <v>59.2</v>
      </c>
      <c r="G313" s="22"/>
      <c r="H313" s="22"/>
      <c r="I313" s="22">
        <v>19.3</v>
      </c>
      <c r="J313" s="4">
        <f t="shared" si="8"/>
        <v>67.398648648648646</v>
      </c>
      <c r="K313" s="4">
        <f t="shared" si="9"/>
        <v>0.19658818571272804</v>
      </c>
    </row>
    <row r="314" spans="1:11" x14ac:dyDescent="0.3">
      <c r="A314" s="25" t="s">
        <v>367</v>
      </c>
      <c r="B314" s="33" t="s">
        <v>25</v>
      </c>
      <c r="C314" s="17">
        <v>1</v>
      </c>
      <c r="D314" s="18" t="s">
        <v>442</v>
      </c>
      <c r="E314" s="17">
        <v>5</v>
      </c>
      <c r="F314" s="19">
        <v>17.3</v>
      </c>
      <c r="G314" s="19">
        <v>8.5500000000000007</v>
      </c>
      <c r="H314" s="19">
        <v>4.99</v>
      </c>
      <c r="I314" s="19"/>
      <c r="J314" s="4">
        <f t="shared" si="8"/>
        <v>41.637426900584792</v>
      </c>
      <c r="K314" s="4">
        <f t="shared" si="9"/>
        <v>0.10165544525456092</v>
      </c>
    </row>
    <row r="315" spans="1:11" hidden="1" x14ac:dyDescent="0.3">
      <c r="A315" s="26" t="s">
        <v>368</v>
      </c>
      <c r="B315" s="31" t="s">
        <v>25</v>
      </c>
      <c r="C315" s="5">
        <v>1</v>
      </c>
      <c r="D315" s="6" t="s">
        <v>443</v>
      </c>
      <c r="E315" s="5">
        <v>5</v>
      </c>
      <c r="F315" s="4">
        <v>42.8</v>
      </c>
      <c r="G315" s="4">
        <v>19.61</v>
      </c>
      <c r="H315" s="4">
        <v>12.64</v>
      </c>
      <c r="I315" s="4"/>
      <c r="J315" s="4">
        <f t="shared" si="8"/>
        <v>35.543090260071388</v>
      </c>
      <c r="K315" s="4">
        <f t="shared" si="9"/>
        <v>0.2574999655345992</v>
      </c>
    </row>
    <row r="316" spans="1:11" hidden="1" x14ac:dyDescent="0.3">
      <c r="A316" s="26" t="s">
        <v>369</v>
      </c>
      <c r="B316" s="31" t="s">
        <v>25</v>
      </c>
      <c r="C316" s="5">
        <v>1</v>
      </c>
      <c r="D316" s="6" t="s">
        <v>448</v>
      </c>
      <c r="E316" s="5">
        <v>10</v>
      </c>
      <c r="F316" s="4">
        <v>174</v>
      </c>
      <c r="G316" s="4"/>
      <c r="H316" s="4"/>
      <c r="I316" s="4">
        <v>136.11000000000001</v>
      </c>
      <c r="J316" s="4">
        <f t="shared" si="8"/>
        <v>21.775862068965509</v>
      </c>
      <c r="K316" s="4">
        <f t="shared" si="9"/>
        <v>0.69320253775542529</v>
      </c>
    </row>
    <row r="317" spans="1:11" hidden="1" x14ac:dyDescent="0.3">
      <c r="A317" s="26" t="s">
        <v>370</v>
      </c>
      <c r="B317" s="31" t="s">
        <v>25</v>
      </c>
      <c r="C317" s="5">
        <v>1</v>
      </c>
      <c r="D317" s="6" t="s">
        <v>449</v>
      </c>
      <c r="E317" s="5">
        <v>10</v>
      </c>
      <c r="F317" s="4">
        <v>225.9</v>
      </c>
      <c r="G317" s="4"/>
      <c r="H317" s="4"/>
      <c r="I317" s="4">
        <v>192.43</v>
      </c>
      <c r="J317" s="4">
        <f t="shared" si="8"/>
        <v>14.816290393979637</v>
      </c>
      <c r="K317" s="4">
        <f t="shared" si="9"/>
        <v>0.98003794240156106</v>
      </c>
    </row>
    <row r="318" spans="1:11" x14ac:dyDescent="0.3">
      <c r="A318" s="26" t="s">
        <v>371</v>
      </c>
      <c r="B318" s="31" t="s">
        <v>25</v>
      </c>
      <c r="C318" s="5">
        <v>2</v>
      </c>
      <c r="D318" s="6" t="s">
        <v>442</v>
      </c>
      <c r="E318" s="5">
        <v>5</v>
      </c>
      <c r="F318" s="4">
        <v>27</v>
      </c>
      <c r="G318" s="4">
        <v>13.28</v>
      </c>
      <c r="H318" s="4">
        <v>6.4</v>
      </c>
      <c r="I318" s="4"/>
      <c r="J318" s="4">
        <f t="shared" si="8"/>
        <v>51.807228915662648</v>
      </c>
      <c r="K318" s="4">
        <f t="shared" si="9"/>
        <v>0.13037972938460721</v>
      </c>
    </row>
    <row r="319" spans="1:11" hidden="1" x14ac:dyDescent="0.3">
      <c r="A319" s="26" t="s">
        <v>372</v>
      </c>
      <c r="B319" s="31" t="s">
        <v>25</v>
      </c>
      <c r="C319" s="5">
        <v>2</v>
      </c>
      <c r="D319" s="6" t="s">
        <v>443</v>
      </c>
      <c r="E319" s="5">
        <v>5</v>
      </c>
      <c r="F319" s="4">
        <v>62.4</v>
      </c>
      <c r="G319" s="4">
        <v>31.36</v>
      </c>
      <c r="H319" s="4">
        <v>19.55</v>
      </c>
      <c r="I319" s="4"/>
      <c r="J319" s="4">
        <f t="shared" si="8"/>
        <v>37.659438775510203</v>
      </c>
      <c r="K319" s="4">
        <f t="shared" si="9"/>
        <v>0.39826932960454231</v>
      </c>
    </row>
    <row r="320" spans="1:11" hidden="1" x14ac:dyDescent="0.3">
      <c r="A320" s="26" t="s">
        <v>373</v>
      </c>
      <c r="B320" s="31" t="s">
        <v>25</v>
      </c>
      <c r="C320" s="5">
        <v>2</v>
      </c>
      <c r="D320" s="6" t="s">
        <v>448</v>
      </c>
      <c r="E320" s="5">
        <v>10</v>
      </c>
      <c r="F320" s="4">
        <v>168</v>
      </c>
      <c r="G320" s="4"/>
      <c r="H320" s="4"/>
      <c r="I320" s="4">
        <v>124.89</v>
      </c>
      <c r="J320" s="4">
        <f t="shared" ref="J320:J381" si="10">IF(G320&gt;0,((G320-H320)/G320)*100,((F320-I320)/F320)*100)</f>
        <v>25.660714285714288</v>
      </c>
      <c r="K320" s="4">
        <f t="shared" si="9"/>
        <v>0.63605954698607781</v>
      </c>
    </row>
    <row r="321" spans="1:11" hidden="1" x14ac:dyDescent="0.3">
      <c r="A321" s="26" t="s">
        <v>374</v>
      </c>
      <c r="B321" s="31" t="s">
        <v>25</v>
      </c>
      <c r="C321" s="5">
        <v>2</v>
      </c>
      <c r="D321" s="6" t="s">
        <v>449</v>
      </c>
      <c r="E321" s="5">
        <v>10</v>
      </c>
      <c r="F321" s="4">
        <v>158.69999999999999</v>
      </c>
      <c r="G321" s="4"/>
      <c r="H321" s="4"/>
      <c r="I321" s="4">
        <v>131.15</v>
      </c>
      <c r="J321" s="4">
        <f t="shared" si="10"/>
        <v>17.359798361688711</v>
      </c>
      <c r="K321" s="4">
        <f t="shared" ref="K321:K381" si="11">IF(G321&gt;0,(H321*2)/(E321*3.1415926535*5^2/4),I321/(E321*3.1415926535*5^2/4))</f>
        <v>0.66794146518715758</v>
      </c>
    </row>
    <row r="322" spans="1:11" x14ac:dyDescent="0.3">
      <c r="A322" s="26" t="s">
        <v>375</v>
      </c>
      <c r="B322" s="31" t="s">
        <v>25</v>
      </c>
      <c r="C322" s="5">
        <v>3</v>
      </c>
      <c r="D322" s="6" t="s">
        <v>442</v>
      </c>
      <c r="E322" s="5">
        <v>5</v>
      </c>
      <c r="F322" s="4">
        <v>21.6</v>
      </c>
      <c r="G322" s="4">
        <v>11.84</v>
      </c>
      <c r="H322" s="4">
        <v>6.38</v>
      </c>
      <c r="I322" s="4"/>
      <c r="J322" s="4">
        <f t="shared" si="10"/>
        <v>46.114864864864863</v>
      </c>
      <c r="K322" s="4">
        <f t="shared" si="11"/>
        <v>0.1299722927302803</v>
      </c>
    </row>
    <row r="323" spans="1:11" hidden="1" x14ac:dyDescent="0.3">
      <c r="A323" s="26" t="s">
        <v>376</v>
      </c>
      <c r="B323" s="31" t="s">
        <v>25</v>
      </c>
      <c r="C323" s="5">
        <v>3</v>
      </c>
      <c r="D323" s="6" t="s">
        <v>443</v>
      </c>
      <c r="E323" s="5">
        <v>5</v>
      </c>
      <c r="F323" s="4">
        <v>50.9</v>
      </c>
      <c r="G323" s="4">
        <v>24.13</v>
      </c>
      <c r="H323" s="4">
        <v>13.21</v>
      </c>
      <c r="I323" s="4"/>
      <c r="J323" s="4">
        <f t="shared" si="10"/>
        <v>45.254869457107326</v>
      </c>
      <c r="K323" s="4">
        <f t="shared" si="11"/>
        <v>0.2691119101829158</v>
      </c>
    </row>
    <row r="324" spans="1:11" hidden="1" x14ac:dyDescent="0.3">
      <c r="A324" s="26" t="s">
        <v>377</v>
      </c>
      <c r="B324" s="31" t="s">
        <v>25</v>
      </c>
      <c r="C324" s="5">
        <v>3</v>
      </c>
      <c r="D324" s="6" t="s">
        <v>448</v>
      </c>
      <c r="E324" s="5">
        <v>10</v>
      </c>
      <c r="F324" s="4">
        <v>228.6</v>
      </c>
      <c r="G324" s="4"/>
      <c r="H324" s="4"/>
      <c r="I324" s="4">
        <v>168.31</v>
      </c>
      <c r="J324" s="4">
        <f t="shared" si="10"/>
        <v>26.373578302712158</v>
      </c>
      <c r="K324" s="4">
        <f t="shared" si="11"/>
        <v>0.85719579112200139</v>
      </c>
    </row>
    <row r="325" spans="1:11" hidden="1" x14ac:dyDescent="0.3">
      <c r="A325" s="26" t="s">
        <v>378</v>
      </c>
      <c r="B325" s="31" t="s">
        <v>25</v>
      </c>
      <c r="C325" s="5">
        <v>3</v>
      </c>
      <c r="D325" s="6" t="s">
        <v>449</v>
      </c>
      <c r="E325" s="5">
        <v>10</v>
      </c>
      <c r="F325" s="4">
        <v>248.5</v>
      </c>
      <c r="G325" s="4"/>
      <c r="H325" s="4"/>
      <c r="I325" s="4">
        <v>190.04</v>
      </c>
      <c r="J325" s="4">
        <f t="shared" si="10"/>
        <v>23.5251509054326</v>
      </c>
      <c r="K325" s="4">
        <f t="shared" si="11"/>
        <v>0.96786577235354487</v>
      </c>
    </row>
    <row r="326" spans="1:11" x14ac:dyDescent="0.3">
      <c r="A326" s="26" t="s">
        <v>379</v>
      </c>
      <c r="B326" s="31" t="s">
        <v>25</v>
      </c>
      <c r="C326" s="5">
        <v>4</v>
      </c>
      <c r="D326" s="6" t="s">
        <v>442</v>
      </c>
      <c r="E326" s="5">
        <v>5</v>
      </c>
      <c r="F326" s="4">
        <v>61.8</v>
      </c>
      <c r="G326" s="4"/>
      <c r="H326" s="4"/>
      <c r="I326" s="4">
        <v>30.21</v>
      </c>
      <c r="J326" s="4">
        <f t="shared" si="10"/>
        <v>51.116504854368927</v>
      </c>
      <c r="K326" s="4">
        <f t="shared" si="11"/>
        <v>0.30771653318038933</v>
      </c>
    </row>
    <row r="327" spans="1:11" x14ac:dyDescent="0.3">
      <c r="A327" s="26" t="s">
        <v>380</v>
      </c>
      <c r="B327" s="31" t="s">
        <v>25</v>
      </c>
      <c r="C327" s="5">
        <v>5</v>
      </c>
      <c r="D327" s="6" t="s">
        <v>442</v>
      </c>
      <c r="E327" s="5">
        <v>5</v>
      </c>
      <c r="F327" s="4">
        <v>40.5</v>
      </c>
      <c r="G327" s="4"/>
      <c r="H327" s="4"/>
      <c r="I327" s="4">
        <v>21.54</v>
      </c>
      <c r="J327" s="4">
        <f t="shared" si="10"/>
        <v>46.814814814814817</v>
      </c>
      <c r="K327" s="4">
        <f t="shared" si="11"/>
        <v>0.21940463835503426</v>
      </c>
    </row>
    <row r="328" spans="1:11" x14ac:dyDescent="0.3">
      <c r="A328" s="26" t="s">
        <v>381</v>
      </c>
      <c r="B328" s="31" t="s">
        <v>25</v>
      </c>
      <c r="C328" s="5">
        <v>6</v>
      </c>
      <c r="D328" s="6" t="s">
        <v>442</v>
      </c>
      <c r="E328" s="5">
        <v>5</v>
      </c>
      <c r="F328" s="4">
        <v>43</v>
      </c>
      <c r="G328" s="4"/>
      <c r="H328" s="4"/>
      <c r="I328" s="4">
        <v>16.89</v>
      </c>
      <c r="J328" s="4">
        <f t="shared" si="10"/>
        <v>60.720930232558132</v>
      </c>
      <c r="K328" s="4">
        <f t="shared" si="11"/>
        <v>0.17204012728953247</v>
      </c>
    </row>
    <row r="329" spans="1:11" x14ac:dyDescent="0.3">
      <c r="A329" s="26" t="s">
        <v>382</v>
      </c>
      <c r="B329" s="31" t="s">
        <v>25</v>
      </c>
      <c r="C329" s="5">
        <v>7</v>
      </c>
      <c r="D329" s="6" t="s">
        <v>442</v>
      </c>
      <c r="E329" s="5">
        <v>5</v>
      </c>
      <c r="F329" s="4">
        <v>51.4</v>
      </c>
      <c r="G329" s="4"/>
      <c r="H329" s="4"/>
      <c r="I329" s="4">
        <v>32.979999999999997</v>
      </c>
      <c r="J329" s="4">
        <f t="shared" si="10"/>
        <v>35.836575875486389</v>
      </c>
      <c r="K329" s="4">
        <f t="shared" si="11"/>
        <v>0.33593152149252692</v>
      </c>
    </row>
    <row r="330" spans="1:11" ht="15" thickBot="1" x14ac:dyDescent="0.35">
      <c r="A330" s="27" t="s">
        <v>383</v>
      </c>
      <c r="B330" s="32" t="s">
        <v>25</v>
      </c>
      <c r="C330" s="20">
        <v>8</v>
      </c>
      <c r="D330" s="21" t="s">
        <v>442</v>
      </c>
      <c r="E330" s="20">
        <v>5</v>
      </c>
      <c r="F330" s="22">
        <v>56.4</v>
      </c>
      <c r="G330" s="22"/>
      <c r="H330" s="22"/>
      <c r="I330" s="22">
        <v>34.25</v>
      </c>
      <c r="J330" s="4">
        <f t="shared" si="10"/>
        <v>39.273049645390067</v>
      </c>
      <c r="K330" s="4">
        <f t="shared" si="11"/>
        <v>0.34886763526740594</v>
      </c>
    </row>
    <row r="331" spans="1:11" x14ac:dyDescent="0.3">
      <c r="A331" s="25" t="s">
        <v>384</v>
      </c>
      <c r="B331" s="33" t="s">
        <v>26</v>
      </c>
      <c r="C331" s="17">
        <v>1</v>
      </c>
      <c r="D331" s="18" t="s">
        <v>442</v>
      </c>
      <c r="E331" s="17">
        <v>5</v>
      </c>
      <c r="F331" s="19">
        <v>24.6</v>
      </c>
      <c r="G331" s="19">
        <v>12.17</v>
      </c>
      <c r="H331" s="19">
        <v>5.52</v>
      </c>
      <c r="I331" s="19"/>
      <c r="J331" s="4">
        <f t="shared" si="10"/>
        <v>54.64256368118324</v>
      </c>
      <c r="K331" s="4">
        <f t="shared" si="11"/>
        <v>0.11245251659422369</v>
      </c>
    </row>
    <row r="332" spans="1:11" hidden="1" x14ac:dyDescent="0.3">
      <c r="A332" s="26" t="s">
        <v>385</v>
      </c>
      <c r="B332" s="31" t="s">
        <v>26</v>
      </c>
      <c r="C332" s="5">
        <v>1</v>
      </c>
      <c r="D332" s="6" t="s">
        <v>443</v>
      </c>
      <c r="E332" s="5">
        <v>5</v>
      </c>
      <c r="F332" s="4">
        <v>53.5</v>
      </c>
      <c r="G332" s="4">
        <v>25.11</v>
      </c>
      <c r="H332" s="4">
        <v>15.37</v>
      </c>
      <c r="I332" s="4"/>
      <c r="J332" s="4">
        <f t="shared" si="10"/>
        <v>38.789326961369973</v>
      </c>
      <c r="K332" s="4">
        <f t="shared" si="11"/>
        <v>0.31311506885022067</v>
      </c>
    </row>
    <row r="333" spans="1:11" hidden="1" x14ac:dyDescent="0.3">
      <c r="A333" s="26" t="s">
        <v>386</v>
      </c>
      <c r="B333" s="31" t="s">
        <v>26</v>
      </c>
      <c r="C333" s="5">
        <v>1</v>
      </c>
      <c r="D333" s="6" t="s">
        <v>448</v>
      </c>
      <c r="E333" s="5">
        <v>10</v>
      </c>
      <c r="F333" s="4">
        <v>158.4</v>
      </c>
      <c r="G333" s="4"/>
      <c r="H333" s="4"/>
      <c r="I333" s="4">
        <v>113.74</v>
      </c>
      <c r="J333" s="4">
        <f t="shared" si="10"/>
        <v>28.19444444444445</v>
      </c>
      <c r="K333" s="4">
        <f t="shared" si="11"/>
        <v>0.57927306328926642</v>
      </c>
    </row>
    <row r="334" spans="1:11" hidden="1" x14ac:dyDescent="0.3">
      <c r="A334" s="26" t="s">
        <v>387</v>
      </c>
      <c r="B334" s="31" t="s">
        <v>26</v>
      </c>
      <c r="C334" s="5">
        <v>1</v>
      </c>
      <c r="D334" s="6" t="s">
        <v>449</v>
      </c>
      <c r="E334" s="5">
        <v>10</v>
      </c>
      <c r="F334" s="4">
        <v>123.3</v>
      </c>
      <c r="G334" s="4"/>
      <c r="H334" s="4"/>
      <c r="I334" s="4">
        <v>94.63</v>
      </c>
      <c r="J334" s="4">
        <f t="shared" si="10"/>
        <v>23.252230332522306</v>
      </c>
      <c r="K334" s="4">
        <f t="shared" si="11"/>
        <v>0.48194663248692882</v>
      </c>
    </row>
    <row r="335" spans="1:11" x14ac:dyDescent="0.3">
      <c r="A335" s="26" t="s">
        <v>388</v>
      </c>
      <c r="B335" s="31" t="s">
        <v>26</v>
      </c>
      <c r="C335" s="5">
        <v>2</v>
      </c>
      <c r="D335" s="6" t="s">
        <v>442</v>
      </c>
      <c r="E335" s="5">
        <v>5</v>
      </c>
      <c r="F335" s="4">
        <v>19.8</v>
      </c>
      <c r="G335" s="4">
        <v>10.15</v>
      </c>
      <c r="H335" s="4">
        <v>4.08</v>
      </c>
      <c r="I335" s="4"/>
      <c r="J335" s="4">
        <f t="shared" si="10"/>
        <v>59.802955665024626</v>
      </c>
      <c r="K335" s="4">
        <f t="shared" si="11"/>
        <v>8.3117077482687082E-2</v>
      </c>
    </row>
    <row r="336" spans="1:11" hidden="1" x14ac:dyDescent="0.3">
      <c r="A336" s="26" t="s">
        <v>389</v>
      </c>
      <c r="B336" s="31" t="s">
        <v>26</v>
      </c>
      <c r="C336" s="5">
        <v>2</v>
      </c>
      <c r="D336" s="6" t="s">
        <v>443</v>
      </c>
      <c r="E336" s="5">
        <v>5</v>
      </c>
      <c r="F336" s="4">
        <v>34.6</v>
      </c>
      <c r="G336" s="4">
        <v>18.22</v>
      </c>
      <c r="H336" s="4">
        <v>8.1999999999999993</v>
      </c>
      <c r="I336" s="4"/>
      <c r="J336" s="4">
        <f t="shared" si="10"/>
        <v>54.994511525795829</v>
      </c>
      <c r="K336" s="4">
        <f t="shared" si="11"/>
        <v>0.16704902827402796</v>
      </c>
    </row>
    <row r="337" spans="1:11" hidden="1" x14ac:dyDescent="0.3">
      <c r="A337" s="26" t="s">
        <v>390</v>
      </c>
      <c r="B337" s="31" t="s">
        <v>26</v>
      </c>
      <c r="C337" s="5">
        <v>2</v>
      </c>
      <c r="D337" s="6" t="s">
        <v>448</v>
      </c>
      <c r="E337" s="5">
        <v>10</v>
      </c>
      <c r="F337" s="4">
        <v>184.9</v>
      </c>
      <c r="G337" s="4"/>
      <c r="H337" s="4"/>
      <c r="I337" s="4">
        <v>124.92</v>
      </c>
      <c r="J337" s="4">
        <f t="shared" si="10"/>
        <v>32.439156300703083</v>
      </c>
      <c r="K337" s="4">
        <f t="shared" si="11"/>
        <v>0.63621233573145042</v>
      </c>
    </row>
    <row r="338" spans="1:11" hidden="1" x14ac:dyDescent="0.3">
      <c r="A338" s="26" t="s">
        <v>391</v>
      </c>
      <c r="B338" s="31" t="s">
        <v>26</v>
      </c>
      <c r="C338" s="5">
        <v>2</v>
      </c>
      <c r="D338" s="6" t="s">
        <v>449</v>
      </c>
      <c r="E338" s="5">
        <v>10</v>
      </c>
      <c r="F338" s="4">
        <v>222</v>
      </c>
      <c r="G338" s="4"/>
      <c r="H338" s="4"/>
      <c r="I338" s="4">
        <v>169.9</v>
      </c>
      <c r="J338" s="4">
        <f t="shared" si="10"/>
        <v>23.468468468468465</v>
      </c>
      <c r="K338" s="4">
        <f t="shared" si="11"/>
        <v>0.86529359462674849</v>
      </c>
    </row>
    <row r="339" spans="1:11" x14ac:dyDescent="0.3">
      <c r="A339" s="26" t="s">
        <v>392</v>
      </c>
      <c r="B339" s="31" t="s">
        <v>26</v>
      </c>
      <c r="C339" s="5">
        <v>3</v>
      </c>
      <c r="D339" s="6" t="s">
        <v>442</v>
      </c>
      <c r="E339" s="5">
        <v>5</v>
      </c>
      <c r="F339" s="4">
        <v>26.1</v>
      </c>
      <c r="G339" s="4">
        <v>13.98</v>
      </c>
      <c r="H339" s="4"/>
      <c r="I339" s="4"/>
      <c r="J339" s="4">
        <f t="shared" si="10"/>
        <v>100</v>
      </c>
      <c r="K339" s="4">
        <f t="shared" si="11"/>
        <v>0</v>
      </c>
    </row>
    <row r="340" spans="1:11" hidden="1" x14ac:dyDescent="0.3">
      <c r="A340" s="26" t="s">
        <v>393</v>
      </c>
      <c r="B340" s="31" t="s">
        <v>26</v>
      </c>
      <c r="C340" s="5">
        <v>3</v>
      </c>
      <c r="D340" s="6" t="s">
        <v>443</v>
      </c>
      <c r="E340" s="5">
        <v>5</v>
      </c>
      <c r="F340" s="4">
        <v>30.2</v>
      </c>
      <c r="G340" s="4">
        <v>15.18</v>
      </c>
      <c r="H340" s="4"/>
      <c r="I340" s="4"/>
      <c r="J340" s="4">
        <f t="shared" si="10"/>
        <v>100</v>
      </c>
      <c r="K340" s="4">
        <f t="shared" si="11"/>
        <v>0</v>
      </c>
    </row>
    <row r="341" spans="1:11" hidden="1" x14ac:dyDescent="0.3">
      <c r="A341" s="26" t="s">
        <v>394</v>
      </c>
      <c r="B341" s="31" t="s">
        <v>26</v>
      </c>
      <c r="C341" s="5">
        <v>3</v>
      </c>
      <c r="D341" s="6" t="s">
        <v>448</v>
      </c>
      <c r="E341" s="5">
        <v>10</v>
      </c>
      <c r="F341" s="4">
        <v>149.1</v>
      </c>
      <c r="G341" s="4"/>
      <c r="H341" s="4"/>
      <c r="I341" s="4">
        <v>102.35</v>
      </c>
      <c r="J341" s="4">
        <f t="shared" si="10"/>
        <v>31.354795439302485</v>
      </c>
      <c r="K341" s="4">
        <f t="shared" si="11"/>
        <v>0.52126426962947436</v>
      </c>
    </row>
    <row r="342" spans="1:11" hidden="1" x14ac:dyDescent="0.3">
      <c r="A342" s="26" t="s">
        <v>395</v>
      </c>
      <c r="B342" s="31" t="s">
        <v>26</v>
      </c>
      <c r="C342" s="5">
        <v>3</v>
      </c>
      <c r="D342" s="6" t="s">
        <v>449</v>
      </c>
      <c r="E342" s="5">
        <v>10</v>
      </c>
      <c r="F342" s="4">
        <v>241.7</v>
      </c>
      <c r="G342" s="4"/>
      <c r="H342" s="4"/>
      <c r="I342" s="4">
        <v>200.98</v>
      </c>
      <c r="J342" s="4">
        <f t="shared" si="10"/>
        <v>16.847331402565164</v>
      </c>
      <c r="K342" s="4">
        <f t="shared" si="11"/>
        <v>1.0235827348327482</v>
      </c>
    </row>
    <row r="343" spans="1:11" x14ac:dyDescent="0.3">
      <c r="A343" s="26" t="s">
        <v>396</v>
      </c>
      <c r="B343" s="31" t="s">
        <v>26</v>
      </c>
      <c r="C343" s="5">
        <v>4</v>
      </c>
      <c r="D343" s="6" t="s">
        <v>442</v>
      </c>
      <c r="E343" s="5">
        <v>5</v>
      </c>
      <c r="F343" s="4">
        <v>66.7</v>
      </c>
      <c r="G343" s="4"/>
      <c r="H343" s="4"/>
      <c r="I343" s="4">
        <v>32.08</v>
      </c>
      <c r="J343" s="4">
        <f t="shared" si="10"/>
        <v>51.904047976012002</v>
      </c>
      <c r="K343" s="4">
        <f t="shared" si="11"/>
        <v>0.32676419677017177</v>
      </c>
    </row>
    <row r="344" spans="1:11" x14ac:dyDescent="0.3">
      <c r="A344" s="26" t="s">
        <v>397</v>
      </c>
      <c r="B344" s="31" t="s">
        <v>26</v>
      </c>
      <c r="C344" s="5">
        <v>5</v>
      </c>
      <c r="D344" s="6" t="s">
        <v>442</v>
      </c>
      <c r="E344" s="5">
        <v>5</v>
      </c>
      <c r="F344" s="4">
        <v>58.6</v>
      </c>
      <c r="G344" s="4"/>
      <c r="H344" s="4"/>
      <c r="I344" s="4">
        <v>24.45</v>
      </c>
      <c r="J344" s="4">
        <f t="shared" si="10"/>
        <v>58.276450511945399</v>
      </c>
      <c r="K344" s="4">
        <f t="shared" si="11"/>
        <v>0.24904565495731606</v>
      </c>
    </row>
    <row r="345" spans="1:11" x14ac:dyDescent="0.3">
      <c r="A345" s="26" t="s">
        <v>398</v>
      </c>
      <c r="B345" s="31" t="s">
        <v>26</v>
      </c>
      <c r="C345" s="5">
        <v>6</v>
      </c>
      <c r="D345" s="6" t="s">
        <v>442</v>
      </c>
      <c r="E345" s="5">
        <v>5</v>
      </c>
      <c r="F345" s="4">
        <v>46.5</v>
      </c>
      <c r="G345" s="4"/>
      <c r="H345" s="4"/>
      <c r="I345" s="4">
        <v>21.09</v>
      </c>
      <c r="J345" s="4">
        <f t="shared" si="10"/>
        <v>54.645161290322584</v>
      </c>
      <c r="K345" s="4">
        <f t="shared" si="11"/>
        <v>0.21482097599385669</v>
      </c>
    </row>
    <row r="346" spans="1:11" x14ac:dyDescent="0.3">
      <c r="A346" s="26" t="s">
        <v>399</v>
      </c>
      <c r="B346" s="31" t="s">
        <v>26</v>
      </c>
      <c r="C346" s="5">
        <v>7</v>
      </c>
      <c r="D346" s="6" t="s">
        <v>442</v>
      </c>
      <c r="E346" s="5">
        <v>5</v>
      </c>
      <c r="F346" s="4">
        <v>43.6</v>
      </c>
      <c r="G346" s="4"/>
      <c r="H346" s="4"/>
      <c r="I346" s="4">
        <v>19.02</v>
      </c>
      <c r="J346" s="4">
        <f t="shared" si="10"/>
        <v>56.37614678899083</v>
      </c>
      <c r="K346" s="4">
        <f t="shared" si="11"/>
        <v>0.19373612913243973</v>
      </c>
    </row>
    <row r="347" spans="1:11" ht="15" thickBot="1" x14ac:dyDescent="0.35">
      <c r="A347" s="27" t="s">
        <v>400</v>
      </c>
      <c r="B347" s="32" t="s">
        <v>26</v>
      </c>
      <c r="C347" s="20">
        <v>8</v>
      </c>
      <c r="D347" s="21" t="s">
        <v>442</v>
      </c>
      <c r="E347" s="20">
        <v>5</v>
      </c>
      <c r="F347" s="22">
        <v>47.8</v>
      </c>
      <c r="G347" s="22"/>
      <c r="H347" s="22"/>
      <c r="I347" s="22">
        <v>27.9</v>
      </c>
      <c r="J347" s="4">
        <f t="shared" si="10"/>
        <v>41.63179916317992</v>
      </c>
      <c r="K347" s="4">
        <f t="shared" si="11"/>
        <v>0.28418706639301095</v>
      </c>
    </row>
    <row r="348" spans="1:11" x14ac:dyDescent="0.3">
      <c r="A348" s="25" t="s">
        <v>401</v>
      </c>
      <c r="B348" s="33" t="s">
        <v>27</v>
      </c>
      <c r="C348" s="17">
        <v>1</v>
      </c>
      <c r="D348" s="18" t="s">
        <v>442</v>
      </c>
      <c r="E348" s="17">
        <v>5</v>
      </c>
      <c r="F348" s="19">
        <v>15.5</v>
      </c>
      <c r="G348" s="19">
        <v>8.0399999999999991</v>
      </c>
      <c r="H348" s="19">
        <v>4.9400000000000004</v>
      </c>
      <c r="I348" s="19"/>
      <c r="J348" s="4">
        <f t="shared" si="10"/>
        <v>38.557213930348247</v>
      </c>
      <c r="K348" s="4">
        <f t="shared" si="11"/>
        <v>0.10063685361874368</v>
      </c>
    </row>
    <row r="349" spans="1:11" hidden="1" x14ac:dyDescent="0.3">
      <c r="A349" s="26" t="s">
        <v>402</v>
      </c>
      <c r="B349" s="31" t="s">
        <v>27</v>
      </c>
      <c r="C349" s="5">
        <v>1</v>
      </c>
      <c r="D349" s="6" t="s">
        <v>443</v>
      </c>
      <c r="E349" s="5">
        <v>5</v>
      </c>
      <c r="F349" s="4">
        <v>53.4</v>
      </c>
      <c r="G349" s="4">
        <v>31.51</v>
      </c>
      <c r="H349" s="4">
        <v>24.07</v>
      </c>
      <c r="I349" s="4"/>
      <c r="J349" s="4">
        <f t="shared" si="10"/>
        <v>23.611551888289434</v>
      </c>
      <c r="K349" s="4">
        <f t="shared" si="11"/>
        <v>0.49035001348242108</v>
      </c>
    </row>
    <row r="350" spans="1:11" hidden="1" x14ac:dyDescent="0.3">
      <c r="A350" s="26" t="s">
        <v>403</v>
      </c>
      <c r="B350" s="31" t="s">
        <v>27</v>
      </c>
      <c r="C350" s="5">
        <v>1</v>
      </c>
      <c r="D350" s="6" t="s">
        <v>448</v>
      </c>
      <c r="E350" s="5">
        <v>10</v>
      </c>
      <c r="F350" s="4">
        <v>198.6</v>
      </c>
      <c r="G350" s="4"/>
      <c r="H350" s="4"/>
      <c r="I350" s="4">
        <v>173.73</v>
      </c>
      <c r="J350" s="4">
        <f t="shared" si="10"/>
        <v>12.522658610271906</v>
      </c>
      <c r="K350" s="4">
        <f t="shared" si="11"/>
        <v>0.8847996244526487</v>
      </c>
    </row>
    <row r="351" spans="1:11" hidden="1" x14ac:dyDescent="0.3">
      <c r="A351" s="26" t="s">
        <v>404</v>
      </c>
      <c r="B351" s="31" t="s">
        <v>27</v>
      </c>
      <c r="C351" s="5">
        <v>1</v>
      </c>
      <c r="D351" s="6" t="s">
        <v>449</v>
      </c>
      <c r="E351" s="5">
        <v>10</v>
      </c>
      <c r="F351" s="4">
        <v>272.39999999999998</v>
      </c>
      <c r="G351" s="4"/>
      <c r="H351" s="4"/>
      <c r="I351" s="4">
        <v>243.19</v>
      </c>
      <c r="J351" s="4">
        <f t="shared" si="10"/>
        <v>10.72320117474302</v>
      </c>
      <c r="K351" s="4">
        <f t="shared" si="11"/>
        <v>1.2385564995719773</v>
      </c>
    </row>
    <row r="352" spans="1:11" x14ac:dyDescent="0.3">
      <c r="A352" s="26" t="s">
        <v>405</v>
      </c>
      <c r="B352" s="31" t="s">
        <v>27</v>
      </c>
      <c r="C352" s="5">
        <v>2</v>
      </c>
      <c r="D352" s="6" t="s">
        <v>442</v>
      </c>
      <c r="E352" s="5">
        <v>5</v>
      </c>
      <c r="F352" s="4">
        <v>16.7</v>
      </c>
      <c r="G352" s="4">
        <v>7.83</v>
      </c>
      <c r="H352" s="4">
        <v>4.9400000000000004</v>
      </c>
      <c r="I352" s="4"/>
      <c r="J352" s="4">
        <f t="shared" si="10"/>
        <v>36.90932311621966</v>
      </c>
      <c r="K352" s="4">
        <f t="shared" si="11"/>
        <v>0.10063685361874368</v>
      </c>
    </row>
    <row r="353" spans="1:11" hidden="1" x14ac:dyDescent="0.3">
      <c r="A353" s="26" t="s">
        <v>406</v>
      </c>
      <c r="B353" s="31" t="s">
        <v>27</v>
      </c>
      <c r="C353" s="5">
        <v>2</v>
      </c>
      <c r="D353" s="6" t="s">
        <v>443</v>
      </c>
      <c r="E353" s="5">
        <v>5</v>
      </c>
      <c r="F353" s="4">
        <v>72.599999999999994</v>
      </c>
      <c r="G353" s="4">
        <v>39.700000000000003</v>
      </c>
      <c r="H353" s="4">
        <v>30.48</v>
      </c>
      <c r="I353" s="4"/>
      <c r="J353" s="4">
        <f t="shared" si="10"/>
        <v>23.224181360201516</v>
      </c>
      <c r="K353" s="4">
        <f t="shared" si="11"/>
        <v>0.62093346119419179</v>
      </c>
    </row>
    <row r="354" spans="1:11" hidden="1" x14ac:dyDescent="0.3">
      <c r="A354" s="26" t="s">
        <v>407</v>
      </c>
      <c r="B354" s="31" t="s">
        <v>27</v>
      </c>
      <c r="C354" s="5">
        <v>2</v>
      </c>
      <c r="D354" s="6" t="s">
        <v>448</v>
      </c>
      <c r="E354" s="5">
        <v>10</v>
      </c>
      <c r="F354" s="4">
        <v>235.7</v>
      </c>
      <c r="G354" s="4"/>
      <c r="H354" s="4"/>
      <c r="I354" s="4">
        <v>201.38</v>
      </c>
      <c r="J354" s="4">
        <f t="shared" si="10"/>
        <v>14.56088247772592</v>
      </c>
      <c r="K354" s="4">
        <f t="shared" si="11"/>
        <v>1.0256199181043826</v>
      </c>
    </row>
    <row r="355" spans="1:11" hidden="1" x14ac:dyDescent="0.3">
      <c r="A355" s="26" t="s">
        <v>408</v>
      </c>
      <c r="B355" s="31" t="s">
        <v>27</v>
      </c>
      <c r="C355" s="5">
        <v>2</v>
      </c>
      <c r="D355" s="6" t="s">
        <v>449</v>
      </c>
      <c r="E355" s="5">
        <v>10</v>
      </c>
      <c r="F355" s="4">
        <v>288.3</v>
      </c>
      <c r="G355" s="4"/>
      <c r="H355" s="4"/>
      <c r="I355" s="4">
        <v>251.74</v>
      </c>
      <c r="J355" s="4">
        <f t="shared" si="10"/>
        <v>12.681234824835242</v>
      </c>
      <c r="K355" s="4">
        <f t="shared" si="11"/>
        <v>1.2821012920031647</v>
      </c>
    </row>
    <row r="356" spans="1:11" x14ac:dyDescent="0.3">
      <c r="A356" s="26" t="s">
        <v>409</v>
      </c>
      <c r="B356" s="31" t="s">
        <v>27</v>
      </c>
      <c r="C356" s="5">
        <v>3</v>
      </c>
      <c r="D356" s="6" t="s">
        <v>442</v>
      </c>
      <c r="E356" s="5">
        <v>5</v>
      </c>
      <c r="F356" s="4">
        <v>27.6</v>
      </c>
      <c r="G356" s="4">
        <v>15.36</v>
      </c>
      <c r="H356" s="4">
        <v>9.43</v>
      </c>
      <c r="I356" s="4"/>
      <c r="J356" s="4">
        <f t="shared" si="10"/>
        <v>38.606770833333329</v>
      </c>
      <c r="K356" s="4">
        <f t="shared" si="11"/>
        <v>0.19210638251513215</v>
      </c>
    </row>
    <row r="357" spans="1:11" hidden="1" x14ac:dyDescent="0.3">
      <c r="A357" s="26" t="s">
        <v>410</v>
      </c>
      <c r="B357" s="31" t="s">
        <v>27</v>
      </c>
      <c r="C357" s="5">
        <v>3</v>
      </c>
      <c r="D357" s="6" t="s">
        <v>443</v>
      </c>
      <c r="E357" s="5">
        <v>5</v>
      </c>
      <c r="F357" s="4">
        <v>66.099999999999994</v>
      </c>
      <c r="G357" s="4">
        <v>33.9</v>
      </c>
      <c r="H357" s="4">
        <v>28.35</v>
      </c>
      <c r="I357" s="4"/>
      <c r="J357" s="4">
        <f t="shared" si="10"/>
        <v>16.371681415929196</v>
      </c>
      <c r="K357" s="4">
        <f t="shared" si="11"/>
        <v>0.57754145750837715</v>
      </c>
    </row>
    <row r="358" spans="1:11" hidden="1" x14ac:dyDescent="0.3">
      <c r="A358" s="26" t="s">
        <v>411</v>
      </c>
      <c r="B358" s="31" t="s">
        <v>27</v>
      </c>
      <c r="C358" s="5">
        <v>3</v>
      </c>
      <c r="D358" s="6" t="s">
        <v>448</v>
      </c>
      <c r="E358" s="5">
        <v>10</v>
      </c>
      <c r="F358" s="4">
        <v>214.5</v>
      </c>
      <c r="G358" s="4"/>
      <c r="H358" s="4"/>
      <c r="I358" s="4">
        <v>193.27</v>
      </c>
      <c r="J358" s="4">
        <f t="shared" si="10"/>
        <v>9.8974358974358925</v>
      </c>
      <c r="K358" s="4">
        <f t="shared" si="11"/>
        <v>0.98431602727199341</v>
      </c>
    </row>
    <row r="359" spans="1:11" hidden="1" x14ac:dyDescent="0.3">
      <c r="A359" s="26" t="s">
        <v>412</v>
      </c>
      <c r="B359" s="31" t="s">
        <v>27</v>
      </c>
      <c r="C359" s="5">
        <v>3</v>
      </c>
      <c r="D359" s="6" t="s">
        <v>449</v>
      </c>
      <c r="E359" s="5">
        <v>10</v>
      </c>
      <c r="F359" s="4">
        <v>246.7</v>
      </c>
      <c r="G359" s="4"/>
      <c r="H359" s="4"/>
      <c r="I359" s="4">
        <v>220.24</v>
      </c>
      <c r="J359" s="4">
        <f t="shared" si="10"/>
        <v>10.725577624645311</v>
      </c>
      <c r="K359" s="4">
        <f t="shared" si="11"/>
        <v>1.1216731093619488</v>
      </c>
    </row>
    <row r="360" spans="1:11" x14ac:dyDescent="0.3">
      <c r="A360" s="26" t="s">
        <v>413</v>
      </c>
      <c r="B360" s="31" t="s">
        <v>27</v>
      </c>
      <c r="C360" s="5">
        <v>4</v>
      </c>
      <c r="D360" s="6" t="s">
        <v>442</v>
      </c>
      <c r="E360" s="5">
        <v>5</v>
      </c>
      <c r="F360" s="4">
        <v>53</v>
      </c>
      <c r="G360" s="4"/>
      <c r="H360" s="4"/>
      <c r="I360" s="4">
        <v>38.06</v>
      </c>
      <c r="J360" s="4">
        <f t="shared" si="10"/>
        <v>28.188679245283016</v>
      </c>
      <c r="K360" s="4">
        <f t="shared" si="11"/>
        <v>0.38767597659204295</v>
      </c>
    </row>
    <row r="361" spans="1:11" x14ac:dyDescent="0.3">
      <c r="A361" s="26" t="s">
        <v>414</v>
      </c>
      <c r="B361" s="31" t="s">
        <v>27</v>
      </c>
      <c r="C361" s="5">
        <v>5</v>
      </c>
      <c r="D361" s="6" t="s">
        <v>442</v>
      </c>
      <c r="E361" s="5">
        <v>5</v>
      </c>
      <c r="F361" s="4">
        <v>51.9</v>
      </c>
      <c r="G361" s="4"/>
      <c r="H361" s="4"/>
      <c r="I361" s="4">
        <v>31.93</v>
      </c>
      <c r="J361" s="4">
        <f t="shared" si="10"/>
        <v>38.47784200385356</v>
      </c>
      <c r="K361" s="4">
        <f t="shared" si="11"/>
        <v>0.32523630931644587</v>
      </c>
    </row>
    <row r="362" spans="1:11" x14ac:dyDescent="0.3">
      <c r="A362" s="26" t="s">
        <v>415</v>
      </c>
      <c r="B362" s="31" t="s">
        <v>27</v>
      </c>
      <c r="C362" s="5">
        <v>6</v>
      </c>
      <c r="D362" s="6" t="s">
        <v>442</v>
      </c>
      <c r="E362" s="5">
        <v>5</v>
      </c>
      <c r="F362" s="4">
        <v>54.8</v>
      </c>
      <c r="G362" s="4"/>
      <c r="H362" s="4"/>
      <c r="I362" s="4">
        <v>37.479999999999997</v>
      </c>
      <c r="J362" s="4">
        <f t="shared" si="10"/>
        <v>31.605839416058394</v>
      </c>
      <c r="K362" s="4">
        <f t="shared" si="11"/>
        <v>0.3817681451043029</v>
      </c>
    </row>
    <row r="363" spans="1:11" x14ac:dyDescent="0.3">
      <c r="A363" s="26" t="s">
        <v>416</v>
      </c>
      <c r="B363" s="31" t="s">
        <v>27</v>
      </c>
      <c r="C363" s="5">
        <v>7</v>
      </c>
      <c r="D363" s="6" t="s">
        <v>442</v>
      </c>
      <c r="E363" s="5">
        <v>5</v>
      </c>
      <c r="F363" s="4">
        <v>50.7</v>
      </c>
      <c r="G363" s="4"/>
      <c r="H363" s="4"/>
      <c r="I363" s="4">
        <v>33.520000000000003</v>
      </c>
      <c r="J363" s="4">
        <f t="shared" si="10"/>
        <v>33.88560157790927</v>
      </c>
      <c r="K363" s="4">
        <f t="shared" si="11"/>
        <v>0.34143191632594011</v>
      </c>
    </row>
    <row r="364" spans="1:11" ht="15" thickBot="1" x14ac:dyDescent="0.35">
      <c r="A364" s="27" t="s">
        <v>417</v>
      </c>
      <c r="B364" s="32" t="s">
        <v>27</v>
      </c>
      <c r="C364" s="20">
        <v>8</v>
      </c>
      <c r="D364" s="21" t="s">
        <v>442</v>
      </c>
      <c r="E364" s="20">
        <v>5</v>
      </c>
      <c r="F364" s="22">
        <v>75.7</v>
      </c>
      <c r="G364" s="22"/>
      <c r="H364" s="22"/>
      <c r="I364" s="22">
        <v>64.87</v>
      </c>
      <c r="J364" s="4">
        <f t="shared" si="10"/>
        <v>14.306472919418756</v>
      </c>
      <c r="K364" s="4">
        <f t="shared" si="11"/>
        <v>0.66076039415464605</v>
      </c>
    </row>
    <row r="365" spans="1:11" x14ac:dyDescent="0.3">
      <c r="A365" s="25" t="s">
        <v>418</v>
      </c>
      <c r="B365" s="19" t="s">
        <v>28</v>
      </c>
      <c r="C365" s="17">
        <v>1</v>
      </c>
      <c r="D365" s="18" t="s">
        <v>442</v>
      </c>
      <c r="E365" s="17">
        <v>5</v>
      </c>
      <c r="F365" s="19">
        <v>61.1</v>
      </c>
      <c r="G365" s="19">
        <v>26.13</v>
      </c>
      <c r="H365" s="19">
        <v>18.670000000000002</v>
      </c>
      <c r="I365" s="19"/>
      <c r="J365" s="4">
        <f t="shared" si="10"/>
        <v>28.549559892843469</v>
      </c>
      <c r="K365" s="4">
        <f t="shared" si="11"/>
        <v>0.3803421168141588</v>
      </c>
    </row>
    <row r="366" spans="1:11" hidden="1" x14ac:dyDescent="0.3">
      <c r="A366" s="26" t="s">
        <v>419</v>
      </c>
      <c r="B366" s="4" t="s">
        <v>28</v>
      </c>
      <c r="C366" s="5">
        <v>1</v>
      </c>
      <c r="D366" s="6" t="s">
        <v>443</v>
      </c>
      <c r="E366" s="5">
        <v>5</v>
      </c>
      <c r="F366" s="4">
        <v>82.4</v>
      </c>
      <c r="G366" s="4">
        <v>44.46</v>
      </c>
      <c r="H366" s="4">
        <v>35.630000000000003</v>
      </c>
      <c r="I366" s="4"/>
      <c r="J366" s="4">
        <f t="shared" si="10"/>
        <v>19.860548807917226</v>
      </c>
      <c r="K366" s="4">
        <f t="shared" si="11"/>
        <v>0.7258483996833679</v>
      </c>
    </row>
    <row r="367" spans="1:11" hidden="1" x14ac:dyDescent="0.3">
      <c r="A367" s="26" t="s">
        <v>420</v>
      </c>
      <c r="B367" s="4" t="s">
        <v>28</v>
      </c>
      <c r="C367" s="5">
        <v>1</v>
      </c>
      <c r="D367" s="6" t="s">
        <v>448</v>
      </c>
      <c r="E367" s="5">
        <v>10</v>
      </c>
      <c r="F367" s="4">
        <v>222.1</v>
      </c>
      <c r="G367" s="4"/>
      <c r="H367" s="4"/>
      <c r="I367" s="4">
        <v>189.58</v>
      </c>
      <c r="J367" s="4">
        <f t="shared" si="10"/>
        <v>14.642053129221063</v>
      </c>
      <c r="K367" s="4">
        <f t="shared" si="11"/>
        <v>0.96552301159116527</v>
      </c>
    </row>
    <row r="368" spans="1:11" hidden="1" x14ac:dyDescent="0.3">
      <c r="A368" s="26" t="s">
        <v>421</v>
      </c>
      <c r="B368" s="4" t="s">
        <v>28</v>
      </c>
      <c r="C368" s="5">
        <v>1</v>
      </c>
      <c r="D368" s="6" t="s">
        <v>449</v>
      </c>
      <c r="E368" s="5">
        <v>10</v>
      </c>
      <c r="F368" s="4">
        <v>265.3</v>
      </c>
      <c r="G368" s="4"/>
      <c r="H368" s="4"/>
      <c r="I368" s="4">
        <v>229.7</v>
      </c>
      <c r="J368" s="4">
        <f t="shared" si="10"/>
        <v>13.418771202412373</v>
      </c>
      <c r="K368" s="4">
        <f t="shared" si="11"/>
        <v>1.1698524937361043</v>
      </c>
    </row>
    <row r="369" spans="1:11" x14ac:dyDescent="0.3">
      <c r="A369" s="26" t="s">
        <v>422</v>
      </c>
      <c r="B369" s="4" t="s">
        <v>28</v>
      </c>
      <c r="C369" s="5">
        <v>2</v>
      </c>
      <c r="D369" s="6" t="s">
        <v>442</v>
      </c>
      <c r="E369" s="5">
        <v>5</v>
      </c>
      <c r="F369" s="4">
        <v>65.2</v>
      </c>
      <c r="G369" s="4">
        <v>33.65</v>
      </c>
      <c r="H369" s="4">
        <v>24.93</v>
      </c>
      <c r="I369" s="4"/>
      <c r="J369" s="4">
        <f t="shared" si="10"/>
        <v>25.91381872213967</v>
      </c>
      <c r="K369" s="4">
        <f t="shared" si="11"/>
        <v>0.50786978961847773</v>
      </c>
    </row>
    <row r="370" spans="1:11" hidden="1" x14ac:dyDescent="0.3">
      <c r="A370" s="26" t="s">
        <v>423</v>
      </c>
      <c r="B370" s="4" t="s">
        <v>28</v>
      </c>
      <c r="C370" s="5">
        <v>2</v>
      </c>
      <c r="D370" s="6" t="s">
        <v>443</v>
      </c>
      <c r="E370" s="5">
        <v>5</v>
      </c>
      <c r="F370" s="4">
        <v>112.2</v>
      </c>
      <c r="G370" s="4">
        <v>62.25</v>
      </c>
      <c r="H370" s="4">
        <v>50.76</v>
      </c>
      <c r="I370" s="4"/>
      <c r="J370" s="4">
        <f t="shared" si="10"/>
        <v>18.457831325301207</v>
      </c>
      <c r="K370" s="4">
        <f t="shared" si="11"/>
        <v>1.0340742286816658</v>
      </c>
    </row>
    <row r="371" spans="1:11" hidden="1" x14ac:dyDescent="0.3">
      <c r="A371" s="26" t="s">
        <v>424</v>
      </c>
      <c r="B371" s="4" t="s">
        <v>28</v>
      </c>
      <c r="C371" s="5">
        <v>2</v>
      </c>
      <c r="D371" s="6" t="s">
        <v>448</v>
      </c>
      <c r="E371" s="5">
        <v>10</v>
      </c>
      <c r="F371" s="4">
        <v>282.89999999999998</v>
      </c>
      <c r="G371" s="4"/>
      <c r="H371" s="4"/>
      <c r="I371" s="4">
        <v>243.61</v>
      </c>
      <c r="J371" s="4">
        <f t="shared" si="10"/>
        <v>13.88829975256273</v>
      </c>
      <c r="K371" s="4">
        <f t="shared" si="11"/>
        <v>1.2406955420071937</v>
      </c>
    </row>
    <row r="372" spans="1:11" hidden="1" x14ac:dyDescent="0.3">
      <c r="A372" s="26" t="s">
        <v>425</v>
      </c>
      <c r="B372" s="4" t="s">
        <v>28</v>
      </c>
      <c r="C372" s="5">
        <v>2</v>
      </c>
      <c r="D372" s="6" t="s">
        <v>449</v>
      </c>
      <c r="E372" s="5">
        <v>10</v>
      </c>
      <c r="F372" s="4">
        <v>283.8</v>
      </c>
      <c r="G372" s="4"/>
      <c r="H372" s="4"/>
      <c r="I372" s="4">
        <v>242.88</v>
      </c>
      <c r="J372" s="4">
        <f t="shared" si="10"/>
        <v>14.418604651162795</v>
      </c>
      <c r="K372" s="4">
        <f t="shared" si="11"/>
        <v>1.2369776825364607</v>
      </c>
    </row>
    <row r="373" spans="1:11" x14ac:dyDescent="0.3">
      <c r="A373" s="26" t="s">
        <v>426</v>
      </c>
      <c r="B373" s="4" t="s">
        <v>28</v>
      </c>
      <c r="C373" s="5">
        <v>3</v>
      </c>
      <c r="D373" s="6" t="s">
        <v>442</v>
      </c>
      <c r="E373" s="5">
        <v>5</v>
      </c>
      <c r="F373" s="4">
        <v>49.6</v>
      </c>
      <c r="G373" s="4">
        <v>23.54</v>
      </c>
      <c r="H373" s="4">
        <v>18.78</v>
      </c>
      <c r="I373" s="4"/>
      <c r="J373" s="4">
        <f t="shared" si="10"/>
        <v>20.220900594732363</v>
      </c>
      <c r="K373" s="4">
        <f t="shared" si="11"/>
        <v>0.38258301841295672</v>
      </c>
    </row>
    <row r="374" spans="1:11" hidden="1" x14ac:dyDescent="0.3">
      <c r="A374" s="26" t="s">
        <v>427</v>
      </c>
      <c r="B374" s="4" t="s">
        <v>28</v>
      </c>
      <c r="C374" s="5">
        <v>3</v>
      </c>
      <c r="D374" s="6" t="s">
        <v>443</v>
      </c>
      <c r="E374" s="5">
        <v>5</v>
      </c>
      <c r="F374" s="4">
        <v>79.599999999999994</v>
      </c>
      <c r="G374" s="4">
        <v>39.33</v>
      </c>
      <c r="H374" s="4">
        <v>34.479999999999997</v>
      </c>
      <c r="I374" s="4"/>
      <c r="J374" s="4">
        <f t="shared" si="10"/>
        <v>12.331553521484876</v>
      </c>
      <c r="K374" s="4">
        <f t="shared" si="11"/>
        <v>0.7024207920595712</v>
      </c>
    </row>
    <row r="375" spans="1:11" hidden="1" x14ac:dyDescent="0.3">
      <c r="A375" s="26" t="s">
        <v>428</v>
      </c>
      <c r="B375" s="4" t="s">
        <v>28</v>
      </c>
      <c r="C375" s="5">
        <v>3</v>
      </c>
      <c r="D375" s="6" t="s">
        <v>448</v>
      </c>
      <c r="E375" s="5">
        <v>10</v>
      </c>
      <c r="F375" s="4">
        <v>227.6</v>
      </c>
      <c r="G375" s="4"/>
      <c r="H375" s="4"/>
      <c r="I375" s="4">
        <v>201.05</v>
      </c>
      <c r="J375" s="4">
        <f t="shared" si="10"/>
        <v>11.665202108963085</v>
      </c>
      <c r="K375" s="4">
        <f t="shared" si="11"/>
        <v>1.0239392419052842</v>
      </c>
    </row>
    <row r="376" spans="1:11" hidden="1" x14ac:dyDescent="0.3">
      <c r="A376" s="26" t="s">
        <v>429</v>
      </c>
      <c r="B376" s="4" t="s">
        <v>28</v>
      </c>
      <c r="C376" s="5">
        <v>3</v>
      </c>
      <c r="D376" s="6" t="s">
        <v>449</v>
      </c>
      <c r="E376" s="5">
        <v>10</v>
      </c>
      <c r="F376" s="4">
        <v>265.3</v>
      </c>
      <c r="G376" s="4"/>
      <c r="H376" s="4"/>
      <c r="I376" s="4">
        <v>231.62</v>
      </c>
      <c r="J376" s="4">
        <f t="shared" si="10"/>
        <v>12.695062193742935</v>
      </c>
      <c r="K376" s="4">
        <f t="shared" si="11"/>
        <v>1.1796309734399499</v>
      </c>
    </row>
    <row r="377" spans="1:11" x14ac:dyDescent="0.3">
      <c r="A377" s="26" t="s">
        <v>430</v>
      </c>
      <c r="B377" s="4" t="s">
        <v>28</v>
      </c>
      <c r="C377" s="5">
        <v>4</v>
      </c>
      <c r="D377" s="6" t="s">
        <v>442</v>
      </c>
      <c r="E377" s="5">
        <v>5</v>
      </c>
      <c r="F377" s="4">
        <v>84.9</v>
      </c>
      <c r="G377" s="4"/>
      <c r="H377" s="4"/>
      <c r="I377" s="4">
        <v>53.45</v>
      </c>
      <c r="J377" s="4">
        <f t="shared" si="10"/>
        <v>37.043580683156655</v>
      </c>
      <c r="K377" s="4">
        <f t="shared" si="11"/>
        <v>0.54443722934431671</v>
      </c>
    </row>
    <row r="378" spans="1:11" x14ac:dyDescent="0.3">
      <c r="A378" s="26" t="s">
        <v>431</v>
      </c>
      <c r="B378" s="4" t="s">
        <v>28</v>
      </c>
      <c r="C378" s="5">
        <v>5</v>
      </c>
      <c r="D378" s="6" t="s">
        <v>442</v>
      </c>
      <c r="E378" s="5">
        <v>5</v>
      </c>
      <c r="F378" s="4">
        <v>89.9</v>
      </c>
      <c r="G378" s="4"/>
      <c r="H378" s="4"/>
      <c r="I378" s="4">
        <v>62.46</v>
      </c>
      <c r="J378" s="4">
        <f t="shared" si="10"/>
        <v>30.522803114571751</v>
      </c>
      <c r="K378" s="4">
        <f t="shared" si="11"/>
        <v>0.63621233573145042</v>
      </c>
    </row>
    <row r="379" spans="1:11" x14ac:dyDescent="0.3">
      <c r="A379" s="26" t="s">
        <v>432</v>
      </c>
      <c r="B379" s="4" t="s">
        <v>28</v>
      </c>
      <c r="C379" s="5">
        <v>6</v>
      </c>
      <c r="D379" s="6" t="s">
        <v>442</v>
      </c>
      <c r="E379" s="5">
        <v>5</v>
      </c>
      <c r="F379" s="4">
        <v>53.3</v>
      </c>
      <c r="G379" s="4"/>
      <c r="H379" s="4"/>
      <c r="I379" s="4">
        <v>34.520000000000003</v>
      </c>
      <c r="J379" s="4">
        <f t="shared" si="10"/>
        <v>35.234521575984985</v>
      </c>
      <c r="K379" s="4">
        <f t="shared" si="11"/>
        <v>0.35161783268411256</v>
      </c>
    </row>
    <row r="380" spans="1:11" x14ac:dyDescent="0.3">
      <c r="A380" s="26" t="s">
        <v>433</v>
      </c>
      <c r="B380" s="4" t="s">
        <v>28</v>
      </c>
      <c r="C380" s="5">
        <v>7</v>
      </c>
      <c r="D380" s="6" t="s">
        <v>442</v>
      </c>
      <c r="E380" s="5">
        <v>5</v>
      </c>
      <c r="F380" s="4">
        <v>103.1</v>
      </c>
      <c r="G380" s="4"/>
      <c r="H380" s="4"/>
      <c r="I380" s="4">
        <v>75.66</v>
      </c>
      <c r="J380" s="4">
        <f t="shared" si="10"/>
        <v>26.614936954413192</v>
      </c>
      <c r="K380" s="4">
        <f t="shared" si="11"/>
        <v>0.77066643165932647</v>
      </c>
    </row>
    <row r="381" spans="1:11" ht="15" thickBot="1" x14ac:dyDescent="0.35">
      <c r="A381" s="27" t="s">
        <v>434</v>
      </c>
      <c r="B381" s="22" t="s">
        <v>28</v>
      </c>
      <c r="C381" s="20">
        <v>8</v>
      </c>
      <c r="D381" s="21" t="s">
        <v>442</v>
      </c>
      <c r="E381" s="20">
        <v>5</v>
      </c>
      <c r="F381" s="22">
        <v>73</v>
      </c>
      <c r="G381" s="22"/>
      <c r="H381" s="22"/>
      <c r="I381" s="22">
        <v>43.62</v>
      </c>
      <c r="J381" s="4">
        <f t="shared" si="10"/>
        <v>40.246575342465754</v>
      </c>
      <c r="K381" s="4">
        <f t="shared" si="11"/>
        <v>0.44430967154348167</v>
      </c>
    </row>
  </sheetData>
  <autoFilter ref="A1:K381" xr:uid="{00000000-0009-0000-0000-000002000000}">
    <filterColumn colId="3">
      <filters>
        <filter val="0_5"/>
      </filters>
    </filterColumn>
  </autoFilter>
  <pageMargins left="0.98425196850393704" right="0.98425196850393704" top="0.39370078740157483" bottom="0.39370078740157483" header="0.51181102362204722" footer="0.51181102362204722"/>
  <pageSetup paperSize="9" scale="8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2023-02-09T10:17:17Z</dcterms:modified>
</cp:coreProperties>
</file>