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F07AB3ED-8811-4209-8A06-E72D589518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Лист1!$1:$76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29" i="1" s="1"/>
  <c r="D30" i="1" s="1"/>
  <c r="D31" i="1" s="1"/>
  <c r="D32" i="1" s="1"/>
  <c r="D33" i="1" s="1"/>
  <c r="D34" i="1" s="1"/>
  <c r="D35" i="1" s="1"/>
  <c r="D36" i="1" s="1"/>
  <c r="D8" i="1"/>
  <c r="D9" i="1" s="1"/>
  <c r="D10" i="1" s="1"/>
  <c r="D11" i="1" s="1"/>
  <c r="D12" i="1" s="1"/>
  <c r="D13" i="1" s="1"/>
  <c r="D14" i="1" s="1"/>
  <c r="D15" i="1" s="1"/>
  <c r="D16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T6" i="1"/>
  <c r="T7" i="1"/>
  <c r="T8" i="1"/>
  <c r="T9" i="1"/>
  <c r="U9" i="1"/>
  <c r="U8" i="1"/>
  <c r="U7" i="1"/>
  <c r="U6" i="1"/>
  <c r="H24" i="1" l="1"/>
  <c r="H25" i="1"/>
  <c r="H2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" i="1"/>
  <c r="K10" i="1" l="1"/>
  <c r="M11" i="1"/>
  <c r="L11" i="1"/>
  <c r="K11" i="1"/>
  <c r="L10" i="1"/>
  <c r="M10" i="1"/>
  <c r="K6" i="1"/>
  <c r="K5" i="1"/>
  <c r="L6" i="1"/>
  <c r="M6" i="1"/>
  <c r="M5" i="1"/>
  <c r="L5" i="1"/>
  <c r="N5" i="1" s="1"/>
  <c r="N11" i="1" l="1"/>
  <c r="N6" i="1"/>
  <c r="N10" i="1"/>
</calcChain>
</file>

<file path=xl/sharedStrings.xml><?xml version="1.0" encoding="utf-8"?>
<sst xmlns="http://schemas.openxmlformats.org/spreadsheetml/2006/main" count="125" uniqueCount="34">
  <si>
    <t>Заявка №9</t>
  </si>
  <si>
    <t>Содержание общего азота в почве ГОСТ 26107-84</t>
  </si>
  <si>
    <t>Брянин С.В., 13.05.2015 г.</t>
  </si>
  <si>
    <t>№ п/п</t>
  </si>
  <si>
    <t>№ пробы</t>
  </si>
  <si>
    <t xml:space="preserve"> Зайцева</t>
  </si>
  <si>
    <t xml:space="preserve"> Козлова</t>
  </si>
  <si>
    <t xml:space="preserve"> Мороко</t>
  </si>
  <si>
    <t>Исп.                    Бородина</t>
  </si>
  <si>
    <t>37п</t>
  </si>
  <si>
    <t>38к</t>
  </si>
  <si>
    <t>0-10</t>
  </si>
  <si>
    <t>10-20</t>
  </si>
  <si>
    <t>0-20</t>
  </si>
  <si>
    <t>0-5</t>
  </si>
  <si>
    <t>C/N</t>
  </si>
  <si>
    <t>С, %</t>
  </si>
  <si>
    <r>
      <t>N</t>
    </r>
    <r>
      <rPr>
        <b/>
        <sz val="12"/>
        <rFont val="Arial Cyr"/>
        <family val="2"/>
        <charset val="204"/>
      </rPr>
      <t>,%</t>
    </r>
  </si>
  <si>
    <t>N</t>
  </si>
  <si>
    <t>площадь</t>
  </si>
  <si>
    <t xml:space="preserve">Слой, см </t>
  </si>
  <si>
    <t>С общ., %. Срзнач n=10</t>
  </si>
  <si>
    <t>37 П</t>
  </si>
  <si>
    <t>38К</t>
  </si>
  <si>
    <t>SE</t>
  </si>
  <si>
    <t>площадка</t>
  </si>
  <si>
    <t>D2</t>
  </si>
  <si>
    <t>D1</t>
  </si>
  <si>
    <t>0_5</t>
  </si>
  <si>
    <t>10_20</t>
  </si>
  <si>
    <t>layer</t>
  </si>
  <si>
    <t>5_10</t>
  </si>
  <si>
    <t>44.1</t>
  </si>
  <si>
    <t>63.1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</si>
</sst>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2"/>
      <name val="Arial Cyr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sz val="10"/>
      <color theme="1"/>
      <name val="Arial"/>
      <family val="2"/>
      <charset val="204"/>
    </font>
    <font>
      <b/>
      <sz val="12"/>
      <name val="Arial Cyr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0" xfId="0" applyFont="1"/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9" xfId="0" applyFont="1" applyFill="1" applyBorder="1" applyAlignment="1">
      <alignment horizontal="left"/>
    </xf>
    <xf numFmtId="0" fontId="1" fillId="0" borderId="9" xfId="0" applyFont="1" applyBorder="1"/>
    <xf numFmtId="0" fontId="2" fillId="0" borderId="10" xfId="0" applyFont="1" applyBorder="1" applyAlignment="1">
      <alignment horizontal="center"/>
    </xf>
    <xf numFmtId="0" fontId="1" fillId="0" borderId="11" xfId="0" applyFont="1" applyBorder="1"/>
    <xf numFmtId="0" fontId="2" fillId="0" borderId="0" xfId="0" applyFont="1" applyAlignment="1"/>
    <xf numFmtId="2" fontId="1" fillId="0" borderId="9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1" fontId="2" fillId="0" borderId="17" xfId="0" applyNumberFormat="1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0" fillId="0" borderId="12" xfId="0" applyBorder="1"/>
    <xf numFmtId="49" fontId="0" fillId="0" borderId="12" xfId="0" applyNumberFormat="1" applyBorder="1"/>
    <xf numFmtId="2" fontId="0" fillId="0" borderId="12" xfId="0" applyNumberFormat="1" applyBorder="1"/>
    <xf numFmtId="1" fontId="0" fillId="0" borderId="12" xfId="0" applyNumberFormat="1" applyBorder="1" applyAlignment="1">
      <alignment horizontal="center"/>
    </xf>
    <xf numFmtId="0" fontId="0" fillId="0" borderId="13" xfId="0" applyBorder="1"/>
    <xf numFmtId="0" fontId="0" fillId="2" borderId="14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2" fontId="11" fillId="0" borderId="12" xfId="0" applyNumberFormat="1" applyFont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0" xfId="0" applyFont="1" applyBorder="1"/>
    <xf numFmtId="0" fontId="2" fillId="0" borderId="21" xfId="0" applyFont="1" applyBorder="1" applyAlignment="1">
      <alignment horizontal="left"/>
    </xf>
    <xf numFmtId="0" fontId="2" fillId="0" borderId="0" xfId="0" applyFont="1" applyBorder="1" applyAlignment="1"/>
    <xf numFmtId="0" fontId="5" fillId="0" borderId="1" xfId="0" applyFont="1" applyBorder="1" applyAlignment="1"/>
    <xf numFmtId="0" fontId="5" fillId="0" borderId="3" xfId="0" applyFont="1" applyBorder="1" applyAlignment="1"/>
    <xf numFmtId="2" fontId="1" fillId="0" borderId="22" xfId="0" applyNumberFormat="1" applyFont="1" applyBorder="1" applyAlignment="1">
      <alignment horizontal="center"/>
    </xf>
    <xf numFmtId="2" fontId="1" fillId="0" borderId="23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1" fillId="0" borderId="12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2" fontId="9" fillId="0" borderId="12" xfId="0" applyNumberFormat="1" applyFont="1" applyBorder="1" applyAlignment="1">
      <alignment vertical="center"/>
    </xf>
    <xf numFmtId="2" fontId="10" fillId="0" borderId="12" xfId="0" applyNumberFormat="1" applyFont="1" applyBorder="1" applyAlignment="1">
      <alignment vertical="center"/>
    </xf>
    <xf numFmtId="0" fontId="2" fillId="0" borderId="0" xfId="0" applyFont="1" applyAlignment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49" fontId="0" fillId="0" borderId="0" xfId="0" applyNumberFormat="1" applyAlignment="1">
      <alignment horizontal="center"/>
    </xf>
    <xf numFmtId="0" fontId="11" fillId="0" borderId="0" xfId="0" applyFont="1" applyBorder="1" applyAlignment="1">
      <alignment wrapText="1"/>
    </xf>
    <xf numFmtId="0" fontId="11" fillId="0" borderId="22" xfId="0" applyFont="1" applyBorder="1" applyAlignment="1">
      <alignment wrapText="1"/>
    </xf>
    <xf numFmtId="17" fontId="11" fillId="0" borderId="22" xfId="0" applyNumberFormat="1" applyFont="1" applyBorder="1" applyAlignment="1">
      <alignment wrapText="1"/>
    </xf>
    <xf numFmtId="0" fontId="11" fillId="0" borderId="24" xfId="0" applyFont="1" applyBorder="1" applyAlignment="1">
      <alignment wrapText="1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2" fontId="4" fillId="0" borderId="25" xfId="0" applyNumberFormat="1" applyFont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5"/>
  <sheetViews>
    <sheetView tabSelected="1" workbookViewId="0">
      <selection activeCell="J12" sqref="J12"/>
    </sheetView>
  </sheetViews>
  <sheetFormatPr defaultRowHeight="14.4" x14ac:dyDescent="0.3"/>
  <cols>
    <col min="1" max="1" width="15.44140625" customWidth="1"/>
    <col min="2" max="3" width="17.5546875" customWidth="1"/>
    <col min="4" max="4" width="17.5546875" style="32" customWidth="1"/>
    <col min="5" max="5" width="16" customWidth="1"/>
    <col min="6" max="7" width="10" customWidth="1"/>
    <col min="8" max="8" width="12.88671875" customWidth="1"/>
  </cols>
  <sheetData>
    <row r="1" spans="1:21" ht="15.6" x14ac:dyDescent="0.3">
      <c r="A1" s="48" t="s">
        <v>0</v>
      </c>
      <c r="B1" s="48"/>
      <c r="C1" s="48"/>
      <c r="D1" s="48"/>
      <c r="E1" s="48"/>
      <c r="F1" s="48"/>
      <c r="G1" s="48"/>
      <c r="H1" s="48"/>
    </row>
    <row r="2" spans="1:21" ht="16.2" thickBot="1" x14ac:dyDescent="0.35">
      <c r="A2" s="49" t="s">
        <v>1</v>
      </c>
      <c r="B2" s="49"/>
      <c r="C2" s="49"/>
      <c r="D2" s="49"/>
      <c r="E2" s="49"/>
      <c r="F2" s="49"/>
      <c r="G2" s="49"/>
      <c r="H2" s="49"/>
    </row>
    <row r="3" spans="1:21" ht="16.2" thickBot="1" x14ac:dyDescent="0.35">
      <c r="A3" s="49" t="s">
        <v>2</v>
      </c>
      <c r="B3" s="49"/>
      <c r="C3" s="49"/>
      <c r="D3" s="49"/>
      <c r="E3" s="49"/>
      <c r="F3" s="49"/>
      <c r="G3" s="49"/>
      <c r="H3" s="49"/>
      <c r="L3" s="28" t="s">
        <v>18</v>
      </c>
    </row>
    <row r="4" spans="1:21" ht="16.2" thickBot="1" x14ac:dyDescent="0.35">
      <c r="A4" s="1"/>
      <c r="B4" s="1"/>
      <c r="C4" s="36"/>
      <c r="D4" s="41"/>
      <c r="E4" s="1"/>
      <c r="F4" s="1"/>
      <c r="G4" s="36"/>
      <c r="H4" s="1"/>
      <c r="J4" s="22"/>
      <c r="K4" s="22" t="s">
        <v>14</v>
      </c>
      <c r="L4" s="26" t="s">
        <v>11</v>
      </c>
      <c r="M4" s="23" t="s">
        <v>12</v>
      </c>
      <c r="N4" s="22" t="s">
        <v>13</v>
      </c>
      <c r="R4" s="58" t="s">
        <v>19</v>
      </c>
      <c r="S4" s="59" t="s">
        <v>20</v>
      </c>
      <c r="T4" s="59" t="s">
        <v>21</v>
      </c>
    </row>
    <row r="5" spans="1:21" ht="15.75" customHeight="1" x14ac:dyDescent="0.3">
      <c r="A5" s="50" t="s">
        <v>3</v>
      </c>
      <c r="B5" s="50" t="s">
        <v>4</v>
      </c>
      <c r="C5" s="37"/>
      <c r="D5" s="42"/>
      <c r="E5" s="52" t="s">
        <v>17</v>
      </c>
      <c r="F5" s="54" t="s">
        <v>16</v>
      </c>
      <c r="G5" s="68"/>
      <c r="H5" s="56" t="s">
        <v>15</v>
      </c>
      <c r="J5" s="22" t="s">
        <v>9</v>
      </c>
      <c r="K5" s="24">
        <f>AVERAGE(E47:E56)</f>
        <v>0.442</v>
      </c>
      <c r="L5" s="24">
        <f>AVERAGE(E7:E16)</f>
        <v>0.8620000000000001</v>
      </c>
      <c r="M5" s="24">
        <f>AVERAGE(E17:E26)</f>
        <v>0.34800000000000003</v>
      </c>
      <c r="N5" s="24">
        <f>AVERAGE(L5:M5)</f>
        <v>0.60500000000000009</v>
      </c>
      <c r="R5" s="58"/>
      <c r="S5" s="59"/>
      <c r="T5" s="59"/>
      <c r="U5" s="33" t="s">
        <v>24</v>
      </c>
    </row>
    <row r="6" spans="1:21" ht="16.2" thickBot="1" x14ac:dyDescent="0.35">
      <c r="A6" s="51"/>
      <c r="B6" s="51"/>
      <c r="C6" s="38" t="s">
        <v>25</v>
      </c>
      <c r="D6" s="43" t="s">
        <v>30</v>
      </c>
      <c r="E6" s="53"/>
      <c r="F6" s="55"/>
      <c r="G6" s="69"/>
      <c r="H6" s="57"/>
      <c r="J6" s="22" t="s">
        <v>10</v>
      </c>
      <c r="K6" s="24">
        <f>AVERAGE(E57:E66)</f>
        <v>0.33100000000000007</v>
      </c>
      <c r="L6" s="24">
        <f>AVERAGE(E27:E36)</f>
        <v>0.77400000000000013</v>
      </c>
      <c r="M6" s="24">
        <f>AVERAGE(E37:E46)</f>
        <v>0.21200000000000002</v>
      </c>
      <c r="N6" s="24">
        <f>AVERAGE(L6:M6)</f>
        <v>0.4930000000000001</v>
      </c>
      <c r="R6" s="31" t="s">
        <v>22</v>
      </c>
      <c r="S6" s="29" t="s">
        <v>11</v>
      </c>
      <c r="T6" s="29">
        <f>AVERAGE(F7:F16)</f>
        <v>21.127996795000001</v>
      </c>
      <c r="U6" s="34">
        <f>AVEDEV(F7:F16)/(10^0.5)</f>
        <v>2.9143781269065663</v>
      </c>
    </row>
    <row r="7" spans="1:21" ht="16.2" thickBot="1" x14ac:dyDescent="0.35">
      <c r="A7" s="2">
        <v>1</v>
      </c>
      <c r="B7" s="3">
        <v>25</v>
      </c>
      <c r="C7" s="40" t="s">
        <v>26</v>
      </c>
      <c r="D7" s="64" t="s">
        <v>31</v>
      </c>
      <c r="E7" s="15">
        <v>0.59</v>
      </c>
      <c r="F7" s="19">
        <v>17.998116599999999</v>
      </c>
      <c r="G7" s="70"/>
      <c r="H7" s="16">
        <f>F7/E7</f>
        <v>30.505282372881357</v>
      </c>
      <c r="R7" s="31" t="s">
        <v>22</v>
      </c>
      <c r="S7" s="30" t="s">
        <v>12</v>
      </c>
      <c r="T7" s="29">
        <f>AVERAGE(F17:F36)</f>
        <v>13.729251052</v>
      </c>
      <c r="U7" s="34">
        <f>AVEDEV(F17:F26)/(10^0.5)</f>
        <v>1.1176644821921828</v>
      </c>
    </row>
    <row r="8" spans="1:21" ht="16.2" thickBot="1" x14ac:dyDescent="0.35">
      <c r="A8" s="4">
        <v>2</v>
      </c>
      <c r="B8" s="5">
        <v>26</v>
      </c>
      <c r="C8" s="62" t="str">
        <f>C7</f>
        <v>D2</v>
      </c>
      <c r="D8" s="64" t="str">
        <f>D7</f>
        <v>5_10</v>
      </c>
      <c r="E8" s="14">
        <v>1.07</v>
      </c>
      <c r="F8" s="20">
        <v>24.996286900000001</v>
      </c>
      <c r="G8" s="71"/>
      <c r="H8" s="17">
        <f t="shared" ref="H8:H70" si="0">F8/E8</f>
        <v>23.361015794392522</v>
      </c>
      <c r="L8" s="27" t="s">
        <v>15</v>
      </c>
      <c r="R8" s="31" t="s">
        <v>23</v>
      </c>
      <c r="S8" s="29" t="s">
        <v>11</v>
      </c>
      <c r="T8" s="29">
        <f>AVERAGE(F27:F36)</f>
        <v>20.11316983</v>
      </c>
      <c r="U8" s="34">
        <f>AVEDEV(F27:F36)/(10^0.5)</f>
        <v>2.0248780689482695</v>
      </c>
    </row>
    <row r="9" spans="1:21" ht="15.6" x14ac:dyDescent="0.3">
      <c r="A9" s="4">
        <v>3</v>
      </c>
      <c r="B9" s="7">
        <v>27</v>
      </c>
      <c r="C9" s="62" t="str">
        <f t="shared" ref="C9:C26" si="1">C8</f>
        <v>D2</v>
      </c>
      <c r="D9" s="64" t="str">
        <f t="shared" ref="D9:D16" si="2">D8</f>
        <v>5_10</v>
      </c>
      <c r="E9" s="14">
        <v>0.86</v>
      </c>
      <c r="F9" s="20">
        <v>19.6229911</v>
      </c>
      <c r="G9" s="71"/>
      <c r="H9" s="17">
        <f t="shared" si="0"/>
        <v>22.817431511627909</v>
      </c>
      <c r="J9" s="22"/>
      <c r="K9" s="22" t="s">
        <v>14</v>
      </c>
      <c r="L9" s="26" t="s">
        <v>11</v>
      </c>
      <c r="M9" s="23" t="s">
        <v>12</v>
      </c>
      <c r="N9" s="22" t="s">
        <v>13</v>
      </c>
      <c r="R9" s="31" t="s">
        <v>23</v>
      </c>
      <c r="S9" s="30" t="s">
        <v>12</v>
      </c>
      <c r="T9" s="29">
        <f>AVERAGE(F37:F46)</f>
        <v>4.7088099840000002</v>
      </c>
      <c r="U9" s="34">
        <f>AVEDEV(F37:F46)/(10^0.5)</f>
        <v>0.78241638891009246</v>
      </c>
    </row>
    <row r="10" spans="1:21" ht="15.6" x14ac:dyDescent="0.3">
      <c r="A10" s="4">
        <v>4</v>
      </c>
      <c r="B10" s="7">
        <v>28</v>
      </c>
      <c r="C10" s="62" t="str">
        <f t="shared" si="1"/>
        <v>D2</v>
      </c>
      <c r="D10" s="64" t="str">
        <f t="shared" si="2"/>
        <v>5_10</v>
      </c>
      <c r="E10" s="14">
        <v>0.43</v>
      </c>
      <c r="F10" s="20">
        <v>9.0836282799999992</v>
      </c>
      <c r="G10" s="71"/>
      <c r="H10" s="17">
        <f t="shared" si="0"/>
        <v>21.124716930232555</v>
      </c>
      <c r="J10" s="22" t="s">
        <v>9</v>
      </c>
      <c r="K10" s="25">
        <f>AVERAGE(H47:H56)</f>
        <v>21.187751166300146</v>
      </c>
      <c r="L10" s="25">
        <f>AVERAGE(H7:H16)</f>
        <v>23.939171847049927</v>
      </c>
      <c r="M10" s="25">
        <f>AVERAGE(H27:H36)</f>
        <v>26.031427667478802</v>
      </c>
      <c r="N10" s="25">
        <f>AVERAGE(L10:M10)</f>
        <v>24.985299757264364</v>
      </c>
      <c r="R10" s="29"/>
      <c r="S10" s="29"/>
      <c r="T10" s="29"/>
    </row>
    <row r="11" spans="1:21" ht="15.6" x14ac:dyDescent="0.3">
      <c r="A11" s="4">
        <v>5</v>
      </c>
      <c r="B11" s="5">
        <v>29</v>
      </c>
      <c r="C11" s="62" t="str">
        <f t="shared" si="1"/>
        <v>D2</v>
      </c>
      <c r="D11" s="64" t="str">
        <f t="shared" si="2"/>
        <v>5_10</v>
      </c>
      <c r="E11" s="14">
        <v>0.13</v>
      </c>
      <c r="F11" s="20">
        <v>2.6724083699999999</v>
      </c>
      <c r="G11" s="71"/>
      <c r="H11" s="17">
        <f t="shared" si="0"/>
        <v>20.556987461538458</v>
      </c>
      <c r="J11" s="22" t="s">
        <v>10</v>
      </c>
      <c r="K11" s="25">
        <f>AVERAGE(H57:H66)</f>
        <v>22.337622319868633</v>
      </c>
      <c r="L11" s="25">
        <f>AVERAGE(H17:H26)</f>
        <v>23.622849425826683</v>
      </c>
      <c r="M11" s="25">
        <f>AVERAGE(H37:H46)</f>
        <v>21.14473374140837</v>
      </c>
      <c r="N11" s="25">
        <f>AVERAGE(L11:M11)</f>
        <v>22.383791583617526</v>
      </c>
      <c r="R11" s="29"/>
      <c r="S11" s="29"/>
      <c r="T11" s="29"/>
    </row>
    <row r="12" spans="1:21" ht="15.6" x14ac:dyDescent="0.3">
      <c r="A12" s="4">
        <v>6</v>
      </c>
      <c r="B12" s="7">
        <v>30</v>
      </c>
      <c r="C12" s="62" t="str">
        <f t="shared" si="1"/>
        <v>D2</v>
      </c>
      <c r="D12" s="64" t="str">
        <f t="shared" si="2"/>
        <v>5_10</v>
      </c>
      <c r="E12" s="14">
        <v>0.71</v>
      </c>
      <c r="F12" s="20">
        <v>14.985211400000001</v>
      </c>
      <c r="G12" s="71"/>
      <c r="H12" s="17">
        <f t="shared" si="0"/>
        <v>21.105931549295775</v>
      </c>
      <c r="R12" s="32"/>
      <c r="S12" s="32"/>
      <c r="T12" s="32"/>
    </row>
    <row r="13" spans="1:21" ht="15.6" x14ac:dyDescent="0.3">
      <c r="A13" s="4">
        <v>7</v>
      </c>
      <c r="B13" s="7">
        <v>31</v>
      </c>
      <c r="C13" s="62" t="str">
        <f t="shared" si="1"/>
        <v>D2</v>
      </c>
      <c r="D13" s="64" t="str">
        <f t="shared" si="2"/>
        <v>5_10</v>
      </c>
      <c r="E13" s="14">
        <v>0.78</v>
      </c>
      <c r="F13" s="20">
        <v>16.325260799999999</v>
      </c>
      <c r="G13" s="71"/>
      <c r="H13" s="17">
        <f t="shared" si="0"/>
        <v>20.929821538461535</v>
      </c>
    </row>
    <row r="14" spans="1:21" ht="15.6" x14ac:dyDescent="0.3">
      <c r="A14" s="4">
        <v>8</v>
      </c>
      <c r="B14" s="5">
        <v>32</v>
      </c>
      <c r="C14" s="62" t="str">
        <f t="shared" si="1"/>
        <v>D2</v>
      </c>
      <c r="D14" s="64" t="str">
        <f t="shared" si="2"/>
        <v>5_10</v>
      </c>
      <c r="E14" s="14">
        <v>1.23</v>
      </c>
      <c r="F14" s="20">
        <v>36.201125400000002</v>
      </c>
      <c r="G14" s="71"/>
      <c r="H14" s="17">
        <f t="shared" si="0"/>
        <v>29.431809268292685</v>
      </c>
    </row>
    <row r="15" spans="1:21" ht="15.6" x14ac:dyDescent="0.3">
      <c r="A15" s="4">
        <v>9</v>
      </c>
      <c r="B15" s="7">
        <v>33</v>
      </c>
      <c r="C15" s="62" t="str">
        <f t="shared" si="1"/>
        <v>D2</v>
      </c>
      <c r="D15" s="64" t="str">
        <f t="shared" si="2"/>
        <v>5_10</v>
      </c>
      <c r="E15" s="14">
        <v>1.1299999999999999</v>
      </c>
      <c r="F15" s="20">
        <v>28.9750184</v>
      </c>
      <c r="G15" s="71"/>
      <c r="H15" s="17">
        <f t="shared" si="0"/>
        <v>25.641609203539826</v>
      </c>
    </row>
    <row r="16" spans="1:21" ht="15.6" x14ac:dyDescent="0.3">
      <c r="A16" s="8">
        <v>10</v>
      </c>
      <c r="B16" s="7">
        <v>34</v>
      </c>
      <c r="C16" s="62" t="str">
        <f t="shared" si="1"/>
        <v>D2</v>
      </c>
      <c r="D16" s="64" t="str">
        <f t="shared" si="2"/>
        <v>5_10</v>
      </c>
      <c r="E16" s="14">
        <v>1.69</v>
      </c>
      <c r="F16" s="20">
        <v>40.419920699999999</v>
      </c>
      <c r="G16" s="71"/>
      <c r="H16" s="17">
        <f t="shared" si="0"/>
        <v>23.917112840236687</v>
      </c>
    </row>
    <row r="17" spans="1:8" ht="15.6" x14ac:dyDescent="0.3">
      <c r="A17" s="8">
        <v>11</v>
      </c>
      <c r="B17" s="5">
        <v>35</v>
      </c>
      <c r="C17" s="62" t="str">
        <f t="shared" si="1"/>
        <v>D2</v>
      </c>
      <c r="D17" s="63" t="s">
        <v>29</v>
      </c>
      <c r="E17" s="14">
        <v>0.15</v>
      </c>
      <c r="F17" s="20">
        <v>2.6300904100000002</v>
      </c>
      <c r="G17" s="71"/>
      <c r="H17" s="17">
        <f t="shared" si="0"/>
        <v>17.533936066666669</v>
      </c>
    </row>
    <row r="18" spans="1:8" ht="15.6" x14ac:dyDescent="0.3">
      <c r="A18" s="8">
        <v>12</v>
      </c>
      <c r="B18" s="7">
        <v>36</v>
      </c>
      <c r="C18" s="62" t="str">
        <f t="shared" si="1"/>
        <v>D2</v>
      </c>
      <c r="D18" s="63" t="s">
        <v>29</v>
      </c>
      <c r="E18" s="14">
        <v>0.23</v>
      </c>
      <c r="F18" s="20">
        <v>5.4672411900000002</v>
      </c>
      <c r="G18" s="71"/>
      <c r="H18" s="17">
        <f t="shared" si="0"/>
        <v>23.770613869565217</v>
      </c>
    </row>
    <row r="19" spans="1:8" ht="15.6" x14ac:dyDescent="0.3">
      <c r="A19" s="8">
        <v>13</v>
      </c>
      <c r="B19" s="7">
        <v>37</v>
      </c>
      <c r="C19" s="62" t="str">
        <f t="shared" si="1"/>
        <v>D2</v>
      </c>
      <c r="D19" s="63" t="s">
        <v>29</v>
      </c>
      <c r="E19" s="14">
        <v>0.28000000000000003</v>
      </c>
      <c r="F19" s="20">
        <v>5.5801507499999996</v>
      </c>
      <c r="G19" s="71"/>
      <c r="H19" s="17">
        <f t="shared" si="0"/>
        <v>19.929109821428568</v>
      </c>
    </row>
    <row r="20" spans="1:8" ht="15.6" x14ac:dyDescent="0.3">
      <c r="A20" s="4">
        <v>14</v>
      </c>
      <c r="B20" s="5">
        <v>38</v>
      </c>
      <c r="C20" s="62" t="str">
        <f t="shared" si="1"/>
        <v>D2</v>
      </c>
      <c r="D20" s="63" t="s">
        <v>29</v>
      </c>
      <c r="E20" s="14">
        <v>0.33</v>
      </c>
      <c r="F20" s="20">
        <v>7.2498936699999996</v>
      </c>
      <c r="G20" s="71"/>
      <c r="H20" s="17">
        <f t="shared" si="0"/>
        <v>21.969374757575757</v>
      </c>
    </row>
    <row r="21" spans="1:8" ht="15.6" x14ac:dyDescent="0.3">
      <c r="A21" s="4">
        <v>15</v>
      </c>
      <c r="B21" s="7">
        <v>39</v>
      </c>
      <c r="C21" s="62" t="str">
        <f t="shared" si="1"/>
        <v>D2</v>
      </c>
      <c r="D21" s="63" t="s">
        <v>29</v>
      </c>
      <c r="E21" s="14">
        <v>0.65</v>
      </c>
      <c r="F21" s="20">
        <v>21.746843299999998</v>
      </c>
      <c r="G21" s="71"/>
      <c r="H21" s="17">
        <f t="shared" si="0"/>
        <v>33.456681999999994</v>
      </c>
    </row>
    <row r="22" spans="1:8" ht="15.6" x14ac:dyDescent="0.3">
      <c r="A22" s="4">
        <v>16</v>
      </c>
      <c r="B22" s="7">
        <v>40</v>
      </c>
      <c r="C22" s="62" t="str">
        <f t="shared" si="1"/>
        <v>D2</v>
      </c>
      <c r="D22" s="63" t="s">
        <v>29</v>
      </c>
      <c r="E22" s="14">
        <v>0.46</v>
      </c>
      <c r="F22" s="20">
        <v>8.8492475699999993</v>
      </c>
      <c r="G22" s="71"/>
      <c r="H22" s="17">
        <f t="shared" si="0"/>
        <v>19.237494717391304</v>
      </c>
    </row>
    <row r="23" spans="1:8" ht="15.6" x14ac:dyDescent="0.3">
      <c r="A23" s="4">
        <v>17</v>
      </c>
      <c r="B23" s="5">
        <v>41</v>
      </c>
      <c r="C23" s="62" t="str">
        <f t="shared" si="1"/>
        <v>D2</v>
      </c>
      <c r="D23" s="63" t="s">
        <v>29</v>
      </c>
      <c r="E23" s="14">
        <v>0.16</v>
      </c>
      <c r="F23" s="20">
        <v>2.68387625</v>
      </c>
      <c r="G23" s="71"/>
      <c r="H23" s="17">
        <f t="shared" si="0"/>
        <v>16.774226562500001</v>
      </c>
    </row>
    <row r="24" spans="1:8" ht="15.6" x14ac:dyDescent="0.3">
      <c r="A24" s="4">
        <v>18</v>
      </c>
      <c r="B24" s="7">
        <v>42</v>
      </c>
      <c r="C24" s="62" t="str">
        <f t="shared" si="1"/>
        <v>D2</v>
      </c>
      <c r="D24" s="63" t="s">
        <v>29</v>
      </c>
      <c r="E24" s="14">
        <v>0.21</v>
      </c>
      <c r="F24" s="20">
        <v>9.1117330699999997</v>
      </c>
      <c r="G24" s="71"/>
      <c r="H24" s="17">
        <f t="shared" si="0"/>
        <v>43.389205095238097</v>
      </c>
    </row>
    <row r="25" spans="1:8" ht="15.6" x14ac:dyDescent="0.3">
      <c r="A25" s="4">
        <v>19</v>
      </c>
      <c r="B25" s="7">
        <v>43</v>
      </c>
      <c r="C25" s="62" t="str">
        <f t="shared" si="1"/>
        <v>D2</v>
      </c>
      <c r="D25" s="63" t="s">
        <v>29</v>
      </c>
      <c r="E25" s="14">
        <v>0.2</v>
      </c>
      <c r="F25" s="20">
        <v>7.3448239600000003</v>
      </c>
      <c r="G25" s="71"/>
      <c r="H25" s="17">
        <f t="shared" si="0"/>
        <v>36.724119799999997</v>
      </c>
    </row>
    <row r="26" spans="1:8" ht="15.6" x14ac:dyDescent="0.3">
      <c r="A26" s="4">
        <v>20</v>
      </c>
      <c r="B26" s="5">
        <v>44</v>
      </c>
      <c r="C26" s="62" t="str">
        <f t="shared" si="1"/>
        <v>D2</v>
      </c>
      <c r="D26" s="63" t="s">
        <v>29</v>
      </c>
      <c r="E26" s="44">
        <v>0.81</v>
      </c>
      <c r="F26" s="20">
        <v>2.7894225700000002</v>
      </c>
      <c r="G26" s="71"/>
      <c r="H26" s="17">
        <f t="shared" si="0"/>
        <v>3.4437315679012346</v>
      </c>
    </row>
    <row r="27" spans="1:8" ht="15.6" x14ac:dyDescent="0.3">
      <c r="A27" s="4">
        <v>21</v>
      </c>
      <c r="B27" s="7" t="s">
        <v>32</v>
      </c>
      <c r="C27" s="46" t="s">
        <v>27</v>
      </c>
      <c r="D27" s="64" t="s">
        <v>31</v>
      </c>
      <c r="E27" s="44">
        <v>0.63</v>
      </c>
      <c r="F27" s="20">
        <v>18.438405899999999</v>
      </c>
      <c r="G27" s="71"/>
      <c r="H27" s="17">
        <f t="shared" si="0"/>
        <v>29.267310952380949</v>
      </c>
    </row>
    <row r="28" spans="1:8" ht="15.6" x14ac:dyDescent="0.3">
      <c r="A28" s="8">
        <v>22</v>
      </c>
      <c r="B28" s="7">
        <v>45</v>
      </c>
      <c r="C28" s="46" t="s">
        <v>27</v>
      </c>
      <c r="D28" s="64" t="str">
        <f>D27</f>
        <v>5_10</v>
      </c>
      <c r="E28" s="44">
        <v>0.59</v>
      </c>
      <c r="F28" s="20">
        <v>15.117925100000001</v>
      </c>
      <c r="G28" s="71"/>
      <c r="H28" s="17">
        <f t="shared" si="0"/>
        <v>25.623601864406783</v>
      </c>
    </row>
    <row r="29" spans="1:8" ht="15.6" x14ac:dyDescent="0.3">
      <c r="A29" s="8">
        <v>23</v>
      </c>
      <c r="B29" s="5">
        <v>46</v>
      </c>
      <c r="C29" s="46" t="s">
        <v>27</v>
      </c>
      <c r="D29" s="64" t="str">
        <f t="shared" ref="D29:D36" si="3">D28</f>
        <v>5_10</v>
      </c>
      <c r="E29" s="44">
        <v>0.56000000000000005</v>
      </c>
      <c r="F29" s="20">
        <v>13.3955137</v>
      </c>
      <c r="G29" s="71"/>
      <c r="H29" s="17">
        <f t="shared" si="0"/>
        <v>23.920560178571428</v>
      </c>
    </row>
    <row r="30" spans="1:8" ht="15.6" x14ac:dyDescent="0.3">
      <c r="A30" s="8">
        <v>24</v>
      </c>
      <c r="B30" s="7">
        <v>47</v>
      </c>
      <c r="C30" s="46" t="s">
        <v>27</v>
      </c>
      <c r="D30" s="64" t="str">
        <f t="shared" si="3"/>
        <v>5_10</v>
      </c>
      <c r="E30" s="44">
        <v>1.45</v>
      </c>
      <c r="F30" s="20">
        <v>39.271407099999998</v>
      </c>
      <c r="G30" s="71"/>
      <c r="H30" s="17">
        <f t="shared" si="0"/>
        <v>27.083729034482758</v>
      </c>
    </row>
    <row r="31" spans="1:8" ht="15.6" x14ac:dyDescent="0.3">
      <c r="A31" s="8">
        <v>25</v>
      </c>
      <c r="B31" s="7">
        <v>48</v>
      </c>
      <c r="C31" s="46" t="s">
        <v>27</v>
      </c>
      <c r="D31" s="64" t="str">
        <f t="shared" si="3"/>
        <v>5_10</v>
      </c>
      <c r="E31" s="44">
        <v>1.3</v>
      </c>
      <c r="F31" s="20">
        <v>32.181817100000004</v>
      </c>
      <c r="G31" s="71"/>
      <c r="H31" s="17">
        <f t="shared" si="0"/>
        <v>24.755243923076925</v>
      </c>
    </row>
    <row r="32" spans="1:8" ht="15.6" x14ac:dyDescent="0.3">
      <c r="A32" s="8">
        <v>26</v>
      </c>
      <c r="B32" s="5">
        <v>49</v>
      </c>
      <c r="C32" s="46" t="s">
        <v>27</v>
      </c>
      <c r="D32" s="64" t="str">
        <f t="shared" si="3"/>
        <v>5_10</v>
      </c>
      <c r="E32" s="44">
        <v>0.79</v>
      </c>
      <c r="F32" s="20">
        <v>20.902418699999998</v>
      </c>
      <c r="G32" s="71"/>
      <c r="H32" s="17">
        <f t="shared" si="0"/>
        <v>26.458757848101264</v>
      </c>
    </row>
    <row r="33" spans="1:8" ht="15.6" x14ac:dyDescent="0.3">
      <c r="A33" s="8">
        <v>27</v>
      </c>
      <c r="B33" s="7">
        <v>50</v>
      </c>
      <c r="C33" s="46" t="s">
        <v>27</v>
      </c>
      <c r="D33" s="64" t="str">
        <f t="shared" si="3"/>
        <v>5_10</v>
      </c>
      <c r="E33" s="44">
        <v>0.79</v>
      </c>
      <c r="F33" s="20">
        <v>18.352452</v>
      </c>
      <c r="G33" s="71"/>
      <c r="H33" s="17">
        <f t="shared" si="0"/>
        <v>23.230951898734176</v>
      </c>
    </row>
    <row r="34" spans="1:8" ht="15.6" x14ac:dyDescent="0.3">
      <c r="A34" s="8">
        <v>28</v>
      </c>
      <c r="B34" s="7">
        <v>51</v>
      </c>
      <c r="C34" s="46" t="s">
        <v>27</v>
      </c>
      <c r="D34" s="64" t="str">
        <f t="shared" si="3"/>
        <v>5_10</v>
      </c>
      <c r="E34" s="44">
        <v>0.52</v>
      </c>
      <c r="F34" s="20">
        <v>13.320869699999999</v>
      </c>
      <c r="G34" s="71"/>
      <c r="H34" s="17">
        <f t="shared" si="0"/>
        <v>25.617057115384615</v>
      </c>
    </row>
    <row r="35" spans="1:8" ht="15.6" x14ac:dyDescent="0.3">
      <c r="A35" s="8">
        <v>29</v>
      </c>
      <c r="B35" s="5">
        <v>52</v>
      </c>
      <c r="C35" s="46" t="s">
        <v>27</v>
      </c>
      <c r="D35" s="64" t="str">
        <f t="shared" si="3"/>
        <v>5_10</v>
      </c>
      <c r="E35" s="44">
        <v>0.56999999999999995</v>
      </c>
      <c r="F35" s="20">
        <v>15.163415799999999</v>
      </c>
      <c r="G35" s="71"/>
      <c r="H35" s="17">
        <f t="shared" si="0"/>
        <v>26.602483859649123</v>
      </c>
    </row>
    <row r="36" spans="1:8" ht="15.6" x14ac:dyDescent="0.3">
      <c r="A36" s="8">
        <v>30</v>
      </c>
      <c r="B36" s="7">
        <v>53</v>
      </c>
      <c r="C36" s="46" t="s">
        <v>27</v>
      </c>
      <c r="D36" s="64" t="str">
        <f t="shared" si="3"/>
        <v>5_10</v>
      </c>
      <c r="E36" s="44">
        <v>0.54</v>
      </c>
      <c r="F36" s="20">
        <v>14.9874732</v>
      </c>
      <c r="G36" s="71"/>
      <c r="H36" s="17">
        <f t="shared" si="0"/>
        <v>27.754579999999997</v>
      </c>
    </row>
    <row r="37" spans="1:8" ht="15.6" x14ac:dyDescent="0.3">
      <c r="A37" s="8">
        <v>31</v>
      </c>
      <c r="B37" s="7">
        <v>54</v>
      </c>
      <c r="C37" s="46" t="s">
        <v>27</v>
      </c>
      <c r="D37" s="63" t="s">
        <v>29</v>
      </c>
      <c r="E37" s="44">
        <v>0.18</v>
      </c>
      <c r="F37" s="20">
        <v>3.2661526099999998</v>
      </c>
      <c r="G37" s="71"/>
      <c r="H37" s="17">
        <f t="shared" si="0"/>
        <v>18.145292277777777</v>
      </c>
    </row>
    <row r="38" spans="1:8" ht="15.6" x14ac:dyDescent="0.3">
      <c r="A38" s="8">
        <v>32</v>
      </c>
      <c r="B38" s="5">
        <v>55</v>
      </c>
      <c r="C38" s="46" t="s">
        <v>27</v>
      </c>
      <c r="D38" s="63" t="s">
        <v>29</v>
      </c>
      <c r="E38" s="44">
        <v>0.2</v>
      </c>
      <c r="F38" s="20">
        <v>3.5658723600000002</v>
      </c>
      <c r="G38" s="71"/>
      <c r="H38" s="17">
        <f t="shared" si="0"/>
        <v>17.829361800000001</v>
      </c>
    </row>
    <row r="39" spans="1:8" ht="15.6" x14ac:dyDescent="0.3">
      <c r="A39" s="8">
        <v>33</v>
      </c>
      <c r="B39" s="7">
        <v>56</v>
      </c>
      <c r="C39" s="46" t="s">
        <v>27</v>
      </c>
      <c r="D39" s="63" t="s">
        <v>29</v>
      </c>
      <c r="E39" s="44">
        <v>0.14000000000000001</v>
      </c>
      <c r="F39" s="20">
        <v>2.7431308900000002</v>
      </c>
      <c r="G39" s="71"/>
      <c r="H39" s="17">
        <f t="shared" si="0"/>
        <v>19.59379207142857</v>
      </c>
    </row>
    <row r="40" spans="1:8" ht="15.6" x14ac:dyDescent="0.3">
      <c r="A40" s="8">
        <v>34</v>
      </c>
      <c r="B40" s="7">
        <v>57</v>
      </c>
      <c r="C40" s="46" t="s">
        <v>27</v>
      </c>
      <c r="D40" s="63" t="s">
        <v>29</v>
      </c>
      <c r="E40" s="44">
        <v>0.55000000000000004</v>
      </c>
      <c r="F40" s="20">
        <v>14.463520000000001</v>
      </c>
      <c r="G40" s="71"/>
      <c r="H40" s="17">
        <f t="shared" si="0"/>
        <v>26.297309090909089</v>
      </c>
    </row>
    <row r="41" spans="1:8" ht="15.6" x14ac:dyDescent="0.3">
      <c r="A41" s="8">
        <v>35</v>
      </c>
      <c r="B41" s="5">
        <v>58</v>
      </c>
      <c r="C41" s="46" t="s">
        <v>27</v>
      </c>
      <c r="D41" s="63" t="s">
        <v>29</v>
      </c>
      <c r="E41" s="44">
        <v>0.25</v>
      </c>
      <c r="F41" s="20">
        <v>6.12955133</v>
      </c>
      <c r="G41" s="71"/>
      <c r="H41" s="17">
        <f t="shared" si="0"/>
        <v>24.51820532</v>
      </c>
    </row>
    <row r="42" spans="1:8" ht="15.6" x14ac:dyDescent="0.3">
      <c r="A42" s="8">
        <v>36</v>
      </c>
      <c r="B42" s="7">
        <v>59</v>
      </c>
      <c r="C42" s="46" t="s">
        <v>27</v>
      </c>
      <c r="D42" s="63" t="s">
        <v>29</v>
      </c>
      <c r="E42" s="44">
        <v>0.12</v>
      </c>
      <c r="F42" s="20">
        <v>2.3428334199999998</v>
      </c>
      <c r="G42" s="71"/>
      <c r="H42" s="17">
        <f t="shared" si="0"/>
        <v>19.523611833333334</v>
      </c>
    </row>
    <row r="43" spans="1:8" ht="15.6" x14ac:dyDescent="0.3">
      <c r="A43" s="8">
        <v>37</v>
      </c>
      <c r="B43" s="7">
        <v>60</v>
      </c>
      <c r="C43" s="46" t="s">
        <v>27</v>
      </c>
      <c r="D43" s="63" t="s">
        <v>29</v>
      </c>
      <c r="E43" s="44">
        <v>0.12</v>
      </c>
      <c r="F43" s="20">
        <v>2.5064812600000002</v>
      </c>
      <c r="G43" s="71"/>
      <c r="H43" s="17">
        <f t="shared" si="0"/>
        <v>20.887343833333336</v>
      </c>
    </row>
    <row r="44" spans="1:8" ht="15.6" x14ac:dyDescent="0.3">
      <c r="A44" s="8">
        <v>38</v>
      </c>
      <c r="B44" s="7">
        <v>61</v>
      </c>
      <c r="C44" s="46" t="s">
        <v>27</v>
      </c>
      <c r="D44" s="63" t="s">
        <v>29</v>
      </c>
      <c r="E44" s="44">
        <v>0.14000000000000001</v>
      </c>
      <c r="F44" s="20">
        <v>3.5210602199999999</v>
      </c>
      <c r="G44" s="71"/>
      <c r="H44" s="17">
        <f t="shared" si="0"/>
        <v>25.15043014285714</v>
      </c>
    </row>
    <row r="45" spans="1:8" ht="15.6" x14ac:dyDescent="0.3">
      <c r="A45" s="8">
        <v>39</v>
      </c>
      <c r="B45" s="7">
        <v>62</v>
      </c>
      <c r="C45" s="46" t="s">
        <v>27</v>
      </c>
      <c r="D45" s="63" t="s">
        <v>29</v>
      </c>
      <c r="E45" s="44">
        <v>0.27</v>
      </c>
      <c r="F45" s="20">
        <v>5.9044479599999997</v>
      </c>
      <c r="G45" s="71"/>
      <c r="H45" s="17">
        <f t="shared" si="0"/>
        <v>21.868325777777777</v>
      </c>
    </row>
    <row r="46" spans="1:8" ht="15.6" x14ac:dyDescent="0.3">
      <c r="A46" s="8">
        <v>40</v>
      </c>
      <c r="B46" s="7">
        <v>63</v>
      </c>
      <c r="C46" s="46" t="s">
        <v>27</v>
      </c>
      <c r="D46" s="63" t="s">
        <v>29</v>
      </c>
      <c r="E46" s="44">
        <v>0.15</v>
      </c>
      <c r="F46" s="20">
        <v>2.6450497899999998</v>
      </c>
      <c r="G46" s="71"/>
      <c r="H46" s="17">
        <f t="shared" si="0"/>
        <v>17.633665266666668</v>
      </c>
    </row>
    <row r="47" spans="1:8" ht="15.6" x14ac:dyDescent="0.3">
      <c r="A47" s="8">
        <v>41</v>
      </c>
      <c r="B47" s="9" t="s">
        <v>33</v>
      </c>
      <c r="C47" s="46" t="s">
        <v>26</v>
      </c>
      <c r="D47" s="47" t="s">
        <v>28</v>
      </c>
      <c r="E47" s="44">
        <v>0.35</v>
      </c>
      <c r="F47" s="20">
        <v>6.2943135799999999</v>
      </c>
      <c r="G47" s="71"/>
      <c r="H47" s="17">
        <f t="shared" si="0"/>
        <v>17.983753085714287</v>
      </c>
    </row>
    <row r="48" spans="1:8" ht="15.6" x14ac:dyDescent="0.3">
      <c r="A48" s="8">
        <v>42</v>
      </c>
      <c r="B48" s="10">
        <v>64</v>
      </c>
      <c r="C48" s="46" t="s">
        <v>26</v>
      </c>
      <c r="D48" s="47" t="s">
        <v>28</v>
      </c>
      <c r="E48" s="44">
        <v>0.42</v>
      </c>
      <c r="F48" s="20">
        <v>9.6275125300000006</v>
      </c>
      <c r="G48" s="71"/>
      <c r="H48" s="17">
        <f t="shared" si="0"/>
        <v>22.922648880952384</v>
      </c>
    </row>
    <row r="49" spans="1:8" ht="15.6" x14ac:dyDescent="0.3">
      <c r="A49" s="8">
        <v>43</v>
      </c>
      <c r="B49" s="10">
        <v>65</v>
      </c>
      <c r="C49" s="46" t="s">
        <v>26</v>
      </c>
      <c r="D49" s="47" t="s">
        <v>28</v>
      </c>
      <c r="E49" s="44">
        <v>0.3</v>
      </c>
      <c r="F49" s="20">
        <v>6.2714135999999998</v>
      </c>
      <c r="G49" s="71"/>
      <c r="H49" s="17">
        <f t="shared" si="0"/>
        <v>20.904712</v>
      </c>
    </row>
    <row r="50" spans="1:8" ht="15.6" x14ac:dyDescent="0.3">
      <c r="A50" s="8">
        <v>44</v>
      </c>
      <c r="B50" s="10">
        <v>66</v>
      </c>
      <c r="C50" s="46" t="s">
        <v>26</v>
      </c>
      <c r="D50" s="47" t="s">
        <v>28</v>
      </c>
      <c r="E50" s="44">
        <v>0.27</v>
      </c>
      <c r="F50" s="20">
        <v>6.1972760400000002</v>
      </c>
      <c r="G50" s="71"/>
      <c r="H50" s="17">
        <f t="shared" si="0"/>
        <v>22.952874222222221</v>
      </c>
    </row>
    <row r="51" spans="1:8" ht="15.6" x14ac:dyDescent="0.3">
      <c r="A51" s="8">
        <v>45</v>
      </c>
      <c r="B51" s="10">
        <v>67</v>
      </c>
      <c r="C51" s="46" t="s">
        <v>26</v>
      </c>
      <c r="D51" s="47" t="s">
        <v>28</v>
      </c>
      <c r="E51" s="44">
        <v>0.36</v>
      </c>
      <c r="F51" s="20">
        <v>7.5403644600000002</v>
      </c>
      <c r="G51" s="71"/>
      <c r="H51" s="17">
        <f t="shared" si="0"/>
        <v>20.945456833333335</v>
      </c>
    </row>
    <row r="52" spans="1:8" ht="15.6" x14ac:dyDescent="0.3">
      <c r="A52" s="8">
        <v>46</v>
      </c>
      <c r="B52" s="10">
        <v>68</v>
      </c>
      <c r="C52" s="46" t="s">
        <v>26</v>
      </c>
      <c r="D52" s="47" t="s">
        <v>28</v>
      </c>
      <c r="E52" s="44">
        <v>0.42</v>
      </c>
      <c r="F52" s="20">
        <v>8.2861888300000004</v>
      </c>
      <c r="G52" s="71"/>
      <c r="H52" s="17">
        <f t="shared" si="0"/>
        <v>19.729021023809526</v>
      </c>
    </row>
    <row r="53" spans="1:8" ht="15.6" x14ac:dyDescent="0.3">
      <c r="A53" s="8">
        <v>47</v>
      </c>
      <c r="B53" s="10">
        <v>69</v>
      </c>
      <c r="C53" s="46" t="s">
        <v>26</v>
      </c>
      <c r="D53" s="47" t="s">
        <v>28</v>
      </c>
      <c r="E53" s="44">
        <v>0.3</v>
      </c>
      <c r="F53" s="20">
        <v>6.0055718499999999</v>
      </c>
      <c r="G53" s="71"/>
      <c r="H53" s="17">
        <f t="shared" si="0"/>
        <v>20.018572833333334</v>
      </c>
    </row>
    <row r="54" spans="1:8" ht="15.6" x14ac:dyDescent="0.3">
      <c r="A54" s="8">
        <v>48</v>
      </c>
      <c r="B54" s="10">
        <v>70</v>
      </c>
      <c r="C54" s="46" t="s">
        <v>26</v>
      </c>
      <c r="D54" s="47" t="s">
        <v>28</v>
      </c>
      <c r="E54" s="44">
        <v>0.55000000000000004</v>
      </c>
      <c r="F54" s="20">
        <v>12.591679299999999</v>
      </c>
      <c r="G54" s="71"/>
      <c r="H54" s="17">
        <f t="shared" si="0"/>
        <v>22.893962363636359</v>
      </c>
    </row>
    <row r="55" spans="1:8" ht="15.6" x14ac:dyDescent="0.3">
      <c r="A55" s="8">
        <v>49</v>
      </c>
      <c r="B55" s="10">
        <v>71</v>
      </c>
      <c r="C55" s="46" t="s">
        <v>26</v>
      </c>
      <c r="D55" s="47" t="s">
        <v>28</v>
      </c>
      <c r="E55" s="44">
        <v>0.2</v>
      </c>
      <c r="F55" s="20">
        <v>4.2248660999999998</v>
      </c>
      <c r="G55" s="71"/>
      <c r="H55" s="17">
        <f t="shared" si="0"/>
        <v>21.124330499999999</v>
      </c>
    </row>
    <row r="56" spans="1:8" ht="15.6" x14ac:dyDescent="0.3">
      <c r="A56" s="8">
        <v>50</v>
      </c>
      <c r="B56" s="10">
        <v>72</v>
      </c>
      <c r="C56" s="46" t="s">
        <v>26</v>
      </c>
      <c r="D56" s="47" t="s">
        <v>28</v>
      </c>
      <c r="E56" s="44">
        <v>1.25</v>
      </c>
      <c r="F56" s="20">
        <v>28.0027249</v>
      </c>
      <c r="G56" s="71"/>
      <c r="H56" s="17">
        <f t="shared" si="0"/>
        <v>22.402179920000002</v>
      </c>
    </row>
    <row r="57" spans="1:8" ht="15.6" x14ac:dyDescent="0.3">
      <c r="A57" s="8">
        <v>51</v>
      </c>
      <c r="B57" s="10">
        <v>73</v>
      </c>
      <c r="C57" s="46" t="s">
        <v>27</v>
      </c>
      <c r="D57" s="47" t="s">
        <v>28</v>
      </c>
      <c r="E57" s="44">
        <v>0.28999999999999998</v>
      </c>
      <c r="F57" s="20">
        <v>6.0578906699999999</v>
      </c>
      <c r="G57" s="71"/>
      <c r="H57" s="17">
        <f t="shared" si="0"/>
        <v>20.889278172413793</v>
      </c>
    </row>
    <row r="58" spans="1:8" ht="15.6" x14ac:dyDescent="0.3">
      <c r="A58" s="8">
        <v>52</v>
      </c>
      <c r="B58" s="10">
        <v>74</v>
      </c>
      <c r="C58" s="46" t="s">
        <v>27</v>
      </c>
      <c r="D58" s="47" t="s">
        <v>28</v>
      </c>
      <c r="E58" s="44">
        <v>0.26</v>
      </c>
      <c r="F58" s="20">
        <v>5.3056562100000004</v>
      </c>
      <c r="G58" s="71"/>
      <c r="H58" s="17">
        <f t="shared" si="0"/>
        <v>20.406370038461539</v>
      </c>
    </row>
    <row r="59" spans="1:8" ht="15.6" x14ac:dyDescent="0.3">
      <c r="A59" s="8">
        <v>53</v>
      </c>
      <c r="B59" s="10">
        <v>75</v>
      </c>
      <c r="C59" s="46" t="s">
        <v>27</v>
      </c>
      <c r="D59" s="47" t="s">
        <v>28</v>
      </c>
      <c r="E59" s="44">
        <v>0.24</v>
      </c>
      <c r="F59" s="20">
        <v>5.3141806899999997</v>
      </c>
      <c r="G59" s="71"/>
      <c r="H59" s="17">
        <f t="shared" si="0"/>
        <v>22.142419541666666</v>
      </c>
    </row>
    <row r="60" spans="1:8" ht="15.6" x14ac:dyDescent="0.3">
      <c r="A60" s="8">
        <v>54</v>
      </c>
      <c r="B60" s="10">
        <v>76</v>
      </c>
      <c r="C60" s="46" t="s">
        <v>27</v>
      </c>
      <c r="D60" s="47" t="s">
        <v>28</v>
      </c>
      <c r="E60" s="44">
        <v>0.2</v>
      </c>
      <c r="F60" s="20">
        <v>3.3826208000000002</v>
      </c>
      <c r="G60" s="71"/>
      <c r="H60" s="17">
        <f t="shared" si="0"/>
        <v>16.913104000000001</v>
      </c>
    </row>
    <row r="61" spans="1:8" ht="15.6" x14ac:dyDescent="0.3">
      <c r="A61" s="8">
        <v>55</v>
      </c>
      <c r="B61" s="10">
        <v>77</v>
      </c>
      <c r="C61" s="46" t="s">
        <v>27</v>
      </c>
      <c r="D61" s="47" t="s">
        <v>28</v>
      </c>
      <c r="E61" s="44">
        <v>0.27</v>
      </c>
      <c r="F61" s="20">
        <v>6.8092558500000004</v>
      </c>
      <c r="G61" s="71"/>
      <c r="H61" s="17">
        <f t="shared" si="0"/>
        <v>25.21946611111111</v>
      </c>
    </row>
    <row r="62" spans="1:8" ht="15.6" x14ac:dyDescent="0.3">
      <c r="A62" s="8">
        <v>56</v>
      </c>
      <c r="B62" s="10">
        <v>78</v>
      </c>
      <c r="C62" s="46" t="s">
        <v>27</v>
      </c>
      <c r="D62" s="47" t="s">
        <v>28</v>
      </c>
      <c r="E62" s="44">
        <v>0.26</v>
      </c>
      <c r="F62" s="20">
        <v>7.81492597</v>
      </c>
      <c r="G62" s="71"/>
      <c r="H62" s="17">
        <f t="shared" si="0"/>
        <v>30.057407576923076</v>
      </c>
    </row>
    <row r="63" spans="1:8" ht="15.6" x14ac:dyDescent="0.3">
      <c r="A63" s="8">
        <v>57</v>
      </c>
      <c r="B63" s="10">
        <v>79</v>
      </c>
      <c r="C63" s="46" t="s">
        <v>27</v>
      </c>
      <c r="D63" s="47" t="s">
        <v>28</v>
      </c>
      <c r="E63" s="44">
        <v>0.21</v>
      </c>
      <c r="F63" s="20">
        <v>4.7887205100000001</v>
      </c>
      <c r="G63" s="71"/>
      <c r="H63" s="17">
        <f t="shared" si="0"/>
        <v>22.803431</v>
      </c>
    </row>
    <row r="64" spans="1:8" ht="15.6" x14ac:dyDescent="0.3">
      <c r="A64" s="8">
        <v>58</v>
      </c>
      <c r="B64" s="10">
        <v>80</v>
      </c>
      <c r="C64" s="46" t="s">
        <v>27</v>
      </c>
      <c r="D64" s="47" t="s">
        <v>28</v>
      </c>
      <c r="E64" s="44">
        <v>0.57999999999999996</v>
      </c>
      <c r="F64" s="20">
        <v>13.1621013</v>
      </c>
      <c r="G64" s="71"/>
      <c r="H64" s="17">
        <f t="shared" si="0"/>
        <v>22.693278103448279</v>
      </c>
    </row>
    <row r="65" spans="1:8" ht="15.6" x14ac:dyDescent="0.3">
      <c r="A65" s="8">
        <v>59</v>
      </c>
      <c r="B65" s="10">
        <v>81</v>
      </c>
      <c r="C65" s="46" t="s">
        <v>27</v>
      </c>
      <c r="D65" s="47" t="s">
        <v>28</v>
      </c>
      <c r="E65" s="44">
        <v>0.51</v>
      </c>
      <c r="F65" s="20">
        <v>8.5276049199999999</v>
      </c>
      <c r="G65" s="71"/>
      <c r="H65" s="17">
        <f t="shared" si="0"/>
        <v>16.720793960784313</v>
      </c>
    </row>
    <row r="66" spans="1:8" ht="15.6" x14ac:dyDescent="0.3">
      <c r="A66" s="8">
        <v>60</v>
      </c>
      <c r="B66" s="10">
        <v>82</v>
      </c>
      <c r="C66" s="46" t="s">
        <v>27</v>
      </c>
      <c r="D66" s="47" t="s">
        <v>28</v>
      </c>
      <c r="E66" s="44">
        <v>0.49</v>
      </c>
      <c r="F66" s="20">
        <v>12.5100306</v>
      </c>
      <c r="G66" s="71"/>
      <c r="H66" s="17">
        <f t="shared" si="0"/>
        <v>25.53067469387755</v>
      </c>
    </row>
    <row r="67" spans="1:8" ht="15.6" x14ac:dyDescent="0.3">
      <c r="A67" s="8">
        <v>61</v>
      </c>
      <c r="B67" s="10">
        <v>83</v>
      </c>
      <c r="C67" s="46"/>
      <c r="D67" s="65"/>
      <c r="E67" s="44">
        <v>0.67</v>
      </c>
      <c r="F67" s="20">
        <v>8.2802575800000007</v>
      </c>
      <c r="G67" s="71"/>
      <c r="H67" s="17">
        <f t="shared" si="0"/>
        <v>12.358593402985075</v>
      </c>
    </row>
    <row r="68" spans="1:8" ht="15.6" x14ac:dyDescent="0.3">
      <c r="A68" s="8">
        <v>62</v>
      </c>
      <c r="B68" s="10">
        <v>84</v>
      </c>
      <c r="C68" s="46"/>
      <c r="D68" s="66"/>
      <c r="E68" s="44">
        <v>0.32</v>
      </c>
      <c r="F68" s="20">
        <v>5.0023105799999996</v>
      </c>
      <c r="G68" s="71"/>
      <c r="H68" s="17">
        <f t="shared" si="0"/>
        <v>15.632220562499999</v>
      </c>
    </row>
    <row r="69" spans="1:8" ht="15.6" x14ac:dyDescent="0.3">
      <c r="A69" s="8">
        <v>63</v>
      </c>
      <c r="B69" s="10">
        <v>85</v>
      </c>
      <c r="C69" s="46"/>
      <c r="D69" s="65"/>
      <c r="E69" s="44">
        <v>0.83</v>
      </c>
      <c r="F69" s="20">
        <v>15.733499699999999</v>
      </c>
      <c r="G69" s="71"/>
      <c r="H69" s="17">
        <f t="shared" si="0"/>
        <v>18.956023734939759</v>
      </c>
    </row>
    <row r="70" spans="1:8" ht="16.2" thickBot="1" x14ac:dyDescent="0.35">
      <c r="A70" s="11">
        <v>64</v>
      </c>
      <c r="B70" s="12">
        <v>86</v>
      </c>
      <c r="C70" s="46"/>
      <c r="D70" s="67"/>
      <c r="E70" s="45">
        <v>0.37</v>
      </c>
      <c r="F70" s="21">
        <v>7.6638950499999998</v>
      </c>
      <c r="G70" s="72"/>
      <c r="H70" s="18">
        <f t="shared" si="0"/>
        <v>20.713229864864864</v>
      </c>
    </row>
    <row r="72" spans="1:8" ht="15.6" x14ac:dyDescent="0.3">
      <c r="A72" s="61" t="s">
        <v>8</v>
      </c>
      <c r="B72" s="61"/>
      <c r="C72" s="39"/>
      <c r="D72" s="41"/>
      <c r="E72" s="6"/>
    </row>
    <row r="73" spans="1:8" ht="15.6" x14ac:dyDescent="0.3">
      <c r="A73" s="6"/>
      <c r="B73" s="60" t="s">
        <v>5</v>
      </c>
      <c r="C73" s="60"/>
      <c r="D73" s="60"/>
      <c r="E73" s="60"/>
    </row>
    <row r="74" spans="1:8" ht="15.6" x14ac:dyDescent="0.3">
      <c r="A74" s="6"/>
      <c r="B74" s="13" t="s">
        <v>6</v>
      </c>
      <c r="C74" s="35"/>
      <c r="D74" s="35"/>
      <c r="E74" s="13"/>
    </row>
    <row r="75" spans="1:8" ht="15.6" x14ac:dyDescent="0.3">
      <c r="A75" s="6"/>
      <c r="B75" s="60" t="s">
        <v>7</v>
      </c>
      <c r="C75" s="60"/>
      <c r="D75" s="60"/>
      <c r="E75" s="60"/>
    </row>
  </sheetData>
  <mergeCells count="14">
    <mergeCell ref="R4:R5"/>
    <mergeCell ref="S4:S5"/>
    <mergeCell ref="T4:T5"/>
    <mergeCell ref="B73:E73"/>
    <mergeCell ref="B75:E75"/>
    <mergeCell ref="A72:B72"/>
    <mergeCell ref="A1:H1"/>
    <mergeCell ref="A2:H2"/>
    <mergeCell ref="A3:H3"/>
    <mergeCell ref="A5:A6"/>
    <mergeCell ref="B5:B6"/>
    <mergeCell ref="E5:E6"/>
    <mergeCell ref="F5:F6"/>
    <mergeCell ref="H5:H6"/>
  </mergeCells>
  <phoneticPr fontId="12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2023-02-18T10:54:49Z</dcterms:modified>
</cp:coreProperties>
</file>