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HOIDONGYOUNG\Desktop\Work\~2022-10-31 1인프로젝트\테스트\"/>
    </mc:Choice>
  </mc:AlternateContent>
  <xr:revisionPtr revIDLastSave="0" documentId="13_ncr:1_{E88570C0-7A53-446C-8625-40C593F4C9A1}" xr6:coauthVersionLast="47" xr6:coauthVersionMax="47" xr10:uidLastSave="{00000000-0000-0000-0000-000000000000}"/>
  <bookViews>
    <workbookView xWindow="-28920" yWindow="-120" windowWidth="29040" windowHeight="17640" xr2:uid="{00000000-000D-0000-FFFF-FFFF00000000}"/>
  </bookViews>
  <sheets>
    <sheet name="Web User" sheetId="2"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B4" i="2"/>
  <c r="A5" i="2"/>
  <c r="A4" i="2"/>
  <c r="A1" i="2"/>
  <c r="F4" i="2" l="1"/>
  <c r="I4" i="2"/>
  <c r="I5" i="2"/>
  <c r="H5" i="2"/>
  <c r="F5" i="2"/>
  <c r="G5" i="2"/>
  <c r="E4" i="2"/>
  <c r="G4" i="2"/>
  <c r="H4" i="2"/>
  <c r="E5" i="2"/>
  <c r="H6" i="2" l="1"/>
  <c r="D5" i="2"/>
  <c r="F6" i="2"/>
  <c r="D4" i="2"/>
  <c r="C5" i="2"/>
  <c r="G6" i="2"/>
  <c r="B6" i="2"/>
  <c r="C4" i="2"/>
  <c r="D6" i="2" l="1"/>
  <c r="C6" i="2"/>
  <c r="I6" i="2"/>
</calcChain>
</file>

<file path=xl/sharedStrings.xml><?xml version="1.0" encoding="utf-8"?>
<sst xmlns="http://schemas.openxmlformats.org/spreadsheetml/2006/main" count="231" uniqueCount="112">
  <si>
    <t>구분</t>
    <phoneticPr fontId="3" type="noConversion"/>
  </si>
  <si>
    <t>Total TC</t>
  </si>
  <si>
    <t>RunRate</t>
  </si>
  <si>
    <t>PassRate</t>
  </si>
  <si>
    <t>PASS</t>
  </si>
  <si>
    <t>FAIL</t>
  </si>
  <si>
    <t>BLOCK</t>
  </si>
  <si>
    <t>NA</t>
  </si>
  <si>
    <t>NotRun</t>
  </si>
  <si>
    <t>Total</t>
  </si>
  <si>
    <t>대분류</t>
    <phoneticPr fontId="3" type="noConversion"/>
  </si>
  <si>
    <t>중분류</t>
    <phoneticPr fontId="3" type="noConversion"/>
  </si>
  <si>
    <t>소분류</t>
    <phoneticPr fontId="3" type="noConversion"/>
  </si>
  <si>
    <t>기능</t>
  </si>
  <si>
    <t>조건</t>
  </si>
  <si>
    <t>Step</t>
  </si>
  <si>
    <t>기대결과</t>
  </si>
  <si>
    <t>Result</t>
    <phoneticPr fontId="3" type="noConversion"/>
  </si>
  <si>
    <t>Defect ID</t>
  </si>
  <si>
    <t>Comment</t>
  </si>
  <si>
    <t>답변</t>
  </si>
  <si>
    <t>Tester</t>
  </si>
  <si>
    <t>Date</t>
  </si>
  <si>
    <t>크롬</t>
    <phoneticPr fontId="3" type="noConversion"/>
  </si>
  <si>
    <t>Web User</t>
    <phoneticPr fontId="3" type="noConversion"/>
  </si>
  <si>
    <t>홈</t>
    <phoneticPr fontId="3" type="noConversion"/>
  </si>
  <si>
    <t>사용자 메인</t>
    <phoneticPr fontId="3" type="noConversion"/>
  </si>
  <si>
    <t>사용자 메인화면 구성 확인</t>
    <phoneticPr fontId="3" type="noConversion"/>
  </si>
  <si>
    <t>상단 GNB</t>
    <phoneticPr fontId="3" type="noConversion"/>
  </si>
  <si>
    <t>Galaxy S20 Ultra</t>
    <phoneticPr fontId="3" type="noConversion"/>
  </si>
  <si>
    <t>1. http://localhost:3000/ 접속
2. 사용자 메인화면 구성 확인</t>
    <phoneticPr fontId="3" type="noConversion"/>
  </si>
  <si>
    <t>1. http://localhost:3000/ 접속
2. 상단 GNB 고정영역 UI 확인
3. 최상단 UI 확인
4. 이미지 출력 확인</t>
    <phoneticPr fontId="3" type="noConversion"/>
  </si>
  <si>
    <t>1. http://localhost:3000/ 접속
2. 무작위 GNB 메뉴 선택
2. 상단 GNB 고정영역 이미지 선택</t>
    <phoneticPr fontId="3" type="noConversion"/>
  </si>
  <si>
    <t xml:space="preserve">
1. 홈 화면으로 이동한다
</t>
    <phoneticPr fontId="3" type="noConversion"/>
  </si>
  <si>
    <t>홈 이미지 선택 시 
동작 확인</t>
    <phoneticPr fontId="3" type="noConversion"/>
  </si>
  <si>
    <t>상단 GNB 고정영역 메뉴 hover,선택시 동작 확인</t>
    <phoneticPr fontId="3" type="noConversion"/>
  </si>
  <si>
    <t>Carousel</t>
    <phoneticPr fontId="3" type="noConversion"/>
  </si>
  <si>
    <t>1. http://localhost:3000/ 접속
2. Carousel 자동 이동 확인
3. 좌우방향, 하단버튼 선택</t>
    <phoneticPr fontId="3" type="noConversion"/>
  </si>
  <si>
    <t xml:space="preserve">1. 좌에서 우로 자동으로 바뀐다
2. 좌우방향 버튼 클릭시 방향에 맞게 넘어가고, 하단 n번째 버튼 클릭시 n번째 이미지가 출력된다 </t>
    <phoneticPr fontId="3" type="noConversion"/>
  </si>
  <si>
    <t>1. 최상단에 공통 메뉴 영역이 출력된다.
2. 상단에 Carousel 영역이 출력된다
3. 중간에 간략한 게시판이 출력된다
4. 최하단에 '푸터' 영역이 출력된다.</t>
    <phoneticPr fontId="3" type="noConversion"/>
  </si>
  <si>
    <t>1. http://localhost:3000/ 접속
2. 게시판 상단 네비게이션 클릭
3. 게시판 리스트 title hover
4. 게시판 리스트 무작위 title 클릭</t>
    <phoneticPr fontId="3" type="noConversion"/>
  </si>
  <si>
    <t>게시판 리스트</t>
    <phoneticPr fontId="3" type="noConversion"/>
  </si>
  <si>
    <t>하단 푸터</t>
    <phoneticPr fontId="3" type="noConversion"/>
  </si>
  <si>
    <t>1. http://localhost:3000/ 접속
2. 푸터 우측의 사이트맵에 hover
3. 푸터 우측의 사이트맵 클릭</t>
    <phoneticPr fontId="3" type="noConversion"/>
  </si>
  <si>
    <t>About</t>
    <phoneticPr fontId="3" type="noConversion"/>
  </si>
  <si>
    <t>About 화면 구성 확인</t>
    <phoneticPr fontId="3" type="noConversion"/>
  </si>
  <si>
    <t>1. http://localhost:3000/ 접속
2. GNB의 About클릭</t>
    <phoneticPr fontId="3" type="noConversion"/>
  </si>
  <si>
    <t>LNB</t>
    <phoneticPr fontId="3" type="noConversion"/>
  </si>
  <si>
    <t>1. http://localhost:3000/banner/SiteMap/intro 로 라우터가 이동한다
2. 화면 좌측에는 LNB가 출력되고 중간에 content가 출력된다
3. content는 별도의 컨테이너 박스안에 위치한다</t>
    <phoneticPr fontId="3" type="noConversion"/>
  </si>
  <si>
    <t>1. http://localhost:3000/banner/SiteMap/intro 접속
2. LNB의 무작위 항목 선택</t>
    <phoneticPr fontId="3" type="noConversion"/>
  </si>
  <si>
    <t>Content</t>
    <phoneticPr fontId="3" type="noConversion"/>
  </si>
  <si>
    <t>Content 내용 출력 확인</t>
    <phoneticPr fontId="3" type="noConversion"/>
  </si>
  <si>
    <t>1. http://localhost:3000/banner/SiteMap/intro 접속
2. LNB의 3가지 항목 차례로 선택
3. 중앙의 Content 내용 출력 확인</t>
    <phoneticPr fontId="3" type="noConversion"/>
  </si>
  <si>
    <t>1. LNB의 항목에 맞는 Content가 출력된다
2. content는 html 양식으로 변환되어 출력된다</t>
    <phoneticPr fontId="1" type="noConversion"/>
  </si>
  <si>
    <t>1. 선택된 항목에 맞는 라우터로 이동한다
2. 선택된 항목은 텍스트 색상이 변경되고 상단 GNB의 About 하위 메뉴에도 색상이 같이 변경된다</t>
    <phoneticPr fontId="3" type="noConversion"/>
  </si>
  <si>
    <t>Notice</t>
    <phoneticPr fontId="3" type="noConversion"/>
  </si>
  <si>
    <t>Notice 화면 구성 확인</t>
    <phoneticPr fontId="3" type="noConversion"/>
  </si>
  <si>
    <t>1. http://localhost:3000/ 접속
2. GNB의 Notice클릭</t>
    <phoneticPr fontId="3" type="noConversion"/>
  </si>
  <si>
    <t>필터메뉴</t>
    <phoneticPr fontId="3" type="noConversion"/>
  </si>
  <si>
    <t>필터메뉴 구성 확인</t>
    <phoneticPr fontId="3" type="noConversion"/>
  </si>
  <si>
    <t>1. http://localhost:3000/banner/Notice 접속
2. 필터 메뉴 클릭</t>
    <phoneticPr fontId="3" type="noConversion"/>
  </si>
  <si>
    <t>1. 필터 메뉴 드롭다운의 옵션에 10개씩 보기, 20개씩 보기, 50개씩 보기 세 가지가 출력된다</t>
    <phoneticPr fontId="3" type="noConversion"/>
  </si>
  <si>
    <t>1. http://localhost:3000/banner/Notice 접속
2. 무작위 페이징 버튼 클릭
3. 필터 메뉴 클릭
4. 무작위 필터 옵션 선택</t>
    <phoneticPr fontId="3" type="noConversion"/>
  </si>
  <si>
    <t>1. http://localhost:3000/banner/Notice 접속
2. 게시판 리스트에서 무작위 항목의 제목칸에 hover한다
3. 게시판 리스트에서 무작위 항목의 제목을 클릭한다</t>
    <phoneticPr fontId="3" type="noConversion"/>
  </si>
  <si>
    <t>1. 항목의 제목칸에 hover시 폰트 두께가 달라진다
2. 항목의 제목칸을 클릭하면 해당하는 Detail게시판으로 라우터가 이동한다</t>
    <phoneticPr fontId="3" type="noConversion"/>
  </si>
  <si>
    <t>페이징</t>
    <phoneticPr fontId="3" type="noConversion"/>
  </si>
  <si>
    <t>1. http://localhost:3000/banner/Notice 접속
2. 무작위 페이징 버튼에 hover한다
3. 무작위 페이징 버튼을 클릭한다</t>
    <phoneticPr fontId="3" type="noConversion"/>
  </si>
  <si>
    <t>1. 1번 페이징 버튼에 배경 색상이 입혀져있다
2. 페이징 버튼에 hover하면 배경 색상이 변경된다
3. 페이징 버튼을 클릭하면 그에 해당하는 게시판 리스트가 필터옵션에 맞게 출력하고 페이징 버튼의 배경 색상이 변경된다</t>
    <phoneticPr fontId="3" type="noConversion"/>
  </si>
  <si>
    <t>NoticeDetail</t>
    <phoneticPr fontId="3" type="noConversion"/>
  </si>
  <si>
    <t>Notice 상세글 구성 확인</t>
    <phoneticPr fontId="3" type="noConversion"/>
  </si>
  <si>
    <t>1. http://localhost:3000/banner/Notice 접속
2. 게시판 리스트에서 무작위 항목의 제목을 클릭</t>
    <phoneticPr fontId="3" type="noConversion"/>
  </si>
  <si>
    <t>버튼</t>
    <phoneticPr fontId="3" type="noConversion"/>
  </si>
  <si>
    <t>1. http://localhost:3000/banner/Notice/[게시판번호] 로 라우터가 이동한다
2. 컨테이너 박스에 1에서 선택된 게시글에 상응하는 제목, 날짜, 첨부파일, 작성자, 내용, 버튼이 출력된다</t>
    <phoneticPr fontId="3" type="noConversion"/>
  </si>
  <si>
    <t>1.http://localhost:3000/banner/Notice 로 라우터가 이동한다
2. 화면 우상단에는 필터메뉴가 출력된다
3. 화면 중앙에는 게시판 리스트가 게시판 번호가 높은것이 우선으로 10개씩 출력된다
4. 화면 우측 하단에는 페이징 버튼이 출력된다</t>
    <phoneticPr fontId="1" type="noConversion"/>
  </si>
  <si>
    <t>1. http://localhost:3000/banner/Notice 접속
2. 게시판 리스트에서 무작위 항목의 제목을 클릭
3. 하단의 버튼 hover
3. 하단의 처음으로 버튼을 클릭</t>
    <phoneticPr fontId="3" type="noConversion"/>
  </si>
  <si>
    <t>SchoolMeal</t>
    <phoneticPr fontId="3" type="noConversion"/>
  </si>
  <si>
    <t>SchoolMeal 화면 구성 확인</t>
    <phoneticPr fontId="3" type="noConversion"/>
  </si>
  <si>
    <t>1. http://localhost:3000/ 접속
2. GNB의 SchoolMeal클릭</t>
    <phoneticPr fontId="3" type="noConversion"/>
  </si>
  <si>
    <t>달력</t>
    <phoneticPr fontId="3" type="noConversion"/>
  </si>
  <si>
    <t>1. http://localhost:3000/banner/SchoolMeal 접속
2. 게시판 리스트에서 무작위 항목의 제목을 클릭
3. 하단의 버튼 hover
3. 하단의 처음으로 버튼을 클릭</t>
    <phoneticPr fontId="3" type="noConversion"/>
  </si>
  <si>
    <t>1. http://localhost:3000/banner/SchoolMeal 접속
2. 게시판 리스트에서 무작위 항목의 제목칸에 hover한다
3. 게시판 리스트에서 무작위 항목의 제목을 클릭한다</t>
    <phoneticPr fontId="3" type="noConversion"/>
  </si>
  <si>
    <t>SchoolMealDetail</t>
    <phoneticPr fontId="3" type="noConversion"/>
  </si>
  <si>
    <t>1. http://localhost:3000/banner/SchoolMeal 접속
2. 게시판 리스트에서 무작위 항목의 제목을 클릭</t>
    <phoneticPr fontId="3" type="noConversion"/>
  </si>
  <si>
    <t>1. http://localhost:3000/banner/SchoolMeal/[게시판번호] 로 라우터가 이동한다
2. 컨테이너 박스에 1에서 선택된 게시글에 상응하는 제목, 날짜, 첨부파일, 작성자, 내용, 버튼이 출력된다</t>
    <phoneticPr fontId="3" type="noConversion"/>
  </si>
  <si>
    <t>상단 GNB 구성 확인</t>
    <phoneticPr fontId="3" type="noConversion"/>
  </si>
  <si>
    <t>버튼 선택시 동작 확인</t>
    <phoneticPr fontId="3" type="noConversion"/>
  </si>
  <si>
    <t>푸터 우측 사이트맵 선택 동작 확인</t>
    <phoneticPr fontId="3" type="noConversion"/>
  </si>
  <si>
    <t>게시판 리스트 Title 선택 동작 확인</t>
    <phoneticPr fontId="3" type="noConversion"/>
  </si>
  <si>
    <t>LNB 선택 동작 확인</t>
    <phoneticPr fontId="3" type="noConversion"/>
  </si>
  <si>
    <t>필터메뉴 필터링 동작 확인</t>
    <phoneticPr fontId="3" type="noConversion"/>
  </si>
  <si>
    <t>페이징 버튼 선택 동작 확인</t>
    <phoneticPr fontId="3" type="noConversion"/>
  </si>
  <si>
    <t>버튼 선택 동작 확인</t>
    <phoneticPr fontId="3" type="noConversion"/>
  </si>
  <si>
    <t>달력 날짜 선택 동작 확인</t>
    <phoneticPr fontId="3" type="noConversion"/>
  </si>
  <si>
    <t>1. 버튼을 hover하면 텍스트의 색상이 변경된다.
2. 버튼을 클릭하면 http://localhost:3000/ 로 라우터가 이동한다</t>
    <phoneticPr fontId="3" type="noConversion"/>
  </si>
  <si>
    <t>1. http://localhost:3000/banner/SchoolMeal 접속
2. 우측 달력에서 무작위 날짜 클릭</t>
    <phoneticPr fontId="3" type="noConversion"/>
  </si>
  <si>
    <t>1. 우측에는 'About', 'Notice', 'SchoolMeal'가 출력된다
2. 좌측에는 홈 이미지가 출력된다.</t>
    <phoneticPr fontId="3" type="noConversion"/>
  </si>
  <si>
    <t>1. 달력에서 선택된 날짜에는 파란 배경이 생긴다
2. 달력에서 선택된 날짜와 일치하는 게시판 리스트를 출력한다</t>
    <phoneticPr fontId="3" type="noConversion"/>
  </si>
  <si>
    <t>1. 사이트맵에 hover시 해당 메뉴의 텍스트 색상이 변경된다
2. 무작위 사이트맵 메뉴 클릭시 해당하는 라우터로 이동한다</t>
    <phoneticPr fontId="3" type="noConversion"/>
  </si>
  <si>
    <t>1. 게시판 리스트는 좌측에 title 우측에 게시날짜가 표시된다
2. 현재 선택된 상단 네비게이션은 배경 색상이 변경되고 그에 상응하는 게시판 리스트를 하단에 출력한다
3. 게시판 리스트 title에 hover시 title의 폰트 두께에 변화가 생긴다
4. 게시판 리스트 title을 클릭시 해당하는 Detail게시판으로 
라우터가 이동한다</t>
    <phoneticPr fontId="3" type="noConversion"/>
  </si>
  <si>
    <t>1. 필터 옵션에 적용된 개수에 맞게 게시판 리스트가 재배치 되며 페이징 버튼의 개수도 필터 옵션에 맞게 적용되어 출력된다
2. 필터 옵션이 변경되면 1페이지로 돌아온다</t>
    <phoneticPr fontId="3" type="noConversion"/>
  </si>
  <si>
    <t>1. 게시판 리스트 속 항목의 제목칸에 hover시 폰트 두께가 달라진다
2. 게시판 리스트 속 항목의 제목칸을 클릭하면 해당하는 Detail게시판으로 라우터가 이동한다</t>
    <phoneticPr fontId="3" type="noConversion"/>
  </si>
  <si>
    <t>PASS</t>
    <phoneticPr fontId="1" type="noConversion"/>
  </si>
  <si>
    <t>1. http://localhost:3000/ 접속
2. 상단 GNB 고정영역 메뉴의 임의의 메뉴 hover
3. 상단 GNB 고정영역 메뉴의 임의의 메뉴 선택
4. 3에서 선택한 메뉴를 제외한 다른 임의의 메뉴 선택</t>
    <phoneticPr fontId="3" type="noConversion"/>
  </si>
  <si>
    <t>1. 모든 메뉴는 hover시 hover한 메뉴의 텍스트 색상 변경이 적용되고 About은 hover시 하위 메뉴가 추가적으로 출력된다
1-1. 모바일은 하위 메뉴 출력 기능이 없다
2. 선택된 메뉴는 텍스트 색상이 변경된다
3. 다시 새로이 메뉴를 선택하면 기존 선택된 메뉴의 색상은 원래대로 돌아오고 새롭게 선택한 메뉴의 색상이 변경된다</t>
    <phoneticPr fontId="3" type="noConversion"/>
  </si>
  <si>
    <t>td의 넓이를 조절하여
자연스럽게 보이도록 조절함</t>
    <phoneticPr fontId="1" type="noConversion"/>
  </si>
  <si>
    <t>1. http://localhost:3000/banner/SchoolMeal 로 라우터가 이동한다
2. 화면 중앙에는 게시판 리스트가 게시판 번호가 높은것이 우선으로 출력된다
3. 화면 우측에는 달력이 출력된다
3-1 모바일에서는 화면 상단에 달력이 출력된다</t>
    <phoneticPr fontId="1" type="noConversion"/>
  </si>
  <si>
    <t>모바일 - 날짜가 줄바꿈이 부자연스헙게 된다</t>
    <phoneticPr fontId="1" type="noConversion"/>
  </si>
  <si>
    <t>모바일 - 리스트 속 제목이 줄바꿈이 일어나 부자연스럽게 구성됨</t>
    <phoneticPr fontId="1" type="noConversion"/>
  </si>
  <si>
    <t>모바일 - 급식 게시글의 게시판 리스트 제목이 부자연스러운 줄바꿈이 일어남</t>
    <phoneticPr fontId="1" type="noConversion"/>
  </si>
  <si>
    <t>폰트 사이즈를 16px에서 
14px로 조절함</t>
    <phoneticPr fontId="1" type="noConversion"/>
  </si>
  <si>
    <t>폰트 사이즈를 24px에서 16px로 
조정하여 
자연스럽게 보이도록 조정함</t>
    <phoneticPr fontId="1" type="noConversion"/>
  </si>
  <si>
    <t>최동영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</si>
</sst>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color theme="1"/>
      <name val="맑은 고딕"/>
      <family val="2"/>
      <scheme val="minor"/>
    </font>
    <font>
      <sz val="8"/>
      <name val="맑은 고딕"/>
      <family val="3"/>
      <charset val="129"/>
      <scheme val="minor"/>
    </font>
    <font>
      <sz val="9"/>
      <name val="맑은 고딕"/>
      <family val="3"/>
      <charset val="129"/>
      <scheme val="minor"/>
    </font>
    <font>
      <sz val="8"/>
      <name val="나눔고딕"/>
      <family val="3"/>
      <charset val="129"/>
    </font>
    <font>
      <u/>
      <sz val="11"/>
      <color theme="10"/>
      <name val="맑은 고딕"/>
      <family val="2"/>
      <scheme val="minor"/>
    </font>
    <font>
      <b/>
      <sz val="14"/>
      <color theme="0"/>
      <name val="맑은 고딕"/>
      <family val="3"/>
      <charset val="129"/>
      <scheme val="minor"/>
    </font>
    <font>
      <b/>
      <sz val="9"/>
      <name val="맑은 고딕"/>
      <family val="3"/>
      <charset val="129"/>
      <scheme val="minor"/>
    </font>
    <font>
      <sz val="11"/>
      <color rgb="FF000000"/>
      <name val="맑은 고딕"/>
      <family val="3"/>
      <charset val="129"/>
    </font>
    <font>
      <u/>
      <sz val="9"/>
      <color theme="10"/>
      <name val="맑은 고딕"/>
      <family val="3"/>
      <charset val="129"/>
      <scheme val="minor"/>
    </font>
    <font>
      <sz val="9"/>
      <color rgb="FF000000"/>
      <name val="맑은 고딕"/>
      <family val="3"/>
      <charset val="129"/>
      <scheme val="minor"/>
    </font>
    <font>
      <i/>
      <sz val="8"/>
      <color rgb="FFFF0000"/>
      <name val="맑은 고딕"/>
      <family val="3"/>
      <charset val="129"/>
      <scheme val="minor"/>
    </font>
  </fonts>
  <fills count="8">
    <fill>
      <patternFill patternType="none"/>
    </fill>
    <fill>
      <patternFill patternType="gray125"/>
    </fill>
    <fill>
      <patternFill patternType="solid">
        <fgColor theme="1" tint="0.499984740745262"/>
        <bgColor indexed="64"/>
      </patternFill>
    </fill>
    <fill>
      <patternFill patternType="solid">
        <fgColor rgb="FFD9D9D9"/>
        <bgColor rgb="FF000000"/>
      </patternFill>
    </fill>
    <fill>
      <patternFill patternType="solid">
        <fgColor rgb="FFFFFFCC"/>
        <bgColor rgb="FF000000"/>
      </patternFill>
    </fill>
    <fill>
      <patternFill patternType="solid">
        <fgColor rgb="FFFFFFCC"/>
        <bgColor indexed="64"/>
      </patternFill>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auto="1"/>
      </right>
      <top style="thin">
        <color auto="1"/>
      </top>
      <bottom/>
      <diagonal/>
    </border>
    <border>
      <left/>
      <right/>
      <top/>
      <bottom style="thin">
        <color auto="1"/>
      </bottom>
      <diagonal/>
    </border>
  </borders>
  <cellStyleXfs count="3">
    <xf numFmtId="0" fontId="0" fillId="0" borderId="0"/>
    <xf numFmtId="0" fontId="4" fillId="0" borderId="0" applyNumberFormat="0" applyFill="0" applyBorder="0" applyAlignment="0" applyProtection="0"/>
    <xf numFmtId="0" fontId="7" fillId="0" borderId="0">
      <alignment vertical="center"/>
    </xf>
  </cellStyleXfs>
  <cellXfs count="49">
    <xf numFmtId="0" fontId="0" fillId="0" borderId="0" xfId="0"/>
    <xf numFmtId="0" fontId="2" fillId="0" borderId="1" xfId="0" quotePrefix="1" applyFont="1" applyBorder="1" applyAlignment="1">
      <alignment horizontal="lef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5" fillId="0" borderId="0" xfId="0" applyFont="1" applyAlignment="1">
      <alignment horizontal="left" vertical="center" wrapText="1"/>
    </xf>
    <xf numFmtId="0" fontId="6"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2" fillId="4" borderId="1" xfId="0"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quotePrefix="1" applyFont="1" applyBorder="1" applyAlignment="1">
      <alignment horizontal="center" vertical="center" wrapText="1"/>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8" fillId="0" borderId="7" xfId="1" applyFont="1" applyBorder="1" applyAlignment="1">
      <alignment vertical="center" wrapText="1"/>
    </xf>
    <xf numFmtId="0" fontId="9" fillId="0" borderId="11" xfId="0" applyFont="1" applyBorder="1" applyAlignment="1">
      <alignment horizontal="center" vertical="center"/>
    </xf>
    <xf numFmtId="14" fontId="9" fillId="0" borderId="7" xfId="0" applyNumberFormat="1" applyFont="1" applyBorder="1" applyAlignment="1">
      <alignment horizontal="center" vertical="center"/>
    </xf>
    <xf numFmtId="0" fontId="9" fillId="0" borderId="7" xfId="0" applyFont="1" applyBorder="1" applyAlignment="1">
      <alignment horizontal="center" vertical="center"/>
    </xf>
    <xf numFmtId="0" fontId="2" fillId="7" borderId="7" xfId="0" applyFont="1" applyFill="1" applyBorder="1" applyAlignment="1">
      <alignment horizontal="center" vertical="center" wrapText="1"/>
    </xf>
    <xf numFmtId="0" fontId="10" fillId="7" borderId="7" xfId="0" applyFont="1" applyFill="1" applyBorder="1" applyAlignment="1">
      <alignment vertical="center" wrapText="1"/>
    </xf>
    <xf numFmtId="0" fontId="9" fillId="7" borderId="11" xfId="0" applyFont="1" applyFill="1" applyBorder="1" applyAlignment="1">
      <alignment horizontal="center" vertical="center"/>
    </xf>
    <xf numFmtId="14" fontId="9" fillId="7" borderId="7" xfId="0" applyNumberFormat="1" applyFont="1" applyFill="1" applyBorder="1" applyAlignment="1">
      <alignment horizontal="center" vertical="center"/>
    </xf>
    <xf numFmtId="0" fontId="10" fillId="0" borderId="7" xfId="0" applyFont="1" applyBorder="1" applyAlignment="1">
      <alignment vertical="center" wrapText="1"/>
    </xf>
    <xf numFmtId="0" fontId="2" fillId="0" borderId="1" xfId="0" applyFont="1" applyBorder="1" applyAlignment="1">
      <alignment vertical="center" wrapText="1"/>
    </xf>
    <xf numFmtId="0" fontId="2" fillId="0" borderId="11" xfId="0" applyFont="1" applyBorder="1" applyAlignment="1">
      <alignment horizontal="center" vertical="center"/>
    </xf>
    <xf numFmtId="14" fontId="2" fillId="0" borderId="7"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quotePrefix="1" applyFont="1" applyBorder="1" applyAlignment="1">
      <alignment horizontal="center" vertical="center" wrapText="1"/>
    </xf>
    <xf numFmtId="0" fontId="2" fillId="0" borderId="8" xfId="0" applyFont="1" applyBorder="1" applyAlignment="1">
      <alignment horizontal="center" vertical="center" wrapText="1"/>
    </xf>
    <xf numFmtId="14" fontId="2" fillId="0" borderId="7" xfId="0" applyNumberFormat="1" applyFont="1" applyBorder="1" applyAlignment="1">
      <alignment horizontal="center" vertical="center" wrapText="1"/>
    </xf>
    <xf numFmtId="0" fontId="6" fillId="3" borderId="2"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5" fillId="2" borderId="0" xfId="0" applyFont="1" applyFill="1" applyAlignment="1">
      <alignment horizontal="left" vertical="center" wrapText="1"/>
    </xf>
    <xf numFmtId="0" fontId="2" fillId="0" borderId="9" xfId="2" applyFont="1" applyBorder="1" applyAlignment="1">
      <alignment horizontal="left" vertical="center" wrapText="1"/>
    </xf>
    <xf numFmtId="0" fontId="2" fillId="0" borderId="10" xfId="2" applyFont="1" applyBorder="1" applyAlignment="1">
      <alignment horizontal="left" vertical="center" wrapText="1"/>
    </xf>
    <xf numFmtId="0" fontId="2" fillId="0" borderId="8" xfId="2" applyFont="1" applyBorder="1" applyAlignment="1">
      <alignment horizontal="left" vertical="center" wrapText="1"/>
    </xf>
    <xf numFmtId="0" fontId="6" fillId="6" borderId="9"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0" borderId="9" xfId="2" applyFont="1" applyBorder="1" applyAlignment="1">
      <alignment horizontal="center" vertical="center" wrapText="1"/>
    </xf>
    <xf numFmtId="0" fontId="2" fillId="0" borderId="10" xfId="2" applyFont="1" applyBorder="1" applyAlignment="1">
      <alignment horizontal="center" vertical="center" wrapText="1"/>
    </xf>
    <xf numFmtId="0" fontId="2" fillId="0" borderId="8" xfId="2" applyFont="1" applyBorder="1" applyAlignment="1">
      <alignment horizontal="center" vertical="center" wrapText="1"/>
    </xf>
  </cellXfs>
  <cellStyles count="3">
    <cellStyle name="표준" xfId="0" builtinId="0"/>
    <cellStyle name="표준 10 2 2" xfId="2" xr:uid="{F68B4450-CBD6-456B-B274-0187785CFBD2}"/>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3580;&#49828;&#53944;&#49884;&#45208;&#47532;&#50724;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제개정이력"/>
      <sheetName val="통계"/>
      <sheetName val="Web User"/>
      <sheetName val="Web Admin"/>
      <sheetName val="품질기준참고"/>
      <sheetName val="Defect참고"/>
    </sheetNames>
    <sheetDataSet>
      <sheetData sheetId="0">
        <row r="2">
          <cell r="A2" t="str">
            <v>Sanity Checklist</v>
          </cell>
        </row>
        <row r="4">
          <cell r="A4" t="str">
            <v>MVP Board</v>
          </cell>
        </row>
      </sheetData>
      <sheetData sheetId="1"/>
      <sheetData sheetId="2"/>
      <sheetData sheetId="3">
        <row r="3">
          <cell r="E3" t="str">
            <v>PASS</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234.11.213/admin/support/popupM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E677E-DD7B-4567-BAEC-953E1182C438}">
  <dimension ref="A1:S32"/>
  <sheetViews>
    <sheetView tabSelected="1" topLeftCell="B20" zoomScale="85" zoomScaleNormal="85" workbookViewId="0">
      <selection activeCell="G2" activeCellId="2" sqref="I1:I1048576 H1:H1048576 G1:G1048576"/>
    </sheetView>
  </sheetViews>
  <sheetFormatPr defaultColWidth="8.125" defaultRowHeight="12" outlineLevelRow="1" x14ac:dyDescent="0.3"/>
  <cols>
    <col min="1" max="1" width="13.75" style="3" customWidth="1"/>
    <col min="2" max="2" width="10.25" style="3" customWidth="1"/>
    <col min="3" max="4" width="13.75" style="3" customWidth="1"/>
    <col min="5" max="6" width="18.375" style="3" customWidth="1"/>
    <col min="7" max="9" width="13.75" style="3" customWidth="1"/>
    <col min="10" max="11" width="48" style="3" customWidth="1"/>
    <col min="12" max="13" width="8.25" style="6" customWidth="1"/>
    <col min="14" max="14" width="12.625" style="6" customWidth="1"/>
    <col min="15" max="15" width="26.625" style="3" customWidth="1"/>
    <col min="16" max="16" width="0.375" style="3" customWidth="1"/>
    <col min="17" max="17" width="26.625" style="3" customWidth="1"/>
    <col min="18" max="18" width="14.75" style="3" customWidth="1"/>
    <col min="19" max="19" width="16.5" style="3" customWidth="1"/>
    <col min="20" max="16384" width="8.125" style="3"/>
  </cols>
  <sheetData>
    <row r="1" spans="1:19" ht="20.25" x14ac:dyDescent="0.3">
      <c r="A1" s="34" t="str">
        <f>CONCATENATE([1]표지!A4," ",[1]표지!A2)</f>
        <v>MVP Board Sanity Checklist</v>
      </c>
      <c r="B1" s="34"/>
      <c r="C1" s="34"/>
      <c r="D1" s="34"/>
      <c r="E1" s="34"/>
      <c r="F1" s="34"/>
      <c r="G1" s="34"/>
      <c r="H1" s="34"/>
      <c r="I1" s="34"/>
      <c r="J1" s="34"/>
      <c r="K1" s="34"/>
      <c r="L1" s="2"/>
      <c r="M1" s="2"/>
      <c r="N1" s="2"/>
      <c r="O1" s="2"/>
      <c r="P1" s="2"/>
      <c r="Q1" s="2"/>
      <c r="R1" s="2"/>
      <c r="S1" s="2"/>
    </row>
    <row r="2" spans="1:19" ht="20.25" x14ac:dyDescent="0.3">
      <c r="A2" s="4"/>
      <c r="B2" s="4"/>
      <c r="C2" s="4"/>
      <c r="D2" s="4"/>
      <c r="E2" s="4"/>
      <c r="F2" s="4"/>
      <c r="G2" s="4"/>
      <c r="H2" s="4"/>
      <c r="I2" s="4"/>
      <c r="J2" s="4"/>
      <c r="K2" s="4"/>
      <c r="L2" s="3"/>
      <c r="M2" s="3"/>
      <c r="N2" s="3"/>
    </row>
    <row r="3" spans="1:19" outlineLevel="1" x14ac:dyDescent="0.3">
      <c r="A3" s="5" t="s">
        <v>0</v>
      </c>
      <c r="B3" s="5" t="s">
        <v>1</v>
      </c>
      <c r="C3" s="5" t="s">
        <v>2</v>
      </c>
      <c r="D3" s="5" t="s">
        <v>3</v>
      </c>
      <c r="E3" s="5" t="s">
        <v>4</v>
      </c>
      <c r="F3" s="5" t="s">
        <v>5</v>
      </c>
      <c r="G3" s="5" t="s">
        <v>6</v>
      </c>
      <c r="H3" s="5" t="s">
        <v>7</v>
      </c>
      <c r="I3" s="5" t="s">
        <v>8</v>
      </c>
    </row>
    <row r="4" spans="1:19" outlineLevel="1" x14ac:dyDescent="0.3">
      <c r="A4" s="7" t="str">
        <f>L$10</f>
        <v>크롬</v>
      </c>
      <c r="B4" s="7">
        <f>IF($A4=0,0,COUNTA($C$10:$C$276))</f>
        <v>22</v>
      </c>
      <c r="C4" s="8">
        <f t="shared" ref="C4:C5" si="0">IFERROR((SUM(E4:H4)/B4),"-")</f>
        <v>1</v>
      </c>
      <c r="D4" s="8">
        <f>IFERROR(E4/(SUM(E4:G4)),"-")</f>
        <v>1</v>
      </c>
      <c r="E4" s="7">
        <f>IF($A4=0,0,COUNTIF($L$11:$L$295,$E$3))</f>
        <v>22</v>
      </c>
      <c r="F4" s="7">
        <f>IF($A4=0,0,COUNTIF($L$11:$L$295,$F$3))</f>
        <v>0</v>
      </c>
      <c r="G4" s="7">
        <f>IF($A4=0,0,COUNTIF($L$11:$L$295,$G$3))</f>
        <v>0</v>
      </c>
      <c r="H4" s="7">
        <f>IF($A4=0,0,COUNTIF($L$11:$L$295,$H$3))</f>
        <v>0</v>
      </c>
      <c r="I4" s="7">
        <f>IF($A4=0,0,COUNTIF($L$11:$L$295,$I$3))</f>
        <v>0</v>
      </c>
    </row>
    <row r="5" spans="1:19" outlineLevel="1" x14ac:dyDescent="0.3">
      <c r="A5" s="7" t="str">
        <f>M10</f>
        <v>Galaxy S20 Ultra</v>
      </c>
      <c r="B5" s="7">
        <f>IF($A5=0,0,COUNTA($C$10:$C$276))</f>
        <v>22</v>
      </c>
      <c r="C5" s="8">
        <f t="shared" si="0"/>
        <v>1</v>
      </c>
      <c r="D5" s="8">
        <f t="shared" ref="D5" si="1">IFERROR(E5/(SUM(E5:G5)),"-")</f>
        <v>1</v>
      </c>
      <c r="E5" s="7">
        <f>IF($A5=0,0,COUNTIF($M$11:$M$295,$E$3))</f>
        <v>22</v>
      </c>
      <c r="F5" s="7">
        <f>IF($A5=0,0,COUNTIF($M$11:$M$295,$F$3))</f>
        <v>0</v>
      </c>
      <c r="G5" s="7">
        <f>IF($A5=0,0,COUNTIF($M$11:$M$295,$G$3))</f>
        <v>0</v>
      </c>
      <c r="H5" s="7">
        <f>IF($A5=0,0,COUNTIF($M$11:$M$295,$H$3))</f>
        <v>0</v>
      </c>
      <c r="I5" s="7">
        <f>IF($A4=0,0,COUNTIF($M$11:$M$295,$I$3))</f>
        <v>0</v>
      </c>
    </row>
    <row r="6" spans="1:19" outlineLevel="1" x14ac:dyDescent="0.3">
      <c r="A6" s="9" t="s">
        <v>9</v>
      </c>
      <c r="B6" s="9">
        <f>SUM(B4:B5)</f>
        <v>44</v>
      </c>
      <c r="C6" s="10">
        <f>IFERROR((SUM(E6:H6)/B6),"-")</f>
        <v>0</v>
      </c>
      <c r="D6" s="10" t="str">
        <f>IFERROR(E6/(SUM(E6:G6)),"-")</f>
        <v>-</v>
      </c>
      <c r="E6" s="9">
        <v>0</v>
      </c>
      <c r="F6" s="9">
        <f>SUM(F4:F5)</f>
        <v>0</v>
      </c>
      <c r="G6" s="9">
        <f>SUM(G4:G5)</f>
        <v>0</v>
      </c>
      <c r="H6" s="9">
        <f>SUM(H4:H5)</f>
        <v>0</v>
      </c>
      <c r="I6" s="9">
        <f>SUM(I4:I5)</f>
        <v>0</v>
      </c>
      <c r="L6" s="3"/>
      <c r="M6" s="3"/>
      <c r="N6" s="3"/>
    </row>
    <row r="7" spans="1:19" outlineLevel="1" x14ac:dyDescent="0.3"/>
    <row r="9" spans="1:19" ht="12" customHeight="1" x14ac:dyDescent="0.3">
      <c r="C9" s="32" t="s">
        <v>10</v>
      </c>
      <c r="D9" s="32" t="s">
        <v>11</v>
      </c>
      <c r="E9" s="32" t="s">
        <v>12</v>
      </c>
      <c r="F9" s="32" t="s">
        <v>13</v>
      </c>
      <c r="G9" s="40" t="s">
        <v>14</v>
      </c>
      <c r="H9" s="41"/>
      <c r="I9" s="42"/>
      <c r="J9" s="32" t="s">
        <v>15</v>
      </c>
      <c r="K9" s="32" t="s">
        <v>16</v>
      </c>
      <c r="L9" s="38" t="s">
        <v>17</v>
      </c>
      <c r="M9" s="39"/>
      <c r="N9" s="32" t="s">
        <v>18</v>
      </c>
      <c r="O9" s="32" t="s">
        <v>19</v>
      </c>
      <c r="Q9" s="32" t="s">
        <v>20</v>
      </c>
      <c r="R9" s="32" t="s">
        <v>21</v>
      </c>
      <c r="S9" s="32" t="s">
        <v>22</v>
      </c>
    </row>
    <row r="10" spans="1:19" ht="24" x14ac:dyDescent="0.3">
      <c r="C10" s="33"/>
      <c r="D10" s="33"/>
      <c r="E10" s="33"/>
      <c r="F10" s="33"/>
      <c r="G10" s="43"/>
      <c r="H10" s="44"/>
      <c r="I10" s="45"/>
      <c r="J10" s="33"/>
      <c r="K10" s="33"/>
      <c r="L10" s="5" t="s">
        <v>23</v>
      </c>
      <c r="M10" s="5" t="s">
        <v>29</v>
      </c>
      <c r="N10" s="33"/>
      <c r="O10" s="33"/>
      <c r="Q10" s="33"/>
      <c r="R10" s="33"/>
      <c r="S10" s="33"/>
    </row>
    <row r="11" spans="1:19" ht="48" x14ac:dyDescent="0.3">
      <c r="C11" s="11" t="s">
        <v>24</v>
      </c>
      <c r="D11" s="13" t="s">
        <v>25</v>
      </c>
      <c r="E11" s="14" t="s">
        <v>26</v>
      </c>
      <c r="F11" s="14" t="s">
        <v>27</v>
      </c>
      <c r="G11" s="35"/>
      <c r="H11" s="36"/>
      <c r="I11" s="37"/>
      <c r="J11" s="15" t="s">
        <v>30</v>
      </c>
      <c r="K11" s="1" t="s">
        <v>39</v>
      </c>
      <c r="L11" s="12" t="s">
        <v>101</v>
      </c>
      <c r="M11" s="12" t="s">
        <v>101</v>
      </c>
      <c r="N11" s="12"/>
      <c r="O11" s="16"/>
      <c r="P11" s="17"/>
      <c r="Q11" s="18"/>
      <c r="R11" s="19" t="s">
        <v>111</v>
      </c>
      <c r="S11" s="18">
        <v>44849</v>
      </c>
    </row>
    <row r="12" spans="1:19" ht="48" x14ac:dyDescent="0.3">
      <c r="C12" s="11" t="s">
        <v>24</v>
      </c>
      <c r="D12" s="13" t="s">
        <v>25</v>
      </c>
      <c r="E12" s="14" t="s">
        <v>28</v>
      </c>
      <c r="F12" s="14" t="s">
        <v>84</v>
      </c>
      <c r="G12" s="35"/>
      <c r="H12" s="36"/>
      <c r="I12" s="37"/>
      <c r="J12" s="15" t="s">
        <v>31</v>
      </c>
      <c r="K12" s="1" t="s">
        <v>95</v>
      </c>
      <c r="L12" s="12" t="s">
        <v>101</v>
      </c>
      <c r="M12" s="12" t="s">
        <v>101</v>
      </c>
      <c r="N12" s="20"/>
      <c r="O12" s="21"/>
      <c r="P12" s="22"/>
      <c r="Q12" s="23"/>
      <c r="R12" s="19" t="s">
        <v>111</v>
      </c>
      <c r="S12" s="18">
        <v>44849</v>
      </c>
    </row>
    <row r="13" spans="1:19" ht="36" x14ac:dyDescent="0.3">
      <c r="C13" s="11" t="s">
        <v>24</v>
      </c>
      <c r="D13" s="13" t="s">
        <v>25</v>
      </c>
      <c r="E13" s="14" t="s">
        <v>28</v>
      </c>
      <c r="F13" s="14" t="s">
        <v>34</v>
      </c>
      <c r="G13" s="35"/>
      <c r="H13" s="36"/>
      <c r="I13" s="37"/>
      <c r="J13" s="15" t="s">
        <v>32</v>
      </c>
      <c r="K13" s="1" t="s">
        <v>33</v>
      </c>
      <c r="L13" s="12" t="s">
        <v>101</v>
      </c>
      <c r="M13" s="12" t="s">
        <v>101</v>
      </c>
      <c r="N13" s="20"/>
      <c r="O13" s="21"/>
      <c r="P13" s="22"/>
      <c r="Q13" s="23"/>
      <c r="R13" s="19" t="s">
        <v>111</v>
      </c>
      <c r="S13" s="18">
        <v>44849</v>
      </c>
    </row>
    <row r="14" spans="1:19" ht="72" x14ac:dyDescent="0.3">
      <c r="C14" s="11" t="s">
        <v>24</v>
      </c>
      <c r="D14" s="13" t="s">
        <v>25</v>
      </c>
      <c r="E14" s="14" t="s">
        <v>28</v>
      </c>
      <c r="F14" s="14" t="s">
        <v>35</v>
      </c>
      <c r="G14" s="35"/>
      <c r="H14" s="36"/>
      <c r="I14" s="37"/>
      <c r="J14" s="15" t="s">
        <v>102</v>
      </c>
      <c r="K14" s="1" t="s">
        <v>103</v>
      </c>
      <c r="L14" s="12" t="s">
        <v>101</v>
      </c>
      <c r="M14" s="12" t="s">
        <v>101</v>
      </c>
      <c r="N14" s="12"/>
      <c r="O14" s="24"/>
      <c r="P14" s="17"/>
      <c r="Q14" s="18"/>
      <c r="R14" s="19" t="s">
        <v>111</v>
      </c>
      <c r="S14" s="18">
        <v>44849</v>
      </c>
    </row>
    <row r="15" spans="1:19" ht="36" x14ac:dyDescent="0.3">
      <c r="C15" s="11" t="s">
        <v>24</v>
      </c>
      <c r="D15" s="13" t="s">
        <v>25</v>
      </c>
      <c r="E15" s="7" t="s">
        <v>36</v>
      </c>
      <c r="F15" s="7" t="s">
        <v>85</v>
      </c>
      <c r="G15" s="35"/>
      <c r="H15" s="36"/>
      <c r="I15" s="37"/>
      <c r="J15" s="3" t="s">
        <v>37</v>
      </c>
      <c r="K15" s="25" t="s">
        <v>38</v>
      </c>
      <c r="L15" s="12" t="s">
        <v>101</v>
      </c>
      <c r="M15" s="12" t="s">
        <v>101</v>
      </c>
      <c r="N15" s="12"/>
      <c r="O15" s="24"/>
      <c r="P15" s="26"/>
      <c r="Q15" s="27"/>
      <c r="R15" s="19" t="s">
        <v>111</v>
      </c>
      <c r="S15" s="18">
        <v>44849</v>
      </c>
    </row>
    <row r="16" spans="1:19" ht="72" x14ac:dyDescent="0.3">
      <c r="C16" s="11" t="s">
        <v>24</v>
      </c>
      <c r="D16" s="13" t="s">
        <v>25</v>
      </c>
      <c r="E16" s="14" t="s">
        <v>41</v>
      </c>
      <c r="F16" s="14" t="s">
        <v>87</v>
      </c>
      <c r="G16" s="35"/>
      <c r="H16" s="36"/>
      <c r="I16" s="37"/>
      <c r="J16" s="15" t="s">
        <v>40</v>
      </c>
      <c r="K16" s="28" t="s">
        <v>98</v>
      </c>
      <c r="L16" s="12" t="s">
        <v>101</v>
      </c>
      <c r="M16" s="12" t="s">
        <v>101</v>
      </c>
      <c r="N16" s="12"/>
      <c r="O16" s="24" t="s">
        <v>108</v>
      </c>
      <c r="P16" s="26"/>
      <c r="Q16" s="31" t="s">
        <v>109</v>
      </c>
      <c r="R16" s="19" t="s">
        <v>111</v>
      </c>
      <c r="S16" s="18">
        <v>44849</v>
      </c>
    </row>
    <row r="17" spans="3:19" ht="36" x14ac:dyDescent="0.3">
      <c r="C17" s="11" t="s">
        <v>24</v>
      </c>
      <c r="D17" s="13" t="s">
        <v>25</v>
      </c>
      <c r="E17" s="14" t="s">
        <v>42</v>
      </c>
      <c r="F17" s="14" t="s">
        <v>86</v>
      </c>
      <c r="G17" s="35"/>
      <c r="H17" s="36"/>
      <c r="I17" s="37"/>
      <c r="J17" s="15" t="s">
        <v>43</v>
      </c>
      <c r="K17" s="1" t="s">
        <v>97</v>
      </c>
      <c r="L17" s="12" t="s">
        <v>101</v>
      </c>
      <c r="M17" s="12" t="s">
        <v>101</v>
      </c>
      <c r="N17" s="12"/>
      <c r="O17" s="24"/>
      <c r="P17" s="26"/>
      <c r="Q17" s="27"/>
      <c r="R17" s="19" t="s">
        <v>111</v>
      </c>
      <c r="S17" s="18">
        <v>44849</v>
      </c>
    </row>
    <row r="18" spans="3:19" ht="36" x14ac:dyDescent="0.3">
      <c r="C18" s="11" t="s">
        <v>24</v>
      </c>
      <c r="D18" s="13" t="s">
        <v>44</v>
      </c>
      <c r="E18" s="14" t="s">
        <v>26</v>
      </c>
      <c r="F18" s="14" t="s">
        <v>45</v>
      </c>
      <c r="G18" s="35"/>
      <c r="H18" s="36"/>
      <c r="I18" s="37"/>
      <c r="J18" s="15" t="s">
        <v>46</v>
      </c>
      <c r="K18" s="1" t="s">
        <v>48</v>
      </c>
      <c r="L18" s="12" t="s">
        <v>101</v>
      </c>
      <c r="M18" s="12" t="s">
        <v>101</v>
      </c>
      <c r="N18" s="12"/>
      <c r="O18" s="24"/>
      <c r="P18" s="26"/>
      <c r="Q18" s="27"/>
      <c r="R18" s="19" t="s">
        <v>111</v>
      </c>
      <c r="S18" s="18">
        <v>44849</v>
      </c>
    </row>
    <row r="19" spans="3:19" ht="36" x14ac:dyDescent="0.3">
      <c r="C19" s="11" t="s">
        <v>24</v>
      </c>
      <c r="D19" s="13" t="s">
        <v>44</v>
      </c>
      <c r="E19" s="14" t="s">
        <v>47</v>
      </c>
      <c r="F19" s="14" t="s">
        <v>88</v>
      </c>
      <c r="G19" s="35"/>
      <c r="H19" s="36"/>
      <c r="I19" s="37"/>
      <c r="J19" s="15" t="s">
        <v>49</v>
      </c>
      <c r="K19" s="1" t="s">
        <v>54</v>
      </c>
      <c r="L19" s="12" t="s">
        <v>101</v>
      </c>
      <c r="M19" s="12" t="s">
        <v>101</v>
      </c>
      <c r="N19" s="12"/>
      <c r="O19" s="24"/>
      <c r="P19" s="26"/>
      <c r="Q19" s="27"/>
      <c r="R19" s="19" t="s">
        <v>111</v>
      </c>
      <c r="S19" s="18">
        <v>44849</v>
      </c>
    </row>
    <row r="20" spans="3:19" ht="36" x14ac:dyDescent="0.3">
      <c r="C20" s="11" t="s">
        <v>24</v>
      </c>
      <c r="D20" s="13" t="s">
        <v>44</v>
      </c>
      <c r="E20" s="29" t="s">
        <v>50</v>
      </c>
      <c r="F20" s="14" t="s">
        <v>51</v>
      </c>
      <c r="G20" s="35"/>
      <c r="H20" s="36"/>
      <c r="I20" s="37"/>
      <c r="J20" s="15" t="s">
        <v>52</v>
      </c>
      <c r="K20" s="1" t="s">
        <v>53</v>
      </c>
      <c r="L20" s="12" t="s">
        <v>101</v>
      </c>
      <c r="M20" s="12" t="s">
        <v>101</v>
      </c>
      <c r="N20" s="12"/>
      <c r="O20" s="24"/>
      <c r="P20" s="26"/>
      <c r="Q20" s="27"/>
      <c r="R20" s="19" t="s">
        <v>111</v>
      </c>
      <c r="S20" s="18">
        <v>44849</v>
      </c>
    </row>
    <row r="21" spans="3:19" ht="60" x14ac:dyDescent="0.3">
      <c r="C21" s="11" t="s">
        <v>24</v>
      </c>
      <c r="D21" s="13" t="s">
        <v>55</v>
      </c>
      <c r="E21" s="29" t="s">
        <v>26</v>
      </c>
      <c r="F21" s="14" t="s">
        <v>56</v>
      </c>
      <c r="G21" s="46"/>
      <c r="H21" s="47"/>
      <c r="I21" s="48"/>
      <c r="J21" s="15" t="s">
        <v>57</v>
      </c>
      <c r="K21" s="1" t="s">
        <v>73</v>
      </c>
      <c r="L21" s="12" t="s">
        <v>101</v>
      </c>
      <c r="M21" s="12" t="s">
        <v>101</v>
      </c>
      <c r="N21" s="12"/>
      <c r="O21" s="24"/>
      <c r="P21" s="26"/>
      <c r="Q21" s="27"/>
      <c r="R21" s="19" t="s">
        <v>111</v>
      </c>
      <c r="S21" s="18">
        <v>44849</v>
      </c>
    </row>
    <row r="22" spans="3:19" ht="24" x14ac:dyDescent="0.3">
      <c r="C22" s="11" t="s">
        <v>24</v>
      </c>
      <c r="D22" s="13" t="s">
        <v>55</v>
      </c>
      <c r="E22" s="29" t="s">
        <v>58</v>
      </c>
      <c r="F22" s="14" t="s">
        <v>59</v>
      </c>
      <c r="G22" s="35"/>
      <c r="H22" s="36"/>
      <c r="I22" s="37"/>
      <c r="J22" s="15" t="s">
        <v>60</v>
      </c>
      <c r="K22" s="28" t="s">
        <v>61</v>
      </c>
      <c r="L22" s="12" t="s">
        <v>101</v>
      </c>
      <c r="M22" s="12" t="s">
        <v>101</v>
      </c>
      <c r="N22" s="12"/>
      <c r="O22" s="24"/>
      <c r="P22" s="26"/>
      <c r="Q22" s="27"/>
      <c r="R22" s="19" t="s">
        <v>111</v>
      </c>
      <c r="S22" s="18">
        <v>44849</v>
      </c>
    </row>
    <row r="23" spans="3:19" ht="48" x14ac:dyDescent="0.3">
      <c r="C23" s="11" t="s">
        <v>24</v>
      </c>
      <c r="D23" s="13" t="s">
        <v>55</v>
      </c>
      <c r="E23" s="29" t="s">
        <v>58</v>
      </c>
      <c r="F23" s="14" t="s">
        <v>89</v>
      </c>
      <c r="G23" s="35"/>
      <c r="H23" s="36"/>
      <c r="I23" s="37"/>
      <c r="J23" s="15" t="s">
        <v>62</v>
      </c>
      <c r="K23" s="1" t="s">
        <v>99</v>
      </c>
      <c r="L23" s="12" t="s">
        <v>101</v>
      </c>
      <c r="M23" s="12" t="s">
        <v>101</v>
      </c>
      <c r="N23" s="12"/>
      <c r="O23" s="24"/>
      <c r="P23" s="26"/>
      <c r="Q23" s="27"/>
      <c r="R23" s="19" t="s">
        <v>111</v>
      </c>
      <c r="S23" s="18">
        <v>44849</v>
      </c>
    </row>
    <row r="24" spans="3:19" ht="36" x14ac:dyDescent="0.3">
      <c r="C24" s="11" t="s">
        <v>24</v>
      </c>
      <c r="D24" s="13" t="s">
        <v>55</v>
      </c>
      <c r="E24" s="13" t="s">
        <v>41</v>
      </c>
      <c r="F24" s="30" t="s">
        <v>87</v>
      </c>
      <c r="G24" s="35"/>
      <c r="H24" s="36"/>
      <c r="I24" s="37"/>
      <c r="J24" s="15" t="s">
        <v>63</v>
      </c>
      <c r="K24" s="1" t="s">
        <v>100</v>
      </c>
      <c r="L24" s="12" t="s">
        <v>101</v>
      </c>
      <c r="M24" s="12" t="s">
        <v>101</v>
      </c>
      <c r="N24" s="12"/>
      <c r="O24" s="24"/>
      <c r="P24" s="26"/>
      <c r="Q24" s="27"/>
      <c r="R24" s="19" t="s">
        <v>111</v>
      </c>
      <c r="S24" s="18">
        <v>44849</v>
      </c>
    </row>
    <row r="25" spans="3:19" ht="48" x14ac:dyDescent="0.3">
      <c r="C25" s="11" t="s">
        <v>24</v>
      </c>
      <c r="D25" s="13" t="s">
        <v>55</v>
      </c>
      <c r="E25" s="30" t="s">
        <v>65</v>
      </c>
      <c r="F25" s="30" t="s">
        <v>90</v>
      </c>
      <c r="G25" s="35"/>
      <c r="H25" s="36"/>
      <c r="I25" s="37"/>
      <c r="J25" s="15" t="s">
        <v>66</v>
      </c>
      <c r="K25" s="1" t="s">
        <v>67</v>
      </c>
      <c r="L25" s="12" t="s">
        <v>101</v>
      </c>
      <c r="M25" s="12" t="s">
        <v>101</v>
      </c>
      <c r="N25" s="12"/>
      <c r="O25" s="24"/>
      <c r="P25" s="26"/>
      <c r="Q25" s="27"/>
      <c r="R25" s="19" t="s">
        <v>111</v>
      </c>
      <c r="S25" s="18">
        <v>44849</v>
      </c>
    </row>
    <row r="26" spans="3:19" ht="48" x14ac:dyDescent="0.3">
      <c r="C26" s="11" t="s">
        <v>24</v>
      </c>
      <c r="D26" s="13" t="s">
        <v>68</v>
      </c>
      <c r="E26" s="29" t="s">
        <v>26</v>
      </c>
      <c r="F26" s="30" t="s">
        <v>69</v>
      </c>
      <c r="G26" s="35"/>
      <c r="H26" s="36"/>
      <c r="I26" s="37"/>
      <c r="J26" s="15" t="s">
        <v>70</v>
      </c>
      <c r="K26" s="1" t="s">
        <v>72</v>
      </c>
      <c r="L26" s="12" t="s">
        <v>101</v>
      </c>
      <c r="M26" s="12" t="s">
        <v>101</v>
      </c>
      <c r="N26" s="12"/>
      <c r="O26" s="24" t="s">
        <v>106</v>
      </c>
      <c r="P26" s="26"/>
      <c r="Q26" s="31" t="s">
        <v>110</v>
      </c>
      <c r="R26" s="19" t="s">
        <v>111</v>
      </c>
      <c r="S26" s="18">
        <v>44849</v>
      </c>
    </row>
    <row r="27" spans="3:19" ht="48" x14ac:dyDescent="0.3">
      <c r="C27" s="11" t="s">
        <v>24</v>
      </c>
      <c r="D27" s="13" t="s">
        <v>68</v>
      </c>
      <c r="E27" s="30" t="s">
        <v>71</v>
      </c>
      <c r="F27" s="30" t="s">
        <v>91</v>
      </c>
      <c r="G27" s="35"/>
      <c r="H27" s="36"/>
      <c r="I27" s="37"/>
      <c r="J27" s="15" t="s">
        <v>74</v>
      </c>
      <c r="K27" s="1" t="s">
        <v>93</v>
      </c>
      <c r="L27" s="12" t="s">
        <v>101</v>
      </c>
      <c r="M27" s="12" t="s">
        <v>101</v>
      </c>
      <c r="N27" s="12"/>
      <c r="O27" s="24"/>
      <c r="P27" s="26"/>
      <c r="Q27" s="27"/>
      <c r="R27" s="19" t="s">
        <v>111</v>
      </c>
      <c r="S27" s="18">
        <v>44849</v>
      </c>
    </row>
    <row r="28" spans="3:19" ht="60" x14ac:dyDescent="0.3">
      <c r="C28" s="11" t="s">
        <v>24</v>
      </c>
      <c r="D28" s="13" t="s">
        <v>75</v>
      </c>
      <c r="E28" s="29" t="s">
        <v>26</v>
      </c>
      <c r="F28" s="14" t="s">
        <v>76</v>
      </c>
      <c r="G28" s="35"/>
      <c r="H28" s="36"/>
      <c r="I28" s="37"/>
      <c r="J28" s="15" t="s">
        <v>77</v>
      </c>
      <c r="K28" s="1" t="s">
        <v>105</v>
      </c>
      <c r="L28" s="12" t="s">
        <v>101</v>
      </c>
      <c r="M28" s="12" t="s">
        <v>101</v>
      </c>
      <c r="N28" s="12"/>
      <c r="O28" s="24" t="s">
        <v>107</v>
      </c>
      <c r="P28" s="26"/>
      <c r="Q28" s="31" t="s">
        <v>104</v>
      </c>
      <c r="R28" s="19" t="s">
        <v>111</v>
      </c>
      <c r="S28" s="18">
        <v>44849</v>
      </c>
    </row>
    <row r="29" spans="3:19" ht="24" x14ac:dyDescent="0.3">
      <c r="C29" s="11" t="s">
        <v>24</v>
      </c>
      <c r="D29" s="13" t="s">
        <v>75</v>
      </c>
      <c r="E29" s="29" t="s">
        <v>78</v>
      </c>
      <c r="F29" s="30" t="s">
        <v>92</v>
      </c>
      <c r="G29" s="35"/>
      <c r="H29" s="36"/>
      <c r="I29" s="37"/>
      <c r="J29" s="15" t="s">
        <v>94</v>
      </c>
      <c r="K29" s="1" t="s">
        <v>96</v>
      </c>
      <c r="L29" s="12" t="s">
        <v>101</v>
      </c>
      <c r="M29" s="12" t="s">
        <v>101</v>
      </c>
      <c r="N29" s="12"/>
      <c r="O29" s="24"/>
      <c r="P29" s="26"/>
      <c r="Q29" s="27"/>
      <c r="R29" s="19" t="s">
        <v>111</v>
      </c>
      <c r="S29" s="18">
        <v>44849</v>
      </c>
    </row>
    <row r="30" spans="3:19" ht="36" x14ac:dyDescent="0.3">
      <c r="C30" s="11" t="s">
        <v>24</v>
      </c>
      <c r="D30" s="13" t="s">
        <v>75</v>
      </c>
      <c r="E30" s="30" t="s">
        <v>41</v>
      </c>
      <c r="F30" s="30" t="s">
        <v>87</v>
      </c>
      <c r="G30" s="35"/>
      <c r="H30" s="36"/>
      <c r="I30" s="37"/>
      <c r="J30" s="15" t="s">
        <v>80</v>
      </c>
      <c r="K30" s="1" t="s">
        <v>64</v>
      </c>
      <c r="L30" s="12" t="s">
        <v>101</v>
      </c>
      <c r="M30" s="12" t="s">
        <v>101</v>
      </c>
      <c r="N30" s="12"/>
      <c r="O30" s="24"/>
      <c r="P30" s="26"/>
      <c r="Q30" s="27"/>
      <c r="R30" s="19" t="s">
        <v>111</v>
      </c>
      <c r="S30" s="18">
        <v>44849</v>
      </c>
    </row>
    <row r="31" spans="3:19" ht="48" x14ac:dyDescent="0.3">
      <c r="C31" s="11" t="s">
        <v>24</v>
      </c>
      <c r="D31" s="13" t="s">
        <v>81</v>
      </c>
      <c r="E31" s="29" t="s">
        <v>26</v>
      </c>
      <c r="F31" s="30" t="s">
        <v>69</v>
      </c>
      <c r="G31" s="35"/>
      <c r="H31" s="36"/>
      <c r="I31" s="37"/>
      <c r="J31" s="15" t="s">
        <v>82</v>
      </c>
      <c r="K31" s="1" t="s">
        <v>83</v>
      </c>
      <c r="L31" s="12" t="s">
        <v>101</v>
      </c>
      <c r="M31" s="12" t="s">
        <v>101</v>
      </c>
      <c r="N31" s="12"/>
      <c r="O31" s="24"/>
      <c r="P31" s="26"/>
      <c r="Q31" s="27"/>
      <c r="R31" s="19" t="s">
        <v>111</v>
      </c>
      <c r="S31" s="18">
        <v>44849</v>
      </c>
    </row>
    <row r="32" spans="3:19" ht="48" x14ac:dyDescent="0.3">
      <c r="C32" s="11" t="s">
        <v>24</v>
      </c>
      <c r="D32" s="13" t="s">
        <v>81</v>
      </c>
      <c r="E32" s="30" t="s">
        <v>71</v>
      </c>
      <c r="F32" s="30" t="s">
        <v>91</v>
      </c>
      <c r="G32" s="35"/>
      <c r="H32" s="36"/>
      <c r="I32" s="37"/>
      <c r="J32" s="15" t="s">
        <v>79</v>
      </c>
      <c r="K32" s="1" t="s">
        <v>93</v>
      </c>
      <c r="L32" s="12" t="s">
        <v>101</v>
      </c>
      <c r="M32" s="12" t="s">
        <v>101</v>
      </c>
      <c r="N32" s="12"/>
      <c r="O32" s="24" t="s">
        <v>106</v>
      </c>
      <c r="P32" s="26"/>
      <c r="Q32" s="31" t="s">
        <v>110</v>
      </c>
      <c r="R32" s="19" t="s">
        <v>111</v>
      </c>
      <c r="S32" s="18">
        <v>44849</v>
      </c>
    </row>
  </sheetData>
  <mergeCells count="36">
    <mergeCell ref="G28:I28"/>
    <mergeCell ref="G29:I29"/>
    <mergeCell ref="G30:I30"/>
    <mergeCell ref="G31:I31"/>
    <mergeCell ref="G32:I32"/>
    <mergeCell ref="G25:I25"/>
    <mergeCell ref="G26:I26"/>
    <mergeCell ref="G27:I27"/>
    <mergeCell ref="K9:K10"/>
    <mergeCell ref="J9:J10"/>
    <mergeCell ref="G9:I10"/>
    <mergeCell ref="G21:I21"/>
    <mergeCell ref="G17:I17"/>
    <mergeCell ref="G18:I18"/>
    <mergeCell ref="G19:I19"/>
    <mergeCell ref="G20:I20"/>
    <mergeCell ref="G22:I22"/>
    <mergeCell ref="G23:I23"/>
    <mergeCell ref="G11:I11"/>
    <mergeCell ref="G12:I12"/>
    <mergeCell ref="G14:I14"/>
    <mergeCell ref="G15:I15"/>
    <mergeCell ref="G16:I16"/>
    <mergeCell ref="L9:M9"/>
    <mergeCell ref="G24:I24"/>
    <mergeCell ref="R9:R10"/>
    <mergeCell ref="Q9:Q10"/>
    <mergeCell ref="S9:S10"/>
    <mergeCell ref="A1:K1"/>
    <mergeCell ref="G13:I13"/>
    <mergeCell ref="F9:F10"/>
    <mergeCell ref="E9:E10"/>
    <mergeCell ref="D9:D10"/>
    <mergeCell ref="C9:C10"/>
    <mergeCell ref="O9:O10"/>
    <mergeCell ref="N9:N10"/>
  </mergeCells>
  <phoneticPr fontId="1" type="noConversion"/>
  <dataValidations count="1">
    <dataValidation type="list" allowBlank="1" showInputMessage="1" showErrorMessage="1" sqref="L11:M32" xr:uid="{32DFD09C-2C3F-4EDF-9AB4-8D0AC65261D2}">
      <formula1>$E$3:$H$3</formula1>
    </dataValidation>
  </dataValidations>
  <hyperlinks>
    <hyperlink ref="O8" r:id="rId1" display="http://1.234.11.213/admin/support/popupMng" xr:uid="{2AA23579-29C8-4C44-B8BB-F8FA9C105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Web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CHOIDONGYOUNG</dc:creator>
  <cp:lastModifiedBy>CHOIDONGYOUNG</cp:lastModifiedBy>
  <cp:lastPrinted>2022-10-21T00:46:30Z</cp:lastPrinted>
  <dcterms:created xsi:type="dcterms:W3CDTF">2015-06-05T18:19:34Z</dcterms:created>
  <dcterms:modified xsi:type="dcterms:W3CDTF">2022-10-25T08:20:25Z</dcterms:modified>
</cp:coreProperties>
</file>