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asternresearchgroup.sharepoint.com/sites/EPARegion1CleanWaterActStateDrinkingWaterAct/Shared Documents/General/2024 Saltmarsh ESV/Project/Lit review/literature/Fant data- roads/fant/Output/"/>
    </mc:Choice>
  </mc:AlternateContent>
  <xr:revisionPtr revIDLastSave="0" documentId="8_{60A1D2F3-76D8-4116-B14C-DF892C8F062B}" xr6:coauthVersionLast="47" xr6:coauthVersionMax="47" xr10:uidLastSave="{00000000-0000-0000-0000-000000000000}"/>
  <bookViews>
    <workbookView xWindow="-108" yWindow="-108" windowWidth="23256" windowHeight="12456" xr2:uid="{6DBC6EEA-964A-4A0B-B022-DE2D818A24A3}"/>
  </bookViews>
  <sheets>
    <sheet name="Summary Table" sheetId="24" r:id="rId1"/>
    <sheet name="CC-1 Analysis" sheetId="18" r:id="rId2"/>
    <sheet name="MA-2 Analysis" sheetId="22" r:id="rId3"/>
    <sheet name="RI-2 Analysis" sheetId="23" r:id="rId4"/>
    <sheet name="GDP Deflators" sheetId="25" r:id="rId5"/>
    <sheet name="OLD RI Analysis" sheetId="20" r:id="rId6"/>
    <sheet name="Info" sheetId="17" r:id="rId7"/>
    <sheet name="low SLR - RAA" sheetId="5" r:id="rId8"/>
    <sheet name="low SLR - DA" sheetId="6" r:id="rId9"/>
    <sheet name="intlow SLR - RAA" sheetId="7" r:id="rId10"/>
    <sheet name="intlow SLR - DA" sheetId="8" r:id="rId11"/>
    <sheet name="int SLR - RAA" sheetId="9" r:id="rId12"/>
    <sheet name="int SLR - DA" sheetId="10" r:id="rId13"/>
    <sheet name="inthigh SLR - RAA" sheetId="11" r:id="rId14"/>
    <sheet name="inthigh SLR - DA" sheetId="12" r:id="rId15"/>
    <sheet name="high SLR - RAA" sheetId="13" r:id="rId16"/>
    <sheet name="high SLR - DA" sheetId="14" r:id="rId17"/>
    <sheet name="extreme SLR - RAA" sheetId="15" r:id="rId18"/>
    <sheet name="extreme SLR - DA" sheetId="16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18" l="1"/>
  <c r="X55" i="22"/>
  <c r="E4" i="22"/>
  <c r="G36" i="22"/>
  <c r="T13" i="22"/>
  <c r="T30" i="22"/>
  <c r="F9" i="24"/>
  <c r="G5" i="24"/>
  <c r="F5" i="24"/>
  <c r="S28" i="23"/>
  <c r="T28" i="23"/>
  <c r="U28" i="23"/>
  <c r="R28" i="23"/>
  <c r="R31" i="22"/>
  <c r="R32" i="22"/>
  <c r="R39" i="22"/>
  <c r="S32" i="18"/>
  <c r="T32" i="18"/>
  <c r="U32" i="18"/>
  <c r="R32" i="18"/>
  <c r="S39" i="22"/>
  <c r="R34" i="22"/>
  <c r="X54" i="22"/>
  <c r="R23" i="22"/>
  <c r="X22" i="22"/>
  <c r="S33" i="18"/>
  <c r="AB10" i="18"/>
  <c r="AC7" i="18"/>
  <c r="AC9" i="18"/>
  <c r="AB9" i="18"/>
  <c r="R30" i="22"/>
  <c r="S33" i="22"/>
  <c r="R33" i="22"/>
  <c r="S32" i="22"/>
  <c r="S31" i="22"/>
  <c r="S30" i="22"/>
  <c r="S34" i="22" s="1"/>
  <c r="R27" i="18"/>
  <c r="S26" i="18"/>
  <c r="T26" i="18"/>
  <c r="U26" i="18"/>
  <c r="R26" i="18"/>
  <c r="U25" i="18"/>
  <c r="S25" i="18"/>
  <c r="T25" i="18"/>
  <c r="R8" i="18"/>
  <c r="R25" i="18"/>
  <c r="S24" i="18"/>
  <c r="S27" i="18" s="1"/>
  <c r="T24" i="18"/>
  <c r="T27" i="18" s="1"/>
  <c r="U24" i="18"/>
  <c r="U27" i="18" s="1"/>
  <c r="R24" i="18"/>
  <c r="R7" i="18"/>
  <c r="S23" i="18"/>
  <c r="T23" i="18"/>
  <c r="U23" i="18"/>
  <c r="R23" i="18"/>
  <c r="R6" i="18"/>
  <c r="AB13" i="23"/>
  <c r="X12" i="23"/>
  <c r="R45" i="23"/>
  <c r="AB45" i="18"/>
  <c r="AC45" i="18"/>
  <c r="AD45" i="18"/>
  <c r="AE45" i="18"/>
  <c r="AB46" i="18"/>
  <c r="AC46" i="18"/>
  <c r="AD46" i="18"/>
  <c r="AE46" i="18"/>
  <c r="AB47" i="18"/>
  <c r="AC47" i="18"/>
  <c r="AD47" i="18"/>
  <c r="AE47" i="18"/>
  <c r="AC44" i="18"/>
  <c r="AD44" i="18"/>
  <c r="AE44" i="18"/>
  <c r="AB44" i="18"/>
  <c r="AA45" i="18"/>
  <c r="AA46" i="18"/>
  <c r="AA47" i="18"/>
  <c r="AA44" i="18"/>
  <c r="AB23" i="23"/>
  <c r="S11" i="23"/>
  <c r="R11" i="23"/>
  <c r="X10" i="23"/>
  <c r="G8" i="18"/>
  <c r="A46" i="25"/>
  <c r="A42" i="25"/>
  <c r="A40" i="25"/>
  <c r="J305" i="7"/>
  <c r="C304" i="7"/>
  <c r="D304" i="7"/>
  <c r="E304" i="7"/>
  <c r="F304" i="7"/>
  <c r="G304" i="7"/>
  <c r="H304" i="7"/>
  <c r="I304" i="7"/>
  <c r="J304" i="7"/>
  <c r="B304" i="7"/>
  <c r="C304" i="5"/>
  <c r="D304" i="5"/>
  <c r="E304" i="5"/>
  <c r="F304" i="5"/>
  <c r="G304" i="5"/>
  <c r="H304" i="5"/>
  <c r="I304" i="5"/>
  <c r="J304" i="5"/>
  <c r="B304" i="5"/>
  <c r="C304" i="6"/>
  <c r="D304" i="6"/>
  <c r="E304" i="6"/>
  <c r="F304" i="6"/>
  <c r="G304" i="6"/>
  <c r="H304" i="6"/>
  <c r="I304" i="6"/>
  <c r="J304" i="6"/>
  <c r="B304" i="6"/>
  <c r="F6" i="24" l="1"/>
  <c r="R40" i="22"/>
  <c r="O20" i="23"/>
  <c r="R22" i="23" s="1"/>
  <c r="O21" i="23"/>
  <c r="G9" i="18"/>
  <c r="G3" i="18"/>
  <c r="O33" i="23"/>
  <c r="O32" i="23"/>
  <c r="O25" i="23"/>
  <c r="O26" i="23"/>
  <c r="O19" i="23"/>
  <c r="O18" i="23"/>
  <c r="O17" i="23"/>
  <c r="O12" i="23"/>
  <c r="O11" i="23"/>
  <c r="O10" i="23"/>
  <c r="G33" i="23"/>
  <c r="G32" i="23"/>
  <c r="G31" i="23"/>
  <c r="G26" i="23"/>
  <c r="G25" i="23"/>
  <c r="G24" i="23"/>
  <c r="G19" i="23"/>
  <c r="G18" i="23"/>
  <c r="G17" i="23"/>
  <c r="G10" i="23"/>
  <c r="G11" i="23"/>
  <c r="G12" i="23"/>
  <c r="O27" i="18"/>
  <c r="O28" i="18"/>
  <c r="O20" i="18"/>
  <c r="O21" i="18"/>
  <c r="O14" i="18"/>
  <c r="O6" i="18"/>
  <c r="O7" i="18"/>
  <c r="G27" i="18"/>
  <c r="G28" i="18"/>
  <c r="G20" i="18"/>
  <c r="G21" i="18"/>
  <c r="G14" i="18"/>
  <c r="G6" i="18"/>
  <c r="G7" i="18"/>
  <c r="L217" i="9"/>
  <c r="M217" i="9"/>
  <c r="N217" i="9"/>
  <c r="O217" i="9"/>
  <c r="P217" i="9"/>
  <c r="G28" i="20" s="1"/>
  <c r="Q217" i="9"/>
  <c r="R217" i="9"/>
  <c r="S217" i="9"/>
  <c r="K217" i="9"/>
  <c r="L141" i="9"/>
  <c r="M141" i="9"/>
  <c r="N141" i="9"/>
  <c r="O141" i="9"/>
  <c r="P141" i="9"/>
  <c r="Q141" i="9"/>
  <c r="R141" i="9"/>
  <c r="S141" i="9"/>
  <c r="K141" i="9"/>
  <c r="L134" i="9"/>
  <c r="M134" i="9"/>
  <c r="G16" i="23" s="1"/>
  <c r="N134" i="9"/>
  <c r="O134" i="9"/>
  <c r="P134" i="9"/>
  <c r="G22" i="23" s="1"/>
  <c r="Q134" i="9"/>
  <c r="R134" i="9"/>
  <c r="S134" i="9"/>
  <c r="K134" i="9"/>
  <c r="N141" i="13"/>
  <c r="C6" i="22"/>
  <c r="C5" i="22"/>
  <c r="C4" i="22"/>
  <c r="C3" i="22"/>
  <c r="L141" i="13"/>
  <c r="M141" i="13"/>
  <c r="O141" i="13"/>
  <c r="P141" i="13"/>
  <c r="Q141" i="13"/>
  <c r="R141" i="13"/>
  <c r="S141" i="13"/>
  <c r="K141" i="13"/>
  <c r="B5" i="22"/>
  <c r="AE22" i="23"/>
  <c r="AD22" i="23"/>
  <c r="AC22" i="23"/>
  <c r="AB22" i="23"/>
  <c r="AE11" i="23"/>
  <c r="AD11" i="23"/>
  <c r="AB11" i="23"/>
  <c r="AC11" i="23"/>
  <c r="O23" i="23"/>
  <c r="O24" i="23"/>
  <c r="O27" i="23"/>
  <c r="U22" i="23" s="1"/>
  <c r="O28" i="23"/>
  <c r="O29" i="23"/>
  <c r="O30" i="23"/>
  <c r="O31" i="23"/>
  <c r="O34" i="23"/>
  <c r="T22" i="23" s="1"/>
  <c r="O35" i="23"/>
  <c r="O22" i="23"/>
  <c r="O9" i="23"/>
  <c r="O13" i="23"/>
  <c r="S22" i="23" s="1"/>
  <c r="O14" i="23"/>
  <c r="O15" i="23"/>
  <c r="O16" i="23"/>
  <c r="O8" i="23"/>
  <c r="G27" i="23"/>
  <c r="U11" i="23" s="1"/>
  <c r="C4" i="23"/>
  <c r="B4" i="23"/>
  <c r="C3" i="23"/>
  <c r="B3" i="23"/>
  <c r="G20" i="23"/>
  <c r="G15" i="23"/>
  <c r="G14" i="23"/>
  <c r="G9" i="23"/>
  <c r="C4" i="20"/>
  <c r="C3" i="20"/>
  <c r="S217" i="13"/>
  <c r="L217" i="13"/>
  <c r="M217" i="13"/>
  <c r="N217" i="13"/>
  <c r="O217" i="13"/>
  <c r="P217" i="13"/>
  <c r="Q217" i="13"/>
  <c r="R217" i="13"/>
  <c r="K217" i="13"/>
  <c r="B4" i="20"/>
  <c r="B3" i="20"/>
  <c r="B6" i="22"/>
  <c r="O4" i="18"/>
  <c r="O5" i="18"/>
  <c r="O8" i="18"/>
  <c r="O9" i="18"/>
  <c r="O10" i="18"/>
  <c r="O11" i="18"/>
  <c r="O12" i="18"/>
  <c r="O13" i="18"/>
  <c r="O15" i="18"/>
  <c r="O16" i="18"/>
  <c r="O18" i="18"/>
  <c r="O19" i="18"/>
  <c r="O22" i="18"/>
  <c r="O23" i="18"/>
  <c r="O24" i="18"/>
  <c r="O25" i="18"/>
  <c r="O26" i="18"/>
  <c r="O29" i="18"/>
  <c r="O30" i="18"/>
  <c r="O17" i="18"/>
  <c r="O3" i="18"/>
  <c r="AE22" i="22"/>
  <c r="AD22" i="22"/>
  <c r="AI15" i="22" s="1"/>
  <c r="AC22" i="22"/>
  <c r="AB22" i="22"/>
  <c r="AE13" i="22"/>
  <c r="AD13" i="22"/>
  <c r="AC13" i="22"/>
  <c r="AH13" i="22" s="1"/>
  <c r="AB13" i="22"/>
  <c r="AE15" i="18"/>
  <c r="AD15" i="18"/>
  <c r="AC15" i="18"/>
  <c r="AB15" i="18"/>
  <c r="AB6" i="18"/>
  <c r="AD23" i="23" l="1"/>
  <c r="AD24" i="23" s="1"/>
  <c r="AI14" i="23"/>
  <c r="AE23" i="23"/>
  <c r="AE24" i="23" s="1"/>
  <c r="AJ14" i="23"/>
  <c r="AB24" i="23"/>
  <c r="AG14" i="23"/>
  <c r="AC23" i="23"/>
  <c r="AC24" i="23" s="1"/>
  <c r="AH14" i="23"/>
  <c r="AD12" i="23"/>
  <c r="AD13" i="23" s="1"/>
  <c r="AI12" i="23"/>
  <c r="AE12" i="23"/>
  <c r="AE13" i="23" s="1"/>
  <c r="AJ12" i="23"/>
  <c r="R12" i="23"/>
  <c r="R13" i="23" s="1"/>
  <c r="AB12" i="23"/>
  <c r="AG12" i="23"/>
  <c r="AC12" i="23"/>
  <c r="AC13" i="23" s="1"/>
  <c r="AH12" i="23"/>
  <c r="AE23" i="22"/>
  <c r="AE24" i="22" s="1"/>
  <c r="AE25" i="22" s="1"/>
  <c r="AJ15" i="22"/>
  <c r="AB23" i="22"/>
  <c r="AB24" i="22" s="1"/>
  <c r="AB25" i="22" s="1"/>
  <c r="AG15" i="22"/>
  <c r="AC23" i="22"/>
  <c r="AC24" i="22" s="1"/>
  <c r="AC25" i="22" s="1"/>
  <c r="AH15" i="22"/>
  <c r="AD14" i="22"/>
  <c r="AD15" i="22" s="1"/>
  <c r="AD16" i="22" s="1"/>
  <c r="AI13" i="22"/>
  <c r="AE14" i="22"/>
  <c r="AE15" i="22" s="1"/>
  <c r="AE16" i="22" s="1"/>
  <c r="AJ13" i="22"/>
  <c r="AB14" i="22"/>
  <c r="AB15" i="22" s="1"/>
  <c r="AB16" i="22" s="1"/>
  <c r="AG13" i="22"/>
  <c r="AD16" i="18"/>
  <c r="AD17" i="18" s="1"/>
  <c r="AD18" i="18" s="1"/>
  <c r="AI8" i="18"/>
  <c r="AE16" i="18"/>
  <c r="AE17" i="18" s="1"/>
  <c r="AE18" i="18" s="1"/>
  <c r="AJ8" i="18"/>
  <c r="AB16" i="18"/>
  <c r="AB17" i="18" s="1"/>
  <c r="AB18" i="18" s="1"/>
  <c r="AG8" i="18"/>
  <c r="AC16" i="18"/>
  <c r="AC17" i="18" s="1"/>
  <c r="AC18" i="18" s="1"/>
  <c r="AH8" i="18"/>
  <c r="AB7" i="18"/>
  <c r="AB8" i="18" s="1"/>
  <c r="AG6" i="18"/>
  <c r="X21" i="23"/>
  <c r="R47" i="23" s="1"/>
  <c r="G21" i="23"/>
  <c r="G30" i="23"/>
  <c r="G8" i="23"/>
  <c r="S12" i="23" s="1"/>
  <c r="B4" i="22"/>
  <c r="G35" i="22" s="1"/>
  <c r="G34" i="23"/>
  <c r="T11" i="23" s="1"/>
  <c r="Y10" i="23" s="1"/>
  <c r="S43" i="23" s="1"/>
  <c r="G29" i="23"/>
  <c r="B3" i="22"/>
  <c r="G13" i="23"/>
  <c r="R43" i="23" s="1"/>
  <c r="G35" i="23"/>
  <c r="G28" i="23"/>
  <c r="G23" i="23"/>
  <c r="F4" i="22"/>
  <c r="E3" i="22"/>
  <c r="F3" i="22"/>
  <c r="AD23" i="22"/>
  <c r="AD24" i="22" s="1"/>
  <c r="AD25" i="22" s="1"/>
  <c r="AC14" i="22"/>
  <c r="AC15" i="22" s="1"/>
  <c r="AC16" i="22" s="1"/>
  <c r="S23" i="23"/>
  <c r="S24" i="23" s="1"/>
  <c r="T23" i="23"/>
  <c r="T24" i="23" s="1"/>
  <c r="R23" i="23"/>
  <c r="R24" i="23" s="1"/>
  <c r="U23" i="23"/>
  <c r="U24" i="23" s="1"/>
  <c r="U12" i="23"/>
  <c r="Y21" i="23"/>
  <c r="S47" i="23" s="1"/>
  <c r="Y23" i="23" l="1"/>
  <c r="S49" i="23" s="1"/>
  <c r="X23" i="23"/>
  <c r="R49" i="23" s="1"/>
  <c r="X11" i="23"/>
  <c r="R44" i="23" s="1"/>
  <c r="T12" i="23"/>
  <c r="T13" i="23" s="1"/>
  <c r="S13" i="23"/>
  <c r="O11" i="22"/>
  <c r="O14" i="22"/>
  <c r="O21" i="22"/>
  <c r="O13" i="22"/>
  <c r="O26" i="22"/>
  <c r="O27" i="22"/>
  <c r="O28" i="22"/>
  <c r="O35" i="22"/>
  <c r="O34" i="22"/>
  <c r="G20" i="22"/>
  <c r="G14" i="22"/>
  <c r="G13" i="22"/>
  <c r="G12" i="22"/>
  <c r="G27" i="22"/>
  <c r="G28" i="22"/>
  <c r="G34" i="22"/>
  <c r="O37" i="22"/>
  <c r="O25" i="22"/>
  <c r="O33" i="22"/>
  <c r="O32" i="22"/>
  <c r="O31" i="22"/>
  <c r="O36" i="22"/>
  <c r="T22" i="22" s="1"/>
  <c r="O29" i="22"/>
  <c r="U22" i="22" s="1"/>
  <c r="O30" i="22"/>
  <c r="O24" i="22"/>
  <c r="G33" i="22"/>
  <c r="G37" i="22"/>
  <c r="G31" i="22"/>
  <c r="G26" i="22"/>
  <c r="G25" i="22"/>
  <c r="G24" i="22"/>
  <c r="G29" i="22"/>
  <c r="U13" i="22" s="1"/>
  <c r="U30" i="22" s="1"/>
  <c r="G30" i="22"/>
  <c r="G32" i="22"/>
  <c r="G16" i="22"/>
  <c r="G22" i="22"/>
  <c r="R13" i="22" s="1"/>
  <c r="G11" i="22"/>
  <c r="G18" i="22"/>
  <c r="O18" i="22"/>
  <c r="G19" i="22"/>
  <c r="G21" i="22"/>
  <c r="O17" i="22"/>
  <c r="O12" i="22"/>
  <c r="O19" i="22"/>
  <c r="O16" i="22"/>
  <c r="G10" i="22"/>
  <c r="O15" i="22"/>
  <c r="S22" i="22" s="1"/>
  <c r="G23" i="22"/>
  <c r="O20" i="22"/>
  <c r="O22" i="22"/>
  <c r="R22" i="22" s="1"/>
  <c r="G17" i="22"/>
  <c r="O23" i="22"/>
  <c r="G15" i="22"/>
  <c r="S13" i="22" s="1"/>
  <c r="O10" i="22"/>
  <c r="U13" i="23"/>
  <c r="Y22" i="23"/>
  <c r="S48" i="23" s="1"/>
  <c r="X22" i="23"/>
  <c r="R48" i="23" s="1"/>
  <c r="T23" i="22" l="1"/>
  <c r="T24" i="22" s="1"/>
  <c r="T25" i="22" s="1"/>
  <c r="Y11" i="23"/>
  <c r="S44" i="23" s="1"/>
  <c r="U23" i="22"/>
  <c r="U24" i="22" s="1"/>
  <c r="U25" i="22" s="1"/>
  <c r="Y21" i="22"/>
  <c r="Y57" i="22" s="1"/>
  <c r="Y12" i="22"/>
  <c r="Y52" i="22" s="1"/>
  <c r="T14" i="22"/>
  <c r="U14" i="22"/>
  <c r="X12" i="22"/>
  <c r="X52" i="22" s="1"/>
  <c r="R14" i="22"/>
  <c r="R15" i="22" s="1"/>
  <c r="R16" i="22" s="1"/>
  <c r="R24" i="22"/>
  <c r="R25" i="22" s="1"/>
  <c r="S23" i="22"/>
  <c r="S24" i="22" s="1"/>
  <c r="S14" i="22"/>
  <c r="X21" i="22"/>
  <c r="X57" i="22" s="1"/>
  <c r="Y12" i="23"/>
  <c r="S45" i="23" s="1"/>
  <c r="U15" i="18"/>
  <c r="U16" i="18" s="1"/>
  <c r="T15" i="18"/>
  <c r="S15" i="18"/>
  <c r="S16" i="18" s="1"/>
  <c r="R15" i="18"/>
  <c r="R16" i="18" s="1"/>
  <c r="R17" i="18" s="1"/>
  <c r="R18" i="18" s="1"/>
  <c r="AE6" i="18"/>
  <c r="AD6" i="18"/>
  <c r="AC6" i="18"/>
  <c r="G20" i="20"/>
  <c r="G21" i="20"/>
  <c r="G22" i="20"/>
  <c r="G23" i="20"/>
  <c r="G24" i="20"/>
  <c r="G25" i="20"/>
  <c r="G26" i="20"/>
  <c r="G27" i="20"/>
  <c r="G19" i="20"/>
  <c r="G9" i="20"/>
  <c r="G10" i="20"/>
  <c r="G11" i="20"/>
  <c r="G12" i="20"/>
  <c r="G13" i="20"/>
  <c r="G14" i="20"/>
  <c r="G15" i="20"/>
  <c r="G16" i="20"/>
  <c r="G17" i="20"/>
  <c r="G18" i="20"/>
  <c r="O20" i="20"/>
  <c r="O21" i="20"/>
  <c r="O22" i="20"/>
  <c r="O23" i="20"/>
  <c r="O24" i="20"/>
  <c r="O25" i="20"/>
  <c r="O26" i="20"/>
  <c r="O27" i="20"/>
  <c r="O28" i="20"/>
  <c r="O19" i="20"/>
  <c r="G8" i="20"/>
  <c r="O9" i="20"/>
  <c r="O10" i="20"/>
  <c r="O11" i="20"/>
  <c r="O12" i="20"/>
  <c r="O13" i="20"/>
  <c r="O14" i="20"/>
  <c r="O15" i="20"/>
  <c r="O16" i="20"/>
  <c r="O17" i="20"/>
  <c r="O18" i="20"/>
  <c r="O8" i="20"/>
  <c r="G18" i="18"/>
  <c r="G19" i="18"/>
  <c r="G22" i="18"/>
  <c r="U6" i="18" s="1"/>
  <c r="G23" i="18"/>
  <c r="G24" i="18"/>
  <c r="G25" i="18"/>
  <c r="G26" i="18"/>
  <c r="G29" i="18"/>
  <c r="T6" i="18" s="1"/>
  <c r="G30" i="18"/>
  <c r="G17" i="18"/>
  <c r="G16" i="18"/>
  <c r="G4" i="18"/>
  <c r="G5" i="18"/>
  <c r="S6" i="18"/>
  <c r="G10" i="18"/>
  <c r="G11" i="18"/>
  <c r="G12" i="18"/>
  <c r="G13" i="18"/>
  <c r="G15" i="18"/>
  <c r="S134" i="13"/>
  <c r="L134" i="13"/>
  <c r="M134" i="13"/>
  <c r="N134" i="13"/>
  <c r="O134" i="13"/>
  <c r="P134" i="13"/>
  <c r="Q134" i="13"/>
  <c r="R134" i="13"/>
  <c r="K134" i="13"/>
  <c r="U15" i="22" l="1"/>
  <c r="U31" i="22"/>
  <c r="T15" i="22"/>
  <c r="T31" i="22"/>
  <c r="AD7" i="18"/>
  <c r="AD8" i="18" s="1"/>
  <c r="AD9" i="18" s="1"/>
  <c r="AI6" i="18"/>
  <c r="AE7" i="18"/>
  <c r="AE8" i="18" s="1"/>
  <c r="AE9" i="18" s="1"/>
  <c r="AJ6" i="18"/>
  <c r="AC8" i="18"/>
  <c r="AH6" i="18"/>
  <c r="T16" i="18"/>
  <c r="T17" i="18" s="1"/>
  <c r="T18" i="18" s="1"/>
  <c r="X5" i="18"/>
  <c r="X44" i="18" s="1"/>
  <c r="T7" i="18"/>
  <c r="T8" i="18" s="1"/>
  <c r="T9" i="18" s="1"/>
  <c r="R9" i="18"/>
  <c r="Y22" i="22"/>
  <c r="Y58" i="22" s="1"/>
  <c r="Y23" i="22"/>
  <c r="Y59" i="22" s="1"/>
  <c r="Y13" i="22"/>
  <c r="Y53" i="22" s="1"/>
  <c r="S25" i="22"/>
  <c r="X24" i="22" s="1"/>
  <c r="X60" i="22" s="1"/>
  <c r="X23" i="22"/>
  <c r="X59" i="22" s="1"/>
  <c r="X58" i="22"/>
  <c r="S15" i="22"/>
  <c r="S16" i="22" s="1"/>
  <c r="X13" i="22"/>
  <c r="X53" i="22" s="1"/>
  <c r="Y24" i="22"/>
  <c r="Y60" i="22" s="1"/>
  <c r="Y14" i="22"/>
  <c r="Y54" i="22" s="1"/>
  <c r="X15" i="18"/>
  <c r="X50" i="18" s="1"/>
  <c r="S17" i="18"/>
  <c r="X14" i="18"/>
  <c r="X49" i="18" s="1"/>
  <c r="C10" i="24" s="1"/>
  <c r="U17" i="18"/>
  <c r="Y14" i="18"/>
  <c r="Y49" i="18" s="1"/>
  <c r="D10" i="24" s="1"/>
  <c r="Y5" i="18"/>
  <c r="Y44" i="18" s="1"/>
  <c r="U7" i="18"/>
  <c r="S7" i="18"/>
  <c r="U16" i="22" l="1"/>
  <c r="U33" i="22" s="1"/>
  <c r="U32" i="22"/>
  <c r="U34" i="22" s="1"/>
  <c r="U39" i="22" s="1"/>
  <c r="I5" i="24" s="1"/>
  <c r="T16" i="22"/>
  <c r="T32" i="22"/>
  <c r="C11" i="24"/>
  <c r="D5" i="24"/>
  <c r="C5" i="24"/>
  <c r="Y15" i="18"/>
  <c r="Y50" i="18" s="1"/>
  <c r="D11" i="24" s="1"/>
  <c r="X15" i="22"/>
  <c r="X14" i="22"/>
  <c r="X16" i="18"/>
  <c r="X51" i="18" s="1"/>
  <c r="C12" i="24" s="1"/>
  <c r="S18" i="18"/>
  <c r="X17" i="18" s="1"/>
  <c r="X52" i="18" s="1"/>
  <c r="C13" i="24" s="1"/>
  <c r="Y16" i="18"/>
  <c r="Y51" i="18" s="1"/>
  <c r="D12" i="24" s="1"/>
  <c r="U18" i="18"/>
  <c r="Y17" i="18" s="1"/>
  <c r="Y52" i="18" s="1"/>
  <c r="D13" i="24" s="1"/>
  <c r="X6" i="18"/>
  <c r="X45" i="18" s="1"/>
  <c r="C6" i="24" s="1"/>
  <c r="S8" i="18"/>
  <c r="Y6" i="18"/>
  <c r="Y45" i="18" s="1"/>
  <c r="D6" i="24" s="1"/>
  <c r="U8" i="18"/>
  <c r="T33" i="22" l="1"/>
  <c r="T34" i="22" s="1"/>
  <c r="T39" i="22" s="1"/>
  <c r="Y15" i="22"/>
  <c r="Y55" i="22" s="1"/>
  <c r="Y7" i="18"/>
  <c r="Y46" i="18" s="1"/>
  <c r="D7" i="24" s="1"/>
  <c r="U9" i="18"/>
  <c r="Y8" i="18" s="1"/>
  <c r="Y47" i="18" s="1"/>
  <c r="D8" i="24" s="1"/>
  <c r="X7" i="18"/>
  <c r="X46" i="18" s="1"/>
  <c r="C7" i="24" s="1"/>
  <c r="S9" i="18"/>
  <c r="X8" i="18" s="1"/>
  <c r="X47" i="18" s="1"/>
  <c r="C8" i="24" s="1"/>
  <c r="H5" i="24" l="1"/>
  <c r="H6" i="24" s="1"/>
  <c r="S40" i="22"/>
  <c r="G9" i="24" s="1"/>
</calcChain>
</file>

<file path=xl/sharedStrings.xml><?xml version="1.0" encoding="utf-8"?>
<sst xmlns="http://schemas.openxmlformats.org/spreadsheetml/2006/main" count="907" uniqueCount="166">
  <si>
    <t>2015 dollars!! Inflate to 2024</t>
  </si>
  <si>
    <t>adjusted to 2024 dollars 11/20</t>
  </si>
  <si>
    <t>Total Costs Avoided due to Marsh Presence</t>
  </si>
  <si>
    <t xml:space="preserve">Scenario </t>
  </si>
  <si>
    <t>1m SLR</t>
  </si>
  <si>
    <t>Marsh Present</t>
  </si>
  <si>
    <t>No Marsh</t>
  </si>
  <si>
    <t xml:space="preserve">Baseline costs avoided </t>
  </si>
  <si>
    <t xml:space="preserve">Costs avoided every 30 days </t>
  </si>
  <si>
    <t>benefits</t>
  </si>
  <si>
    <t xml:space="preserve">Costs avoided during a 10-year storm </t>
  </si>
  <si>
    <t xml:space="preserve">Costs avoided during a 100-year storm </t>
  </si>
  <si>
    <t>avg 2040</t>
  </si>
  <si>
    <t>avg 2070</t>
  </si>
  <si>
    <t>2m SLR</t>
  </si>
  <si>
    <t>1 m SLR</t>
  </si>
  <si>
    <t>inun_freq</t>
  </si>
  <si>
    <t>year</t>
  </si>
  <si>
    <t>marsh</t>
  </si>
  <si>
    <t>m_inundated</t>
  </si>
  <si>
    <t>mi_inundated</t>
  </si>
  <si>
    <t>estimated cost of flooding (using avg cost of flooding per road mi for Barnstable County)</t>
  </si>
  <si>
    <t>10-year storm</t>
  </si>
  <si>
    <t>no marsh</t>
  </si>
  <si>
    <t xml:space="preserve">1 slr Costs </t>
  </si>
  <si>
    <t xml:space="preserve">1slr Costs Avoided due to Marsh </t>
  </si>
  <si>
    <t>mis of rd inundated</t>
  </si>
  <si>
    <t>Cost to Replace Roads</t>
  </si>
  <si>
    <t>100-year storm</t>
  </si>
  <si>
    <t>30-day inundation</t>
  </si>
  <si>
    <t>60-day inundation</t>
  </si>
  <si>
    <t xml:space="preserve">Baseline costs </t>
  </si>
  <si>
    <t>Baseline miles inundated</t>
  </si>
  <si>
    <t>90-day inundation</t>
  </si>
  <si>
    <t xml:space="preserve">Costs every 30 days </t>
  </si>
  <si>
    <t xml:space="preserve">Costs avoided during a 10 year storm </t>
  </si>
  <si>
    <t>Miles inundated every 30 days</t>
  </si>
  <si>
    <t>2 m SLR</t>
  </si>
  <si>
    <t>always inundated</t>
  </si>
  <si>
    <t xml:space="preserve">Costs during a 10 year storm </t>
  </si>
  <si>
    <t xml:space="preserve">Costs avoided during a 100 year storm </t>
  </si>
  <si>
    <t>Miles inundated during a 10 year storm</t>
  </si>
  <si>
    <t>protected by dikes</t>
  </si>
  <si>
    <t xml:space="preserve">Costs during a 100 year storm </t>
  </si>
  <si>
    <t>Miles inundated during a 100 year storm</t>
  </si>
  <si>
    <t>marsh present</t>
  </si>
  <si>
    <t>2 slr Costs</t>
  </si>
  <si>
    <t xml:space="preserve">2slr Costs Avoided due to Marsh </t>
  </si>
  <si>
    <t>1m slr</t>
  </si>
  <si>
    <t>sum</t>
  </si>
  <si>
    <t>CC-1 Costs Avoided due to Marsh Presence</t>
  </si>
  <si>
    <t>CC-1 Miles of Road Inundated</t>
  </si>
  <si>
    <t>MA-2 spans 2 counties, Plymouth and Barnstable County.</t>
  </si>
  <si>
    <t>Barnstable rd mis affected</t>
  </si>
  <si>
    <t>Plymouth rd mis affected</t>
  </si>
  <si>
    <t>avg 1m SLR</t>
  </si>
  <si>
    <t>avg 2m SLR</t>
  </si>
  <si>
    <t>Avg cost/mi rd Barnstable 2040</t>
  </si>
  <si>
    <t>Avg cost/mi rd Barnstable 2070</t>
  </si>
  <si>
    <t>Avg cost/mi rd Plymouth 2040</t>
  </si>
  <si>
    <t>Avg cost/mi rd Plymouth 2070</t>
  </si>
  <si>
    <t>MA-2 Costs Avoided due to Marsh Presence</t>
  </si>
  <si>
    <t>Bristol County</t>
  </si>
  <si>
    <t>rd mis affected</t>
  </si>
  <si>
    <t>Avg cost/mi rd Bristorl 2040</t>
  </si>
  <si>
    <t>Avg cost/mi rd Bristol 2070</t>
  </si>
  <si>
    <t xml:space="preserve">1m SLR Costs Avoided due to Marsh </t>
  </si>
  <si>
    <t xml:space="preserve">2M slr Costs Avoided due to Marsh </t>
  </si>
  <si>
    <t>RI-2 Costs Avoided due to Marsh Presence</t>
  </si>
  <si>
    <t>Table 1.1.9. Implicit Price Deflators for Gross Domestic Product</t>
  </si>
  <si>
    <t>[Index numbers, 2017=100]</t>
  </si>
  <si>
    <t>Bureau of Economic Analysis</t>
  </si>
  <si>
    <t>Last Revised on: September 26, 2024 - Next Release Date October 30, 2024</t>
  </si>
  <si>
    <t>Line</t>
  </si>
  <si>
    <t/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</si>
  <si>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</si>
  <si>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</si>
  <si>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</si>
  <si>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</si>
  <si>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</si>
  <si>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</si>
  <si>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</si>
  <si>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</si>
  <si>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</si>
  <si>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</si>
  <si>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Q1</t>
  </si>
  <si>
    <t>Q2</t>
  </si>
  <si>
    <t>1</t>
  </si>
  <si>
    <t xml:space="preserve">        Gross domestic product</t>
  </si>
  <si>
    <t>2</t>
  </si>
  <si>
    <t>Personal consumption expenditures</t>
  </si>
  <si>
    <t>3</t>
  </si>
  <si>
    <t xml:space="preserve">    Goods</t>
  </si>
  <si>
    <t>4</t>
  </si>
  <si>
    <t xml:space="preserve">        Durable goods</t>
  </si>
  <si>
    <t>5</t>
  </si>
  <si>
    <t xml:space="preserve">        Nondurable goods</t>
  </si>
  <si>
    <t>6</t>
  </si>
  <si>
    <t xml:space="preserve">    Services</t>
  </si>
  <si>
    <t>7</t>
  </si>
  <si>
    <t>Gross private domestic investment</t>
  </si>
  <si>
    <t>8</t>
  </si>
  <si>
    <t xml:space="preserve">    Fixed investment</t>
  </si>
  <si>
    <t>9</t>
  </si>
  <si>
    <t xml:space="preserve">        Nonresidential</t>
  </si>
  <si>
    <t>10</t>
  </si>
  <si>
    <t xml:space="preserve">            Structures</t>
  </si>
  <si>
    <t>11</t>
  </si>
  <si>
    <t xml:space="preserve">            Equipment</t>
  </si>
  <si>
    <t>12</t>
  </si>
  <si>
    <t xml:space="preserve">            Intellectual property products</t>
  </si>
  <si>
    <t>13</t>
  </si>
  <si>
    <t xml:space="preserve">        Residential</t>
  </si>
  <si>
    <t>14</t>
  </si>
  <si>
    <t xml:space="preserve">    Change in private inventories</t>
  </si>
  <si>
    <t>---</t>
  </si>
  <si>
    <t>15</t>
  </si>
  <si>
    <t>Net exports of goods and services</t>
  </si>
  <si>
    <t>16</t>
  </si>
  <si>
    <t xml:space="preserve">    Exports</t>
  </si>
  <si>
    <t>17</t>
  </si>
  <si>
    <t xml:space="preserve">        Goods</t>
  </si>
  <si>
    <t>18</t>
  </si>
  <si>
    <t xml:space="preserve">        Services</t>
  </si>
  <si>
    <t>19</t>
  </si>
  <si>
    <t xml:space="preserve">    Imports</t>
  </si>
  <si>
    <t>20</t>
  </si>
  <si>
    <t>21</t>
  </si>
  <si>
    <t>22</t>
  </si>
  <si>
    <t>Government consumption expenditures and gross investment</t>
  </si>
  <si>
    <t>23</t>
  </si>
  <si>
    <t xml:space="preserve">    Federal</t>
  </si>
  <si>
    <t>24</t>
  </si>
  <si>
    <t xml:space="preserve">        National defense</t>
  </si>
  <si>
    <t>25</t>
  </si>
  <si>
    <t xml:space="preserve">        Nondefense</t>
  </si>
  <si>
    <t>26</t>
  </si>
  <si>
    <t xml:space="preserve">    State and local</t>
  </si>
  <si>
    <t>Addendum:</t>
  </si>
  <si>
    <t>27</t>
  </si>
  <si>
    <t xml:space="preserve">    Gross national product</t>
  </si>
  <si>
    <t>2015 factor</t>
  </si>
  <si>
    <t>2021 factor</t>
  </si>
  <si>
    <t>UPDATE WITH RI RESULTS!! CURRENTLY INPUTTING CC-1 RESULTS!!</t>
  </si>
  <si>
    <t xml:space="preserve">Mere nuisance or growing threat? The physical and economic impact of high tide flooding on US road networks </t>
  </si>
  <si>
    <r>
      <t>Charles Fant</t>
    </r>
    <r>
      <rPr>
        <vertAlign val="superscript"/>
        <sz val="12"/>
        <color theme="1"/>
        <rFont val="Calibri"/>
        <family val="2"/>
        <scheme val="minor"/>
      </rPr>
      <t>a*</t>
    </r>
    <r>
      <rPr>
        <sz val="12"/>
        <color theme="1"/>
        <rFont val="Calibri"/>
        <family val="2"/>
        <scheme val="minor"/>
      </rPr>
      <t>, Jennifer M. Jacobs</t>
    </r>
    <r>
      <rPr>
        <vertAlign val="super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, Paul Chinowsky</t>
    </r>
    <r>
      <rPr>
        <vertAlign val="superscript"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, William Sweet</t>
    </r>
    <r>
      <rPr>
        <vertAlign val="super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>, Natalie Weiss</t>
    </r>
    <r>
      <rPr>
        <vertAlign val="super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, Jo E. Sias</t>
    </r>
    <r>
      <rPr>
        <vertAlign val="super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, Jeremy Martinich</t>
    </r>
    <r>
      <rPr>
        <vertAlign val="superscript"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>, and James E. Neumann</t>
    </r>
    <r>
      <rPr>
        <vertAlign val="superscript"/>
        <sz val="12"/>
        <color theme="1"/>
        <rFont val="Calibri"/>
        <family val="2"/>
        <scheme val="minor"/>
      </rPr>
      <t>a</t>
    </r>
  </si>
  <si>
    <t>a. Industrial Economics, Inc., 2067 Massachusetts Ave, Cambridge, MA</t>
  </si>
  <si>
    <t>b. Department of Civil and Environmental Engineering, University of New Hampshire, Durham, NH</t>
  </si>
  <si>
    <t>c. Resilient Analytics, Inc. and Professor, University of Colorado, Boulder, CO</t>
  </si>
  <si>
    <t>d. National Oceanic and Atmospheric Administration, National Ocean Service, Center for Operational Oceanographic Products and Services, Silver Spring, MD, USA</t>
  </si>
  <si>
    <t>e. U.S. Environmental Protection Agency, 1200 Pennsylvania Ave, NW MC6207A Washington, D.C., USA</t>
  </si>
  <si>
    <t xml:space="preserve">* Corresponding author, email: cfant@indecon.com </t>
  </si>
  <si>
    <t>Costs of Traffic Delays</t>
  </si>
  <si>
    <t>Values in 2015 USD</t>
  </si>
  <si>
    <t>Sea Level Rise Scenarios</t>
  </si>
  <si>
    <t>Low - 0.3m</t>
  </si>
  <si>
    <t>IntLow - 0.5 m</t>
  </si>
  <si>
    <t>Int - 1.0 m</t>
  </si>
  <si>
    <t>IntHigh - 1.5m</t>
  </si>
  <si>
    <t>High - 2.0 m</t>
  </si>
  <si>
    <t>Extreme - 2.5m</t>
  </si>
  <si>
    <t>Adaptation</t>
  </si>
  <si>
    <t>RAA - Reasonably Anticipated Adaptation</t>
  </si>
  <si>
    <t>DA - Direc Adaptation</t>
  </si>
  <si>
    <t>FIPS\year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</si>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</sst>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0.0"/>
    <numFmt numFmtId="166" formatCode="&quot;$&quot;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</font>
    <font>
      <sz val="13"/>
      <name val="Calibri"/>
    </font>
    <font>
      <b/>
      <sz val="11"/>
      <color indexed="9"/>
      <name val="Calibri"/>
    </font>
    <font>
      <b/>
      <sz val="11"/>
      <name val="Calibri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darkGray">
        <bgColor indexed="12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1" applyFill="1"/>
    <xf numFmtId="0" fontId="1" fillId="2" borderId="0" xfId="0" applyFont="1" applyFill="1"/>
    <xf numFmtId="0" fontId="6" fillId="2" borderId="0" xfId="0" applyFont="1" applyFill="1"/>
    <xf numFmtId="0" fontId="7" fillId="0" borderId="0" xfId="0" applyFont="1"/>
    <xf numFmtId="164" fontId="0" fillId="3" borderId="0" xfId="0" applyNumberFormat="1" applyFill="1"/>
    <xf numFmtId="164" fontId="0" fillId="0" borderId="0" xfId="0" applyNumberFormat="1"/>
    <xf numFmtId="0" fontId="0" fillId="3" borderId="0" xfId="0" applyFill="1"/>
    <xf numFmtId="164" fontId="0" fillId="0" borderId="2" xfId="0" applyNumberFormat="1" applyBorder="1"/>
    <xf numFmtId="0" fontId="0" fillId="0" borderId="3" xfId="0" applyBorder="1"/>
    <xf numFmtId="0" fontId="0" fillId="0" borderId="2" xfId="0" applyBorder="1"/>
    <xf numFmtId="165" fontId="0" fillId="0" borderId="2" xfId="0" applyNumberFormat="1" applyBorder="1"/>
    <xf numFmtId="0" fontId="0" fillId="0" borderId="6" xfId="0" applyBorder="1"/>
    <xf numFmtId="0" fontId="0" fillId="0" borderId="0" xfId="0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/>
    <xf numFmtId="165" fontId="0" fillId="0" borderId="1" xfId="0" applyNumberFormat="1" applyBorder="1"/>
    <xf numFmtId="43" fontId="0" fillId="0" borderId="0" xfId="2" applyFont="1"/>
    <xf numFmtId="166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5" borderId="3" xfId="0" applyFill="1" applyBorder="1" applyAlignment="1">
      <alignment horizontal="centerContinuous"/>
    </xf>
    <xf numFmtId="0" fontId="0" fillId="5" borderId="11" xfId="0" applyFill="1" applyBorder="1" applyAlignment="1">
      <alignment horizontal="centerContinuous"/>
    </xf>
    <xf numFmtId="0" fontId="0" fillId="5" borderId="7" xfId="0" applyFill="1" applyBorder="1" applyAlignment="1">
      <alignment horizontal="centerContinuous"/>
    </xf>
    <xf numFmtId="0" fontId="0" fillId="4" borderId="4" xfId="0" applyFill="1" applyBorder="1"/>
    <xf numFmtId="0" fontId="3" fillId="0" borderId="0" xfId="0" applyFont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Continuous" vertical="center"/>
    </xf>
    <xf numFmtId="0" fontId="3" fillId="5" borderId="11" xfId="0" applyFont="1" applyFill="1" applyBorder="1" applyAlignment="1">
      <alignment horizontal="centerContinuous" vertical="center"/>
    </xf>
    <xf numFmtId="0" fontId="3" fillId="5" borderId="7" xfId="0" applyFont="1" applyFill="1" applyBorder="1" applyAlignment="1">
      <alignment horizontal="centerContinuous" vertical="center"/>
    </xf>
    <xf numFmtId="0" fontId="3" fillId="0" borderId="1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4" borderId="4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Continuous"/>
    </xf>
    <xf numFmtId="0" fontId="3" fillId="0" borderId="12" xfId="0" applyFont="1" applyBorder="1" applyAlignment="1">
      <alignment vertical="center"/>
    </xf>
    <xf numFmtId="164" fontId="0" fillId="0" borderId="9" xfId="0" applyNumberFormat="1" applyBorder="1" applyAlignment="1">
      <alignment horizontal="center"/>
    </xf>
    <xf numFmtId="0" fontId="11" fillId="6" borderId="13" xfId="0" applyFont="1" applyFill="1" applyBorder="1" applyAlignment="1">
      <alignment horizontal="center" vertical="center"/>
    </xf>
    <xf numFmtId="0" fontId="12" fillId="0" borderId="0" xfId="0" applyFont="1"/>
    <xf numFmtId="0" fontId="1" fillId="0" borderId="0" xfId="0" applyFont="1"/>
    <xf numFmtId="0" fontId="1" fillId="0" borderId="0" xfId="0" applyFont="1" applyAlignment="1">
      <alignment horizontal="centerContinuous"/>
    </xf>
    <xf numFmtId="164" fontId="0" fillId="0" borderId="1" xfId="0" applyNumberFormat="1" applyBorder="1"/>
    <xf numFmtId="0" fontId="0" fillId="0" borderId="3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7" xfId="0" applyFont="1" applyBorder="1" applyAlignment="1">
      <alignment horizontal="centerContinuous"/>
    </xf>
    <xf numFmtId="0" fontId="0" fillId="0" borderId="1" xfId="0" applyBorder="1"/>
    <xf numFmtId="0" fontId="13" fillId="0" borderId="0" xfId="0" applyFont="1"/>
    <xf numFmtId="164" fontId="13" fillId="3" borderId="0" xfId="0" applyNumberFormat="1" applyFont="1" applyFill="1"/>
    <xf numFmtId="164" fontId="13" fillId="0" borderId="0" xfId="0" applyNumberFormat="1" applyFont="1"/>
    <xf numFmtId="11" fontId="13" fillId="0" borderId="0" xfId="0" applyNumberFormat="1" applyFont="1"/>
    <xf numFmtId="2" fontId="0" fillId="0" borderId="6" xfId="0" applyNumberFormat="1" applyBorder="1" applyAlignment="1">
      <alignment horizontal="center"/>
    </xf>
    <xf numFmtId="0" fontId="0" fillId="7" borderId="7" xfId="0" applyFill="1" applyBorder="1" applyAlignment="1">
      <alignment horizontal="centerContinuous"/>
    </xf>
    <xf numFmtId="0" fontId="1" fillId="7" borderId="5" xfId="0" applyFont="1" applyFill="1" applyBorder="1" applyAlignment="1">
      <alignment horizontal="centerContinuous"/>
    </xf>
    <xf numFmtId="0" fontId="1" fillId="7" borderId="3" xfId="0" applyFont="1" applyFill="1" applyBorder="1" applyAlignment="1">
      <alignment horizontal="centerContinuous"/>
    </xf>
    <xf numFmtId="0" fontId="1" fillId="7" borderId="11" xfId="0" applyFont="1" applyFill="1" applyBorder="1" applyAlignment="1">
      <alignment horizontal="centerContinuous"/>
    </xf>
    <xf numFmtId="0" fontId="1" fillId="7" borderId="7" xfId="0" applyFont="1" applyFill="1" applyBorder="1" applyAlignment="1">
      <alignment horizontal="centerContinuous"/>
    </xf>
    <xf numFmtId="0" fontId="1" fillId="7" borderId="14" xfId="0" applyFont="1" applyFill="1" applyBorder="1" applyAlignment="1">
      <alignment horizontal="centerContinuous" vertical="center"/>
    </xf>
    <xf numFmtId="0" fontId="1" fillId="7" borderId="15" xfId="0" applyFont="1" applyFill="1" applyBorder="1"/>
    <xf numFmtId="0" fontId="1" fillId="7" borderId="1" xfId="0" applyFont="1" applyFill="1" applyBorder="1"/>
    <xf numFmtId="0" fontId="0" fillId="0" borderId="18" xfId="0" applyBorder="1"/>
    <xf numFmtId="0" fontId="0" fillId="7" borderId="14" xfId="0" applyFill="1" applyBorder="1" applyAlignment="1">
      <alignment horizontal="center"/>
    </xf>
    <xf numFmtId="2" fontId="0" fillId="0" borderId="1" xfId="0" applyNumberFormat="1" applyBorder="1"/>
    <xf numFmtId="0" fontId="0" fillId="7" borderId="14" xfId="0" applyFill="1" applyBorder="1"/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Continuous" vertical="center"/>
    </xf>
    <xf numFmtId="0" fontId="1" fillId="7" borderId="14" xfId="0" applyFont="1" applyFill="1" applyBorder="1" applyAlignment="1">
      <alignment horizontal="center"/>
    </xf>
    <xf numFmtId="0" fontId="1" fillId="7" borderId="17" xfId="0" applyFont="1" applyFill="1" applyBorder="1"/>
    <xf numFmtId="0" fontId="1" fillId="7" borderId="9" xfId="0" applyFont="1" applyFill="1" applyBorder="1"/>
    <xf numFmtId="0" fontId="1" fillId="7" borderId="16" xfId="0" applyFont="1" applyFill="1" applyBorder="1"/>
    <xf numFmtId="0" fontId="1" fillId="7" borderId="6" xfId="0" applyFont="1" applyFill="1" applyBorder="1"/>
    <xf numFmtId="2" fontId="1" fillId="7" borderId="17" xfId="0" applyNumberFormat="1" applyFont="1" applyFill="1" applyBorder="1"/>
    <xf numFmtId="2" fontId="1" fillId="7" borderId="9" xfId="0" applyNumberFormat="1" applyFont="1" applyFill="1" applyBorder="1"/>
    <xf numFmtId="2" fontId="0" fillId="0" borderId="2" xfId="0" applyNumberFormat="1" applyBorder="1"/>
    <xf numFmtId="0" fontId="1" fillId="7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0" fontId="1" fillId="4" borderId="1" xfId="0" applyFont="1" applyFill="1" applyBorder="1"/>
    <xf numFmtId="0" fontId="1" fillId="4" borderId="4" xfId="0" applyFont="1" applyFill="1" applyBorder="1"/>
    <xf numFmtId="0" fontId="11" fillId="6" borderId="13" xfId="0" applyFont="1" applyFill="1" applyBorder="1" applyAlignment="1">
      <alignment horizontal="center" vertical="center"/>
    </xf>
    <xf numFmtId="0" fontId="9" fillId="0" borderId="0" xfId="0" applyFont="1" applyAlignment="1"/>
    <xf numFmtId="0" fontId="0" fillId="0" borderId="0" xfId="0" applyAlignment="1"/>
    <xf numFmtId="0" fontId="10" fillId="0" borderId="0" xfId="0" applyFont="1" applyAlignme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of Road Inundated with and Without Marsh 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'CC-1 Analysis'!$AB$5</c:f>
              <c:strCache>
                <c:ptCount val="1"/>
                <c:pt idx="0">
                  <c:v>Marsh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'CC-1 Analysis'!$AA$6:$AA$9</c:f>
              <c:strCache>
                <c:ptCount val="4"/>
                <c:pt idx="0">
                  <c:v>Baseline miles inundated</c:v>
                </c:pt>
                <c:pt idx="1">
                  <c:v>Miles inundated every 30 days</c:v>
                </c:pt>
                <c:pt idx="2">
                  <c:v>Miles inundated during a 10 year storm</c:v>
                </c:pt>
                <c:pt idx="3">
                  <c:v>Miles inundated during a 100 year storm</c:v>
                </c:pt>
              </c:strCache>
            </c:strRef>
          </c:cat>
          <c:val>
            <c:numRef>
              <c:f>'CC-1 Analysis'!$AB$6:$AB$9</c:f>
              <c:numCache>
                <c:formatCode>0.0</c:formatCode>
                <c:ptCount val="4"/>
                <c:pt idx="0">
                  <c:v>0.19627671999999999</c:v>
                </c:pt>
                <c:pt idx="1">
                  <c:v>0.660592921</c:v>
                </c:pt>
                <c:pt idx="2">
                  <c:v>22.339501860999999</c:v>
                </c:pt>
                <c:pt idx="3">
                  <c:v>92.069086251000002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01D-A4F3-516786216A69}"/>
            </c:ext>
          </c:extLst>
        </c:ser>
        <c:ser>
          <c:idx val="1"/>
          <c:order val="1"/>
          <c:tx>
            <c:strRef>
              <c:f>'CC-1 Analysis'!$AC$5</c:f>
              <c:strCache>
                <c:ptCount val="1"/>
                <c:pt idx="0">
                  <c:v>No Marsh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'CC-1 Analysis'!$AA$6:$AA$9</c:f>
              <c:strCache>
                <c:ptCount val="4"/>
                <c:pt idx="0">
                  <c:v>Baseline miles inundated</c:v>
                </c:pt>
                <c:pt idx="1">
                  <c:v>Miles inundated every 30 days</c:v>
                </c:pt>
                <c:pt idx="2">
                  <c:v>Miles inundated during a 10 year storm</c:v>
                </c:pt>
                <c:pt idx="3">
                  <c:v>Miles inundated during a 100 year storm</c:v>
                </c:pt>
              </c:strCache>
            </c:strRef>
          </c:cat>
          <c:val>
            <c:numRef>
              <c:f>'CC-1 Analysis'!$AC$6:$AC$9</c:f>
              <c:numCache>
                <c:formatCode>0.0</c:formatCode>
                <c:ptCount val="4"/>
                <c:pt idx="0">
                  <c:v>1.2521942079999999</c:v>
                </c:pt>
                <c:pt idx="1">
                  <c:v>1.2700643219999999</c:v>
                </c:pt>
                <c:pt idx="2">
                  <c:v>22.774245921999999</c:v>
                </c:pt>
                <c:pt idx="3">
                  <c:v>92.436303482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01D-A4F3-516786216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798783"/>
        <c:axId val="97799263"/>
      </c:barChart>
      <c:catAx>
        <c:axId val="977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9263"/>
        <c:crosses val="autoZero"/>
        <c:auto val="1"/>
        <c:lblAlgn val="ctr"/>
        <c:lblOffset val="100"/>
        <c:noMultiLvlLbl val="0"/>
      </c:catAx>
      <c:valAx>
        <c:axId val="9779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Flooding</a:t>
            </a:r>
            <a:r>
              <a:rPr lang="en-US" baseline="0"/>
              <a:t> With and Without Marsh in 2070 With 1 m SLR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'MA-2 Analysis'!$T$12</c:f>
              <c:strCache>
                <c:ptCount val="1"/>
                <c:pt idx="0">
                  <c:v>Marsh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'MA-2 Analysis'!$Q$13:$Q$16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'MA-2 Analysis'!$T$13:$T$16</c:f>
              <c:numCache>
                <c:formatCode>"$"#,##0</c:formatCode>
                <c:ptCount val="4"/>
                <c:pt idx="0">
                  <c:v>1882489.3825685319</c:v>
                </c:pt>
                <c:pt idx="1">
                  <c:v>2665671.7228600504</c:v>
                </c:pt>
                <c:pt idx="2">
                  <c:v>136515351.76871976</c:v>
                </c:pt>
                <c:pt idx="3">
                  <c:v>446614948.91108477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7-4738-876A-ABD7A1EAAA95}"/>
            </c:ext>
          </c:extLst>
        </c:ser>
        <c:ser>
          <c:idx val="1"/>
          <c:order val="1"/>
          <c:tx>
            <c:strRef>
              <c:f>'MA-2 Analysis'!$U$12</c:f>
              <c:strCache>
                <c:ptCount val="1"/>
                <c:pt idx="0">
                  <c:v>No Marsh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'MA-2 Analysis'!$Q$13:$Q$16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'MA-2 Analysis'!$U$13:$U$16</c:f>
              <c:numCache>
                <c:formatCode>"$"#,##0</c:formatCode>
                <c:ptCount val="4"/>
                <c:pt idx="0">
                  <c:v>4078965.5420420757</c:v>
                </c:pt>
                <c:pt idx="1">
                  <c:v>4100283.1097873575</c:v>
                </c:pt>
                <c:pt idx="2">
                  <c:v>136708801.47629064</c:v>
                </c:pt>
                <c:pt idx="3">
                  <c:v>446782163.25535947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7-4738-876A-ABD7A1EA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0714607"/>
        <c:axId val="216851039"/>
      </c:barChart>
      <c:catAx>
        <c:axId val="68071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51039"/>
        <c:crosses val="autoZero"/>
        <c:auto val="1"/>
        <c:lblAlgn val="ctr"/>
        <c:lblOffset val="100"/>
        <c:noMultiLvlLbl val="0"/>
      </c:catAx>
      <c:valAx>
        <c:axId val="21685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1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Flooding With and Without Marsh in 2040 With</a:t>
            </a:r>
            <a:r>
              <a:rPr lang="en-US" baseline="0"/>
              <a:t> 2m SLR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'MA-2 Analysis'!$R$21</c:f>
              <c:strCache>
                <c:ptCount val="1"/>
                <c:pt idx="0">
                  <c:v>Marsh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'MA-2 Analysis'!$Q$22:$Q$25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'MA-2 Analysis'!$R$22:$R$25</c:f>
              <c:numCache>
                <c:formatCode>"$"#,##0</c:formatCode>
                <c:ptCount val="4"/>
                <c:pt idx="0">
                  <c:v>27076.309117443165</c:v>
                </c:pt>
                <c:pt idx="1">
                  <c:v>34831.753947255034</c:v>
                </c:pt>
                <c:pt idx="2">
                  <c:v>1966599.6146144767</c:v>
                </c:pt>
                <c:pt idx="3">
                  <c:v>6442048.1158521445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8-4848-984D-06C79A8C3D37}"/>
            </c:ext>
          </c:extLst>
        </c:ser>
        <c:ser>
          <c:idx val="1"/>
          <c:order val="1"/>
          <c:tx>
            <c:strRef>
              <c:f>'MA-2 Analysis'!$S$21</c:f>
              <c:strCache>
                <c:ptCount val="1"/>
                <c:pt idx="0">
                  <c:v>No Marsh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'MA-2 Analysis'!$Q$22:$Q$25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'MA-2 Analysis'!$S$22:$S$25</c:f>
              <c:numCache>
                <c:formatCode>"$"#,##0</c:formatCode>
                <c:ptCount val="4"/>
                <c:pt idx="0">
                  <c:v>58862.891383527116</c:v>
                </c:pt>
                <c:pt idx="1">
                  <c:v>59071.420082907687</c:v>
                </c:pt>
                <c:pt idx="2">
                  <c:v>1972926.4707082671</c:v>
                </c:pt>
                <c:pt idx="3">
                  <c:v>6447996.3354742154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8-4848-984D-06C79A8C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8169503"/>
        <c:axId val="818169983"/>
      </c:barChart>
      <c:catAx>
        <c:axId val="81816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9983"/>
        <c:crosses val="autoZero"/>
        <c:auto val="1"/>
        <c:lblAlgn val="ctr"/>
        <c:lblOffset val="100"/>
        <c:noMultiLvlLbl val="0"/>
      </c:catAx>
      <c:valAx>
        <c:axId val="8181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of Flooding With and Without Marsh in 2070 With 2m SLR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'MA-2 Analysis'!$T$21</c:f>
              <c:strCache>
                <c:ptCount val="1"/>
                <c:pt idx="0">
                  <c:v>Marsh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'MA-2 Analysis'!$Q$22:$Q$25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'MA-2 Analysis'!$T$22:$T$25</c:f>
              <c:numCache>
                <c:formatCode>"$"#,##0</c:formatCode>
                <c:ptCount val="4"/>
                <c:pt idx="0">
                  <c:v>130030.89020154745</c:v>
                </c:pt>
                <c:pt idx="1">
                  <c:v>183644.84069891332</c:v>
                </c:pt>
                <c:pt idx="2">
                  <c:v>9411160.9878485259</c:v>
                </c:pt>
                <c:pt idx="3">
                  <c:v>30784176.447600991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9-441A-AF18-C13204249168}"/>
            </c:ext>
          </c:extLst>
        </c:ser>
        <c:ser>
          <c:idx val="1"/>
          <c:order val="1"/>
          <c:tx>
            <c:strRef>
              <c:f>'MA-2 Analysis'!$U$21</c:f>
              <c:strCache>
                <c:ptCount val="1"/>
                <c:pt idx="0">
                  <c:v>No Marsh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'MA-2 Analysis'!$Q$22:$Q$25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'MA-2 Analysis'!$U$22:$U$25</c:f>
              <c:numCache>
                <c:formatCode>"$"#,##0</c:formatCode>
                <c:ptCount val="4"/>
                <c:pt idx="0">
                  <c:v>281351.66647954122</c:v>
                </c:pt>
                <c:pt idx="1">
                  <c:v>282478.83340617822</c:v>
                </c:pt>
                <c:pt idx="2">
                  <c:v>9424201.5504693855</c:v>
                </c:pt>
                <c:pt idx="3">
                  <c:v>30795696.270142093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9-441A-AF18-C13204249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7252447"/>
        <c:axId val="657254847"/>
      </c:barChart>
      <c:catAx>
        <c:axId val="65725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54847"/>
        <c:crosses val="autoZero"/>
        <c:auto val="1"/>
        <c:lblAlgn val="ctr"/>
        <c:lblOffset val="100"/>
        <c:noMultiLvlLbl val="0"/>
      </c:catAx>
      <c:valAx>
        <c:axId val="6572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5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Road Flooding 2040, No</a:t>
            </a:r>
            <a:r>
              <a:rPr lang="en-US" baseline="0"/>
              <a:t> Marsh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 SLR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'RI-2 Analysis'!$B$8:$B$15</c:f>
              <c:strCache>
                <c:ptCount val="8"/>
                <c:pt idx="0">
                  <c:v>10-year storm</c:v>
                </c:pt>
                <c:pt idx="1">
                  <c:v>100-year storm</c:v>
                </c:pt>
                <c:pt idx="2">
                  <c:v>30-day inundation</c:v>
                </c:pt>
                <c:pt idx="3">
                  <c:v>60-day inundation</c:v>
                </c:pt>
                <c:pt idx="4">
                  <c:v>90-day inundation</c:v>
                </c:pt>
                <c:pt idx="5">
                  <c:v>always inundated</c:v>
                </c:pt>
                <c:pt idx="6">
                  <c:v>protected by dikes</c:v>
                </c:pt>
                <c:pt idx="7">
                  <c:v>10-year storm</c:v>
                </c:pt>
              </c:strCache>
            </c:strRef>
          </c:cat>
          <c:val>
            <c:numRef>
              <c:f>'RI-2 Analysis'!$G$8:$G$15</c:f>
              <c:numCache>
                <c:formatCode>"$"#,##0</c:formatCode>
                <c:ptCount val="8"/>
                <c:pt idx="0">
                  <c:v>876794.26928454475</c:v>
                </c:pt>
                <c:pt idx="1">
                  <c:v>2744598.6448817202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13995.874287707004</c:v>
                </c:pt>
                <c:pt idx="6">
                  <c:v>7.0852348130408558</c:v>
                </c:pt>
                <c:pt idx="7">
                  <c:v>876794.26928454475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2-4663-8308-2AD470837A49}"/>
            </c:ext>
          </c:extLst>
        </c:ser>
        <c:ser>
          <c:idx val="1"/>
          <c:order val="1"/>
          <c:tx>
            <c:v>2m SLR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'RI-2 Analysis'!$B$8:$B$15</c:f>
              <c:strCache>
                <c:ptCount val="8"/>
                <c:pt idx="0">
                  <c:v>10-year storm</c:v>
                </c:pt>
                <c:pt idx="1">
                  <c:v>100-year storm</c:v>
                </c:pt>
                <c:pt idx="2">
                  <c:v>30-day inundation</c:v>
                </c:pt>
                <c:pt idx="3">
                  <c:v>60-day inundation</c:v>
                </c:pt>
                <c:pt idx="4">
                  <c:v>90-day inundation</c:v>
                </c:pt>
                <c:pt idx="5">
                  <c:v>always inundated</c:v>
                </c:pt>
                <c:pt idx="6">
                  <c:v>protected by dikes</c:v>
                </c:pt>
                <c:pt idx="7">
                  <c:v>10-year storm</c:v>
                </c:pt>
              </c:strCache>
            </c:strRef>
          </c:cat>
          <c:val>
            <c:numRef>
              <c:f>'RI-2 Analysis'!$O$8:$O$15</c:f>
              <c:numCache>
                <c:formatCode>"$"#,##0</c:formatCode>
                <c:ptCount val="8"/>
                <c:pt idx="0">
                  <c:v>154819.99499115723</c:v>
                </c:pt>
                <c:pt idx="1">
                  <c:v>484627.6525051358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2471.3222508716726</c:v>
                </c:pt>
                <c:pt idx="6">
                  <c:v>1.2510757160414003</c:v>
                </c:pt>
                <c:pt idx="7">
                  <c:v>154819.99499115723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2-4663-8308-2AD47083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816671"/>
        <c:axId val="1874824351"/>
      </c:barChart>
      <c:catAx>
        <c:axId val="18748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Inundation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24351"/>
        <c:crosses val="autoZero"/>
        <c:auto val="1"/>
        <c:lblAlgn val="ctr"/>
        <c:lblOffset val="100"/>
        <c:noMultiLvlLbl val="0"/>
      </c:catAx>
      <c:valAx>
        <c:axId val="18748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Road Flooding 2040, Marsh 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 SLR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'RI-2 Analysis'!$B$16:$B$27</c:f>
              <c:strCache>
                <c:ptCount val="12"/>
                <c:pt idx="0">
                  <c:v>100-year storm</c:v>
                </c:pt>
                <c:pt idx="1">
                  <c:v>30-day inundation</c:v>
                </c:pt>
                <c:pt idx="2">
                  <c:v>60-day inundation</c:v>
                </c:pt>
                <c:pt idx="3">
                  <c:v>90-day inundation</c:v>
                </c:pt>
                <c:pt idx="4">
                  <c:v>always inundated</c:v>
                </c:pt>
                <c:pt idx="5">
                  <c:v>protected by dikes</c:v>
                </c:pt>
                <c:pt idx="6">
                  <c:v>10-year storm</c:v>
                </c:pt>
                <c:pt idx="7">
                  <c:v>100-year storm</c:v>
                </c:pt>
                <c:pt idx="8">
                  <c:v>30-day inundation</c:v>
                </c:pt>
                <c:pt idx="9">
                  <c:v>60-day inundation</c:v>
                </c:pt>
                <c:pt idx="10">
                  <c:v>90-day inundation</c:v>
                </c:pt>
                <c:pt idx="11">
                  <c:v>always inundated</c:v>
                </c:pt>
              </c:strCache>
            </c:strRef>
          </c:cat>
          <c:val>
            <c:numRef>
              <c:f>'RI-2 Analysis'!$G$16:$G$27</c:f>
              <c:numCache>
                <c:formatCode>"$"#,##0</c:formatCode>
                <c:ptCount val="12"/>
                <c:pt idx="0">
                  <c:v>2744598.6448817202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13995.874287707004</c:v>
                </c:pt>
                <c:pt idx="5">
                  <c:v>7.0852348130408558</c:v>
                </c:pt>
                <c:pt idx="6">
                  <c:v>13031396.985288575</c:v>
                </c:pt>
                <c:pt idx="7">
                  <c:v>40791729.325424783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208014.35455107148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9-4F26-B44C-B81F9C4641C1}"/>
            </c:ext>
          </c:extLst>
        </c:ser>
        <c:ser>
          <c:idx val="1"/>
          <c:order val="1"/>
          <c:tx>
            <c:v>2m SLR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'RI-2 Analysis'!$B$16:$B$27</c:f>
              <c:strCache>
                <c:ptCount val="12"/>
                <c:pt idx="0">
                  <c:v>100-year storm</c:v>
                </c:pt>
                <c:pt idx="1">
                  <c:v>30-day inundation</c:v>
                </c:pt>
                <c:pt idx="2">
                  <c:v>60-day inundation</c:v>
                </c:pt>
                <c:pt idx="3">
                  <c:v>90-day inundation</c:v>
                </c:pt>
                <c:pt idx="4">
                  <c:v>always inundated</c:v>
                </c:pt>
                <c:pt idx="5">
                  <c:v>protected by dikes</c:v>
                </c:pt>
                <c:pt idx="6">
                  <c:v>10-year storm</c:v>
                </c:pt>
                <c:pt idx="7">
                  <c:v>100-year storm</c:v>
                </c:pt>
                <c:pt idx="8">
                  <c:v>30-day inundation</c:v>
                </c:pt>
                <c:pt idx="9">
                  <c:v>60-day inundation</c:v>
                </c:pt>
                <c:pt idx="10">
                  <c:v>90-day inundation</c:v>
                </c:pt>
                <c:pt idx="11">
                  <c:v>always inundated</c:v>
                </c:pt>
              </c:strCache>
            </c:strRef>
          </c:cat>
          <c:val>
            <c:numRef>
              <c:f>'RI-2 Analysis'!$O$16:$O$24</c:f>
              <c:numCache>
                <c:formatCode>"$"#,##0</c:formatCode>
                <c:ptCount val="9"/>
                <c:pt idx="0">
                  <c:v>484627.6525051358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2471.3222508716726</c:v>
                </c:pt>
                <c:pt idx="5">
                  <c:v>1.2510757160414003</c:v>
                </c:pt>
                <c:pt idx="6">
                  <c:v>976635.25679075078</c:v>
                </c:pt>
                <c:pt idx="7">
                  <c:v>3051245.5212200931</c:v>
                </c:pt>
                <c:pt idx="8">
                  <c:v>18480.377128139902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9-4F26-B44C-B81F9C464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816671"/>
        <c:axId val="1874824351"/>
      </c:barChart>
      <c:catAx>
        <c:axId val="18748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Inundation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24351"/>
        <c:crosses val="autoZero"/>
        <c:auto val="1"/>
        <c:lblAlgn val="ctr"/>
        <c:lblOffset val="100"/>
        <c:noMultiLvlLbl val="0"/>
      </c:catAx>
      <c:valAx>
        <c:axId val="18748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of Road Inundated with and Without Marsh 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'RI-2 Analysis'!$AB$10</c:f>
              <c:strCache>
                <c:ptCount val="1"/>
                <c:pt idx="0">
                  <c:v>Marsh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'RI-2 Analysis'!$AA$11:$AA$13</c:f>
              <c:strCache>
                <c:ptCount val="3"/>
                <c:pt idx="0">
                  <c:v>Baseline miles inundated</c:v>
                </c:pt>
                <c:pt idx="1">
                  <c:v>Miles inundated during a 10 year storm</c:v>
                </c:pt>
                <c:pt idx="2">
                  <c:v>Miles inundated during a 100 year storm</c:v>
                </c:pt>
              </c:strCache>
            </c:strRef>
          </c:cat>
          <c:val>
            <c:numRef>
              <c:f>'RI-2 Analysis'!$AB$11:$AB$13</c:f>
              <c:numCache>
                <c:formatCode>0.00</c:formatCode>
                <c:ptCount val="3"/>
                <c:pt idx="0">
                  <c:v>9.9755572000000001E-2</c:v>
                </c:pt>
                <c:pt idx="1">
                  <c:v>6.3491053490000002</c:v>
                </c:pt>
                <c:pt idx="2">
                  <c:v>25.911227879000002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D-4B4B-A1A5-19A73D153663}"/>
            </c:ext>
          </c:extLst>
        </c:ser>
        <c:ser>
          <c:idx val="1"/>
          <c:order val="1"/>
          <c:tx>
            <c:strRef>
              <c:f>'RI-2 Analysis'!$AC$10</c:f>
              <c:strCache>
                <c:ptCount val="1"/>
                <c:pt idx="0">
                  <c:v>No Marsh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'RI-2 Analysis'!$AA$11:$AA$13</c:f>
              <c:strCache>
                <c:ptCount val="3"/>
                <c:pt idx="0">
                  <c:v>Baseline miles inundated</c:v>
                </c:pt>
                <c:pt idx="1">
                  <c:v>Miles inundated during a 10 year storm</c:v>
                </c:pt>
                <c:pt idx="2">
                  <c:v>Miles inundated during a 100 year storm</c:v>
                </c:pt>
              </c:strCache>
            </c:strRef>
          </c:cat>
          <c:val>
            <c:numRef>
              <c:f>'RI-2 Analysis'!$AC$11:$AC$13</c:f>
              <c:numCache>
                <c:formatCode>0.00</c:formatCode>
                <c:ptCount val="3"/>
                <c:pt idx="0">
                  <c:v>9.9755572000000001E-2</c:v>
                </c:pt>
                <c:pt idx="1">
                  <c:v>6.3491053490000002</c:v>
                </c:pt>
                <c:pt idx="2">
                  <c:v>25.911227879000002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D-4B4B-A1A5-19A73D15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798783"/>
        <c:axId val="97799263"/>
      </c:barChart>
      <c:catAx>
        <c:axId val="977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9263"/>
        <c:crosses val="autoZero"/>
        <c:auto val="1"/>
        <c:lblAlgn val="ctr"/>
        <c:lblOffset val="100"/>
        <c:noMultiLvlLbl val="0"/>
      </c:catAx>
      <c:valAx>
        <c:axId val="9779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Avoided 1m</a:t>
            </a:r>
            <a:r>
              <a:rPr lang="en-US" baseline="0"/>
              <a:t> SLR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'RI-2 Analysis'!$X$9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'RI-2 Analysis'!$W$10:$W$12</c:f>
              <c:strCache>
                <c:ptCount val="3"/>
                <c:pt idx="0">
                  <c:v>Baseline costs avoided </c:v>
                </c:pt>
                <c:pt idx="1">
                  <c:v>Costs avoided during a 10 year storm </c:v>
                </c:pt>
                <c:pt idx="2">
                  <c:v>Costs avoided during a 100 year storm </c:v>
                </c:pt>
              </c:strCache>
            </c:strRef>
          </c:cat>
          <c:val>
            <c:numRef>
              <c:f>'RI-2 Analysis'!$X$10:$X$12</c:f>
              <c:numCache>
                <c:formatCode>"$"#,##0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B-4F08-88FA-ECA9EA874B78}"/>
            </c:ext>
          </c:extLst>
        </c:ser>
        <c:ser>
          <c:idx val="1"/>
          <c:order val="1"/>
          <c:tx>
            <c:strRef>
              <c:f>'RI-2 Analysis'!$Y$9</c:f>
              <c:strCache>
                <c:ptCount val="1"/>
                <c:pt idx="0">
                  <c:v>2070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'RI-2 Analysis'!$W$10:$W$12</c:f>
              <c:strCache>
                <c:ptCount val="3"/>
                <c:pt idx="0">
                  <c:v>Baseline costs avoided </c:v>
                </c:pt>
                <c:pt idx="1">
                  <c:v>Costs avoided during a 10 year storm </c:v>
                </c:pt>
                <c:pt idx="2">
                  <c:v>Costs avoided during a 100 year storm </c:v>
                </c:pt>
              </c:strCache>
            </c:strRef>
          </c:cat>
          <c:val>
            <c:numRef>
              <c:f>'RI-2 Analysis'!$Y$10:$Y$12</c:f>
              <c:numCache>
                <c:formatCode>"$"#,##0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B-4F08-88FA-ECA9EA87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257999"/>
        <c:axId val="290258479"/>
      </c:barChart>
      <c:catAx>
        <c:axId val="29025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8479"/>
        <c:crosses val="autoZero"/>
        <c:auto val="1"/>
        <c:lblAlgn val="ctr"/>
        <c:lblOffset val="100"/>
        <c:noMultiLvlLbl val="0"/>
      </c:catAx>
      <c:valAx>
        <c:axId val="2902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799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Road Flooding 2040, No</a:t>
            </a:r>
            <a:r>
              <a:rPr lang="en-US" baseline="0"/>
              <a:t> Marsh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 SLR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RI Analysis'!$B$8:$B$12</c:f>
              <c:strCache>
                <c:ptCount val="5"/>
                <c:pt idx="0">
                  <c:v>10-year storm</c:v>
                </c:pt>
                <c:pt idx="1">
                  <c:v>100-year storm</c:v>
                </c:pt>
                <c:pt idx="2">
                  <c:v>30-day inundation</c:v>
                </c:pt>
                <c:pt idx="3">
                  <c:v>always inundated</c:v>
                </c:pt>
                <c:pt idx="4">
                  <c:v>protected by dikes</c:v>
                </c:pt>
              </c:strCache>
            </c:strRef>
          </c:cat>
          <c:val>
            <c:numRef>
              <c:f>'OLD RI Analysis'!$G$8:$G$12</c:f>
              <c:numCache>
                <c:formatCode>"$"#,##0</c:formatCode>
                <c:ptCount val="5"/>
                <c:pt idx="0">
                  <c:v>18084920.942170009</c:v>
                </c:pt>
                <c:pt idx="1">
                  <c:v>58678275.198049769</c:v>
                </c:pt>
                <c:pt idx="2">
                  <c:v>15072.664758122928</c:v>
                </c:pt>
                <c:pt idx="3">
                  <c:v>1217966.1269256894</c:v>
                </c:pt>
                <c:pt idx="4">
                  <c:v>790.56423612103424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2-44BB-90F4-F15DF4EFBDCF}"/>
            </c:ext>
          </c:extLst>
        </c:ser>
        <c:ser>
          <c:idx val="1"/>
          <c:order val="1"/>
          <c:tx>
            <c:v>2m SLR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RI Analysis'!$B$8:$B$12</c:f>
              <c:strCache>
                <c:ptCount val="5"/>
                <c:pt idx="0">
                  <c:v>10-year storm</c:v>
                </c:pt>
                <c:pt idx="1">
                  <c:v>100-year storm</c:v>
                </c:pt>
                <c:pt idx="2">
                  <c:v>30-day inundation</c:v>
                </c:pt>
                <c:pt idx="3">
                  <c:v>always inundated</c:v>
                </c:pt>
                <c:pt idx="4">
                  <c:v>protected by dikes</c:v>
                </c:pt>
              </c:strCache>
            </c:strRef>
          </c:cat>
          <c:val>
            <c:numRef>
              <c:f>'OLD RI Analysis'!$O$8:$O$12</c:f>
              <c:numCache>
                <c:formatCode>"$"#,##0</c:formatCode>
                <c:ptCount val="5"/>
                <c:pt idx="0">
                  <c:v>18084920.942170009</c:v>
                </c:pt>
                <c:pt idx="1">
                  <c:v>58678275.198049769</c:v>
                </c:pt>
                <c:pt idx="2">
                  <c:v>15072.664758122928</c:v>
                </c:pt>
                <c:pt idx="3">
                  <c:v>1217966.1269256894</c:v>
                </c:pt>
                <c:pt idx="4">
                  <c:v>790.56423612103424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2-44BB-90F4-F15DF4EF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816671"/>
        <c:axId val="1874824351"/>
      </c:barChart>
      <c:catAx>
        <c:axId val="18748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Inundation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24351"/>
        <c:crosses val="autoZero"/>
        <c:auto val="1"/>
        <c:lblAlgn val="ctr"/>
        <c:lblOffset val="100"/>
        <c:noMultiLvlLbl val="0"/>
      </c:catAx>
      <c:valAx>
        <c:axId val="18748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Road Flooding 2040, Marsh 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 SLR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RI Analysis'!$B$13:$B$18</c:f>
              <c:strCache>
                <c:ptCount val="6"/>
                <c:pt idx="0">
                  <c:v>10-year storm</c:v>
                </c:pt>
                <c:pt idx="1">
                  <c:v>100-year storm</c:v>
                </c:pt>
                <c:pt idx="2">
                  <c:v>30-day inundation</c:v>
                </c:pt>
                <c:pt idx="3">
                  <c:v>60-day inundation</c:v>
                </c:pt>
                <c:pt idx="4">
                  <c:v>always inundated</c:v>
                </c:pt>
                <c:pt idx="5">
                  <c:v>protected by dikes</c:v>
                </c:pt>
              </c:strCache>
            </c:strRef>
          </c:cat>
          <c:val>
            <c:numRef>
              <c:f>'OLD RI Analysis'!$G$13:$G$18</c:f>
              <c:numCache>
                <c:formatCode>"$"#,##0</c:formatCode>
                <c:ptCount val="6"/>
                <c:pt idx="0">
                  <c:v>18285217.809718177</c:v>
                </c:pt>
                <c:pt idx="1">
                  <c:v>58813874.899382941</c:v>
                </c:pt>
                <c:pt idx="2">
                  <c:v>392366.49793364096</c:v>
                </c:pt>
                <c:pt idx="3">
                  <c:v>141925.82791107224</c:v>
                </c:pt>
                <c:pt idx="4">
                  <c:v>164814.93022189202</c:v>
                </c:pt>
                <c:pt idx="5">
                  <c:v>790.56423612103424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2-460A-8561-782A890DF1CC}"/>
            </c:ext>
          </c:extLst>
        </c:ser>
        <c:ser>
          <c:idx val="1"/>
          <c:order val="1"/>
          <c:tx>
            <c:v>2m SLR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RI Analysis'!$B$13:$B$18</c:f>
              <c:strCache>
                <c:ptCount val="6"/>
                <c:pt idx="0">
                  <c:v>10-year storm</c:v>
                </c:pt>
                <c:pt idx="1">
                  <c:v>100-year storm</c:v>
                </c:pt>
                <c:pt idx="2">
                  <c:v>30-day inundation</c:v>
                </c:pt>
                <c:pt idx="3">
                  <c:v>60-day inundation</c:v>
                </c:pt>
                <c:pt idx="4">
                  <c:v>always inundated</c:v>
                </c:pt>
                <c:pt idx="5">
                  <c:v>protected by dikes</c:v>
                </c:pt>
              </c:strCache>
            </c:strRef>
          </c:cat>
          <c:val>
            <c:numRef>
              <c:f>'OLD RI Analysis'!$O$13:$O$18</c:f>
              <c:numCache>
                <c:formatCode>"$"#,##0</c:formatCode>
                <c:ptCount val="6"/>
                <c:pt idx="0">
                  <c:v>18285217.809718177</c:v>
                </c:pt>
                <c:pt idx="1">
                  <c:v>58813874.899382941</c:v>
                </c:pt>
                <c:pt idx="2">
                  <c:v>391630.54244859447</c:v>
                </c:pt>
                <c:pt idx="3">
                  <c:v>141925.82791107224</c:v>
                </c:pt>
                <c:pt idx="4">
                  <c:v>165550.88570693851</c:v>
                </c:pt>
                <c:pt idx="5">
                  <c:v>790.56423612103424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2-460A-8561-782A890DF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816671"/>
        <c:axId val="1874824351"/>
      </c:barChart>
      <c:catAx>
        <c:axId val="18748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Inundation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24351"/>
        <c:crosses val="autoZero"/>
        <c:auto val="1"/>
        <c:lblAlgn val="ctr"/>
        <c:lblOffset val="100"/>
        <c:noMultiLvlLbl val="0"/>
      </c:catAx>
      <c:valAx>
        <c:axId val="18748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Avoided 1m</a:t>
            </a:r>
            <a:r>
              <a:rPr lang="en-US" baseline="0"/>
              <a:t> SLR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'CC-1 Analysis'!$X$4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'CC-1 Analysis'!$W$5:$W$8</c:f>
              <c:strCache>
                <c:ptCount val="4"/>
                <c:pt idx="0">
                  <c:v>Baseline costs avoided </c:v>
                </c:pt>
                <c:pt idx="1">
                  <c:v>Costs avoided every 30 days </c:v>
                </c:pt>
                <c:pt idx="2">
                  <c:v>Costs avoided during a 10 year storm </c:v>
                </c:pt>
                <c:pt idx="3">
                  <c:v>Costs avoided during a 100 year storm </c:v>
                </c:pt>
              </c:strCache>
            </c:strRef>
          </c:cat>
          <c:val>
            <c:numRef>
              <c:f>'CC-1 Analysis'!$X$5:$X$8</c:f>
              <c:numCache>
                <c:formatCode>"$"#,##0</c:formatCode>
                <c:ptCount val="4"/>
                <c:pt idx="0">
                  <c:v>148146.99694408415</c:v>
                </c:pt>
                <c:pt idx="1">
                  <c:v>85509.861146890747</c:v>
                </c:pt>
                <c:pt idx="2">
                  <c:v>60995.32189623639</c:v>
                </c:pt>
                <c:pt idx="3">
                  <c:v>51521.194238210097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5-4E4F-9716-A7C13F10ED49}"/>
            </c:ext>
          </c:extLst>
        </c:ser>
        <c:ser>
          <c:idx val="1"/>
          <c:order val="1"/>
          <c:tx>
            <c:strRef>
              <c:f>'CC-1 Analysis'!$Y$4</c:f>
              <c:strCache>
                <c:ptCount val="1"/>
                <c:pt idx="0">
                  <c:v>2070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'CC-1 Analysis'!$W$5:$W$8</c:f>
              <c:strCache>
                <c:ptCount val="4"/>
                <c:pt idx="0">
                  <c:v>Baseline costs avoided </c:v>
                </c:pt>
                <c:pt idx="1">
                  <c:v>Costs avoided every 30 days </c:v>
                </c:pt>
                <c:pt idx="2">
                  <c:v>Costs avoided during a 10 year storm </c:v>
                </c:pt>
                <c:pt idx="3">
                  <c:v>Costs avoided during a 100 year storm </c:v>
                </c:pt>
              </c:strCache>
            </c:strRef>
          </c:cat>
          <c:val>
            <c:numRef>
              <c:f>'CC-1 Analysis'!$Y$5:$Y$8</c:f>
              <c:numCache>
                <c:formatCode>"$"#,##0</c:formatCode>
                <c:ptCount val="4"/>
                <c:pt idx="0">
                  <c:v>2169344.9879753236</c:v>
                </c:pt>
                <c:pt idx="1">
                  <c:v>920017.45238235593</c:v>
                </c:pt>
                <c:pt idx="2">
                  <c:v>555668.93406073749</c:v>
                </c:pt>
                <c:pt idx="3">
                  <c:v>414859.25620806217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5-4E4F-9716-A7C13F10E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90257999"/>
        <c:axId val="290258479"/>
      </c:barChart>
      <c:catAx>
        <c:axId val="29025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8479"/>
        <c:crosses val="autoZero"/>
        <c:auto val="1"/>
        <c:lblAlgn val="ctr"/>
        <c:lblOffset val="100"/>
        <c:noMultiLvlLbl val="0"/>
      </c:catAx>
      <c:valAx>
        <c:axId val="2902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7999"/>
        <c:crosses val="autoZero"/>
        <c:crossBetween val="between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Thousands of</a:t>
                  </a:r>
                  <a:r>
                    <a:rPr lang="en-US" baseline="0"/>
                    <a:t> Dollars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Flooding With and Without</a:t>
            </a:r>
            <a:r>
              <a:rPr lang="en-US" baseline="0"/>
              <a:t> Marsh in 2040 With 1m SLR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'CC-1 Analysis'!$R$5</c:f>
              <c:strCache>
                <c:ptCount val="1"/>
                <c:pt idx="0">
                  <c:v>Marsh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'CC-1 Analysis'!$Q$6:$Q$9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'CC-1 Analysis'!$R$6:$R$9</c:f>
              <c:numCache>
                <c:formatCode>"$"#,##0</c:formatCode>
                <c:ptCount val="4"/>
                <c:pt idx="0">
                  <c:v>27537.953456108364</c:v>
                </c:pt>
                <c:pt idx="1">
                  <c:v>92682.296259753421</c:v>
                </c:pt>
                <c:pt idx="2">
                  <c:v>3134269.6295356075</c:v>
                </c:pt>
                <c:pt idx="3">
                  <c:v>12917447.427929632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A-4993-BA94-D47BEAB79CA3}"/>
            </c:ext>
          </c:extLst>
        </c:ser>
        <c:ser>
          <c:idx val="1"/>
          <c:order val="1"/>
          <c:tx>
            <c:strRef>
              <c:f>'CC-1 Analysis'!$S$5</c:f>
              <c:strCache>
                <c:ptCount val="1"/>
                <c:pt idx="0">
                  <c:v>No Marsh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'CC-1 Analysis'!$Q$6:$Q$9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'CC-1 Analysis'!$S$6:$S$9</c:f>
              <c:numCache>
                <c:formatCode>"$"#,##0</c:formatCode>
                <c:ptCount val="4"/>
                <c:pt idx="0">
                  <c:v>175684.95040019252</c:v>
                </c:pt>
                <c:pt idx="1">
                  <c:v>178192.15740664417</c:v>
                </c:pt>
                <c:pt idx="2">
                  <c:v>3195264.9514318439</c:v>
                </c:pt>
                <c:pt idx="3">
                  <c:v>12968968.622167842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A-4993-BA94-D47BEAB7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2332559"/>
        <c:axId val="657253887"/>
      </c:barChart>
      <c:catAx>
        <c:axId val="108233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53887"/>
        <c:crosses val="autoZero"/>
        <c:auto val="1"/>
        <c:lblAlgn val="ctr"/>
        <c:lblOffset val="100"/>
        <c:noMultiLvlLbl val="0"/>
      </c:catAx>
      <c:valAx>
        <c:axId val="65725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32559"/>
        <c:crosses val="autoZero"/>
        <c:crossBetween val="between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Thousands of Dollars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Flooding</a:t>
            </a:r>
            <a:r>
              <a:rPr lang="en-US" baseline="0"/>
              <a:t> With and Without Marsh in 2070 With 1m SLR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Marsh Present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'CC-1 Analysis'!$Q$6:$Q$9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'CC-1 Analysis'!$T$6:$T$9</c:f>
              <c:numCache>
                <c:formatCode>"$"#,##0</c:formatCode>
                <c:ptCount val="4"/>
                <c:pt idx="0">
                  <c:v>441781.03463632683</c:v>
                </c:pt>
                <c:pt idx="1">
                  <c:v>1728372.0549142812</c:v>
                </c:pt>
                <c:pt idx="2">
                  <c:v>46934110.041415453</c:v>
                </c:pt>
                <c:pt idx="3">
                  <c:v>192337060.4650802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594-A77C-4F0224ED3E30}"/>
            </c:ext>
          </c:extLst>
        </c:ser>
        <c:ser>
          <c:idx val="2"/>
          <c:order val="1"/>
          <c:tx>
            <c:v>No Marsh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'CC-1 Analysis'!$Q$6:$Q$9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'CC-1 Analysis'!$U$6:$U$9</c:f>
              <c:numCache>
                <c:formatCode>"$"#,##0</c:formatCode>
                <c:ptCount val="4"/>
                <c:pt idx="0">
                  <c:v>2611126.0226116506</c:v>
                </c:pt>
                <c:pt idx="1">
                  <c:v>2648389.5072966372</c:v>
                </c:pt>
                <c:pt idx="2">
                  <c:v>47489778.97547619</c:v>
                </c:pt>
                <c:pt idx="3">
                  <c:v>192751919.72128826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6-4594-A77C-4F0224ED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2552815"/>
        <c:axId val="672553295"/>
      </c:barChart>
      <c:catAx>
        <c:axId val="67255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3295"/>
        <c:crosses val="autoZero"/>
        <c:auto val="1"/>
        <c:lblAlgn val="ctr"/>
        <c:lblOffset val="100"/>
        <c:noMultiLvlLbl val="0"/>
      </c:catAx>
      <c:valAx>
        <c:axId val="67255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2815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Millions of Dollars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Flooding With</a:t>
            </a:r>
            <a:r>
              <a:rPr lang="en-US" baseline="0"/>
              <a:t> and Without Marsh in 2040 With 2m SLR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'CC-1 Analysis'!$R$14</c:f>
              <c:strCache>
                <c:ptCount val="1"/>
                <c:pt idx="0">
                  <c:v>Marsh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'CC-1 Analysis'!$Q$15:$Q$18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'CC-1 Analysis'!$R$15:$R$18</c:f>
              <c:numCache>
                <c:formatCode>"$"#,##0</c:formatCode>
                <c:ptCount val="4"/>
                <c:pt idx="0">
                  <c:v>4862.5156042823255</c:v>
                </c:pt>
                <c:pt idx="1">
                  <c:v>16365.381418850597</c:v>
                </c:pt>
                <c:pt idx="2">
                  <c:v>553433.82746056968</c:v>
                </c:pt>
                <c:pt idx="3">
                  <c:v>2280898.9704306391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8-4D07-A5F7-84890F702AE8}"/>
            </c:ext>
          </c:extLst>
        </c:ser>
        <c:ser>
          <c:idx val="1"/>
          <c:order val="1"/>
          <c:tx>
            <c:strRef>
              <c:f>'CC-1 Analysis'!$S$14</c:f>
              <c:strCache>
                <c:ptCount val="1"/>
                <c:pt idx="0">
                  <c:v>No Marsh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'CC-1 Analysis'!$Q$15:$Q$18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'CC-1 Analysis'!$S$15:$S$18</c:f>
              <c:numCache>
                <c:formatCode>"$"#,##0</c:formatCode>
                <c:ptCount val="4"/>
                <c:pt idx="0">
                  <c:v>31021.579512801862</c:v>
                </c:pt>
                <c:pt idx="1">
                  <c:v>31464.289724055157</c:v>
                </c:pt>
                <c:pt idx="2">
                  <c:v>564204.07968651666</c:v>
                </c:pt>
                <c:pt idx="3">
                  <c:v>2289996.3280586796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8-4D07-A5F7-84890F70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1810575"/>
        <c:axId val="1281814895"/>
      </c:barChart>
      <c:catAx>
        <c:axId val="1281810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14895"/>
        <c:crosses val="autoZero"/>
        <c:auto val="1"/>
        <c:lblAlgn val="ctr"/>
        <c:lblOffset val="100"/>
        <c:noMultiLvlLbl val="0"/>
      </c:catAx>
      <c:valAx>
        <c:axId val="128181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10575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Millions of Dollars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Flooding With and Without Marsh in 2070 With</a:t>
            </a:r>
            <a:r>
              <a:rPr lang="en-US" baseline="0"/>
              <a:t> 2m SLR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'CC-1 Analysis'!$T$14</c:f>
              <c:strCache>
                <c:ptCount val="1"/>
                <c:pt idx="0">
                  <c:v>Marsh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'CC-1 Analysis'!$Q$15:$Q$18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'CC-1 Analysis'!$T$15:$T$18</c:f>
              <c:numCache>
                <c:formatCode>"$"#,##0</c:formatCode>
                <c:ptCount val="4"/>
                <c:pt idx="0">
                  <c:v>33066.928967089661</c:v>
                </c:pt>
                <c:pt idx="1">
                  <c:v>129367.15587078268</c:v>
                </c:pt>
                <c:pt idx="2">
                  <c:v>3514853.5020746738</c:v>
                </c:pt>
                <c:pt idx="3">
                  <c:v>14398661.905424021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5-4149-850F-4FF59F93725E}"/>
            </c:ext>
          </c:extLst>
        </c:ser>
        <c:ser>
          <c:idx val="1"/>
          <c:order val="1"/>
          <c:tx>
            <c:strRef>
              <c:f>'CC-1 Analysis'!$U$14</c:f>
              <c:strCache>
                <c:ptCount val="1"/>
                <c:pt idx="0">
                  <c:v>No Marsh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'CC-1 Analysis'!$Q$15:$Q$18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'CC-1 Analysis'!$U$15:$U$18</c:f>
              <c:numCache>
                <c:formatCode>"$"#,##0</c:formatCode>
                <c:ptCount val="4"/>
                <c:pt idx="0">
                  <c:v>195440.52809984313</c:v>
                </c:pt>
                <c:pt idx="1">
                  <c:v>198229.66775170487</c:v>
                </c:pt>
                <c:pt idx="2">
                  <c:v>3554568.9491572692</c:v>
                </c:pt>
                <c:pt idx="3">
                  <c:v>14429713.762522558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5-4149-850F-4FF59F937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2119999"/>
        <c:axId val="1272123839"/>
      </c:barChart>
      <c:catAx>
        <c:axId val="1272119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23839"/>
        <c:crosses val="autoZero"/>
        <c:auto val="1"/>
        <c:lblAlgn val="ctr"/>
        <c:lblOffset val="100"/>
        <c:noMultiLvlLbl val="0"/>
      </c:catAx>
      <c:valAx>
        <c:axId val="12721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19999"/>
        <c:crosses val="autoZero"/>
        <c:crossBetween val="between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Millions of Dollars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of Road Inundated with and Without Marsh 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'MA-2 Analysis'!$AB$12</c:f>
              <c:strCache>
                <c:ptCount val="1"/>
                <c:pt idx="0">
                  <c:v>Marsh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'MA-2 Analysis'!$AA$13:$AA$16</c:f>
              <c:strCache>
                <c:ptCount val="4"/>
                <c:pt idx="0">
                  <c:v>Baseline miles inundated</c:v>
                </c:pt>
                <c:pt idx="1">
                  <c:v>Miles inundated every 30 days</c:v>
                </c:pt>
                <c:pt idx="2">
                  <c:v>Miles inundated during a 10 year storm</c:v>
                </c:pt>
                <c:pt idx="3">
                  <c:v>Miles inundated during a 100 year storm</c:v>
                </c:pt>
              </c:strCache>
            </c:strRef>
          </c:cat>
          <c:val>
            <c:numRef>
              <c:f>'MA-2 Analysis'!$AB$13:$AB$16</c:f>
              <c:numCache>
                <c:formatCode>0.00</c:formatCode>
                <c:ptCount val="4"/>
                <c:pt idx="0">
                  <c:v>1.0145844429999999</c:v>
                </c:pt>
                <c:pt idx="1">
                  <c:v>1.3051910259999999</c:v>
                </c:pt>
                <c:pt idx="2">
                  <c:v>73.691039865999997</c:v>
                </c:pt>
                <c:pt idx="3">
                  <c:v>241.391903566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49AD-BDF0-3B00CCF1AC3F}"/>
            </c:ext>
          </c:extLst>
        </c:ser>
        <c:ser>
          <c:idx val="1"/>
          <c:order val="1"/>
          <c:tx>
            <c:strRef>
              <c:f>'MA-2 Analysis'!$AC$12</c:f>
              <c:strCache>
                <c:ptCount val="1"/>
                <c:pt idx="0">
                  <c:v>No Marsh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'MA-2 Analysis'!$AA$13:$AA$16</c:f>
              <c:strCache>
                <c:ptCount val="4"/>
                <c:pt idx="0">
                  <c:v>Baseline miles inundated</c:v>
                </c:pt>
                <c:pt idx="1">
                  <c:v>Miles inundated every 30 days</c:v>
                </c:pt>
                <c:pt idx="2">
                  <c:v>Miles inundated during a 10 year storm</c:v>
                </c:pt>
                <c:pt idx="3">
                  <c:v>Miles inundated during a 100 year storm</c:v>
                </c:pt>
              </c:strCache>
            </c:strRef>
          </c:cat>
          <c:val>
            <c:numRef>
              <c:f>'MA-2 Analysis'!$AC$13:$AC$16</c:f>
              <c:numCache>
                <c:formatCode>0.00</c:formatCode>
                <c:ptCount val="4"/>
                <c:pt idx="0">
                  <c:v>2.2056689340000002</c:v>
                </c:pt>
                <c:pt idx="1">
                  <c:v>2.2134827750000001</c:v>
                </c:pt>
                <c:pt idx="2">
                  <c:v>73.928115375000004</c:v>
                </c:pt>
                <c:pt idx="3">
                  <c:v>241.614791075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F-49AD-BDF0-3B00CCF1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798783"/>
        <c:axId val="97799263"/>
      </c:barChart>
      <c:catAx>
        <c:axId val="977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9263"/>
        <c:crosses val="autoZero"/>
        <c:auto val="1"/>
        <c:lblAlgn val="ctr"/>
        <c:lblOffset val="100"/>
        <c:noMultiLvlLbl val="0"/>
      </c:catAx>
      <c:valAx>
        <c:axId val="9779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Avoided 1m</a:t>
            </a:r>
            <a:r>
              <a:rPr lang="en-US" baseline="0"/>
              <a:t> SLR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'MA-2 Analysis'!$X$11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'MA-2 Analysis'!$W$12:$W$15</c:f>
              <c:strCache>
                <c:ptCount val="4"/>
                <c:pt idx="0">
                  <c:v>Baseline costs avoided </c:v>
                </c:pt>
                <c:pt idx="1">
                  <c:v>Costs avoided every 30 days </c:v>
                </c:pt>
                <c:pt idx="2">
                  <c:v>Costs avoided during a 10 year storm </c:v>
                </c:pt>
                <c:pt idx="3">
                  <c:v>Costs avoided during a 100 year storm </c:v>
                </c:pt>
              </c:strCache>
            </c:strRef>
          </c:cat>
          <c:val>
            <c:numRef>
              <c:f>'MA-2 Analysis'!$X$12:$X$15</c:f>
              <c:numCache>
                <c:formatCode>"$"#,##0</c:formatCode>
                <c:ptCount val="4"/>
                <c:pt idx="0">
                  <c:v>247075.75738403367</c:v>
                </c:pt>
                <c:pt idx="1">
                  <c:v>188413.89801107201</c:v>
                </c:pt>
                <c:pt idx="2">
                  <c:v>49178.384393373504</c:v>
                </c:pt>
                <c:pt idx="3">
                  <c:v>46235.259138830006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B-4A89-A11C-059C2EF66D1F}"/>
            </c:ext>
          </c:extLst>
        </c:ser>
        <c:ser>
          <c:idx val="1"/>
          <c:order val="1"/>
          <c:tx>
            <c:strRef>
              <c:f>'MA-2 Analysis'!$Y$11</c:f>
              <c:strCache>
                <c:ptCount val="1"/>
                <c:pt idx="0">
                  <c:v>2070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'MA-2 Analysis'!$W$12:$W$15</c:f>
              <c:strCache>
                <c:ptCount val="4"/>
                <c:pt idx="0">
                  <c:v>Baseline costs avoided </c:v>
                </c:pt>
                <c:pt idx="1">
                  <c:v>Costs avoided every 30 days </c:v>
                </c:pt>
                <c:pt idx="2">
                  <c:v>Costs avoided during a 10 year storm </c:v>
                </c:pt>
                <c:pt idx="3">
                  <c:v>Costs avoided during a 100 year storm </c:v>
                </c:pt>
              </c:strCache>
            </c:strRef>
          </c:cat>
          <c:val>
            <c:numRef>
              <c:f>'MA-2 Analysis'!$Y$12:$Y$15</c:f>
              <c:numCache>
                <c:formatCode>"$"#,##0</c:formatCode>
                <c:ptCount val="4"/>
                <c:pt idx="0">
                  <c:v>2196476.159473544</c:v>
                </c:pt>
                <c:pt idx="1">
                  <c:v>1434611.3869273071</c:v>
                </c:pt>
                <c:pt idx="2">
                  <c:v>193449.70757088065</c:v>
                </c:pt>
                <c:pt idx="3">
                  <c:v>167214.34427469969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B-4A89-A11C-059C2EF6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257999"/>
        <c:axId val="290258479"/>
      </c:barChart>
      <c:catAx>
        <c:axId val="29025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8479"/>
        <c:crosses val="autoZero"/>
        <c:auto val="1"/>
        <c:lblAlgn val="ctr"/>
        <c:lblOffset val="100"/>
        <c:noMultiLvlLbl val="0"/>
      </c:catAx>
      <c:valAx>
        <c:axId val="2902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7999"/>
        <c:crosses val="autoZero"/>
        <c:crossBetween val="between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Thousands of Dollars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Flooding With</a:t>
            </a:r>
            <a:r>
              <a:rPr lang="en-US" baseline="0"/>
              <a:t> and Without Marsh in 2040 With 1m SLR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'MA-2 Analysis'!$R$12</c:f>
              <c:strCache>
                <c:ptCount val="1"/>
                <c:pt idx="0">
                  <c:v>Marsh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'MA-2 Analysis'!$Q$13:$Q$16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'MA-2 Analysis'!$R$13:$R$16</c:f>
              <c:numCache>
                <c:formatCode>"$"#,##0</c:formatCode>
                <c:ptCount val="4"/>
                <c:pt idx="0">
                  <c:v>210463.00374024673</c:v>
                </c:pt>
                <c:pt idx="1">
                  <c:v>270745.7478596234</c:v>
                </c:pt>
                <c:pt idx="2">
                  <c:v>15286295.493632587</c:v>
                </c:pt>
                <c:pt idx="3">
                  <c:v>50073767.100996576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4-4C3E-8660-C6478E9238BA}"/>
            </c:ext>
          </c:extLst>
        </c:ser>
        <c:ser>
          <c:idx val="1"/>
          <c:order val="1"/>
          <c:tx>
            <c:strRef>
              <c:f>'MA-2 Analysis'!$S$12</c:f>
              <c:strCache>
                <c:ptCount val="1"/>
                <c:pt idx="0">
                  <c:v>No Marsh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'MA-2 Analysis'!$Q$13:$Q$16</c:f>
              <c:strCache>
                <c:ptCount val="4"/>
                <c:pt idx="0">
                  <c:v>Baseline costs </c:v>
                </c:pt>
                <c:pt idx="1">
                  <c:v>Costs every 30 days </c:v>
                </c:pt>
                <c:pt idx="2">
                  <c:v>Costs during a 10 year storm </c:v>
                </c:pt>
                <c:pt idx="3">
                  <c:v>Costs during a 100 year storm </c:v>
                </c:pt>
              </c:strCache>
            </c:strRef>
          </c:cat>
          <c:val>
            <c:numRef>
              <c:f>'MA-2 Analysis'!$S$13:$S$16</c:f>
              <c:numCache>
                <c:formatCode>"$"#,##0</c:formatCode>
                <c:ptCount val="4"/>
                <c:pt idx="0">
                  <c:v>457538.7611242804</c:v>
                </c:pt>
                <c:pt idx="1">
                  <c:v>459159.64587069541</c:v>
                </c:pt>
                <c:pt idx="2">
                  <c:v>15335473.87802596</c:v>
                </c:pt>
                <c:pt idx="3">
                  <c:v>50120002.360135406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4-4C3E-8660-C6478E92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146895"/>
        <c:axId val="1289147375"/>
      </c:barChart>
      <c:catAx>
        <c:axId val="128914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47375"/>
        <c:crosses val="autoZero"/>
        <c:auto val="1"/>
        <c:lblAlgn val="ctr"/>
        <c:lblOffset val="100"/>
        <c:noMultiLvlLbl val="0"/>
      </c:catAx>
      <c:valAx>
        <c:axId val="128914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1219200</xdr:colOff>
      <xdr:row>22</xdr:row>
      <xdr:rowOff>26670</xdr:rowOff>
    </xdr:from>
    <xdr:to>
      <xdr:col>30</xdr:col>
      <xdr:colOff>609600</xdr:colOff>
      <xdr:row>38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7B28D-DAEA-580D-7392-6F9C95BF8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22</xdr:row>
      <xdr:rowOff>34290</xdr:rowOff>
    </xdr:from>
    <xdr:to>
      <xdr:col>26</xdr:col>
      <xdr:colOff>746760</xdr:colOff>
      <xdr:row>38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2E61A3-E5BA-F26E-3C37-335759BD6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336232</xdr:colOff>
      <xdr:row>32</xdr:row>
      <xdr:rowOff>12382</xdr:rowOff>
    </xdr:from>
    <xdr:to>
      <xdr:col>12</xdr:col>
      <xdr:colOff>151447</xdr:colOff>
      <xdr:row>46</xdr:row>
      <xdr:rowOff>88582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7FBFAB-3167-2810-7D72-7C11B88C8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320992</xdr:colOff>
      <xdr:row>47</xdr:row>
      <xdr:rowOff>50482</xdr:rowOff>
    </xdr:from>
    <xdr:to>
      <xdr:col>12</xdr:col>
      <xdr:colOff>149542</xdr:colOff>
      <xdr:row>61</xdr:row>
      <xdr:rowOff>126682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9462A6-B12D-A877-CD5E-B0AC96DEC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329565</xdr:colOff>
      <xdr:row>62</xdr:row>
      <xdr:rowOff>153352</xdr:rowOff>
    </xdr:from>
    <xdr:to>
      <xdr:col>12</xdr:col>
      <xdr:colOff>148590</xdr:colOff>
      <xdr:row>77</xdr:row>
      <xdr:rowOff>39052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0D93A0-814E-EDA9-10C0-226EB1D53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333375</xdr:colOff>
      <xdr:row>78</xdr:row>
      <xdr:rowOff>174307</xdr:rowOff>
    </xdr:from>
    <xdr:to>
      <xdr:col>12</xdr:col>
      <xdr:colOff>152400</xdr:colOff>
      <xdr:row>93</xdr:row>
      <xdr:rowOff>60007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94433C-663C-EC1A-F805-457B70EAB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1219200</xdr:colOff>
      <xdr:row>29</xdr:row>
      <xdr:rowOff>26670</xdr:rowOff>
    </xdr:from>
    <xdr:to>
      <xdr:col>30</xdr:col>
      <xdr:colOff>609600</xdr:colOff>
      <xdr:row>45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72486-0B24-4218-8EBA-83C4724E7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29</xdr:row>
      <xdr:rowOff>34290</xdr:rowOff>
    </xdr:from>
    <xdr:to>
      <xdr:col>26</xdr:col>
      <xdr:colOff>746760</xdr:colOff>
      <xdr:row>45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E7F116-A852-4225-9803-2A9DF2FF3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37</xdr:row>
      <xdr:rowOff>103822</xdr:rowOff>
    </xdr:from>
    <xdr:to>
      <xdr:col>14</xdr:col>
      <xdr:colOff>748665</xdr:colOff>
      <xdr:row>51</xdr:row>
      <xdr:rowOff>180022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56A08C-880F-FEAA-C32F-E20FE635A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171450</xdr:colOff>
      <xdr:row>53</xdr:row>
      <xdr:rowOff>132397</xdr:rowOff>
    </xdr:from>
    <xdr:to>
      <xdr:col>14</xdr:col>
      <xdr:colOff>824865</xdr:colOff>
      <xdr:row>68</xdr:row>
      <xdr:rowOff>18097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6FBE5-0A4D-A3AD-14FD-DF3EC00C2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186690</xdr:colOff>
      <xdr:row>69</xdr:row>
      <xdr:rowOff>63817</xdr:rowOff>
    </xdr:from>
    <xdr:to>
      <xdr:col>14</xdr:col>
      <xdr:colOff>832485</xdr:colOff>
      <xdr:row>83</xdr:row>
      <xdr:rowOff>140017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94E810-54FD-A683-DBD9-C5F244E69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158115</xdr:colOff>
      <xdr:row>85</xdr:row>
      <xdr:rowOff>128587</xdr:rowOff>
    </xdr:from>
    <xdr:to>
      <xdr:col>14</xdr:col>
      <xdr:colOff>803910</xdr:colOff>
      <xdr:row>100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1C7FE2-ADBB-D88B-D086-034387404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41</xdr:row>
      <xdr:rowOff>19050</xdr:rowOff>
    </xdr:from>
    <xdr:to>
      <xdr:col>7</xdr:col>
      <xdr:colOff>285750</xdr:colOff>
      <xdr:row>56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DF3DF-7DEF-4780-8CFA-F3BD5A8F3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41</xdr:row>
      <xdr:rowOff>19050</xdr:rowOff>
    </xdr:from>
    <xdr:to>
      <xdr:col>14</xdr:col>
      <xdr:colOff>714375</xdr:colOff>
      <xdr:row>56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CA1D2E-0BA5-4CA5-8BD8-8497E5A273D0}"/>
            </a:ext>
            <a:ext uri="{147F2762-F138-4A5C-976F-8EAC2B608ADB}">
              <a16:predDERef xmlns:a16="http://schemas.microsoft.com/office/drawing/2014/main" pred="{D94BD442-8F65-A23A-62C4-56657B61A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1219200</xdr:colOff>
      <xdr:row>29</xdr:row>
      <xdr:rowOff>26670</xdr:rowOff>
    </xdr:from>
    <xdr:to>
      <xdr:col>30</xdr:col>
      <xdr:colOff>609600</xdr:colOff>
      <xdr:row>43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B2606-6260-487F-BAEC-0299B4A7D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358140</xdr:colOff>
      <xdr:row>31</xdr:row>
      <xdr:rowOff>34290</xdr:rowOff>
    </xdr:from>
    <xdr:to>
      <xdr:col>26</xdr:col>
      <xdr:colOff>746760</xdr:colOff>
      <xdr:row>45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0647A-A58C-4775-8E7E-0FE6AA194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171450</xdr:rowOff>
    </xdr:from>
    <xdr:to>
      <xdr:col>23</xdr:col>
      <xdr:colOff>304800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D7B75-C33D-4E81-80D6-E21F11B42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2EB2E-2833-4B13-B6B4-7494BEB27A1D}"/>
            </a:ext>
            <a:ext uri="{147F2762-F138-4A5C-976F-8EAC2B608ADB}">
              <a16:predDERef xmlns:a16="http://schemas.microsoft.com/office/drawing/2014/main" pred="{024D7B75-C33D-4E81-80D6-E21F11B42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fant@indec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5C41-D0F6-43B6-8A8F-6630D2EF52D9}">
  <dimension ref="B1:J13"/>
  <sheetViews>
    <sheetView tabSelected="1" workbookViewId="0">
      <selection activeCell="C1" sqref="C1"/>
    </sheetView>
  </sheetViews>
  <sheetFormatPr defaultRowHeight="14.45"/>
  <cols>
    <col min="2" max="2" width="39.5703125" customWidth="1"/>
    <col min="3" max="4" width="10.85546875" customWidth="1"/>
    <col min="6" max="9" width="14.28515625" customWidth="1"/>
  </cols>
  <sheetData>
    <row r="1" spans="2:10">
      <c r="B1" t="s">
        <v>0</v>
      </c>
      <c r="C1" t="s">
        <v>1</v>
      </c>
    </row>
    <row r="2" spans="2:10">
      <c r="B2" t="s">
        <v>2</v>
      </c>
    </row>
    <row r="3" spans="2:10">
      <c r="B3" s="29" t="s">
        <v>3</v>
      </c>
      <c r="C3" s="38">
        <v>2040</v>
      </c>
      <c r="D3" s="38">
        <v>2070</v>
      </c>
      <c r="F3" s="62">
        <v>2040</v>
      </c>
      <c r="G3" s="64"/>
      <c r="H3" s="62">
        <v>2070</v>
      </c>
      <c r="I3" s="64"/>
    </row>
    <row r="4" spans="2:10">
      <c r="B4" s="26" t="s">
        <v>4</v>
      </c>
      <c r="C4" s="27"/>
      <c r="D4" s="28"/>
      <c r="F4" s="82" t="s">
        <v>5</v>
      </c>
      <c r="G4" s="82" t="s">
        <v>6</v>
      </c>
      <c r="H4" s="82" t="s">
        <v>5</v>
      </c>
      <c r="I4" s="82" t="s">
        <v>6</v>
      </c>
    </row>
    <row r="5" spans="2:10">
      <c r="B5" s="25" t="s">
        <v>7</v>
      </c>
      <c r="C5" s="39">
        <f>SUM('CC-1 Analysis'!X44,'MA-2 Analysis'!X53,'RI-2 Analysis'!R43)</f>
        <v>432000</v>
      </c>
      <c r="D5" s="39">
        <f>SUM('CC-1 Analysis'!Y44,'MA-2 Analysis'!Y53,'RI-2 Analysis'!S43)</f>
        <v>4627000</v>
      </c>
      <c r="F5" s="49">
        <f>SUM('CC-1 Analysis'!R32+'MA-2 Analysis'!R39,'RI-2 Analysis'!R28)</f>
        <v>85541000</v>
      </c>
      <c r="G5" s="49">
        <f>SUM('CC-1 Analysis'!S32+'MA-2 Analysis'!S39,'RI-2 Analysis'!S28)</f>
        <v>85667000</v>
      </c>
      <c r="H5" s="49">
        <f>SUM('CC-1 Analysis'!T32+'MA-2 Analysis'!T39,'RI-2 Analysis'!T28)</f>
        <v>889714000</v>
      </c>
      <c r="I5" s="49">
        <f>SUM('CC-1 Analysis'!U32+'MA-2 Analysis'!U39,'RI-2 Analysis'!U28)</f>
        <v>890461000</v>
      </c>
    </row>
    <row r="6" spans="2:10">
      <c r="B6" s="14" t="s">
        <v>8</v>
      </c>
      <c r="C6" s="39">
        <f>SUM('CC-1 Analysis'!X45,'MA-2 Analysis'!X53)</f>
        <v>352000</v>
      </c>
      <c r="D6" s="39">
        <f>SUM('CC-1 Analysis'!Y45,'MA-2 Analysis'!Y53)</f>
        <v>3023000</v>
      </c>
      <c r="F6" s="11">
        <f>G5-F5</f>
        <v>126000</v>
      </c>
      <c r="H6" s="11">
        <f>I5-H5</f>
        <v>747000</v>
      </c>
      <c r="J6" t="s">
        <v>9</v>
      </c>
    </row>
    <row r="7" spans="2:10" ht="15.6">
      <c r="B7" s="36" t="s">
        <v>10</v>
      </c>
      <c r="C7" s="39">
        <f>SUM('CC-1 Analysis'!X46,'MA-2 Analysis'!X54,'RI-2 Analysis'!R44)</f>
        <v>141000</v>
      </c>
      <c r="D7" s="39">
        <f>SUM('CC-1 Analysis'!Y46,'MA-2 Analysis'!Y54,'RI-2 Analysis'!S44)</f>
        <v>961000</v>
      </c>
    </row>
    <row r="8" spans="2:10" ht="15.6">
      <c r="B8" s="37" t="s">
        <v>11</v>
      </c>
      <c r="C8" s="39">
        <f>SUM('CC-1 Analysis'!X47,'MA-2 Analysis'!X55,'RI-2 Analysis'!R45)</f>
        <v>125000</v>
      </c>
      <c r="D8" s="39">
        <f>SUM('CC-1 Analysis'!Y47,'MA-2 Analysis'!Y55,'RI-2 Analysis'!S45)</f>
        <v>748000</v>
      </c>
      <c r="F8" t="s">
        <v>12</v>
      </c>
      <c r="G8" t="s">
        <v>13</v>
      </c>
    </row>
    <row r="9" spans="2:10">
      <c r="B9" s="26" t="s">
        <v>14</v>
      </c>
      <c r="C9" s="27"/>
      <c r="D9" s="28"/>
      <c r="F9">
        <f>AVERAGE('CC-1 Analysis'!R33,'MA-2 Analysis'!R40,0)</f>
        <v>42000</v>
      </c>
      <c r="G9">
        <f>AVERAGE('CC-1 Analysis'!S33,'MA-2 Analysis'!S40,0)</f>
        <v>249000</v>
      </c>
    </row>
    <row r="10" spans="2:10">
      <c r="B10" s="25" t="s">
        <v>7</v>
      </c>
      <c r="C10" s="39">
        <f>SUM('CC-1 Analysis'!X49,'MA-2 Analysis'!X57,'RI-2 Analysis'!R47)</f>
        <v>75000</v>
      </c>
      <c r="D10" s="39">
        <f>SUM('CC-1 Analysis'!Y49,'MA-2 Analysis'!Y57,'RI-2 Analysis'!S47)</f>
        <v>402000</v>
      </c>
    </row>
    <row r="11" spans="2:10">
      <c r="B11" s="14" t="s">
        <v>8</v>
      </c>
      <c r="C11" s="39">
        <f>SUM('CC-1 Analysis'!X50,'MA-2 Analysis'!X58)</f>
        <v>50000</v>
      </c>
      <c r="D11" s="39">
        <f>SUM('CC-1 Analysis'!Y50,'MA-2 Analysis'!Y58)</f>
        <v>215000</v>
      </c>
    </row>
    <row r="12" spans="2:10" ht="15.6">
      <c r="B12" s="36" t="s">
        <v>10</v>
      </c>
      <c r="C12" s="39">
        <f>SUM('CC-1 Analysis'!X51,'MA-2 Analysis'!X59,'RI-2 Analysis'!R48)</f>
        <v>22000</v>
      </c>
      <c r="D12" s="39">
        <f>SUM('CC-1 Analysis'!Y51,'MA-2 Analysis'!Y59,'RI-2 Analysis'!S48)</f>
        <v>68000</v>
      </c>
    </row>
    <row r="13" spans="2:10" ht="15.6">
      <c r="B13" s="43" t="s">
        <v>11</v>
      </c>
      <c r="C13" s="39">
        <f>SUM('CC-1 Analysis'!X52,'MA-2 Analysis'!X60,'RI-2 Analysis'!R49)</f>
        <v>20000</v>
      </c>
      <c r="D13" s="39">
        <f>SUM('CC-1 Analysis'!Y52,'MA-2 Analysis'!Y60,'RI-2 Analysis'!S49)</f>
        <v>55000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5"/>
  <sheetViews>
    <sheetView workbookViewId="0">
      <pane ySplit="1" topLeftCell="A283" activePane="bottomLeft" state="frozen"/>
      <selection pane="bottomLeft" activeCell="J305" sqref="J305"/>
    </sheetView>
  </sheetViews>
  <sheetFormatPr defaultRowHeight="14.45"/>
  <cols>
    <col min="2" max="4" width="16" bestFit="1" customWidth="1"/>
    <col min="5" max="8" width="17" bestFit="1" customWidth="1"/>
    <col min="9" max="10" width="18.140625" bestFit="1" customWidth="1"/>
  </cols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511352.20214267552</v>
      </c>
      <c r="C2">
        <v>743106.192252815</v>
      </c>
      <c r="D2">
        <v>1364584.4417130917</v>
      </c>
      <c r="E2">
        <v>2497676.6819781591</v>
      </c>
      <c r="F2">
        <v>5184820.7538151043</v>
      </c>
      <c r="G2">
        <v>9282021.5665412433</v>
      </c>
      <c r="H2">
        <v>17628325.502387639</v>
      </c>
      <c r="I2">
        <v>27969393.324385628</v>
      </c>
      <c r="J2">
        <v>44957933.225493394</v>
      </c>
    </row>
    <row r="3" spans="1:10">
      <c r="A3">
        <v>1097</v>
      </c>
      <c r="B3">
        <v>820193.57941007311</v>
      </c>
      <c r="C3">
        <v>1556535.0779644633</v>
      </c>
      <c r="D3">
        <v>3497656.8503777916</v>
      </c>
      <c r="E3">
        <v>8293242.471403121</v>
      </c>
      <c r="F3">
        <v>18904528.020902343</v>
      </c>
      <c r="G3">
        <v>38763323.968588553</v>
      </c>
      <c r="H3">
        <v>70957608.954816505</v>
      </c>
      <c r="I3">
        <v>123391119.62125742</v>
      </c>
      <c r="J3">
        <v>185180576.2822122</v>
      </c>
    </row>
    <row r="4" spans="1:10">
      <c r="A4">
        <v>6001</v>
      </c>
      <c r="B4">
        <v>1663771.6583298158</v>
      </c>
      <c r="C4">
        <v>2781401.6909984951</v>
      </c>
      <c r="D4">
        <v>5645702.5750404662</v>
      </c>
      <c r="E4">
        <v>10693422.286770498</v>
      </c>
      <c r="F4">
        <v>21254512.977418043</v>
      </c>
      <c r="G4">
        <v>39526999.595993988</v>
      </c>
      <c r="H4">
        <v>66430998.80909238</v>
      </c>
      <c r="I4">
        <v>104914012.53528214</v>
      </c>
      <c r="J4">
        <v>153306561.99102619</v>
      </c>
    </row>
    <row r="5" spans="1:10">
      <c r="A5">
        <v>6013</v>
      </c>
      <c r="B5">
        <v>310962.9217296266</v>
      </c>
      <c r="C5">
        <v>486393.27120970417</v>
      </c>
      <c r="D5">
        <v>857466.48490558343</v>
      </c>
      <c r="E5">
        <v>1535469.0009362455</v>
      </c>
      <c r="F5">
        <v>2967027.6962472377</v>
      </c>
      <c r="G5">
        <v>6021024.1921486249</v>
      </c>
      <c r="H5">
        <v>11062624.588399218</v>
      </c>
      <c r="I5">
        <v>19362804.991189513</v>
      </c>
      <c r="J5">
        <v>31568560.852325913</v>
      </c>
    </row>
    <row r="6" spans="1:10">
      <c r="A6">
        <v>6015</v>
      </c>
      <c r="B6">
        <v>918.31656118611625</v>
      </c>
      <c r="C6">
        <v>1412.67245185002</v>
      </c>
      <c r="D6">
        <v>1975.8945113697623</v>
      </c>
      <c r="E6">
        <v>3095.9895873451569</v>
      </c>
      <c r="F6">
        <v>4973.1140346383827</v>
      </c>
      <c r="G6">
        <v>6964.1619239430338</v>
      </c>
      <c r="H6">
        <v>10224.136026202552</v>
      </c>
      <c r="I6">
        <v>13667.282172939766</v>
      </c>
      <c r="J6">
        <v>18356.05297029451</v>
      </c>
    </row>
    <row r="7" spans="1:10">
      <c r="A7">
        <v>6023</v>
      </c>
      <c r="B7">
        <v>563460.99964032101</v>
      </c>
      <c r="C7">
        <v>929839.8660470274</v>
      </c>
      <c r="D7">
        <v>1465317.4463743865</v>
      </c>
      <c r="E7">
        <v>2411773.1858495311</v>
      </c>
      <c r="F7">
        <v>3953925.7698919917</v>
      </c>
      <c r="G7">
        <v>5951126.2878339104</v>
      </c>
      <c r="H7">
        <v>9176583.2073092218</v>
      </c>
      <c r="I7">
        <v>13207946.845850518</v>
      </c>
      <c r="J7">
        <v>19787286.765267488</v>
      </c>
    </row>
    <row r="8" spans="1:10">
      <c r="A8">
        <v>6037</v>
      </c>
      <c r="B8">
        <v>4794221.503051349</v>
      </c>
      <c r="C8">
        <v>9212364.5198008474</v>
      </c>
      <c r="D8">
        <v>19389028.32980755</v>
      </c>
      <c r="E8">
        <v>37274733.210367523</v>
      </c>
      <c r="F8">
        <v>64512024.587012812</v>
      </c>
      <c r="G8">
        <v>102097960.83935365</v>
      </c>
      <c r="H8">
        <v>171910353.5889664</v>
      </c>
      <c r="I8">
        <v>243079724.63412759</v>
      </c>
      <c r="J8">
        <v>348720617.65650207</v>
      </c>
    </row>
    <row r="9" spans="1:10">
      <c r="A9">
        <v>6041</v>
      </c>
      <c r="B9">
        <v>2053147.5368120465</v>
      </c>
      <c r="C9">
        <v>4082566.1565228435</v>
      </c>
      <c r="D9">
        <v>7321331.9547403893</v>
      </c>
      <c r="E9">
        <v>14329648.719707271</v>
      </c>
      <c r="F9">
        <v>24670836.602922171</v>
      </c>
      <c r="G9">
        <v>46057839.563430525</v>
      </c>
      <c r="H9">
        <v>72180955.998088866</v>
      </c>
      <c r="I9">
        <v>110563072.98739129</v>
      </c>
      <c r="J9">
        <v>156733278.78557143</v>
      </c>
    </row>
    <row r="10" spans="1:10">
      <c r="A10">
        <v>6045</v>
      </c>
      <c r="B10">
        <v>3479.9167945827521</v>
      </c>
      <c r="C10">
        <v>6107.7507023755261</v>
      </c>
      <c r="D10">
        <v>9758.9725043028029</v>
      </c>
      <c r="E10">
        <v>16773.144320793766</v>
      </c>
      <c r="F10">
        <v>28255.197456830629</v>
      </c>
      <c r="G10">
        <v>45859.948954120213</v>
      </c>
      <c r="H10">
        <v>70952.128084172145</v>
      </c>
      <c r="I10">
        <v>104131.88469077685</v>
      </c>
      <c r="J10">
        <v>144396.6111839962</v>
      </c>
    </row>
    <row r="11" spans="1:10">
      <c r="A11">
        <v>6053</v>
      </c>
      <c r="B11">
        <v>51226.799867724942</v>
      </c>
      <c r="C11">
        <v>93484.415455187962</v>
      </c>
      <c r="D11">
        <v>208084.29860860933</v>
      </c>
      <c r="E11">
        <v>395498.66957049404</v>
      </c>
      <c r="F11">
        <v>820093.99948513578</v>
      </c>
      <c r="G11">
        <v>1352832.6096433443</v>
      </c>
      <c r="H11">
        <v>2282057.8807278508</v>
      </c>
      <c r="I11">
        <v>3350633.7917624633</v>
      </c>
      <c r="J11">
        <v>4758403.9634150518</v>
      </c>
    </row>
    <row r="12" spans="1:10">
      <c r="A12">
        <v>6055</v>
      </c>
      <c r="B12">
        <v>1075.6531674744033</v>
      </c>
      <c r="C12">
        <v>2720.7624570589633</v>
      </c>
      <c r="D12">
        <v>5620.0990528674893</v>
      </c>
      <c r="E12">
        <v>12625.591747460763</v>
      </c>
      <c r="F12">
        <v>23528.018406155512</v>
      </c>
      <c r="G12">
        <v>51935.121381095909</v>
      </c>
      <c r="H12">
        <v>83643.312107616846</v>
      </c>
      <c r="I12">
        <v>138506.16859310353</v>
      </c>
      <c r="J12">
        <v>199264.66594166902</v>
      </c>
    </row>
    <row r="13" spans="1:10">
      <c r="A13">
        <v>6059</v>
      </c>
      <c r="B13">
        <v>7954907.0521189515</v>
      </c>
      <c r="C13">
        <v>14314288.793353166</v>
      </c>
      <c r="D13">
        <v>30127668.811556194</v>
      </c>
      <c r="E13">
        <v>61415489.667151377</v>
      </c>
      <c r="F13">
        <v>95524983.472835168</v>
      </c>
      <c r="G13">
        <v>166250482.36015701</v>
      </c>
      <c r="H13">
        <v>255632108.87306058</v>
      </c>
      <c r="I13">
        <v>373493965.8826704</v>
      </c>
      <c r="J13">
        <v>494708036.07234108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2802656.4617583663</v>
      </c>
      <c r="C15">
        <v>4846909.9810639787</v>
      </c>
      <c r="D15">
        <v>9248744.9230431318</v>
      </c>
      <c r="E15">
        <v>17290247.672218658</v>
      </c>
      <c r="F15">
        <v>27364583.654795934</v>
      </c>
      <c r="G15">
        <v>43718811.503596686</v>
      </c>
      <c r="H15">
        <v>66010861.881499998</v>
      </c>
      <c r="I15">
        <v>91886430.434545174</v>
      </c>
      <c r="J15">
        <v>123905716.03626111</v>
      </c>
    </row>
    <row r="16" spans="1:10">
      <c r="A16">
        <v>6075</v>
      </c>
      <c r="B16">
        <v>77180.342165704526</v>
      </c>
      <c r="C16">
        <v>145655.7457947639</v>
      </c>
      <c r="D16">
        <v>277162.35755630082</v>
      </c>
      <c r="E16">
        <v>590027.53133067535</v>
      </c>
      <c r="F16">
        <v>1196505.6450056487</v>
      </c>
      <c r="G16">
        <v>2266039.7065966092</v>
      </c>
      <c r="H16">
        <v>4363373.1331713842</v>
      </c>
      <c r="I16">
        <v>6602705.6503441874</v>
      </c>
      <c r="J16">
        <v>10404647.614183176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16289.59079749483</v>
      </c>
      <c r="C18">
        <v>30981.592255255586</v>
      </c>
      <c r="D18">
        <v>69492.002198070491</v>
      </c>
      <c r="E18">
        <v>134139.36568618374</v>
      </c>
      <c r="F18">
        <v>249826.54051709105</v>
      </c>
      <c r="G18">
        <v>430789.08622329577</v>
      </c>
      <c r="H18">
        <v>688144.38149213046</v>
      </c>
      <c r="I18">
        <v>973609.51451577782</v>
      </c>
      <c r="J18">
        <v>1397591.8343511466</v>
      </c>
    </row>
    <row r="19" spans="1:10">
      <c r="A19">
        <v>6081</v>
      </c>
      <c r="B19">
        <v>3950885.4171983502</v>
      </c>
      <c r="C19">
        <v>7228981.0177909359</v>
      </c>
      <c r="D19">
        <v>13349341.073693343</v>
      </c>
      <c r="E19">
        <v>27602087.794610277</v>
      </c>
      <c r="F19">
        <v>54305827.784486927</v>
      </c>
      <c r="G19">
        <v>99786224.551272094</v>
      </c>
      <c r="H19">
        <v>186262557.46585527</v>
      </c>
      <c r="I19">
        <v>272514667.48444259</v>
      </c>
      <c r="J19">
        <v>414478365.91308725</v>
      </c>
    </row>
    <row r="20" spans="1:10">
      <c r="A20">
        <v>6083</v>
      </c>
      <c r="B20">
        <v>106968.03289071081</v>
      </c>
      <c r="C20">
        <v>212493.15533779436</v>
      </c>
      <c r="D20">
        <v>346993.09739817708</v>
      </c>
      <c r="E20">
        <v>610208.67452726443</v>
      </c>
      <c r="F20">
        <v>908191.34899620549</v>
      </c>
      <c r="G20">
        <v>1507660.478167034</v>
      </c>
      <c r="H20">
        <v>2105446.4763673199</v>
      </c>
      <c r="I20">
        <v>2980758.3293620255</v>
      </c>
      <c r="J20">
        <v>3900814.3387179952</v>
      </c>
    </row>
    <row r="21" spans="1:10">
      <c r="A21">
        <v>6085</v>
      </c>
      <c r="B21">
        <v>1123537.6420410392</v>
      </c>
      <c r="C21">
        <v>1929524.3846502514</v>
      </c>
      <c r="D21">
        <v>4222481.3691191813</v>
      </c>
      <c r="E21">
        <v>8097091.6518778624</v>
      </c>
      <c r="F21">
        <v>16848234.153604802</v>
      </c>
      <c r="G21">
        <v>31872686.08171561</v>
      </c>
      <c r="H21">
        <v>53370956.133700751</v>
      </c>
      <c r="I21">
        <v>86684873.130323023</v>
      </c>
      <c r="J21">
        <v>126367753.85201047</v>
      </c>
    </row>
    <row r="22" spans="1:10">
      <c r="A22">
        <v>6087</v>
      </c>
      <c r="B22">
        <v>21269.137343108199</v>
      </c>
      <c r="C22">
        <v>42722.172361901779</v>
      </c>
      <c r="D22">
        <v>90079.274066674625</v>
      </c>
      <c r="E22">
        <v>181285.30038091648</v>
      </c>
      <c r="F22">
        <v>357986.15626782755</v>
      </c>
      <c r="G22">
        <v>612936.58017100755</v>
      </c>
      <c r="H22">
        <v>1034855.4760991167</v>
      </c>
      <c r="I22">
        <v>1499859.9132013009</v>
      </c>
      <c r="J22">
        <v>2136841.0671918397</v>
      </c>
    </row>
    <row r="23" spans="1:10">
      <c r="A23">
        <v>6095</v>
      </c>
      <c r="B23">
        <v>655131.41540827195</v>
      </c>
      <c r="C23">
        <v>1085995.6113813503</v>
      </c>
      <c r="D23">
        <v>1858474.1848389644</v>
      </c>
      <c r="E23">
        <v>3239470.0551845459</v>
      </c>
      <c r="F23">
        <v>5549494.0300672725</v>
      </c>
      <c r="G23">
        <v>12116355.972336913</v>
      </c>
      <c r="H23">
        <v>20359475.03481077</v>
      </c>
      <c r="I23">
        <v>34096830.409006916</v>
      </c>
      <c r="J23">
        <v>56829183.133463427</v>
      </c>
    </row>
    <row r="24" spans="1:10">
      <c r="A24">
        <v>6097</v>
      </c>
      <c r="B24">
        <v>313038.5238255125</v>
      </c>
      <c r="C24">
        <v>603472.71218036755</v>
      </c>
      <c r="D24">
        <v>1092979.3887231678</v>
      </c>
      <c r="E24">
        <v>2098514.1420728285</v>
      </c>
      <c r="F24">
        <v>3611476.994580776</v>
      </c>
      <c r="G24">
        <v>6616275.8809930338</v>
      </c>
      <c r="H24">
        <v>10238571.062860753</v>
      </c>
      <c r="I24">
        <v>15528149.474080009</v>
      </c>
      <c r="J24">
        <v>23089603.49749143</v>
      </c>
    </row>
    <row r="25" spans="1:10">
      <c r="A25">
        <v>6111</v>
      </c>
      <c r="B25">
        <v>143482.02508680624</v>
      </c>
      <c r="C25">
        <v>256330.00134452642</v>
      </c>
      <c r="D25">
        <v>471544.17979208846</v>
      </c>
      <c r="E25">
        <v>897442.72331820475</v>
      </c>
      <c r="F25">
        <v>1409521.9228604224</v>
      </c>
      <c r="G25">
        <v>2279039.5709164939</v>
      </c>
      <c r="H25">
        <v>3378507.2008007406</v>
      </c>
      <c r="I25">
        <v>4789438.8957698969</v>
      </c>
      <c r="J25">
        <v>6555650.7878333731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1562466.2779653221</v>
      </c>
      <c r="C27">
        <v>2780704.8354433118</v>
      </c>
      <c r="D27">
        <v>4803603.0487164557</v>
      </c>
      <c r="E27">
        <v>7357323.795491362</v>
      </c>
      <c r="F27">
        <v>11788848.407281935</v>
      </c>
      <c r="G27">
        <v>18224433.145969264</v>
      </c>
      <c r="H27">
        <v>27092917.769806527</v>
      </c>
      <c r="I27">
        <v>34889073.616377592</v>
      </c>
      <c r="J27">
        <v>44257852.194736488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14702.488037822739</v>
      </c>
      <c r="C29">
        <v>22706.528339956531</v>
      </c>
      <c r="D29">
        <v>40187.947439970696</v>
      </c>
      <c r="E29">
        <v>72888.577330957458</v>
      </c>
      <c r="F29">
        <v>147917.45186142248</v>
      </c>
      <c r="G29">
        <v>238224.94878410117</v>
      </c>
      <c r="H29">
        <v>369709.69743066258</v>
      </c>
      <c r="I29">
        <v>555506.11312489398</v>
      </c>
      <c r="J29">
        <v>753391.54271574505</v>
      </c>
    </row>
    <row r="30" spans="1:10">
      <c r="A30">
        <v>9009</v>
      </c>
      <c r="B30">
        <v>1073725.8345688626</v>
      </c>
      <c r="C30">
        <v>1745918.8909799499</v>
      </c>
      <c r="D30">
        <v>2892257.387713104</v>
      </c>
      <c r="E30">
        <v>4479246.8372413712</v>
      </c>
      <c r="F30">
        <v>7210251.6295771496</v>
      </c>
      <c r="G30">
        <v>10353267.137244359</v>
      </c>
      <c r="H30">
        <v>14448364.33547744</v>
      </c>
      <c r="I30">
        <v>19003037.940789733</v>
      </c>
      <c r="J30">
        <v>24065030.191543862</v>
      </c>
    </row>
    <row r="31" spans="1:10">
      <c r="A31">
        <v>9011</v>
      </c>
      <c r="B31">
        <v>87059.526115052475</v>
      </c>
      <c r="C31">
        <v>136815.0568275516</v>
      </c>
      <c r="D31">
        <v>236023.03733273043</v>
      </c>
      <c r="E31">
        <v>423788.24569193064</v>
      </c>
      <c r="F31">
        <v>859224.19711592048</v>
      </c>
      <c r="G31">
        <v>1431178.3379378556</v>
      </c>
      <c r="H31">
        <v>2241525.7074032025</v>
      </c>
      <c r="I31">
        <v>3387126.0500868228</v>
      </c>
      <c r="J31">
        <v>4687966.161177489</v>
      </c>
    </row>
    <row r="32" spans="1:10">
      <c r="A32">
        <v>10001</v>
      </c>
      <c r="B32">
        <v>625778.60548953735</v>
      </c>
      <c r="C32">
        <v>1209168.590537451</v>
      </c>
      <c r="D32">
        <v>2361257.2476455094</v>
      </c>
      <c r="E32">
        <v>4061394.0858748825</v>
      </c>
      <c r="F32">
        <v>6866214.6958291233</v>
      </c>
      <c r="G32">
        <v>11638366.906492671</v>
      </c>
      <c r="H32">
        <v>17978386.529414944</v>
      </c>
      <c r="I32">
        <v>26090218.795669205</v>
      </c>
      <c r="J32">
        <v>34287053.97814814</v>
      </c>
    </row>
    <row r="33" spans="1:10">
      <c r="A33">
        <v>10003</v>
      </c>
      <c r="B33">
        <v>773216.46885543072</v>
      </c>
      <c r="C33">
        <v>1632061.2170682303</v>
      </c>
      <c r="D33">
        <v>3725334.9976739972</v>
      </c>
      <c r="E33">
        <v>7231418.5153510449</v>
      </c>
      <c r="F33">
        <v>13288247.661164064</v>
      </c>
      <c r="G33">
        <v>24842844.588623758</v>
      </c>
      <c r="H33">
        <v>39781466.390537746</v>
      </c>
      <c r="I33">
        <v>60302200.757653043</v>
      </c>
      <c r="J33">
        <v>78665726.962023288</v>
      </c>
    </row>
    <row r="34" spans="1:10">
      <c r="A34">
        <v>10005</v>
      </c>
      <c r="B34">
        <v>1381266.089922691</v>
      </c>
      <c r="C34">
        <v>2423336.0423973789</v>
      </c>
      <c r="D34">
        <v>4197313.4321502931</v>
      </c>
      <c r="E34">
        <v>6562086.0911451187</v>
      </c>
      <c r="F34">
        <v>10821962.446736718</v>
      </c>
      <c r="G34">
        <v>17139220.588245779</v>
      </c>
      <c r="H34">
        <v>25832095.067303505</v>
      </c>
      <c r="I34">
        <v>35598842.914902464</v>
      </c>
      <c r="J34">
        <v>47753689.398366816</v>
      </c>
    </row>
    <row r="35" spans="1:10">
      <c r="A35">
        <v>11001</v>
      </c>
      <c r="B35">
        <v>398570.52009821206</v>
      </c>
      <c r="C35">
        <v>668867.99377322791</v>
      </c>
      <c r="D35">
        <v>1375635.0549688283</v>
      </c>
      <c r="E35">
        <v>2697481.0375921079</v>
      </c>
      <c r="F35">
        <v>4788008.9234577529</v>
      </c>
      <c r="G35">
        <v>8380485.5532608023</v>
      </c>
      <c r="H35">
        <v>13341251.616638605</v>
      </c>
      <c r="I35">
        <v>19025130.302063011</v>
      </c>
      <c r="J35">
        <v>25105173.832671769</v>
      </c>
    </row>
    <row r="36" spans="1:10">
      <c r="A36">
        <v>12005</v>
      </c>
      <c r="B36">
        <v>371372.76764624362</v>
      </c>
      <c r="C36">
        <v>671863.70534655382</v>
      </c>
      <c r="D36">
        <v>1198881.8297274681</v>
      </c>
      <c r="E36">
        <v>2092197.6225419755</v>
      </c>
      <c r="F36">
        <v>4308131.7498863954</v>
      </c>
      <c r="G36">
        <v>8757570.7637944035</v>
      </c>
      <c r="H36">
        <v>17064358.874014843</v>
      </c>
      <c r="I36">
        <v>24524841.650337569</v>
      </c>
      <c r="J36">
        <v>36762023.305401139</v>
      </c>
    </row>
    <row r="37" spans="1:10">
      <c r="A37">
        <v>12009</v>
      </c>
      <c r="B37">
        <v>304331.48940044414</v>
      </c>
      <c r="C37">
        <v>613395.72039407713</v>
      </c>
      <c r="D37">
        <v>1094380.0358124448</v>
      </c>
      <c r="E37">
        <v>1881521.3927696189</v>
      </c>
      <c r="F37">
        <v>3535190.3939673598</v>
      </c>
      <c r="G37">
        <v>5559606.3502364131</v>
      </c>
      <c r="H37">
        <v>8606920.8148189299</v>
      </c>
      <c r="I37">
        <v>11992413.478430336</v>
      </c>
      <c r="J37">
        <v>17788246.579248331</v>
      </c>
    </row>
    <row r="38" spans="1:10">
      <c r="A38">
        <v>12011</v>
      </c>
      <c r="B38">
        <v>982423.48149806925</v>
      </c>
      <c r="C38">
        <v>3054256.7893265858</v>
      </c>
      <c r="D38">
        <v>8677696.4845505618</v>
      </c>
      <c r="E38">
        <v>25413657.383164011</v>
      </c>
      <c r="F38">
        <v>67122184.396905452</v>
      </c>
      <c r="G38">
        <v>137329322.00371292</v>
      </c>
      <c r="H38">
        <v>253968286.7901015</v>
      </c>
      <c r="I38">
        <v>479064223.19938308</v>
      </c>
      <c r="J38">
        <v>706949921.50832307</v>
      </c>
    </row>
    <row r="39" spans="1:10">
      <c r="A39">
        <v>12015</v>
      </c>
      <c r="B39">
        <v>9088.5406427717626</v>
      </c>
      <c r="C39">
        <v>15754.130431578847</v>
      </c>
      <c r="D39">
        <v>32025.50585049429</v>
      </c>
      <c r="E39">
        <v>78978.931419089684</v>
      </c>
      <c r="F39">
        <v>181701.09859274421</v>
      </c>
      <c r="G39">
        <v>430454.24554583739</v>
      </c>
      <c r="H39">
        <v>864331.10145432071</v>
      </c>
      <c r="I39">
        <v>1455183.4211576746</v>
      </c>
      <c r="J39">
        <v>2267789.0011016941</v>
      </c>
    </row>
    <row r="40" spans="1:10">
      <c r="A40">
        <v>12017</v>
      </c>
      <c r="B40">
        <v>109889.0812279963</v>
      </c>
      <c r="C40">
        <v>179052.10682077444</v>
      </c>
      <c r="D40">
        <v>292634.14609609579</v>
      </c>
      <c r="E40">
        <v>525457.42844563397</v>
      </c>
      <c r="F40">
        <v>922398.53762760083</v>
      </c>
      <c r="G40">
        <v>1654263.2405048509</v>
      </c>
      <c r="H40">
        <v>2756540.2151370621</v>
      </c>
      <c r="I40">
        <v>3848770.2228656048</v>
      </c>
      <c r="J40">
        <v>5509278.4573727902</v>
      </c>
    </row>
    <row r="41" spans="1:10">
      <c r="A41">
        <v>12019</v>
      </c>
      <c r="B41">
        <v>39781.945150352665</v>
      </c>
      <c r="C41">
        <v>94309.96587135976</v>
      </c>
      <c r="D41">
        <v>185956.99062788486</v>
      </c>
      <c r="E41">
        <v>351567.62741340074</v>
      </c>
      <c r="F41">
        <v>617434.62922532461</v>
      </c>
      <c r="G41">
        <v>1078680.0783459877</v>
      </c>
      <c r="H41">
        <v>1659666.3859347894</v>
      </c>
      <c r="I41">
        <v>2532721.0964670605</v>
      </c>
      <c r="J41">
        <v>3491212.0495815924</v>
      </c>
    </row>
    <row r="42" spans="1:10">
      <c r="A42">
        <v>12021</v>
      </c>
      <c r="B42">
        <v>82655.080412367184</v>
      </c>
      <c r="C42">
        <v>177836.46914994056</v>
      </c>
      <c r="D42">
        <v>545288.3426612895</v>
      </c>
      <c r="E42">
        <v>1668726.9613128619</v>
      </c>
      <c r="F42">
        <v>4349299.4846894583</v>
      </c>
      <c r="G42">
        <v>10645161.512021316</v>
      </c>
      <c r="H42">
        <v>22036864.128588416</v>
      </c>
      <c r="I42">
        <v>40719203.534326576</v>
      </c>
      <c r="J42">
        <v>66219885.551942304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3013.0903082840737</v>
      </c>
      <c r="C44">
        <v>4666.25590597474</v>
      </c>
      <c r="D44">
        <v>7766.3558587595126</v>
      </c>
      <c r="E44">
        <v>13685.936227016704</v>
      </c>
      <c r="F44">
        <v>24851.441534359928</v>
      </c>
      <c r="G44">
        <v>39121.083914846269</v>
      </c>
      <c r="H44">
        <v>64882.246239645923</v>
      </c>
      <c r="I44">
        <v>101820.28689150853</v>
      </c>
      <c r="J44">
        <v>142459.51411756533</v>
      </c>
    </row>
    <row r="45" spans="1:10">
      <c r="A45">
        <v>12031</v>
      </c>
      <c r="B45">
        <v>1102476.4764939256</v>
      </c>
      <c r="C45">
        <v>2104846.8680374222</v>
      </c>
      <c r="D45">
        <v>3502698.9962371089</v>
      </c>
      <c r="E45">
        <v>6065747.7914141025</v>
      </c>
      <c r="F45">
        <v>9260772.5098498762</v>
      </c>
      <c r="G45">
        <v>14741716.911287686</v>
      </c>
      <c r="H45">
        <v>21094617.356825206</v>
      </c>
      <c r="I45">
        <v>31272944.369506866</v>
      </c>
      <c r="J45">
        <v>42569219.458937407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14120.73250317269</v>
      </c>
      <c r="C47">
        <v>44697.33297202659</v>
      </c>
      <c r="D47">
        <v>103897.80167409421</v>
      </c>
      <c r="E47">
        <v>215723.4601399675</v>
      </c>
      <c r="F47">
        <v>408844.28183294157</v>
      </c>
      <c r="G47">
        <v>783003.11535335169</v>
      </c>
      <c r="H47">
        <v>1268909.6776952622</v>
      </c>
      <c r="I47">
        <v>1928087.1628419012</v>
      </c>
      <c r="J47">
        <v>2608055.6498443759</v>
      </c>
    </row>
    <row r="48" spans="1:10">
      <c r="A48">
        <v>12037</v>
      </c>
      <c r="B48">
        <v>17416.775211228116</v>
      </c>
      <c r="C48">
        <v>26554.629089344715</v>
      </c>
      <c r="D48">
        <v>41822.677398372223</v>
      </c>
      <c r="E48">
        <v>69211.752204751683</v>
      </c>
      <c r="F48">
        <v>134248.38922603347</v>
      </c>
      <c r="G48">
        <v>253733.13841800549</v>
      </c>
      <c r="H48">
        <v>447722.0645473256</v>
      </c>
      <c r="I48">
        <v>833792.72661952546</v>
      </c>
      <c r="J48">
        <v>1330397.5652390043</v>
      </c>
    </row>
    <row r="49" spans="1:10">
      <c r="A49">
        <v>12045</v>
      </c>
      <c r="B49">
        <v>27961.464370657686</v>
      </c>
      <c r="C49">
        <v>44593.532329172966</v>
      </c>
      <c r="D49">
        <v>70314.226553795583</v>
      </c>
      <c r="E49">
        <v>116889.77337815081</v>
      </c>
      <c r="F49">
        <v>208816.41249791766</v>
      </c>
      <c r="G49">
        <v>394627.04900723341</v>
      </c>
      <c r="H49">
        <v>821372.62010175746</v>
      </c>
      <c r="I49">
        <v>1400803.2219686382</v>
      </c>
      <c r="J49">
        <v>2238750.1024557478</v>
      </c>
    </row>
    <row r="50" spans="1:10">
      <c r="A50">
        <v>12053</v>
      </c>
      <c r="B50">
        <v>68552.454771054705</v>
      </c>
      <c r="C50">
        <v>100835.08063833842</v>
      </c>
      <c r="D50">
        <v>180703.64082149288</v>
      </c>
      <c r="E50">
        <v>491053.95905626024</v>
      </c>
      <c r="F50">
        <v>1035062.7166828549</v>
      </c>
      <c r="G50">
        <v>2300573.6658739578</v>
      </c>
      <c r="H50">
        <v>4796415.3331545936</v>
      </c>
      <c r="I50">
        <v>7528809.4092625249</v>
      </c>
      <c r="J50">
        <v>12147140.376960084</v>
      </c>
    </row>
    <row r="51" spans="1:10">
      <c r="A51">
        <v>12057</v>
      </c>
      <c r="B51">
        <v>2294071.3783545457</v>
      </c>
      <c r="C51">
        <v>4086440.9638815573</v>
      </c>
      <c r="D51">
        <v>7357573.8980057193</v>
      </c>
      <c r="E51">
        <v>19481288.279203631</v>
      </c>
      <c r="F51">
        <v>43549935.266826876</v>
      </c>
      <c r="G51">
        <v>94981643.271444231</v>
      </c>
      <c r="H51">
        <v>186227834.01336318</v>
      </c>
      <c r="I51">
        <v>293170953.57784092</v>
      </c>
      <c r="J51">
        <v>467716440.70589697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429680.12776519975</v>
      </c>
      <c r="C55">
        <v>636081.33447464008</v>
      </c>
      <c r="D55">
        <v>1195716.8232672862</v>
      </c>
      <c r="E55">
        <v>2683935.2252070103</v>
      </c>
      <c r="F55">
        <v>5889262.7917299932</v>
      </c>
      <c r="G55">
        <v>13984779.793690071</v>
      </c>
      <c r="H55">
        <v>27290270.260728531</v>
      </c>
      <c r="I55">
        <v>46876182.496035397</v>
      </c>
      <c r="J55">
        <v>75011347.615683779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64791.377725712191</v>
      </c>
      <c r="C58">
        <v>108253.07644296804</v>
      </c>
      <c r="D58">
        <v>187323.32109389361</v>
      </c>
      <c r="E58">
        <v>485527.82443015883</v>
      </c>
      <c r="F58">
        <v>1113485.3200575162</v>
      </c>
      <c r="G58">
        <v>2346704.3226563754</v>
      </c>
      <c r="H58">
        <v>4428892.2378077814</v>
      </c>
      <c r="I58">
        <v>6889179.172098875</v>
      </c>
      <c r="J58">
        <v>10697019.12978073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25759.580367498311</v>
      </c>
      <c r="C60">
        <v>92660.598390787913</v>
      </c>
      <c r="D60">
        <v>247547.76967150945</v>
      </c>
      <c r="E60">
        <v>730176.77862419887</v>
      </c>
      <c r="F60">
        <v>1758683.0960932639</v>
      </c>
      <c r="G60">
        <v>3644925.3833765597</v>
      </c>
      <c r="H60">
        <v>7487309.9353426527</v>
      </c>
      <c r="I60">
        <v>13453883.832972068</v>
      </c>
      <c r="J60">
        <v>20614626.117598992</v>
      </c>
    </row>
    <row r="61" spans="1:10">
      <c r="A61">
        <v>12086</v>
      </c>
      <c r="B61">
        <v>4272741.8131729653</v>
      </c>
      <c r="C61">
        <v>13370585.221710926</v>
      </c>
      <c r="D61">
        <v>51910355.534741446</v>
      </c>
      <c r="E61">
        <v>129680703.47010796</v>
      </c>
      <c r="F61">
        <v>298999698.99316311</v>
      </c>
      <c r="G61">
        <v>680228213.8257643</v>
      </c>
      <c r="H61">
        <v>1252890687.5753665</v>
      </c>
      <c r="I61">
        <v>2360239526.837276</v>
      </c>
      <c r="J61">
        <v>3488745922.0362587</v>
      </c>
    </row>
    <row r="62" spans="1:10">
      <c r="A62">
        <v>12087</v>
      </c>
      <c r="B62">
        <v>303276.00960630772</v>
      </c>
      <c r="C62">
        <v>901391.17844946578</v>
      </c>
      <c r="D62">
        <v>2919973.7678269297</v>
      </c>
      <c r="E62">
        <v>7827992.2599682771</v>
      </c>
      <c r="F62">
        <v>18702342.615688656</v>
      </c>
      <c r="G62">
        <v>39040690.983657539</v>
      </c>
      <c r="H62">
        <v>75975475.607335478</v>
      </c>
      <c r="I62">
        <v>132376212.76672131</v>
      </c>
      <c r="J62">
        <v>196005569.77872342</v>
      </c>
    </row>
    <row r="63" spans="1:10">
      <c r="A63">
        <v>12089</v>
      </c>
      <c r="B63">
        <v>46493.778049865003</v>
      </c>
      <c r="C63">
        <v>115608.62964155673</v>
      </c>
      <c r="D63">
        <v>240616.67786410073</v>
      </c>
      <c r="E63">
        <v>512704.22159648652</v>
      </c>
      <c r="F63">
        <v>935668.85085542197</v>
      </c>
      <c r="G63">
        <v>1731645.8660006551</v>
      </c>
      <c r="H63">
        <v>2830466.6825729301</v>
      </c>
      <c r="I63">
        <v>4700450.0257486347</v>
      </c>
      <c r="J63">
        <v>7040386.2093553273</v>
      </c>
    </row>
    <row r="64" spans="1:10">
      <c r="A64">
        <v>12091</v>
      </c>
      <c r="B64">
        <v>447941.94491284684</v>
      </c>
      <c r="C64">
        <v>750039.68367349217</v>
      </c>
      <c r="D64">
        <v>1244689.875499161</v>
      </c>
      <c r="E64">
        <v>2175827.0069653755</v>
      </c>
      <c r="F64">
        <v>3513285.4055003887</v>
      </c>
      <c r="G64">
        <v>7112251.4703180753</v>
      </c>
      <c r="H64">
        <v>14095520.736516796</v>
      </c>
      <c r="I64">
        <v>23311780.043701962</v>
      </c>
      <c r="J64">
        <v>36357992.916612327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205660.2572778427</v>
      </c>
      <c r="C66">
        <v>632849.72647417651</v>
      </c>
      <c r="D66">
        <v>1721542.8233829869</v>
      </c>
      <c r="E66">
        <v>5093406.5105292182</v>
      </c>
      <c r="F66">
        <v>13533294.833195603</v>
      </c>
      <c r="G66">
        <v>27112972.726440739</v>
      </c>
      <c r="H66">
        <v>49681253.808595322</v>
      </c>
      <c r="I66">
        <v>92572578.61676234</v>
      </c>
      <c r="J66">
        <v>134556849.63443097</v>
      </c>
    </row>
    <row r="67" spans="1:10">
      <c r="A67">
        <v>12101</v>
      </c>
      <c r="B67">
        <v>495500.96090772678</v>
      </c>
      <c r="C67">
        <v>945492.35495575541</v>
      </c>
      <c r="D67">
        <v>1712430.063056465</v>
      </c>
      <c r="E67">
        <v>4701503.2957460573</v>
      </c>
      <c r="F67">
        <v>10011926.234667633</v>
      </c>
      <c r="G67">
        <v>22476802.348715521</v>
      </c>
      <c r="H67">
        <v>47333706.333207861</v>
      </c>
      <c r="I67">
        <v>75044013.932739466</v>
      </c>
      <c r="J67">
        <v>122261754.65538514</v>
      </c>
    </row>
    <row r="68" spans="1:10">
      <c r="A68">
        <v>12103</v>
      </c>
      <c r="B68">
        <v>552495.34029720863</v>
      </c>
      <c r="C68">
        <v>1044046.3182866171</v>
      </c>
      <c r="D68">
        <v>1884118.9674942403</v>
      </c>
      <c r="E68">
        <v>5189110.4736706121</v>
      </c>
      <c r="F68">
        <v>11746393.083227251</v>
      </c>
      <c r="G68">
        <v>25655609.249088544</v>
      </c>
      <c r="H68">
        <v>52093299.235003591</v>
      </c>
      <c r="I68">
        <v>84239975.474937558</v>
      </c>
      <c r="J68">
        <v>138347514.19041523</v>
      </c>
    </row>
    <row r="69" spans="1:10">
      <c r="A69">
        <v>12107</v>
      </c>
      <c r="B69">
        <v>1604.4465871447087</v>
      </c>
      <c r="C69">
        <v>3813.7416060227533</v>
      </c>
      <c r="D69">
        <v>7515.3557593637743</v>
      </c>
      <c r="E69">
        <v>14034.412494478593</v>
      </c>
      <c r="F69">
        <v>25151.367324354116</v>
      </c>
      <c r="G69">
        <v>45714.405949266482</v>
      </c>
      <c r="H69">
        <v>72009.951520277391</v>
      </c>
      <c r="I69">
        <v>108119.25224105829</v>
      </c>
      <c r="J69">
        <v>145802.07829387498</v>
      </c>
    </row>
    <row r="70" spans="1:10">
      <c r="A70">
        <v>12109</v>
      </c>
      <c r="B70">
        <v>247689.66262472479</v>
      </c>
      <c r="C70">
        <v>594387.7673863793</v>
      </c>
      <c r="D70">
        <v>1116197.6857157853</v>
      </c>
      <c r="E70">
        <v>2105721.2767282347</v>
      </c>
      <c r="F70">
        <v>3615378.2728138603</v>
      </c>
      <c r="G70">
        <v>6424832.599793951</v>
      </c>
      <c r="H70">
        <v>9849450.2887070086</v>
      </c>
      <c r="I70">
        <v>14869093.618461017</v>
      </c>
      <c r="J70">
        <v>20426829.770038232</v>
      </c>
    </row>
    <row r="71" spans="1:10">
      <c r="A71">
        <v>12111</v>
      </c>
      <c r="B71">
        <v>9971.7911261846675</v>
      </c>
      <c r="C71">
        <v>23573.360332079828</v>
      </c>
      <c r="D71">
        <v>43990.653037687713</v>
      </c>
      <c r="E71">
        <v>85070.33082981201</v>
      </c>
      <c r="F71">
        <v>142898.04005946929</v>
      </c>
      <c r="G71">
        <v>232545.90999744515</v>
      </c>
      <c r="H71">
        <v>393911.12309328694</v>
      </c>
      <c r="I71">
        <v>585803.66914869612</v>
      </c>
      <c r="J71">
        <v>781102.14702256641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852667.84182215156</v>
      </c>
      <c r="C73">
        <v>1431018.2918589495</v>
      </c>
      <c r="D73">
        <v>2518305.6956666149</v>
      </c>
      <c r="E73">
        <v>6480345.5701024262</v>
      </c>
      <c r="F73">
        <v>14971427.023991589</v>
      </c>
      <c r="G73">
        <v>31806893.565683812</v>
      </c>
      <c r="H73">
        <v>60533658.807078414</v>
      </c>
      <c r="I73">
        <v>94981967.549728483</v>
      </c>
      <c r="J73">
        <v>147884864.18416464</v>
      </c>
    </row>
    <row r="74" spans="1:10">
      <c r="A74">
        <v>12123</v>
      </c>
      <c r="B74">
        <v>2843.7413748293548</v>
      </c>
      <c r="C74">
        <v>4350.9244353314898</v>
      </c>
      <c r="D74">
        <v>7108.2125232549151</v>
      </c>
      <c r="E74">
        <v>12243.20318166212</v>
      </c>
      <c r="F74">
        <v>21519.045653033521</v>
      </c>
      <c r="G74">
        <v>33247.117973437511</v>
      </c>
      <c r="H74">
        <v>54279.966986628235</v>
      </c>
      <c r="I74">
        <v>83969.207012144645</v>
      </c>
      <c r="J74">
        <v>105268.82710528215</v>
      </c>
    </row>
    <row r="75" spans="1:10">
      <c r="A75">
        <v>12127</v>
      </c>
      <c r="B75">
        <v>617035.0493621052</v>
      </c>
      <c r="C75">
        <v>1352842.3491410748</v>
      </c>
      <c r="D75">
        <v>2481994.3930592528</v>
      </c>
      <c r="E75">
        <v>4292525.9797989186</v>
      </c>
      <c r="F75">
        <v>7574496.1087260563</v>
      </c>
      <c r="G75">
        <v>13092300.620086104</v>
      </c>
      <c r="H75">
        <v>20429554.170343995</v>
      </c>
      <c r="I75">
        <v>30147486.573533762</v>
      </c>
      <c r="J75">
        <v>41998169.88968464</v>
      </c>
    </row>
    <row r="76" spans="1:10">
      <c r="A76">
        <v>12129</v>
      </c>
      <c r="B76">
        <v>11753.539676668723</v>
      </c>
      <c r="C76">
        <v>17199.289122889932</v>
      </c>
      <c r="D76">
        <v>27785.152621658464</v>
      </c>
      <c r="E76">
        <v>46457.56768795268</v>
      </c>
      <c r="F76">
        <v>82313.419428530789</v>
      </c>
      <c r="G76">
        <v>153248.97082531333</v>
      </c>
      <c r="H76">
        <v>241977.26629852469</v>
      </c>
      <c r="I76">
        <v>412195.71756338829</v>
      </c>
      <c r="J76">
        <v>675980.20884203829</v>
      </c>
    </row>
    <row r="77" spans="1:10">
      <c r="A77">
        <v>12131</v>
      </c>
      <c r="B77">
        <v>117804.41840475751</v>
      </c>
      <c r="C77">
        <v>189580.35936686161</v>
      </c>
      <c r="D77">
        <v>305407.97870974592</v>
      </c>
      <c r="E77">
        <v>521776.68713120918</v>
      </c>
      <c r="F77">
        <v>1004288.1899673732</v>
      </c>
      <c r="G77">
        <v>2021450.7516675156</v>
      </c>
      <c r="H77">
        <v>4008845.4555098084</v>
      </c>
      <c r="I77">
        <v>6649926.4343553092</v>
      </c>
      <c r="J77">
        <v>10610996.592038054</v>
      </c>
    </row>
    <row r="78" spans="1:10">
      <c r="A78">
        <v>13029</v>
      </c>
      <c r="B78">
        <v>8210.8931270375524</v>
      </c>
      <c r="C78">
        <v>15551.653681897711</v>
      </c>
      <c r="D78">
        <v>27275.06976658848</v>
      </c>
      <c r="E78">
        <v>47110.961112251345</v>
      </c>
      <c r="F78">
        <v>73966.860756185895</v>
      </c>
      <c r="G78">
        <v>109098.47761528095</v>
      </c>
      <c r="H78">
        <v>153992.79123149021</v>
      </c>
      <c r="I78">
        <v>212996.86893819488</v>
      </c>
      <c r="J78">
        <v>277795.03163302992</v>
      </c>
    </row>
    <row r="79" spans="1:10">
      <c r="A79">
        <v>13039</v>
      </c>
      <c r="B79">
        <v>358289.0107242252</v>
      </c>
      <c r="C79">
        <v>769678.54817023827</v>
      </c>
      <c r="D79">
        <v>1436223.0437358331</v>
      </c>
      <c r="E79">
        <v>2686208.5804605749</v>
      </c>
      <c r="F79">
        <v>4519864.9134866381</v>
      </c>
      <c r="G79">
        <v>7540420.2061969303</v>
      </c>
      <c r="H79">
        <v>11782299.238420956</v>
      </c>
      <c r="I79">
        <v>18212862.174554367</v>
      </c>
      <c r="J79">
        <v>26175907.452856928</v>
      </c>
    </row>
    <row r="80" spans="1:10">
      <c r="A80">
        <v>13051</v>
      </c>
      <c r="B80">
        <v>3934559.3426654655</v>
      </c>
      <c r="C80">
        <v>7973355.5945267454</v>
      </c>
      <c r="D80">
        <v>15152315.505625373</v>
      </c>
      <c r="E80">
        <v>27851755.067657471</v>
      </c>
      <c r="F80">
        <v>46915161.793090157</v>
      </c>
      <c r="G80">
        <v>74100153.848162606</v>
      </c>
      <c r="H80">
        <v>112550312.26497723</v>
      </c>
      <c r="I80">
        <v>165656416.31229138</v>
      </c>
      <c r="J80">
        <v>231182635.51657107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263608.01716501079</v>
      </c>
      <c r="C82">
        <v>650038.172928071</v>
      </c>
      <c r="D82">
        <v>1380115.7774608387</v>
      </c>
      <c r="E82">
        <v>2639959.3545790226</v>
      </c>
      <c r="F82">
        <v>4688125.0077374</v>
      </c>
      <c r="G82">
        <v>7331474.2676489605</v>
      </c>
      <c r="H82">
        <v>11697311.316810733</v>
      </c>
      <c r="I82">
        <v>16717447.536284722</v>
      </c>
      <c r="J82">
        <v>23083378.812406853</v>
      </c>
    </row>
    <row r="83" spans="1:10">
      <c r="A83">
        <v>13179</v>
      </c>
      <c r="B83">
        <v>563586.11994274205</v>
      </c>
      <c r="C83">
        <v>1385087.3860366107</v>
      </c>
      <c r="D83">
        <v>2879462.5772311441</v>
      </c>
      <c r="E83">
        <v>5402147.4056994841</v>
      </c>
      <c r="F83">
        <v>9337464.6569305826</v>
      </c>
      <c r="G83">
        <v>14429771.015547369</v>
      </c>
      <c r="H83">
        <v>22430366.543272167</v>
      </c>
      <c r="I83">
        <v>31930078.692904726</v>
      </c>
      <c r="J83">
        <v>43836652.128461674</v>
      </c>
    </row>
    <row r="84" spans="1:10">
      <c r="A84">
        <v>13191</v>
      </c>
      <c r="B84">
        <v>698872.76662579156</v>
      </c>
      <c r="C84">
        <v>1650804.2172158484</v>
      </c>
      <c r="D84">
        <v>3386258.3161352891</v>
      </c>
      <c r="E84">
        <v>6289726.2236630432</v>
      </c>
      <c r="F84">
        <v>10905515.119180109</v>
      </c>
      <c r="G84">
        <v>16823675.754645362</v>
      </c>
      <c r="H84">
        <v>26448681.208293326</v>
      </c>
      <c r="I84">
        <v>37662372.058885492</v>
      </c>
      <c r="J84">
        <v>52015392.996726163</v>
      </c>
    </row>
    <row r="85" spans="1:10">
      <c r="A85">
        <v>22005</v>
      </c>
      <c r="B85">
        <v>144775.67894571929</v>
      </c>
      <c r="C85">
        <v>424287.57113846566</v>
      </c>
      <c r="D85">
        <v>1983254.5359533208</v>
      </c>
      <c r="E85">
        <v>6804653.2717857938</v>
      </c>
      <c r="F85">
        <v>17891902.054388821</v>
      </c>
      <c r="G85">
        <v>33820909.391651466</v>
      </c>
      <c r="H85">
        <v>48334894.015476167</v>
      </c>
      <c r="I85">
        <v>60270254.663752005</v>
      </c>
      <c r="J85">
        <v>67697494.754032552</v>
      </c>
    </row>
    <row r="86" spans="1:10">
      <c r="A86">
        <v>22007</v>
      </c>
      <c r="B86">
        <v>128696.2044108812</v>
      </c>
      <c r="C86">
        <v>700649.53691858135</v>
      </c>
      <c r="D86">
        <v>4214867.9065528307</v>
      </c>
      <c r="E86">
        <v>16636389.604481004</v>
      </c>
      <c r="F86">
        <v>41325965.05999925</v>
      </c>
      <c r="G86">
        <v>73196127.056355596</v>
      </c>
      <c r="H86">
        <v>103526881.04766074</v>
      </c>
      <c r="I86">
        <v>128175929.41131127</v>
      </c>
      <c r="J86">
        <v>148566919.89766496</v>
      </c>
    </row>
    <row r="87" spans="1:10">
      <c r="A87">
        <v>22019</v>
      </c>
      <c r="B87">
        <v>1485821.2933275367</v>
      </c>
      <c r="C87">
        <v>3931448.0868099555</v>
      </c>
      <c r="D87">
        <v>11618340.960260946</v>
      </c>
      <c r="E87">
        <v>32327192.77738376</v>
      </c>
      <c r="F87">
        <v>82130875.011785075</v>
      </c>
      <c r="G87">
        <v>178160439.08690104</v>
      </c>
      <c r="H87">
        <v>311608037.83384079</v>
      </c>
      <c r="I87">
        <v>495738926.75809157</v>
      </c>
      <c r="J87">
        <v>672620491.86877537</v>
      </c>
    </row>
    <row r="88" spans="1:10">
      <c r="A88">
        <v>22023</v>
      </c>
      <c r="B88">
        <v>11174.867615005636</v>
      </c>
      <c r="C88">
        <v>39097.790697364777</v>
      </c>
      <c r="D88">
        <v>132156.7949648514</v>
      </c>
      <c r="E88">
        <v>389496.96272076148</v>
      </c>
      <c r="F88">
        <v>931789.83010757016</v>
      </c>
      <c r="G88">
        <v>1658767.938773728</v>
      </c>
      <c r="H88">
        <v>2420381.9822736625</v>
      </c>
      <c r="I88">
        <v>3023611.8526840182</v>
      </c>
      <c r="J88">
        <v>3468703.9225077359</v>
      </c>
    </row>
    <row r="89" spans="1:10">
      <c r="A89">
        <v>22045</v>
      </c>
      <c r="B89">
        <v>17129.733187697726</v>
      </c>
      <c r="C89">
        <v>70441.823824697582</v>
      </c>
      <c r="D89">
        <v>355170.80942293932</v>
      </c>
      <c r="E89">
        <v>1223038.0725028189</v>
      </c>
      <c r="F89">
        <v>2706977.5138437836</v>
      </c>
      <c r="G89">
        <v>4301664.2507418059</v>
      </c>
      <c r="H89">
        <v>5417754.2090761885</v>
      </c>
      <c r="I89">
        <v>6038063.8364233496</v>
      </c>
      <c r="J89">
        <v>6287142.7157761995</v>
      </c>
    </row>
    <row r="90" spans="1:10">
      <c r="A90">
        <v>22047</v>
      </c>
      <c r="B90">
        <v>1072340.2317825116</v>
      </c>
      <c r="C90">
        <v>2987473.0396628622</v>
      </c>
      <c r="D90">
        <v>17135914.473026592</v>
      </c>
      <c r="E90">
        <v>70744730.072197229</v>
      </c>
      <c r="F90">
        <v>200535664.19648147</v>
      </c>
      <c r="G90">
        <v>410071562.77129364</v>
      </c>
      <c r="H90">
        <v>624184496.26866245</v>
      </c>
      <c r="I90">
        <v>862814413.77071369</v>
      </c>
      <c r="J90">
        <v>1050687882.9878477</v>
      </c>
    </row>
    <row r="91" spans="1:10">
      <c r="A91">
        <v>22051</v>
      </c>
      <c r="B91">
        <v>21864975.056104738</v>
      </c>
      <c r="C91">
        <v>98258281.675855845</v>
      </c>
      <c r="D91">
        <v>544395593.57380342</v>
      </c>
      <c r="E91">
        <v>1866188128.4093106</v>
      </c>
      <c r="F91">
        <v>4370071208.6915836</v>
      </c>
      <c r="G91">
        <v>7297883253.8184662</v>
      </c>
      <c r="H91">
        <v>9955958635.9304829</v>
      </c>
      <c r="I91">
        <v>11807270429.777571</v>
      </c>
      <c r="J91">
        <v>13117797141.870815</v>
      </c>
    </row>
    <row r="92" spans="1:10">
      <c r="A92">
        <v>22053</v>
      </c>
      <c r="B92">
        <v>4962.4921473764252</v>
      </c>
      <c r="C92">
        <v>13674.80132323103</v>
      </c>
      <c r="D92">
        <v>52209.061880050423</v>
      </c>
      <c r="E92">
        <v>142855.36168535915</v>
      </c>
      <c r="F92">
        <v>349549.029688971</v>
      </c>
      <c r="G92">
        <v>647927.81082776596</v>
      </c>
      <c r="H92">
        <v>989151.31383085507</v>
      </c>
      <c r="I92">
        <v>1296476.5395406256</v>
      </c>
      <c r="J92">
        <v>1531599.5501768724</v>
      </c>
    </row>
    <row r="93" spans="1:10">
      <c r="A93">
        <v>22057</v>
      </c>
      <c r="B93">
        <v>1739035.2636499973</v>
      </c>
      <c r="C93">
        <v>9250937.6029310096</v>
      </c>
      <c r="D93">
        <v>53679087.611658052</v>
      </c>
      <c r="E93">
        <v>186917310.12513146</v>
      </c>
      <c r="F93">
        <v>409413453.22317678</v>
      </c>
      <c r="G93">
        <v>633831596.81359589</v>
      </c>
      <c r="H93">
        <v>821406665.92130029</v>
      </c>
      <c r="I93">
        <v>935094808.82284749</v>
      </c>
      <c r="J93">
        <v>1012486991.1470664</v>
      </c>
    </row>
    <row r="94" spans="1:10">
      <c r="A94">
        <v>22063</v>
      </c>
      <c r="B94">
        <v>20603.359006233557</v>
      </c>
      <c r="C94">
        <v>66232.954740996181</v>
      </c>
      <c r="D94">
        <v>320380.93471823703</v>
      </c>
      <c r="E94">
        <v>1143328.4838455343</v>
      </c>
      <c r="F94">
        <v>3221711.9663651483</v>
      </c>
      <c r="G94">
        <v>6514199.9287913926</v>
      </c>
      <c r="H94">
        <v>10006082.868051212</v>
      </c>
      <c r="I94">
        <v>13241665.170814788</v>
      </c>
      <c r="J94">
        <v>15821543.670637211</v>
      </c>
    </row>
    <row r="95" spans="1:10">
      <c r="A95">
        <v>22071</v>
      </c>
      <c r="B95">
        <v>300372159.58593243</v>
      </c>
      <c r="C95">
        <v>818632833.81365132</v>
      </c>
      <c r="D95">
        <v>2088135358.0405889</v>
      </c>
      <c r="E95">
        <v>4740307653.7145519</v>
      </c>
      <c r="F95">
        <v>9572942882.6040897</v>
      </c>
      <c r="G95">
        <v>16075756084.844759</v>
      </c>
      <c r="H95">
        <v>23614727614.226158</v>
      </c>
      <c r="I95">
        <v>32067836679.336529</v>
      </c>
      <c r="J95">
        <v>40013230142.261719</v>
      </c>
    </row>
    <row r="96" spans="1:10">
      <c r="A96">
        <v>22075</v>
      </c>
      <c r="B96">
        <v>823066.66855639522</v>
      </c>
      <c r="C96">
        <v>2464937.557491892</v>
      </c>
      <c r="D96">
        <v>11903083.560935194</v>
      </c>
      <c r="E96">
        <v>46306624.588233538</v>
      </c>
      <c r="F96">
        <v>123415723.12128612</v>
      </c>
      <c r="G96">
        <v>237216763.04221511</v>
      </c>
      <c r="H96">
        <v>351533395.37360048</v>
      </c>
      <c r="I96">
        <v>451652991.57425594</v>
      </c>
      <c r="J96">
        <v>526929820.92428887</v>
      </c>
    </row>
    <row r="97" spans="1:10">
      <c r="A97">
        <v>22087</v>
      </c>
      <c r="B97">
        <v>1897429.8533822149</v>
      </c>
      <c r="C97">
        <v>5339822.9220639942</v>
      </c>
      <c r="D97">
        <v>24211680.190379988</v>
      </c>
      <c r="E97">
        <v>94289186.322862625</v>
      </c>
      <c r="F97">
        <v>262643634.45773405</v>
      </c>
      <c r="G97">
        <v>522698824.51118022</v>
      </c>
      <c r="H97">
        <v>796452709.43513024</v>
      </c>
      <c r="I97">
        <v>1053164638.0655251</v>
      </c>
      <c r="J97">
        <v>1253472234.0200298</v>
      </c>
    </row>
    <row r="98" spans="1:10">
      <c r="A98">
        <v>22089</v>
      </c>
      <c r="B98">
        <v>2212504.1143559697</v>
      </c>
      <c r="C98">
        <v>10387591.922566798</v>
      </c>
      <c r="D98">
        <v>59629101.014036834</v>
      </c>
      <c r="E98">
        <v>214745717.3597219</v>
      </c>
      <c r="F98">
        <v>508332740.82992196</v>
      </c>
      <c r="G98">
        <v>851431923.55360842</v>
      </c>
      <c r="H98">
        <v>1166730400.5659389</v>
      </c>
      <c r="I98">
        <v>1393094660.8753531</v>
      </c>
      <c r="J98">
        <v>1561849387.2948182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153.06796145124372</v>
      </c>
      <c r="C101">
        <v>467.29768293837475</v>
      </c>
      <c r="D101">
        <v>2461.0145962224829</v>
      </c>
      <c r="E101">
        <v>9070.9901740655841</v>
      </c>
      <c r="F101">
        <v>22246.587549416348</v>
      </c>
      <c r="G101">
        <v>39517.00614156988</v>
      </c>
      <c r="H101">
        <v>53901.043747780663</v>
      </c>
      <c r="I101">
        <v>65091.651107215621</v>
      </c>
      <c r="J101">
        <v>70440.617300027719</v>
      </c>
    </row>
    <row r="102" spans="1:10">
      <c r="A102">
        <v>22101</v>
      </c>
      <c r="B102">
        <v>2115942.7853118195</v>
      </c>
      <c r="C102">
        <v>11539885.168555038</v>
      </c>
      <c r="D102">
        <v>56958386.579996347</v>
      </c>
      <c r="E102">
        <v>197436233.29148281</v>
      </c>
      <c r="F102">
        <v>432200896.0311504</v>
      </c>
      <c r="G102">
        <v>683712550.96320176</v>
      </c>
      <c r="H102">
        <v>876251446.88775337</v>
      </c>
      <c r="I102">
        <v>998951464.41406465</v>
      </c>
      <c r="J102">
        <v>1088069465.784512</v>
      </c>
    </row>
    <row r="103" spans="1:10">
      <c r="A103">
        <v>22103</v>
      </c>
      <c r="B103">
        <v>1470030.1122547414</v>
      </c>
      <c r="C103">
        <v>3799741.6991720377</v>
      </c>
      <c r="D103">
        <v>9342218.0924909785</v>
      </c>
      <c r="E103">
        <v>20132937.552280217</v>
      </c>
      <c r="F103">
        <v>39500357.557831824</v>
      </c>
      <c r="G103">
        <v>65311007.936274841</v>
      </c>
      <c r="H103">
        <v>93131086.664919212</v>
      </c>
      <c r="I103">
        <v>124189550.85013513</v>
      </c>
      <c r="J103">
        <v>152201388.4351151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1962995.1759758345</v>
      </c>
      <c r="C105">
        <v>7207359.1167354584</v>
      </c>
      <c r="D105">
        <v>40415234.114778459</v>
      </c>
      <c r="E105">
        <v>141790463.705751</v>
      </c>
      <c r="F105">
        <v>312890307.87720454</v>
      </c>
      <c r="G105">
        <v>490891186.08428103</v>
      </c>
      <c r="H105">
        <v>638137704.35973251</v>
      </c>
      <c r="I105">
        <v>730602878.02582252</v>
      </c>
      <c r="J105">
        <v>796009623.36279011</v>
      </c>
    </row>
    <row r="106" spans="1:10">
      <c r="A106">
        <v>22113</v>
      </c>
      <c r="B106">
        <v>125323.77473768566</v>
      </c>
      <c r="C106">
        <v>463834.7788760002</v>
      </c>
      <c r="D106">
        <v>1706763.9655619785</v>
      </c>
      <c r="E106">
        <v>5064183.1707020877</v>
      </c>
      <c r="F106">
        <v>10625005.06825209</v>
      </c>
      <c r="G106">
        <v>16948088.25807377</v>
      </c>
      <c r="H106">
        <v>22269030.953609291</v>
      </c>
      <c r="I106">
        <v>26191606.211589441</v>
      </c>
      <c r="J106">
        <v>28839938.470354203</v>
      </c>
    </row>
    <row r="107" spans="1:10">
      <c r="A107">
        <v>23005</v>
      </c>
      <c r="B107">
        <v>1305074.6874946062</v>
      </c>
      <c r="C107">
        <v>1879217.8599844393</v>
      </c>
      <c r="D107">
        <v>2494096.6168317543</v>
      </c>
      <c r="E107">
        <v>3486301.5541160465</v>
      </c>
      <c r="F107">
        <v>5011932.1220494136</v>
      </c>
      <c r="G107">
        <v>6824521.4073600117</v>
      </c>
      <c r="H107">
        <v>8841191.4626553673</v>
      </c>
      <c r="I107">
        <v>11320294.651352987</v>
      </c>
      <c r="J107">
        <v>13575204.385904463</v>
      </c>
    </row>
    <row r="108" spans="1:10">
      <c r="A108">
        <v>23009</v>
      </c>
      <c r="B108">
        <v>130286.3226229315</v>
      </c>
      <c r="C108">
        <v>189636.36221496173</v>
      </c>
      <c r="D108">
        <v>251927.92584130308</v>
      </c>
      <c r="E108">
        <v>331734.12753100507</v>
      </c>
      <c r="F108">
        <v>453901.18955146777</v>
      </c>
      <c r="G108">
        <v>623582.2980167229</v>
      </c>
      <c r="H108">
        <v>775967.02408197965</v>
      </c>
      <c r="I108">
        <v>968381.13145559211</v>
      </c>
      <c r="J108">
        <v>1169639.3432709184</v>
      </c>
    </row>
    <row r="109" spans="1:10">
      <c r="A109">
        <v>23011</v>
      </c>
      <c r="B109">
        <v>5761.4441189464505</v>
      </c>
      <c r="C109">
        <v>8010.6573587103048</v>
      </c>
      <c r="D109">
        <v>10679.798363759823</v>
      </c>
      <c r="E109">
        <v>13172.688958758359</v>
      </c>
      <c r="F109">
        <v>17844.087721953179</v>
      </c>
      <c r="G109">
        <v>20485.852301119019</v>
      </c>
      <c r="H109">
        <v>25740.880975340035</v>
      </c>
      <c r="I109">
        <v>30684.088659827288</v>
      </c>
      <c r="J109">
        <v>34493.150101533567</v>
      </c>
    </row>
    <row r="110" spans="1:10">
      <c r="A110">
        <v>23013</v>
      </c>
      <c r="B110">
        <v>41708.909938417164</v>
      </c>
      <c r="C110">
        <v>55161.645482793254</v>
      </c>
      <c r="D110">
        <v>70366.256223790464</v>
      </c>
      <c r="E110">
        <v>84094.977716139561</v>
      </c>
      <c r="F110">
        <v>110232.45176874172</v>
      </c>
      <c r="G110">
        <v>127367.90832706248</v>
      </c>
      <c r="H110">
        <v>154662.59514533059</v>
      </c>
      <c r="I110">
        <v>183055.10699945773</v>
      </c>
      <c r="J110">
        <v>205136.22577825485</v>
      </c>
    </row>
    <row r="111" spans="1:10">
      <c r="A111">
        <v>23015</v>
      </c>
      <c r="B111">
        <v>67427.732015751521</v>
      </c>
      <c r="C111">
        <v>90345.915573062593</v>
      </c>
      <c r="D111">
        <v>116481.8205238871</v>
      </c>
      <c r="E111">
        <v>143871.79707592432</v>
      </c>
      <c r="F111">
        <v>193672.43537377403</v>
      </c>
      <c r="G111">
        <v>226820.11914970999</v>
      </c>
      <c r="H111">
        <v>283999.62176658673</v>
      </c>
      <c r="I111">
        <v>342483.04875301552</v>
      </c>
      <c r="J111">
        <v>387270.43851198518</v>
      </c>
    </row>
    <row r="112" spans="1:10">
      <c r="A112">
        <v>23019</v>
      </c>
      <c r="B112">
        <v>213545.39004881179</v>
      </c>
      <c r="C112">
        <v>317810.19596320309</v>
      </c>
      <c r="D112">
        <v>442532.32269097975</v>
      </c>
      <c r="E112">
        <v>635945.03817496111</v>
      </c>
      <c r="F112">
        <v>893930.74597609404</v>
      </c>
      <c r="G112">
        <v>1272536.0350839049</v>
      </c>
      <c r="H112">
        <v>1702517.2891965453</v>
      </c>
      <c r="I112">
        <v>2194977.1571126762</v>
      </c>
      <c r="J112">
        <v>2731782.7281929296</v>
      </c>
    </row>
    <row r="113" spans="1:10">
      <c r="A113">
        <v>23023</v>
      </c>
      <c r="B113">
        <v>412297.85915488959</v>
      </c>
      <c r="C113">
        <v>585767.57487632718</v>
      </c>
      <c r="D113">
        <v>812360.7363276137</v>
      </c>
      <c r="E113">
        <v>1120289.5532422534</v>
      </c>
      <c r="F113">
        <v>1596051.7826654324</v>
      </c>
      <c r="G113">
        <v>2064932.9042218919</v>
      </c>
      <c r="H113">
        <v>2739928.5939439973</v>
      </c>
      <c r="I113">
        <v>3488417.6236234158</v>
      </c>
      <c r="J113">
        <v>4214574.0049924841</v>
      </c>
    </row>
    <row r="114" spans="1:10">
      <c r="A114">
        <v>23027</v>
      </c>
      <c r="B114">
        <v>38299.798757839293</v>
      </c>
      <c r="C114">
        <v>56244.700090046877</v>
      </c>
      <c r="D114">
        <v>78304.283083015092</v>
      </c>
      <c r="E114">
        <v>102397.22959667334</v>
      </c>
      <c r="F114">
        <v>147961.87175529872</v>
      </c>
      <c r="G114">
        <v>189518.07116342132</v>
      </c>
      <c r="H114">
        <v>252220.32855098502</v>
      </c>
      <c r="I114">
        <v>325747.64539405715</v>
      </c>
      <c r="J114">
        <v>391321.66142322955</v>
      </c>
    </row>
    <row r="115" spans="1:10">
      <c r="A115">
        <v>23029</v>
      </c>
      <c r="B115">
        <v>70715.332212413152</v>
      </c>
      <c r="C115">
        <v>99767.29877333247</v>
      </c>
      <c r="D115">
        <v>131838.68542476138</v>
      </c>
      <c r="E115">
        <v>176551.72318098281</v>
      </c>
      <c r="F115">
        <v>235918.2298311562</v>
      </c>
      <c r="G115">
        <v>312869.69231353118</v>
      </c>
      <c r="H115">
        <v>382802.0598591835</v>
      </c>
      <c r="I115">
        <v>482420.31492422509</v>
      </c>
      <c r="J115">
        <v>574476.34577915666</v>
      </c>
    </row>
    <row r="116" spans="1:10">
      <c r="A116">
        <v>23031</v>
      </c>
      <c r="B116">
        <v>1370179.0119458253</v>
      </c>
      <c r="C116">
        <v>2045554.6983005507</v>
      </c>
      <c r="D116">
        <v>2786014.1504445798</v>
      </c>
      <c r="E116">
        <v>3999169.2440758538</v>
      </c>
      <c r="F116">
        <v>6039797.6230442105</v>
      </c>
      <c r="G116">
        <v>8514484.5275485963</v>
      </c>
      <c r="H116">
        <v>11282148.170937359</v>
      </c>
      <c r="I116">
        <v>14983721.461493792</v>
      </c>
      <c r="J116">
        <v>18088025.29921037</v>
      </c>
    </row>
    <row r="117" spans="1:10">
      <c r="A117">
        <v>24003</v>
      </c>
      <c r="B117">
        <v>3675026.6095069419</v>
      </c>
      <c r="C117">
        <v>6848722.6795192575</v>
      </c>
      <c r="D117">
        <v>14692091.076199589</v>
      </c>
      <c r="E117">
        <v>31725341.438219182</v>
      </c>
      <c r="F117">
        <v>60092399.359306306</v>
      </c>
      <c r="G117">
        <v>116486996.79442616</v>
      </c>
      <c r="H117">
        <v>181733076.74831414</v>
      </c>
      <c r="I117">
        <v>259746892.02582136</v>
      </c>
      <c r="J117">
        <v>368451767.57537198</v>
      </c>
    </row>
    <row r="118" spans="1:10">
      <c r="A118">
        <v>24005</v>
      </c>
      <c r="B118">
        <v>117293.73187584519</v>
      </c>
      <c r="C118">
        <v>210703.77079643257</v>
      </c>
      <c r="D118">
        <v>385321.9487256952</v>
      </c>
      <c r="E118">
        <v>772768.80222130602</v>
      </c>
      <c r="F118">
        <v>1372301.9515282011</v>
      </c>
      <c r="G118">
        <v>2458332.6641447609</v>
      </c>
      <c r="H118">
        <v>3506572.0692133703</v>
      </c>
      <c r="I118">
        <v>4668968.7754650293</v>
      </c>
      <c r="J118">
        <v>6594456.739406989</v>
      </c>
    </row>
    <row r="119" spans="1:10">
      <c r="A119">
        <v>24009</v>
      </c>
      <c r="B119">
        <v>61976.342614428366</v>
      </c>
      <c r="C119">
        <v>127208.86964492037</v>
      </c>
      <c r="D119">
        <v>345675.96468262764</v>
      </c>
      <c r="E119">
        <v>790528.54916330846</v>
      </c>
      <c r="F119">
        <v>1570989.285892728</v>
      </c>
      <c r="G119">
        <v>3154368.3998296084</v>
      </c>
      <c r="H119">
        <v>5229252.367478855</v>
      </c>
      <c r="I119">
        <v>7804704.6412805077</v>
      </c>
      <c r="J119">
        <v>10283268.054265885</v>
      </c>
    </row>
    <row r="120" spans="1:10">
      <c r="A120">
        <v>24011</v>
      </c>
      <c r="B120">
        <v>40176.211829922919</v>
      </c>
      <c r="C120">
        <v>92136.987908864015</v>
      </c>
      <c r="D120">
        <v>196176.0944069234</v>
      </c>
      <c r="E120">
        <v>371707.75758143945</v>
      </c>
      <c r="F120">
        <v>782373.57087801921</v>
      </c>
      <c r="G120">
        <v>1511274.4272023933</v>
      </c>
      <c r="H120">
        <v>2527018.1534579368</v>
      </c>
      <c r="I120">
        <v>3643250.8125952706</v>
      </c>
      <c r="J120">
        <v>4866998.3104735939</v>
      </c>
    </row>
    <row r="121" spans="1:10">
      <c r="A121">
        <v>24015</v>
      </c>
      <c r="B121">
        <v>31060.359094208769</v>
      </c>
      <c r="C121">
        <v>57192.785328939703</v>
      </c>
      <c r="D121">
        <v>115240.48127639385</v>
      </c>
      <c r="E121">
        <v>221012.36939925666</v>
      </c>
      <c r="F121">
        <v>366328.84834722063</v>
      </c>
      <c r="G121">
        <v>675051.46735695819</v>
      </c>
      <c r="H121">
        <v>1038969.9556973515</v>
      </c>
      <c r="I121">
        <v>1531714.7284333857</v>
      </c>
      <c r="J121">
        <v>2026231.2230660005</v>
      </c>
    </row>
    <row r="122" spans="1:10">
      <c r="A122">
        <v>24017</v>
      </c>
      <c r="B122">
        <v>10634.566675954549</v>
      </c>
      <c r="C122">
        <v>17858.267199835311</v>
      </c>
      <c r="D122">
        <v>37051.71042004192</v>
      </c>
      <c r="E122">
        <v>72671.008065461021</v>
      </c>
      <c r="F122">
        <v>128843.93635064122</v>
      </c>
      <c r="G122">
        <v>229843.46528717544</v>
      </c>
      <c r="H122">
        <v>363006.14336896245</v>
      </c>
      <c r="I122">
        <v>516689.217848856</v>
      </c>
      <c r="J122">
        <v>677254.50411577593</v>
      </c>
    </row>
    <row r="123" spans="1:10">
      <c r="A123">
        <v>24019</v>
      </c>
      <c r="B123">
        <v>235912.17701056408</v>
      </c>
      <c r="C123">
        <v>512789.98806545441</v>
      </c>
      <c r="D123">
        <v>1266072.342589532</v>
      </c>
      <c r="E123">
        <v>2666518.7315173885</v>
      </c>
      <c r="F123">
        <v>5502537.1643905602</v>
      </c>
      <c r="G123">
        <v>10918611.932622226</v>
      </c>
      <c r="H123">
        <v>18464878.83636925</v>
      </c>
      <c r="I123">
        <v>27474225.041805476</v>
      </c>
      <c r="J123">
        <v>37338866.492186926</v>
      </c>
    </row>
    <row r="124" spans="1:10">
      <c r="A124">
        <v>24025</v>
      </c>
      <c r="B124">
        <v>264423.97162840405</v>
      </c>
      <c r="C124">
        <v>475076.32903361996</v>
      </c>
      <c r="D124">
        <v>868946.47835589887</v>
      </c>
      <c r="E124">
        <v>1743038.2264978881</v>
      </c>
      <c r="F124">
        <v>3096053.2069149958</v>
      </c>
      <c r="G124">
        <v>5547653.8311664304</v>
      </c>
      <c r="H124">
        <v>7915405.2534537194</v>
      </c>
      <c r="I124">
        <v>10928083.217246082</v>
      </c>
      <c r="J124">
        <v>15439139.003700452</v>
      </c>
    </row>
    <row r="125" spans="1:10">
      <c r="A125">
        <v>24029</v>
      </c>
      <c r="B125">
        <v>42305.538367083966</v>
      </c>
      <c r="C125">
        <v>73418.811951429423</v>
      </c>
      <c r="D125">
        <v>136459.11915834469</v>
      </c>
      <c r="E125">
        <v>261092.04942793236</v>
      </c>
      <c r="F125">
        <v>463587.86968510272</v>
      </c>
      <c r="G125">
        <v>830743.25955532992</v>
      </c>
      <c r="H125">
        <v>1193921.9391361389</v>
      </c>
      <c r="I125">
        <v>1669727.889553152</v>
      </c>
      <c r="J125">
        <v>2261582.1733862138</v>
      </c>
    </row>
    <row r="126" spans="1:10">
      <c r="A126">
        <v>24033</v>
      </c>
      <c r="B126">
        <v>6682.5914331199856</v>
      </c>
      <c r="C126">
        <v>13923.828381995667</v>
      </c>
      <c r="D126">
        <v>36551.908661478214</v>
      </c>
      <c r="E126">
        <v>83499.424394633519</v>
      </c>
      <c r="F126">
        <v>166308.7252670796</v>
      </c>
      <c r="G126">
        <v>332406.7030790571</v>
      </c>
      <c r="H126">
        <v>550389.16426180617</v>
      </c>
      <c r="I126">
        <v>817946.81143682497</v>
      </c>
      <c r="J126">
        <v>1087973.0549458647</v>
      </c>
    </row>
    <row r="127" spans="1:10">
      <c r="A127">
        <v>24035</v>
      </c>
      <c r="B127">
        <v>97585.069205998749</v>
      </c>
      <c r="C127">
        <v>172264.85598809144</v>
      </c>
      <c r="D127">
        <v>348880.13169710903</v>
      </c>
      <c r="E127">
        <v>664158.56986174872</v>
      </c>
      <c r="F127">
        <v>1183906.1548053257</v>
      </c>
      <c r="G127">
        <v>2098710.6018412532</v>
      </c>
      <c r="H127">
        <v>3136790.4221764421</v>
      </c>
      <c r="I127">
        <v>4449567.6380445678</v>
      </c>
      <c r="J127">
        <v>5849112.7661716733</v>
      </c>
    </row>
    <row r="128" spans="1:10">
      <c r="A128">
        <v>24037</v>
      </c>
      <c r="B128">
        <v>125830.87443063944</v>
      </c>
      <c r="C128">
        <v>253265.2130008247</v>
      </c>
      <c r="D128">
        <v>664187.25941121741</v>
      </c>
      <c r="E128">
        <v>1473338.2992569425</v>
      </c>
      <c r="F128">
        <v>2865387.8250085372</v>
      </c>
      <c r="G128">
        <v>5664966.0897235442</v>
      </c>
      <c r="H128">
        <v>9312844.7534620762</v>
      </c>
      <c r="I128">
        <v>14043197.519227501</v>
      </c>
      <c r="J128">
        <v>18982011.146515224</v>
      </c>
    </row>
    <row r="129" spans="1:10">
      <c r="A129">
        <v>24039</v>
      </c>
      <c r="B129">
        <v>282354.8563707961</v>
      </c>
      <c r="C129">
        <v>564681.50744023686</v>
      </c>
      <c r="D129">
        <v>1080739.2665385257</v>
      </c>
      <c r="E129">
        <v>1891715.4250906911</v>
      </c>
      <c r="F129">
        <v>3412323.3093168386</v>
      </c>
      <c r="G129">
        <v>5875934.8806061409</v>
      </c>
      <c r="H129">
        <v>9645711.3342880253</v>
      </c>
      <c r="I129">
        <v>14002441.806663886</v>
      </c>
      <c r="J129">
        <v>19300321.646778986</v>
      </c>
    </row>
    <row r="130" spans="1:10">
      <c r="A130">
        <v>24041</v>
      </c>
      <c r="B130">
        <v>259307.83327410935</v>
      </c>
      <c r="C130">
        <v>505358.22457233182</v>
      </c>
      <c r="D130">
        <v>1257194.271909019</v>
      </c>
      <c r="E130">
        <v>2768227.4565971759</v>
      </c>
      <c r="F130">
        <v>5802820.311280949</v>
      </c>
      <c r="G130">
        <v>12151418.12582225</v>
      </c>
      <c r="H130">
        <v>21042681.815108798</v>
      </c>
      <c r="I130">
        <v>32987968.837800581</v>
      </c>
      <c r="J130">
        <v>46352712.905176237</v>
      </c>
    </row>
    <row r="131" spans="1:10">
      <c r="A131">
        <v>24045</v>
      </c>
      <c r="B131">
        <v>222836.0776698853</v>
      </c>
      <c r="C131">
        <v>615277.9635715473</v>
      </c>
      <c r="D131">
        <v>1472652.6986163433</v>
      </c>
      <c r="E131">
        <v>3100815.0731951497</v>
      </c>
      <c r="F131">
        <v>7149859.0840653218</v>
      </c>
      <c r="G131">
        <v>14718146.975972775</v>
      </c>
      <c r="H131">
        <v>26434636.828462631</v>
      </c>
      <c r="I131">
        <v>39498119.326309219</v>
      </c>
      <c r="J131">
        <v>54768032.173864</v>
      </c>
    </row>
    <row r="132" spans="1:10">
      <c r="A132">
        <v>24047</v>
      </c>
      <c r="B132">
        <v>3252578.0290660602</v>
      </c>
      <c r="C132">
        <v>5692401.2243527379</v>
      </c>
      <c r="D132">
        <v>9921623.2140043825</v>
      </c>
      <c r="E132">
        <v>15761839.773375919</v>
      </c>
      <c r="F132">
        <v>26396372.576950204</v>
      </c>
      <c r="G132">
        <v>42555342.68850565</v>
      </c>
      <c r="H132">
        <v>65472771.245695591</v>
      </c>
      <c r="I132">
        <v>91914092.473406643</v>
      </c>
      <c r="J132">
        <v>125208917.97128184</v>
      </c>
    </row>
    <row r="133" spans="1:10">
      <c r="A133">
        <v>24510</v>
      </c>
      <c r="B133">
        <v>5039729.7189260731</v>
      </c>
      <c r="C133">
        <v>10044571.221243115</v>
      </c>
      <c r="D133">
        <v>20631846.131437451</v>
      </c>
      <c r="E133">
        <v>46387991.225587994</v>
      </c>
      <c r="F133">
        <v>90905912.183729038</v>
      </c>
      <c r="G133">
        <v>181716637.74946249</v>
      </c>
      <c r="H133">
        <v>287595570.76285225</v>
      </c>
      <c r="I133">
        <v>437880381.44076991</v>
      </c>
      <c r="J133">
        <v>673364498.26495337</v>
      </c>
    </row>
    <row r="134" spans="1:10">
      <c r="A134" s="12">
        <v>25001</v>
      </c>
      <c r="B134">
        <v>1116314.5484157819</v>
      </c>
      <c r="C134">
        <v>2076213.3524171601</v>
      </c>
      <c r="D134">
        <v>3948416.8812444219</v>
      </c>
      <c r="E134">
        <v>8473554.307224324</v>
      </c>
      <c r="F134">
        <v>16454792.07210906</v>
      </c>
      <c r="G134">
        <v>29704166.508139547</v>
      </c>
      <c r="H134">
        <v>53848964.167685129</v>
      </c>
      <c r="I134">
        <v>81298969.192664221</v>
      </c>
      <c r="J134">
        <v>111975591.48737192</v>
      </c>
    </row>
    <row r="135" spans="1:10">
      <c r="A135">
        <v>25005</v>
      </c>
      <c r="B135">
        <v>1170929.721911385</v>
      </c>
      <c r="C135">
        <v>2344739.3809908596</v>
      </c>
      <c r="D135">
        <v>4542236.4345158264</v>
      </c>
      <c r="E135">
        <v>9372833.2734943982</v>
      </c>
      <c r="F135">
        <v>19784625.323527135</v>
      </c>
      <c r="G135">
        <v>35904951.510745712</v>
      </c>
      <c r="H135">
        <v>58630311.636601396</v>
      </c>
      <c r="I135">
        <v>89219169.58711198</v>
      </c>
      <c r="J135">
        <v>131959951.67957078</v>
      </c>
    </row>
    <row r="136" spans="1:10">
      <c r="A136">
        <v>25007</v>
      </c>
      <c r="B136">
        <v>33984.54633280314</v>
      </c>
      <c r="C136">
        <v>72492.484208689988</v>
      </c>
      <c r="D136">
        <v>140831.58779147282</v>
      </c>
      <c r="E136">
        <v>320833.35147020966</v>
      </c>
      <c r="F136">
        <v>623482.16952870076</v>
      </c>
      <c r="G136">
        <v>1136880.0437093163</v>
      </c>
      <c r="H136">
        <v>2130225.9187198607</v>
      </c>
      <c r="I136">
        <v>3252893.9746866361</v>
      </c>
      <c r="J136">
        <v>4543646.4811613774</v>
      </c>
    </row>
    <row r="137" spans="1:10">
      <c r="A137">
        <v>25009</v>
      </c>
      <c r="B137">
        <v>13004290.407713775</v>
      </c>
      <c r="C137">
        <v>21153411.83603942</v>
      </c>
      <c r="D137">
        <v>31110911.904552754</v>
      </c>
      <c r="E137">
        <v>46390784.668168813</v>
      </c>
      <c r="F137">
        <v>70760834.682511792</v>
      </c>
      <c r="G137">
        <v>99132871.427906185</v>
      </c>
      <c r="H137">
        <v>131356249.14201355</v>
      </c>
      <c r="I137">
        <v>167126850.40331814</v>
      </c>
      <c r="J137">
        <v>216066738.21228039</v>
      </c>
    </row>
    <row r="138" spans="1:10">
      <c r="A138">
        <v>25017</v>
      </c>
      <c r="B138">
        <v>44451179.17368529</v>
      </c>
      <c r="C138">
        <v>72110605.827145919</v>
      </c>
      <c r="D138">
        <v>105637897.89750442</v>
      </c>
      <c r="E138">
        <v>150738610.10520136</v>
      </c>
      <c r="F138">
        <v>222497879.41631016</v>
      </c>
      <c r="G138">
        <v>321035775.93759322</v>
      </c>
      <c r="H138">
        <v>411999924.36705619</v>
      </c>
      <c r="I138">
        <v>522660827.79419404</v>
      </c>
      <c r="J138">
        <v>656853100.76090598</v>
      </c>
    </row>
    <row r="139" spans="1:10">
      <c r="A139">
        <v>25019</v>
      </c>
      <c r="B139">
        <v>14391.39713151592</v>
      </c>
      <c r="C139">
        <v>27514.668667080456</v>
      </c>
      <c r="D139">
        <v>51582.004010583587</v>
      </c>
      <c r="E139">
        <v>106898.90710231294</v>
      </c>
      <c r="F139">
        <v>194730.62624849105</v>
      </c>
      <c r="G139">
        <v>335784.7563505767</v>
      </c>
      <c r="H139">
        <v>579340.28542510106</v>
      </c>
      <c r="I139">
        <v>834219.79429479153</v>
      </c>
      <c r="J139">
        <v>1103727.8600233756</v>
      </c>
    </row>
    <row r="140" spans="1:10">
      <c r="A140">
        <v>25021</v>
      </c>
      <c r="B140">
        <v>12164793.925007366</v>
      </c>
      <c r="C140">
        <v>19708527.778934967</v>
      </c>
      <c r="D140">
        <v>28835680.410753243</v>
      </c>
      <c r="E140">
        <v>41333128.648808517</v>
      </c>
      <c r="F140">
        <v>61555801.13102743</v>
      </c>
      <c r="G140">
        <v>87733418.341164052</v>
      </c>
      <c r="H140">
        <v>113507069.8859084</v>
      </c>
      <c r="I140">
        <v>143735429.40297514</v>
      </c>
      <c r="J140">
        <v>181108207.80722001</v>
      </c>
    </row>
    <row r="141" spans="1:10">
      <c r="A141">
        <v>25023</v>
      </c>
      <c r="B141">
        <v>4068265.9051344488</v>
      </c>
      <c r="C141">
        <v>6787256.5244289264</v>
      </c>
      <c r="D141">
        <v>10189868.472772138</v>
      </c>
      <c r="E141">
        <v>15594817.445914041</v>
      </c>
      <c r="F141">
        <v>23019947.905526921</v>
      </c>
      <c r="G141">
        <v>31981060.652210221</v>
      </c>
      <c r="H141">
        <v>44758823.391711831</v>
      </c>
      <c r="I141">
        <v>57316040.94821389</v>
      </c>
      <c r="J141">
        <v>71698248.414866596</v>
      </c>
    </row>
    <row r="142" spans="1:10">
      <c r="A142">
        <v>25025</v>
      </c>
      <c r="B142">
        <v>84230734.017273933</v>
      </c>
      <c r="C142">
        <v>136833097.23715603</v>
      </c>
      <c r="D142">
        <v>200787208.77851051</v>
      </c>
      <c r="E142">
        <v>290316706.96315968</v>
      </c>
      <c r="F142">
        <v>431204884.74642825</v>
      </c>
      <c r="G142">
        <v>619561863.23375583</v>
      </c>
      <c r="H142">
        <v>800148636.03943217</v>
      </c>
      <c r="I142">
        <v>1016513409.9711491</v>
      </c>
      <c r="J142">
        <v>1284887657.6118693</v>
      </c>
    </row>
    <row r="143" spans="1:10">
      <c r="A143">
        <v>28045</v>
      </c>
      <c r="B143">
        <v>771923.1589588545</v>
      </c>
      <c r="C143">
        <v>1869527.5243768371</v>
      </c>
      <c r="D143">
        <v>3950384.8594865939</v>
      </c>
      <c r="E143">
        <v>8588963.9203421995</v>
      </c>
      <c r="F143">
        <v>17784750.200525388</v>
      </c>
      <c r="G143">
        <v>12210000.270960733</v>
      </c>
      <c r="H143">
        <v>17799688.285796437</v>
      </c>
      <c r="I143">
        <v>24479489.741131905</v>
      </c>
      <c r="J143">
        <v>30311025.925098669</v>
      </c>
    </row>
    <row r="144" spans="1:10">
      <c r="A144">
        <v>28047</v>
      </c>
      <c r="B144">
        <v>4783940.3161808141</v>
      </c>
      <c r="C144">
        <v>9359659.605744889</v>
      </c>
      <c r="D144">
        <v>21233616.763934311</v>
      </c>
      <c r="E144">
        <v>44841828.140435264</v>
      </c>
      <c r="F144">
        <v>87564482.081712797</v>
      </c>
      <c r="G144">
        <v>149552763.27425686</v>
      </c>
      <c r="H144">
        <v>215704763.30149949</v>
      </c>
      <c r="I144">
        <v>305517807.81714749</v>
      </c>
      <c r="J144">
        <v>387975194.89679801</v>
      </c>
    </row>
    <row r="145" spans="1:10">
      <c r="A145">
        <v>28059</v>
      </c>
      <c r="B145">
        <v>670930.74881471531</v>
      </c>
      <c r="C145">
        <v>1427040.6981761749</v>
      </c>
      <c r="D145">
        <v>2988562.5437582168</v>
      </c>
      <c r="E145">
        <v>7163035.7275461936</v>
      </c>
      <c r="F145">
        <v>15577187.942182288</v>
      </c>
      <c r="G145">
        <v>31689219.527737889</v>
      </c>
      <c r="H145">
        <v>53497279.880386889</v>
      </c>
      <c r="I145">
        <v>82036516.186186194</v>
      </c>
      <c r="J145">
        <v>115331294.50385101</v>
      </c>
    </row>
    <row r="146" spans="1:10">
      <c r="A146">
        <v>33015</v>
      </c>
      <c r="B146">
        <v>940161.25431298139</v>
      </c>
      <c r="C146">
        <v>1464452.0418477019</v>
      </c>
      <c r="D146">
        <v>2100425.6406079489</v>
      </c>
      <c r="E146">
        <v>3068862.5963558368</v>
      </c>
      <c r="F146">
        <v>4529720.4924067371</v>
      </c>
      <c r="G146">
        <v>6259942.8226189213</v>
      </c>
      <c r="H146">
        <v>8155901.2945852336</v>
      </c>
      <c r="I146">
        <v>10181869.240814246</v>
      </c>
      <c r="J146">
        <v>12429177.042179063</v>
      </c>
    </row>
    <row r="147" spans="1:10">
      <c r="A147">
        <v>33017</v>
      </c>
      <c r="B147">
        <v>8888.637653363734</v>
      </c>
      <c r="C147">
        <v>12916.279799614726</v>
      </c>
      <c r="D147">
        <v>17704.717000385604</v>
      </c>
      <c r="E147">
        <v>25292.202884964154</v>
      </c>
      <c r="F147">
        <v>35878.91984850134</v>
      </c>
      <c r="G147">
        <v>47416.640714123627</v>
      </c>
      <c r="H147">
        <v>60329.547762295391</v>
      </c>
      <c r="I147">
        <v>73413.496097275231</v>
      </c>
      <c r="J147">
        <v>82724.414910863386</v>
      </c>
    </row>
    <row r="148" spans="1:10">
      <c r="A148">
        <v>34001</v>
      </c>
      <c r="B148">
        <v>3803820.9971215525</v>
      </c>
      <c r="C148">
        <v>7517211.0736134527</v>
      </c>
      <c r="D148">
        <v>14096772.741123736</v>
      </c>
      <c r="E148">
        <v>24977939.463391889</v>
      </c>
      <c r="F148">
        <v>44896266.211913899</v>
      </c>
      <c r="G148">
        <v>68050365.157407716</v>
      </c>
      <c r="H148">
        <v>105011655.33053596</v>
      </c>
      <c r="I148">
        <v>147864127.41879982</v>
      </c>
      <c r="J148">
        <v>201850887.18835187</v>
      </c>
    </row>
    <row r="149" spans="1:10">
      <c r="A149">
        <v>34003</v>
      </c>
      <c r="B149">
        <v>26397427.330254305</v>
      </c>
      <c r="C149">
        <v>44903639.450797521</v>
      </c>
      <c r="D149">
        <v>79718194.80432339</v>
      </c>
      <c r="E149">
        <v>129361899.58484136</v>
      </c>
      <c r="F149">
        <v>213221695.39028504</v>
      </c>
      <c r="G149">
        <v>312843759.50607765</v>
      </c>
      <c r="H149">
        <v>446665271.61536872</v>
      </c>
      <c r="I149">
        <v>594379179.22026396</v>
      </c>
      <c r="J149">
        <v>774344458.39540803</v>
      </c>
    </row>
    <row r="150" spans="1:10">
      <c r="A150">
        <v>34005</v>
      </c>
      <c r="B150">
        <v>5920671.1507376274</v>
      </c>
      <c r="C150">
        <v>11329141.514243666</v>
      </c>
      <c r="D150">
        <v>22015023.037229363</v>
      </c>
      <c r="E150">
        <v>40539159.957692988</v>
      </c>
      <c r="F150">
        <v>76786292.827004164</v>
      </c>
      <c r="G150">
        <v>118527827.19581726</v>
      </c>
      <c r="H150">
        <v>187989220.28541458</v>
      </c>
      <c r="I150">
        <v>267982539.9161872</v>
      </c>
      <c r="J150">
        <v>369384038.73395574</v>
      </c>
    </row>
    <row r="151" spans="1:10">
      <c r="A151">
        <v>34007</v>
      </c>
      <c r="B151">
        <v>8679195.3871912695</v>
      </c>
      <c r="C151">
        <v>16353473.144524638</v>
      </c>
      <c r="D151">
        <v>31583654.973488543</v>
      </c>
      <c r="E151">
        <v>56931641.031269312</v>
      </c>
      <c r="F151">
        <v>103064705.38479087</v>
      </c>
      <c r="G151">
        <v>165387729.83717471</v>
      </c>
      <c r="H151">
        <v>255515321.70906448</v>
      </c>
      <c r="I151">
        <v>367222552.87075585</v>
      </c>
      <c r="J151">
        <v>493646313.5974642</v>
      </c>
    </row>
    <row r="152" spans="1:10">
      <c r="A152">
        <v>34009</v>
      </c>
      <c r="B152">
        <v>3465696.9355705739</v>
      </c>
      <c r="C152">
        <v>8001978.8926722817</v>
      </c>
      <c r="D152">
        <v>16533504.184620187</v>
      </c>
      <c r="E152">
        <v>31285520.788942013</v>
      </c>
      <c r="F152">
        <v>58809082.42027387</v>
      </c>
      <c r="G152">
        <v>91878258.121838599</v>
      </c>
      <c r="H152">
        <v>144691436.41020468</v>
      </c>
      <c r="I152">
        <v>205008802.81965804</v>
      </c>
      <c r="J152">
        <v>279141964.45387042</v>
      </c>
    </row>
    <row r="153" spans="1:10">
      <c r="A153">
        <v>34011</v>
      </c>
      <c r="B153">
        <v>182269.46771846298</v>
      </c>
      <c r="C153">
        <v>382982.72948637122</v>
      </c>
      <c r="D153">
        <v>796985.42550942604</v>
      </c>
      <c r="E153">
        <v>1444410.7297834517</v>
      </c>
      <c r="F153">
        <v>2502221.299732076</v>
      </c>
      <c r="G153">
        <v>4145536.7181563759</v>
      </c>
      <c r="H153">
        <v>6349251.1135331392</v>
      </c>
      <c r="I153">
        <v>9134312.2918456309</v>
      </c>
      <c r="J153">
        <v>11804748.243024217</v>
      </c>
    </row>
    <row r="154" spans="1:10">
      <c r="A154">
        <v>34013</v>
      </c>
      <c r="B154">
        <v>10163923.712718276</v>
      </c>
      <c r="C154">
        <v>19143248.531296905</v>
      </c>
      <c r="D154">
        <v>38338145.468712583</v>
      </c>
      <c r="E154">
        <v>67827783.236314192</v>
      </c>
      <c r="F154">
        <v>132398108.884855</v>
      </c>
      <c r="G154">
        <v>200885254.47568202</v>
      </c>
      <c r="H154">
        <v>329927945.413122</v>
      </c>
      <c r="I154">
        <v>462241835.09992963</v>
      </c>
      <c r="J154">
        <v>627188796.13008881</v>
      </c>
    </row>
    <row r="155" spans="1:10">
      <c r="A155">
        <v>34015</v>
      </c>
      <c r="B155">
        <v>415012.77942641173</v>
      </c>
      <c r="C155">
        <v>740009.87418118259</v>
      </c>
      <c r="D155">
        <v>1415265.2477055183</v>
      </c>
      <c r="E155">
        <v>2452279.9305758635</v>
      </c>
      <c r="F155">
        <v>4117194.4587979428</v>
      </c>
      <c r="G155">
        <v>6818461.0387443835</v>
      </c>
      <c r="H155">
        <v>10294593.527810544</v>
      </c>
      <c r="I155">
        <v>14813663.274221197</v>
      </c>
      <c r="J155">
        <v>19069145.574130245</v>
      </c>
    </row>
    <row r="156" spans="1:10">
      <c r="A156">
        <v>34017</v>
      </c>
      <c r="B156">
        <v>15553640.209642494</v>
      </c>
      <c r="C156">
        <v>29062067.098085575</v>
      </c>
      <c r="D156">
        <v>57757082.237140775</v>
      </c>
      <c r="E156">
        <v>101425022.10771298</v>
      </c>
      <c r="F156">
        <v>196455932.27280617</v>
      </c>
      <c r="G156">
        <v>295796824.98919433</v>
      </c>
      <c r="H156">
        <v>481975366.04924071</v>
      </c>
      <c r="I156">
        <v>669324047.69364595</v>
      </c>
      <c r="J156">
        <v>899610608.30098391</v>
      </c>
    </row>
    <row r="157" spans="1:10">
      <c r="A157">
        <v>34021</v>
      </c>
      <c r="B157">
        <v>3751551.8467461225</v>
      </c>
      <c r="C157">
        <v>6695022.8998076161</v>
      </c>
      <c r="D157">
        <v>13112218.376228863</v>
      </c>
      <c r="E157">
        <v>22992607.355195507</v>
      </c>
      <c r="F157">
        <v>45254311.059414789</v>
      </c>
      <c r="G157">
        <v>67826303.32910125</v>
      </c>
      <c r="H157">
        <v>110946045.75074479</v>
      </c>
      <c r="I157">
        <v>155506080.25646207</v>
      </c>
      <c r="J157">
        <v>213247875.23320112</v>
      </c>
    </row>
    <row r="158" spans="1:10">
      <c r="A158">
        <v>34023</v>
      </c>
      <c r="B158">
        <v>9854449.5294037126</v>
      </c>
      <c r="C158">
        <v>18065239.563772324</v>
      </c>
      <c r="D158">
        <v>35230418.96022132</v>
      </c>
      <c r="E158">
        <v>60713273.594636388</v>
      </c>
      <c r="F158">
        <v>115266340.11584638</v>
      </c>
      <c r="G158">
        <v>170029779.66909885</v>
      </c>
      <c r="H158">
        <v>271088203.87705219</v>
      </c>
      <c r="I158">
        <v>367147257.32864738</v>
      </c>
      <c r="J158">
        <v>479935337.39916682</v>
      </c>
    </row>
    <row r="159" spans="1:10">
      <c r="A159">
        <v>34025</v>
      </c>
      <c r="B159">
        <v>5169473.9776245719</v>
      </c>
      <c r="C159">
        <v>9633360.5320935082</v>
      </c>
      <c r="D159">
        <v>18629116.799350165</v>
      </c>
      <c r="E159">
        <v>31845862.8310939</v>
      </c>
      <c r="F159">
        <v>58489417.877724983</v>
      </c>
      <c r="G159">
        <v>86218616.817549974</v>
      </c>
      <c r="H159">
        <v>135888192.22590637</v>
      </c>
      <c r="I159">
        <v>185133529.39306012</v>
      </c>
      <c r="J159">
        <v>245530424.57841069</v>
      </c>
    </row>
    <row r="160" spans="1:10">
      <c r="A160">
        <v>34029</v>
      </c>
      <c r="B160">
        <v>1922071.4515828316</v>
      </c>
      <c r="C160">
        <v>3769145.8186740009</v>
      </c>
      <c r="D160">
        <v>7198379.2510890318</v>
      </c>
      <c r="E160">
        <v>12678867.16792549</v>
      </c>
      <c r="F160">
        <v>23021296.709272038</v>
      </c>
      <c r="G160">
        <v>34487720.630797736</v>
      </c>
      <c r="H160">
        <v>53616365.622499146</v>
      </c>
      <c r="I160">
        <v>74307394.084393919</v>
      </c>
      <c r="J160">
        <v>99172253.844968289</v>
      </c>
    </row>
    <row r="161" spans="1:10">
      <c r="A161">
        <v>34033</v>
      </c>
      <c r="B161">
        <v>431038.78479991254</v>
      </c>
      <c r="C161">
        <v>909082.82749717718</v>
      </c>
      <c r="D161">
        <v>2073147.4076029609</v>
      </c>
      <c r="E161">
        <v>4020423.274975053</v>
      </c>
      <c r="F161">
        <v>7380234.299545615</v>
      </c>
      <c r="G161">
        <v>13782965.298675861</v>
      </c>
      <c r="H161">
        <v>22046407.913875435</v>
      </c>
      <c r="I161">
        <v>33383151.180729579</v>
      </c>
      <c r="J161">
        <v>43506116.569047444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16685733.973607434</v>
      </c>
      <c r="C163">
        <v>30556588.035141855</v>
      </c>
      <c r="D163">
        <v>59245313.897670329</v>
      </c>
      <c r="E163">
        <v>101988587.09805654</v>
      </c>
      <c r="F163">
        <v>193402224.31365722</v>
      </c>
      <c r="G163">
        <v>284938795.16059858</v>
      </c>
      <c r="H163">
        <v>453690221.15470874</v>
      </c>
      <c r="I163">
        <v>613489142.11247146</v>
      </c>
      <c r="J163">
        <v>800518083.28370035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20153686.699595585</v>
      </c>
      <c r="C165">
        <v>38020152.960431531</v>
      </c>
      <c r="D165">
        <v>64682264.488854729</v>
      </c>
      <c r="E165">
        <v>119553004.32369104</v>
      </c>
      <c r="F165">
        <v>197623677.78743163</v>
      </c>
      <c r="G165">
        <v>297800820.65657121</v>
      </c>
      <c r="H165">
        <v>433567286.91702867</v>
      </c>
      <c r="I165">
        <v>582396238.56163323</v>
      </c>
      <c r="J165">
        <v>790640809.72754419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3787344.4112253767</v>
      </c>
      <c r="C169">
        <v>7819749.636219061</v>
      </c>
      <c r="D169">
        <v>14638291.629769212</v>
      </c>
      <c r="E169">
        <v>29653004.566820767</v>
      </c>
      <c r="F169">
        <v>53498749.308992133</v>
      </c>
      <c r="G169">
        <v>84955058.257302701</v>
      </c>
      <c r="H169">
        <v>130691366.51700346</v>
      </c>
      <c r="I169">
        <v>181850625.23036215</v>
      </c>
      <c r="J169">
        <v>254916416.471751</v>
      </c>
    </row>
    <row r="170" spans="1:10">
      <c r="A170">
        <v>36059</v>
      </c>
      <c r="B170">
        <v>7356288.3899422251</v>
      </c>
      <c r="C170">
        <v>13568306.190959213</v>
      </c>
      <c r="D170">
        <v>22582134.978655875</v>
      </c>
      <c r="E170">
        <v>40851443.108025566</v>
      </c>
      <c r="F170">
        <v>66027312.336697899</v>
      </c>
      <c r="G170">
        <v>97274348.83397083</v>
      </c>
      <c r="H170">
        <v>138329137.24361402</v>
      </c>
      <c r="I170">
        <v>180944513.07858989</v>
      </c>
      <c r="J170">
        <v>238670566.9578273</v>
      </c>
    </row>
    <row r="171" spans="1:10">
      <c r="A171">
        <v>36061</v>
      </c>
      <c r="B171">
        <v>14519191.087781202</v>
      </c>
      <c r="C171">
        <v>29484453.475610331</v>
      </c>
      <c r="D171">
        <v>55237989.15570043</v>
      </c>
      <c r="E171">
        <v>109456788.60395384</v>
      </c>
      <c r="F171">
        <v>197567752.01835287</v>
      </c>
      <c r="G171">
        <v>309729311.89445221</v>
      </c>
      <c r="H171">
        <v>475909035.22455406</v>
      </c>
      <c r="I171">
        <v>656895717.18074656</v>
      </c>
      <c r="J171">
        <v>909085992.48855257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14186069.084395379</v>
      </c>
      <c r="C174">
        <v>26644391.809909277</v>
      </c>
      <c r="D174">
        <v>45138350.875939474</v>
      </c>
      <c r="E174">
        <v>83091959.84911108</v>
      </c>
      <c r="F174">
        <v>136781424.8679398</v>
      </c>
      <c r="G174">
        <v>205270956.5031749</v>
      </c>
      <c r="H174">
        <v>297600120.60736901</v>
      </c>
      <c r="I174">
        <v>397903016.22333992</v>
      </c>
      <c r="J174">
        <v>537524624.82740355</v>
      </c>
    </row>
    <row r="175" spans="1:10">
      <c r="A175">
        <v>36083</v>
      </c>
      <c r="B175">
        <v>40518.500758334158</v>
      </c>
      <c r="C175">
        <v>59473.488088896171</v>
      </c>
      <c r="D175">
        <v>93470.740895221636</v>
      </c>
      <c r="E175">
        <v>144236.83581151045</v>
      </c>
      <c r="F175">
        <v>218854.9663323258</v>
      </c>
      <c r="G175">
        <v>326156.31980049075</v>
      </c>
      <c r="H175">
        <v>446124.06103890517</v>
      </c>
      <c r="I175">
        <v>571825.52217183902</v>
      </c>
      <c r="J175">
        <v>778902.75348633598</v>
      </c>
    </row>
    <row r="176" spans="1:10">
      <c r="A176">
        <v>36085</v>
      </c>
      <c r="B176">
        <v>235499.08433239904</v>
      </c>
      <c r="C176">
        <v>431265.13255782233</v>
      </c>
      <c r="D176">
        <v>840150.28078007826</v>
      </c>
      <c r="E176">
        <v>1446287.688067863</v>
      </c>
      <c r="F176">
        <v>2742613.5144660855</v>
      </c>
      <c r="G176">
        <v>4040682.5882531735</v>
      </c>
      <c r="H176">
        <v>6433727.260291284</v>
      </c>
      <c r="I176">
        <v>8699814.4873220585</v>
      </c>
      <c r="J176">
        <v>11352045.435985649</v>
      </c>
    </row>
    <row r="177" spans="1:10">
      <c r="A177">
        <v>36087</v>
      </c>
      <c r="B177">
        <v>17231.705167221764</v>
      </c>
      <c r="C177">
        <v>28306.460213030321</v>
      </c>
      <c r="D177">
        <v>49470.181643645432</v>
      </c>
      <c r="E177">
        <v>74701.189286771449</v>
      </c>
      <c r="F177">
        <v>116719.21239301098</v>
      </c>
      <c r="G177">
        <v>176433.31048749923</v>
      </c>
      <c r="H177">
        <v>242889.31259000162</v>
      </c>
      <c r="I177">
        <v>316653.53865284653</v>
      </c>
      <c r="J177">
        <v>403313.93171206163</v>
      </c>
    </row>
    <row r="178" spans="1:10">
      <c r="A178">
        <v>36103</v>
      </c>
      <c r="B178">
        <v>288842.42925637076</v>
      </c>
      <c r="C178">
        <v>598837.15959543805</v>
      </c>
      <c r="D178">
        <v>1231401.22501009</v>
      </c>
      <c r="E178">
        <v>2658633.2365320507</v>
      </c>
      <c r="F178">
        <v>5866379.7129715309</v>
      </c>
      <c r="G178">
        <v>10946733.576175971</v>
      </c>
      <c r="H178">
        <v>18057235.087255705</v>
      </c>
      <c r="I178">
        <v>27954319.076933939</v>
      </c>
      <c r="J178">
        <v>41856058.596428879</v>
      </c>
    </row>
    <row r="179" spans="1:10">
      <c r="A179">
        <v>36111</v>
      </c>
      <c r="B179">
        <v>35091.349059867542</v>
      </c>
      <c r="C179">
        <v>57331.775664571047</v>
      </c>
      <c r="D179">
        <v>102724.05182242567</v>
      </c>
      <c r="E179">
        <v>163927.64997130592</v>
      </c>
      <c r="F179">
        <v>261955.88219191678</v>
      </c>
      <c r="G179">
        <v>397813.1836199445</v>
      </c>
      <c r="H179">
        <v>544215.81747964711</v>
      </c>
      <c r="I179">
        <v>745639.39328764589</v>
      </c>
      <c r="J179">
        <v>983053.75579594192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743037.68078481324</v>
      </c>
      <c r="C181">
        <v>1748018.2829256887</v>
      </c>
      <c r="D181">
        <v>4356673.4632088263</v>
      </c>
      <c r="E181">
        <v>9105254.3558568321</v>
      </c>
      <c r="F181">
        <v>20893048.894333329</v>
      </c>
      <c r="G181">
        <v>35672334.702873901</v>
      </c>
      <c r="H181">
        <v>65203530.28404472</v>
      </c>
      <c r="I181">
        <v>98300832.129115283</v>
      </c>
      <c r="J181">
        <v>147335333.66426373</v>
      </c>
    </row>
    <row r="182" spans="1:10">
      <c r="A182">
        <v>37015</v>
      </c>
      <c r="B182">
        <v>392413.2796836294</v>
      </c>
      <c r="C182">
        <v>703991.1290317158</v>
      </c>
      <c r="D182">
        <v>1330928.6489627403</v>
      </c>
      <c r="E182">
        <v>2413794.8040615818</v>
      </c>
      <c r="F182">
        <v>4169392.9785407693</v>
      </c>
      <c r="G182">
        <v>6821742.4422245771</v>
      </c>
      <c r="H182">
        <v>11161496.203859771</v>
      </c>
      <c r="I182">
        <v>16548917.222517552</v>
      </c>
      <c r="J182">
        <v>23627148.608368531</v>
      </c>
    </row>
    <row r="183" spans="1:10">
      <c r="A183">
        <v>37019</v>
      </c>
      <c r="B183">
        <v>124591.44899253182</v>
      </c>
      <c r="C183">
        <v>238757.45386443223</v>
      </c>
      <c r="D183">
        <v>487756.80953705136</v>
      </c>
      <c r="E183">
        <v>988250.92977701663</v>
      </c>
      <c r="F183">
        <v>1962311.8205935778</v>
      </c>
      <c r="G183">
        <v>3620394.3134134738</v>
      </c>
      <c r="H183">
        <v>6502690.2722930182</v>
      </c>
      <c r="I183">
        <v>9757534.9032223187</v>
      </c>
      <c r="J183">
        <v>15066321.123959452</v>
      </c>
    </row>
    <row r="184" spans="1:10">
      <c r="A184">
        <v>37029</v>
      </c>
      <c r="B184">
        <v>762552.82616950758</v>
      </c>
      <c r="C184">
        <v>1455202.2831224808</v>
      </c>
      <c r="D184">
        <v>2962792.9173360826</v>
      </c>
      <c r="E184">
        <v>5419757.7140113441</v>
      </c>
      <c r="F184">
        <v>8961449.5655188486</v>
      </c>
      <c r="G184">
        <v>15177109.861807972</v>
      </c>
      <c r="H184">
        <v>23447377.289603114</v>
      </c>
      <c r="I184">
        <v>35044139.651574031</v>
      </c>
      <c r="J184">
        <v>48112887.11361251</v>
      </c>
    </row>
    <row r="185" spans="1:10">
      <c r="A185">
        <v>37031</v>
      </c>
      <c r="B185">
        <v>549503.81883644918</v>
      </c>
      <c r="C185">
        <v>1228729.8256805686</v>
      </c>
      <c r="D185">
        <v>2585535.3291114382</v>
      </c>
      <c r="E185">
        <v>5196647.8537207572</v>
      </c>
      <c r="F185">
        <v>11090789.601486025</v>
      </c>
      <c r="G185">
        <v>19754138.382210154</v>
      </c>
      <c r="H185">
        <v>33679761.280827105</v>
      </c>
      <c r="I185">
        <v>50477767.849559888</v>
      </c>
      <c r="J185">
        <v>76556112.169631377</v>
      </c>
    </row>
    <row r="186" spans="1:10">
      <c r="A186">
        <v>37041</v>
      </c>
      <c r="B186">
        <v>352309.28277660988</v>
      </c>
      <c r="C186">
        <v>635070.8374938902</v>
      </c>
      <c r="D186">
        <v>1243068.4772393703</v>
      </c>
      <c r="E186">
        <v>2184258.5126022976</v>
      </c>
      <c r="F186">
        <v>3447317.1663647084</v>
      </c>
      <c r="G186">
        <v>5663803.2332831677</v>
      </c>
      <c r="H186">
        <v>8439802.5405762419</v>
      </c>
      <c r="I186">
        <v>12246052.752473678</v>
      </c>
      <c r="J186">
        <v>16417044.011234034</v>
      </c>
    </row>
    <row r="187" spans="1:10">
      <c r="A187">
        <v>37049</v>
      </c>
      <c r="B187">
        <v>70262.069137226077</v>
      </c>
      <c r="C187">
        <v>161528.7863378429</v>
      </c>
      <c r="D187">
        <v>379658.4203677199</v>
      </c>
      <c r="E187">
        <v>770126.68307850568</v>
      </c>
      <c r="F187">
        <v>1530808.0640130453</v>
      </c>
      <c r="G187">
        <v>2722834.7814941616</v>
      </c>
      <c r="H187">
        <v>4603220.0971962549</v>
      </c>
      <c r="I187">
        <v>6833672.3639129642</v>
      </c>
      <c r="J187">
        <v>9933464.6211154517</v>
      </c>
    </row>
    <row r="188" spans="1:10">
      <c r="A188">
        <v>37053</v>
      </c>
      <c r="B188">
        <v>886324.32422546728</v>
      </c>
      <c r="C188">
        <v>1669423.0656212012</v>
      </c>
      <c r="D188">
        <v>3228730.6295523252</v>
      </c>
      <c r="E188">
        <v>5779277.969400974</v>
      </c>
      <c r="F188">
        <v>9572359.3688066415</v>
      </c>
      <c r="G188">
        <v>15766041.88995076</v>
      </c>
      <c r="H188">
        <v>24285219.668501306</v>
      </c>
      <c r="I188">
        <v>36218248.89474041</v>
      </c>
      <c r="J188">
        <v>49772681.841960043</v>
      </c>
    </row>
    <row r="189" spans="1:10">
      <c r="A189">
        <v>37055</v>
      </c>
      <c r="B189">
        <v>1064423.6029513874</v>
      </c>
      <c r="C189">
        <v>2126926.1217675651</v>
      </c>
      <c r="D189">
        <v>5416421.0507955728</v>
      </c>
      <c r="E189">
        <v>15113084.111083817</v>
      </c>
      <c r="F189">
        <v>36657509.869561285</v>
      </c>
      <c r="G189">
        <v>82513335.091374472</v>
      </c>
      <c r="H189">
        <v>141700464.13058624</v>
      </c>
      <c r="I189">
        <v>257496988.46135986</v>
      </c>
      <c r="J189">
        <v>386090574.36880523</v>
      </c>
    </row>
    <row r="190" spans="1:10">
      <c r="A190">
        <v>37073</v>
      </c>
      <c r="B190">
        <v>678546.27079716441</v>
      </c>
      <c r="C190">
        <v>1309758.3408235137</v>
      </c>
      <c r="D190">
        <v>2725246.0569847389</v>
      </c>
      <c r="E190">
        <v>5067955.1360832071</v>
      </c>
      <c r="F190">
        <v>8483636.8631397747</v>
      </c>
      <c r="G190">
        <v>14665588.958571801</v>
      </c>
      <c r="H190">
        <v>23005011.403121579</v>
      </c>
      <c r="I190">
        <v>34995315.183371201</v>
      </c>
      <c r="J190">
        <v>48949750.907290176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2534729.5680586454</v>
      </c>
      <c r="C192">
        <v>6054984.5565704815</v>
      </c>
      <c r="D192">
        <v>15245183.367365589</v>
      </c>
      <c r="E192">
        <v>32887827.991785448</v>
      </c>
      <c r="F192">
        <v>78578063.975454256</v>
      </c>
      <c r="G192">
        <v>135611854.68817863</v>
      </c>
      <c r="H192">
        <v>246315535.39550859</v>
      </c>
      <c r="I192">
        <v>377963728.70422924</v>
      </c>
      <c r="J192">
        <v>571306892.63217974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741986.5356179009</v>
      </c>
      <c r="C194">
        <v>1555610.8468980724</v>
      </c>
      <c r="D194">
        <v>3249388.402401044</v>
      </c>
      <c r="E194">
        <v>6727006.5722357752</v>
      </c>
      <c r="F194">
        <v>13572781.985889934</v>
      </c>
      <c r="G194">
        <v>26113902.761338353</v>
      </c>
      <c r="H194">
        <v>47404610.501836821</v>
      </c>
      <c r="I194">
        <v>75333270.515873507</v>
      </c>
      <c r="J194">
        <v>114610948.8557021</v>
      </c>
    </row>
    <row r="195" spans="1:10">
      <c r="A195">
        <v>37133</v>
      </c>
      <c r="B195">
        <v>285615.75958033191</v>
      </c>
      <c r="C195">
        <v>703899.52900105866</v>
      </c>
      <c r="D195">
        <v>1608345.326425273</v>
      </c>
      <c r="E195">
        <v>3419226.9211886935</v>
      </c>
      <c r="F195">
        <v>6893515.3704391457</v>
      </c>
      <c r="G195">
        <v>12968486.518570282</v>
      </c>
      <c r="H195">
        <v>22754626.609430373</v>
      </c>
      <c r="I195">
        <v>35086231.907261893</v>
      </c>
      <c r="J195">
        <v>51730352.641825587</v>
      </c>
    </row>
    <row r="196" spans="1:10">
      <c r="A196">
        <v>37137</v>
      </c>
      <c r="B196">
        <v>38096.593345083653</v>
      </c>
      <c r="C196">
        <v>87113.188155055541</v>
      </c>
      <c r="D196">
        <v>209423.97789900962</v>
      </c>
      <c r="E196">
        <v>420231.53060087119</v>
      </c>
      <c r="F196">
        <v>955338.17710760294</v>
      </c>
      <c r="G196">
        <v>1539757.3339303327</v>
      </c>
      <c r="H196">
        <v>2698275.73400776</v>
      </c>
      <c r="I196">
        <v>3902665.5957212024</v>
      </c>
      <c r="J196">
        <v>5746011.8665371723</v>
      </c>
    </row>
    <row r="197" spans="1:10">
      <c r="A197">
        <v>37139</v>
      </c>
      <c r="B197">
        <v>2677685.7145546577</v>
      </c>
      <c r="C197">
        <v>5099543.605606419</v>
      </c>
      <c r="D197">
        <v>10448065.411717135</v>
      </c>
      <c r="E197">
        <v>19082929.090273794</v>
      </c>
      <c r="F197">
        <v>31290363.513205849</v>
      </c>
      <c r="G197">
        <v>52945815.450079113</v>
      </c>
      <c r="H197">
        <v>81227050.54551886</v>
      </c>
      <c r="I197">
        <v>120758357.18995358</v>
      </c>
      <c r="J197">
        <v>165074424.19640616</v>
      </c>
    </row>
    <row r="198" spans="1:10">
      <c r="A198">
        <v>37141</v>
      </c>
      <c r="B198">
        <v>204603.30345589621</v>
      </c>
      <c r="C198">
        <v>413118.69285181508</v>
      </c>
      <c r="D198">
        <v>870617.47485730087</v>
      </c>
      <c r="E198">
        <v>1818563.2088261689</v>
      </c>
      <c r="F198">
        <v>3706646.5326549048</v>
      </c>
      <c r="G198">
        <v>7207307.1403061096</v>
      </c>
      <c r="H198">
        <v>13219966.371914702</v>
      </c>
      <c r="I198">
        <v>20734048.99980665</v>
      </c>
      <c r="J198">
        <v>31917936.302937716</v>
      </c>
    </row>
    <row r="199" spans="1:10">
      <c r="A199">
        <v>37143</v>
      </c>
      <c r="B199">
        <v>375621.96821099921</v>
      </c>
      <c r="C199">
        <v>697975.69098221709</v>
      </c>
      <c r="D199">
        <v>1391271.3003578328</v>
      </c>
      <c r="E199">
        <v>2470656.057974074</v>
      </c>
      <c r="F199">
        <v>3936324.2231925335</v>
      </c>
      <c r="G199">
        <v>6471435.0796318995</v>
      </c>
      <c r="H199">
        <v>9639006.7758493125</v>
      </c>
      <c r="I199">
        <v>13923166.979962515</v>
      </c>
      <c r="J199">
        <v>18513541.186887436</v>
      </c>
    </row>
    <row r="200" spans="1:10">
      <c r="A200">
        <v>37147</v>
      </c>
      <c r="B200">
        <v>2021.3021095265847</v>
      </c>
      <c r="C200">
        <v>5035.9768862164019</v>
      </c>
      <c r="D200">
        <v>12824.06362236948</v>
      </c>
      <c r="E200">
        <v>26703.600953399829</v>
      </c>
      <c r="F200">
        <v>52164.87869359296</v>
      </c>
      <c r="G200">
        <v>94357.937214175574</v>
      </c>
      <c r="H200">
        <v>158753.88199762729</v>
      </c>
      <c r="I200">
        <v>233691.43474956159</v>
      </c>
      <c r="J200">
        <v>327889.03979715845</v>
      </c>
    </row>
    <row r="201" spans="1:10">
      <c r="A201">
        <v>37177</v>
      </c>
      <c r="B201">
        <v>3390310.1596144363</v>
      </c>
      <c r="C201">
        <v>6450833.061146589</v>
      </c>
      <c r="D201">
        <v>13097866.047822976</v>
      </c>
      <c r="E201">
        <v>23661583.511747975</v>
      </c>
      <c r="F201">
        <v>47615272.374124102</v>
      </c>
      <c r="G201">
        <v>73615168.362796366</v>
      </c>
      <c r="H201">
        <v>124826527.54442567</v>
      </c>
      <c r="I201">
        <v>179979527.63794732</v>
      </c>
      <c r="J201">
        <v>263856891.29785523</v>
      </c>
    </row>
    <row r="202" spans="1:10">
      <c r="A202">
        <v>37187</v>
      </c>
      <c r="B202">
        <v>172338.2099963967</v>
      </c>
      <c r="C202">
        <v>302762.29902694735</v>
      </c>
      <c r="D202">
        <v>579617.15179930534</v>
      </c>
      <c r="E202">
        <v>1006053.6351352583</v>
      </c>
      <c r="F202">
        <v>1976691.5883215326</v>
      </c>
      <c r="G202">
        <v>3014325.7327477434</v>
      </c>
      <c r="H202">
        <v>5078068.9160590665</v>
      </c>
      <c r="I202">
        <v>7358328.2845166009</v>
      </c>
      <c r="J202">
        <v>10921816.538146824</v>
      </c>
    </row>
    <row r="203" spans="1:10">
      <c r="A203">
        <v>41007</v>
      </c>
      <c r="B203">
        <v>820947.53319906129</v>
      </c>
      <c r="C203">
        <v>1077691.7686377082</v>
      </c>
      <c r="D203">
        <v>1337161.7463692643</v>
      </c>
      <c r="E203">
        <v>1748741.6352317224</v>
      </c>
      <c r="F203">
        <v>2301978.1136965444</v>
      </c>
      <c r="G203">
        <v>2954914.1177990986</v>
      </c>
      <c r="H203">
        <v>4053625.9953813357</v>
      </c>
      <c r="I203">
        <v>4969592.5953060798</v>
      </c>
      <c r="J203">
        <v>6439083.8788773129</v>
      </c>
    </row>
    <row r="204" spans="1:10">
      <c r="A204">
        <v>41009</v>
      </c>
      <c r="B204">
        <v>47961.446777697391</v>
      </c>
      <c r="C204">
        <v>63260.378356115405</v>
      </c>
      <c r="D204">
        <v>79429.437309924717</v>
      </c>
      <c r="E204">
        <v>104428.51581236206</v>
      </c>
      <c r="F204">
        <v>137456.49748816603</v>
      </c>
      <c r="G204">
        <v>175687.95626439332</v>
      </c>
      <c r="H204">
        <v>233794.58494949667</v>
      </c>
      <c r="I204">
        <v>217239.16725459171</v>
      </c>
      <c r="J204">
        <v>271887.37254419539</v>
      </c>
    </row>
    <row r="205" spans="1:10">
      <c r="A205">
        <v>41011</v>
      </c>
      <c r="B205">
        <v>475319.11473372055</v>
      </c>
      <c r="C205">
        <v>646387.28547342494</v>
      </c>
      <c r="D205">
        <v>928020.0319216355</v>
      </c>
      <c r="E205">
        <v>1308403.0671083587</v>
      </c>
      <c r="F205">
        <v>1837740.3870220196</v>
      </c>
      <c r="G205">
        <v>2623416.0597035447</v>
      </c>
      <c r="H205">
        <v>3636210.3143197638</v>
      </c>
      <c r="I205">
        <v>5054938.1621109648</v>
      </c>
      <c r="J205">
        <v>7069649.7651537489</v>
      </c>
    </row>
    <row r="206" spans="1:10">
      <c r="A206">
        <v>41015</v>
      </c>
      <c r="B206">
        <v>2746.4282387671956</v>
      </c>
      <c r="C206">
        <v>3341.6360227908199</v>
      </c>
      <c r="D206">
        <v>4410.684776979394</v>
      </c>
      <c r="E206">
        <v>5899.0896786239337</v>
      </c>
      <c r="F206">
        <v>8396.2283274634774</v>
      </c>
      <c r="G206">
        <v>11621.607993519185</v>
      </c>
      <c r="H206">
        <v>15385.581613991122</v>
      </c>
      <c r="I206">
        <v>20689.215613396053</v>
      </c>
      <c r="J206">
        <v>26887.951424339073</v>
      </c>
    </row>
    <row r="207" spans="1:10">
      <c r="A207">
        <v>41019</v>
      </c>
      <c r="B207">
        <v>28635.346527753336</v>
      </c>
      <c r="C207">
        <v>38207.515495079249</v>
      </c>
      <c r="D207">
        <v>57446.197060631413</v>
      </c>
      <c r="E207">
        <v>81417.251074914078</v>
      </c>
      <c r="F207">
        <v>115853.4220307919</v>
      </c>
      <c r="G207">
        <v>163737.28745826602</v>
      </c>
      <c r="H207">
        <v>231000.60697613642</v>
      </c>
      <c r="I207">
        <v>318811.50064133742</v>
      </c>
      <c r="J207">
        <v>448210.81444580376</v>
      </c>
    </row>
    <row r="208" spans="1:10">
      <c r="A208">
        <v>41039</v>
      </c>
      <c r="B208">
        <v>20680.92759237795</v>
      </c>
      <c r="C208">
        <v>27177.180236199303</v>
      </c>
      <c r="D208">
        <v>39507.512032785518</v>
      </c>
      <c r="E208">
        <v>53218.19525638991</v>
      </c>
      <c r="F208">
        <v>74397.85377141145</v>
      </c>
      <c r="G208">
        <v>101970.17638464924</v>
      </c>
      <c r="H208">
        <v>139262.83823527757</v>
      </c>
      <c r="I208">
        <v>185441.58018957273</v>
      </c>
      <c r="J208">
        <v>263810.99138433835</v>
      </c>
    </row>
    <row r="209" spans="1:10">
      <c r="A209">
        <v>41041</v>
      </c>
      <c r="B209">
        <v>33355.778784590249</v>
      </c>
      <c r="C209">
        <v>42436.677305607118</v>
      </c>
      <c r="D209">
        <v>60473.258630633885</v>
      </c>
      <c r="E209">
        <v>77156.253723497226</v>
      </c>
      <c r="F209">
        <v>110921.8355747477</v>
      </c>
      <c r="G209">
        <v>151044.12119441922</v>
      </c>
      <c r="H209">
        <v>205778.70742221823</v>
      </c>
      <c r="I209">
        <v>262973.23104152171</v>
      </c>
      <c r="J209">
        <v>380440.19401204458</v>
      </c>
    </row>
    <row r="210" spans="1:10">
      <c r="A210">
        <v>41051</v>
      </c>
      <c r="B210">
        <v>78221.538072013878</v>
      </c>
      <c r="C210">
        <v>96566.294834145257</v>
      </c>
      <c r="D210">
        <v>118080.25375870295</v>
      </c>
      <c r="E210">
        <v>149334.89438688909</v>
      </c>
      <c r="F210">
        <v>197478.45170362236</v>
      </c>
      <c r="G210">
        <v>246514.02337712064</v>
      </c>
      <c r="H210">
        <v>307422.85164770891</v>
      </c>
      <c r="I210">
        <v>391211.03922643699</v>
      </c>
      <c r="J210">
        <v>480912.27670434286</v>
      </c>
    </row>
    <row r="211" spans="1:10">
      <c r="A211">
        <v>41057</v>
      </c>
      <c r="B211">
        <v>60336.337646413995</v>
      </c>
      <c r="C211">
        <v>83279.221684677352</v>
      </c>
      <c r="D211">
        <v>106594.86691257452</v>
      </c>
      <c r="E211">
        <v>146608.07733588025</v>
      </c>
      <c r="F211">
        <v>202847.07344787489</v>
      </c>
      <c r="G211">
        <v>279603.61563390231</v>
      </c>
      <c r="H211">
        <v>403973.88928555651</v>
      </c>
      <c r="I211">
        <v>545179.99037612404</v>
      </c>
      <c r="J211">
        <v>730364.41755095078</v>
      </c>
    </row>
    <row r="212" spans="1:10">
      <c r="A212">
        <v>42017</v>
      </c>
      <c r="B212">
        <v>957786.09779318573</v>
      </c>
      <c r="C212">
        <v>1767490.488447648</v>
      </c>
      <c r="D212">
        <v>3557619.2777584027</v>
      </c>
      <c r="E212">
        <v>6411005.9786423724</v>
      </c>
      <c r="F212">
        <v>11710595.008584639</v>
      </c>
      <c r="G212">
        <v>19118407.285706136</v>
      </c>
      <c r="H212">
        <v>31083919.635523003</v>
      </c>
      <c r="I212">
        <v>45067025.229987465</v>
      </c>
      <c r="J212">
        <v>63679758.162507795</v>
      </c>
    </row>
    <row r="213" spans="1:10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>
        <v>42045</v>
      </c>
      <c r="B214">
        <v>3151867.7936088457</v>
      </c>
      <c r="C214">
        <v>5757878.435290046</v>
      </c>
      <c r="D214">
        <v>11440174.760676721</v>
      </c>
      <c r="E214">
        <v>20310920.220688608</v>
      </c>
      <c r="F214">
        <v>34872711.552485488</v>
      </c>
      <c r="G214">
        <v>61047984.912594914</v>
      </c>
      <c r="H214">
        <v>95535735.494978949</v>
      </c>
      <c r="I214">
        <v>143218229.93815941</v>
      </c>
      <c r="J214">
        <v>190198675.56618962</v>
      </c>
    </row>
    <row r="215" spans="1:10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>
        <v>42101</v>
      </c>
      <c r="B216">
        <v>7407923.8949941304</v>
      </c>
      <c r="C216">
        <v>13368974.893187597</v>
      </c>
      <c r="D216">
        <v>26248781.935306229</v>
      </c>
      <c r="E216">
        <v>46124398.454235762</v>
      </c>
      <c r="F216">
        <v>79029752.761108875</v>
      </c>
      <c r="G216">
        <v>132455581.10889383</v>
      </c>
      <c r="H216">
        <v>207215335.59303239</v>
      </c>
      <c r="I216">
        <v>300320721.89248747</v>
      </c>
      <c r="J216">
        <v>407042109.9795925</v>
      </c>
    </row>
    <row r="217" spans="1:10">
      <c r="A217">
        <v>44001</v>
      </c>
      <c r="B217">
        <v>413603.60219654191</v>
      </c>
      <c r="C217">
        <v>823066.34675238549</v>
      </c>
      <c r="D217">
        <v>1581023.683283946</v>
      </c>
      <c r="E217">
        <v>2898669.6866112351</v>
      </c>
      <c r="F217">
        <v>5402146.6335413642</v>
      </c>
      <c r="G217">
        <v>8663235.17638967</v>
      </c>
      <c r="H217">
        <v>12469627.440624876</v>
      </c>
      <c r="I217">
        <v>17641215.541080803</v>
      </c>
      <c r="J217">
        <v>24485727.071100965</v>
      </c>
    </row>
    <row r="218" spans="1:10">
      <c r="A218">
        <v>44003</v>
      </c>
      <c r="B218">
        <v>258618.14557790034</v>
      </c>
      <c r="C218">
        <v>491162.02116740466</v>
      </c>
      <c r="D218">
        <v>885606.01596591016</v>
      </c>
      <c r="E218">
        <v>1506079.60455496</v>
      </c>
      <c r="F218">
        <v>2601853.9483350925</v>
      </c>
      <c r="G218">
        <v>3998522.9294959931</v>
      </c>
      <c r="H218">
        <v>5579707.6779292021</v>
      </c>
      <c r="I218">
        <v>7649678.2077427404</v>
      </c>
      <c r="J218">
        <v>10336934.784659125</v>
      </c>
    </row>
    <row r="219" spans="1:10">
      <c r="A219">
        <v>44005</v>
      </c>
      <c r="B219">
        <v>22407.832588081066</v>
      </c>
      <c r="C219">
        <v>44113.237190871361</v>
      </c>
      <c r="D219">
        <v>83650.81706899761</v>
      </c>
      <c r="E219">
        <v>151243.956243697</v>
      </c>
      <c r="F219">
        <v>277539.47923097794</v>
      </c>
      <c r="G219">
        <v>437712.16388469812</v>
      </c>
      <c r="H219">
        <v>618677.63169879618</v>
      </c>
      <c r="I219">
        <v>859524.68436078774</v>
      </c>
      <c r="J219">
        <v>1172481.4000019936</v>
      </c>
    </row>
    <row r="220" spans="1:10">
      <c r="A220">
        <v>44007</v>
      </c>
      <c r="B220">
        <v>361274.79503700079</v>
      </c>
      <c r="C220">
        <v>693244.25674822321</v>
      </c>
      <c r="D220">
        <v>1265424.3759054416</v>
      </c>
      <c r="E220">
        <v>2162829.3285001293</v>
      </c>
      <c r="F220">
        <v>3792654.996036428</v>
      </c>
      <c r="G220">
        <v>5915393.5201443769</v>
      </c>
      <c r="H220">
        <v>8331476.9290270749</v>
      </c>
      <c r="I220">
        <v>11597259.552459355</v>
      </c>
      <c r="J220">
        <v>15810131.89078106</v>
      </c>
    </row>
    <row r="221" spans="1:10">
      <c r="A221">
        <v>44009</v>
      </c>
      <c r="B221">
        <v>149137.0556980712</v>
      </c>
      <c r="C221">
        <v>293753.28266424022</v>
      </c>
      <c r="D221">
        <v>557401.38721664588</v>
      </c>
      <c r="E221">
        <v>1008505.3574653685</v>
      </c>
      <c r="F221">
        <v>1852124.7718928889</v>
      </c>
      <c r="G221">
        <v>2923554.1772252135</v>
      </c>
      <c r="H221">
        <v>4136204.2563832207</v>
      </c>
      <c r="I221">
        <v>5751929.6653310377</v>
      </c>
      <c r="J221">
        <v>7853705.9953333903</v>
      </c>
    </row>
    <row r="222" spans="1:10">
      <c r="A222">
        <v>45013</v>
      </c>
      <c r="B222">
        <v>1857873.5258383388</v>
      </c>
      <c r="C222">
        <v>3578576.7787238671</v>
      </c>
      <c r="D222">
        <v>6967937.5824052412</v>
      </c>
      <c r="E222">
        <v>11904726.884892967</v>
      </c>
      <c r="F222">
        <v>19476073.820568345</v>
      </c>
      <c r="G222">
        <v>30561598.000370074</v>
      </c>
      <c r="H222">
        <v>46052244.982991673</v>
      </c>
      <c r="I222">
        <v>63707870.646769516</v>
      </c>
      <c r="J222">
        <v>90151729.965090811</v>
      </c>
    </row>
    <row r="223" spans="1:10">
      <c r="A223">
        <v>45015</v>
      </c>
      <c r="B223">
        <v>779689.15925244766</v>
      </c>
      <c r="C223">
        <v>1618997.2227444174</v>
      </c>
      <c r="D223">
        <v>1973861.7387657457</v>
      </c>
      <c r="E223">
        <v>3532538.1441436941</v>
      </c>
      <c r="F223">
        <v>6003906.7695675744</v>
      </c>
      <c r="G223">
        <v>9759985.0279315896</v>
      </c>
      <c r="H223">
        <v>14879811.688350104</v>
      </c>
      <c r="I223">
        <v>21812035.840434927</v>
      </c>
      <c r="J223">
        <v>31302204.865432855</v>
      </c>
    </row>
    <row r="224" spans="1:10">
      <c r="A224">
        <v>45019</v>
      </c>
      <c r="B224">
        <v>6469041.7536168639</v>
      </c>
      <c r="C224">
        <v>13112398.521330023</v>
      </c>
      <c r="D224">
        <v>27040202.10080022</v>
      </c>
      <c r="E224">
        <v>47844756.883089051</v>
      </c>
      <c r="F224">
        <v>80689025.788449779</v>
      </c>
      <c r="G224">
        <v>130240631.68499827</v>
      </c>
      <c r="H224">
        <v>202394554.70298266</v>
      </c>
      <c r="I224">
        <v>287998842.64838505</v>
      </c>
      <c r="J224">
        <v>417567173.8006047</v>
      </c>
    </row>
    <row r="225" spans="1:10">
      <c r="A225">
        <v>45029</v>
      </c>
      <c r="B225">
        <v>83375.768553715054</v>
      </c>
      <c r="C225">
        <v>178103.77556177668</v>
      </c>
      <c r="D225">
        <v>380171.98708284751</v>
      </c>
      <c r="E225">
        <v>699061.2786717735</v>
      </c>
      <c r="F225">
        <v>1220396.0575977976</v>
      </c>
      <c r="G225">
        <v>2033604.3008654139</v>
      </c>
      <c r="H225">
        <v>3191159.0571074765</v>
      </c>
      <c r="I225">
        <v>4712536.3368873391</v>
      </c>
      <c r="J225">
        <v>6979118.1980640786</v>
      </c>
    </row>
    <row r="226" spans="1:10">
      <c r="A226">
        <v>45043</v>
      </c>
      <c r="B226">
        <v>124525.1475961688</v>
      </c>
      <c r="C226">
        <v>232107.95555314759</v>
      </c>
      <c r="D226">
        <v>411514.63251334929</v>
      </c>
      <c r="E226">
        <v>696830.34173606744</v>
      </c>
      <c r="F226">
        <v>1133881.0163988234</v>
      </c>
      <c r="G226">
        <v>1775111.0144153526</v>
      </c>
      <c r="H226">
        <v>2677179.2485095961</v>
      </c>
      <c r="I226">
        <v>3695588.1806110963</v>
      </c>
      <c r="J226">
        <v>4988823.1556097278</v>
      </c>
    </row>
    <row r="227" spans="1:10">
      <c r="A227">
        <v>45051</v>
      </c>
      <c r="B227">
        <v>421202.4486697308</v>
      </c>
      <c r="C227">
        <v>807251.77801515069</v>
      </c>
      <c r="D227">
        <v>1472584.1563455961</v>
      </c>
      <c r="E227">
        <v>2601314.5920070671</v>
      </c>
      <c r="F227">
        <v>4382593.8723624395</v>
      </c>
      <c r="G227">
        <v>6900049.014701318</v>
      </c>
      <c r="H227">
        <v>10635953.127315233</v>
      </c>
      <c r="I227">
        <v>15263010.571292739</v>
      </c>
      <c r="J227">
        <v>21505001.64969467</v>
      </c>
    </row>
    <row r="228" spans="1:10">
      <c r="A228">
        <v>45053</v>
      </c>
      <c r="B228">
        <v>57296.885521738252</v>
      </c>
      <c r="C228">
        <v>107818.77214907965</v>
      </c>
      <c r="D228">
        <v>197455.05575979126</v>
      </c>
      <c r="E228">
        <v>344342.90584366175</v>
      </c>
      <c r="F228">
        <v>547128.48631578591</v>
      </c>
      <c r="G228">
        <v>833092.91160309687</v>
      </c>
      <c r="H228">
        <v>1176575.1800257443</v>
      </c>
      <c r="I228">
        <v>1627317.990817111</v>
      </c>
      <c r="J228">
        <v>2166633.4300211091</v>
      </c>
    </row>
    <row r="229" spans="1:10">
      <c r="A229">
        <v>48007</v>
      </c>
      <c r="B229">
        <v>2015872.5711865288</v>
      </c>
      <c r="C229">
        <v>6924438.1278880378</v>
      </c>
      <c r="D229">
        <v>26580179.847612798</v>
      </c>
      <c r="E229">
        <v>71728486.877093509</v>
      </c>
      <c r="F229">
        <v>168229719.77306214</v>
      </c>
      <c r="G229">
        <v>334612685.4641211</v>
      </c>
      <c r="H229">
        <v>500398697.9180184</v>
      </c>
      <c r="I229">
        <v>624051325.85752296</v>
      </c>
      <c r="J229">
        <v>709453612.1982162</v>
      </c>
    </row>
    <row r="230" spans="1:10">
      <c r="A230">
        <v>48039</v>
      </c>
      <c r="B230">
        <v>33674615.858051509</v>
      </c>
      <c r="C230">
        <v>116693806.21352059</v>
      </c>
      <c r="D230">
        <v>347118169.36455673</v>
      </c>
      <c r="E230">
        <v>973546322.40052319</v>
      </c>
      <c r="F230">
        <v>2146851096.4388456</v>
      </c>
      <c r="G230">
        <v>3739802702.8901949</v>
      </c>
      <c r="H230">
        <v>5196360172.4849434</v>
      </c>
      <c r="I230">
        <v>6536928191.1990108</v>
      </c>
      <c r="J230">
        <v>7731545598.2008381</v>
      </c>
    </row>
    <row r="231" spans="1:10">
      <c r="A231">
        <v>48057</v>
      </c>
      <c r="B231">
        <v>1231344.2212959973</v>
      </c>
      <c r="C231">
        <v>5674420.1590794045</v>
      </c>
      <c r="D231">
        <v>25083963.045207158</v>
      </c>
      <c r="E231">
        <v>71798723.966345862</v>
      </c>
      <c r="F231">
        <v>156947259.37122971</v>
      </c>
      <c r="G231">
        <v>265378507.99607557</v>
      </c>
      <c r="H231">
        <v>333952689.15355623</v>
      </c>
      <c r="I231">
        <v>377901127.41534877</v>
      </c>
      <c r="J231">
        <v>408854874.29203504</v>
      </c>
    </row>
    <row r="232" spans="1:10">
      <c r="A232">
        <v>48061</v>
      </c>
      <c r="B232">
        <v>2539903.7230562782</v>
      </c>
      <c r="C232">
        <v>7305821.3125612652</v>
      </c>
      <c r="D232">
        <v>20360852.820852008</v>
      </c>
      <c r="E232">
        <v>49279042.251702666</v>
      </c>
      <c r="F232">
        <v>123532942.72197661</v>
      </c>
      <c r="G232">
        <v>253071330.97239524</v>
      </c>
      <c r="H232">
        <v>475763159.21824098</v>
      </c>
      <c r="I232">
        <v>783937476.2035712</v>
      </c>
      <c r="J232">
        <v>1168648261.2328305</v>
      </c>
    </row>
    <row r="233" spans="1:10">
      <c r="A233">
        <v>48071</v>
      </c>
      <c r="B233">
        <v>8424939.426981058</v>
      </c>
      <c r="C233">
        <v>24740463.830851238</v>
      </c>
      <c r="D233">
        <v>65966156.135225274</v>
      </c>
      <c r="E233">
        <v>152801378.23210692</v>
      </c>
      <c r="F233">
        <v>311400754.99536359</v>
      </c>
      <c r="G233">
        <v>528110626.74908066</v>
      </c>
      <c r="H233">
        <v>823553894.75302696</v>
      </c>
      <c r="I233">
        <v>1115868370.9320958</v>
      </c>
      <c r="J233">
        <v>1408297144.6404717</v>
      </c>
    </row>
    <row r="234" spans="1:10">
      <c r="A234">
        <v>48167</v>
      </c>
      <c r="B234">
        <v>22340247.681756269</v>
      </c>
      <c r="C234">
        <v>69378195.737999916</v>
      </c>
      <c r="D234">
        <v>201357668.64582571</v>
      </c>
      <c r="E234">
        <v>548284699.96408939</v>
      </c>
      <c r="F234">
        <v>1245120577.6836703</v>
      </c>
      <c r="G234">
        <v>2271057537.2763815</v>
      </c>
      <c r="H234">
        <v>3501045571.272584</v>
      </c>
      <c r="I234">
        <v>4611543835.5906162</v>
      </c>
      <c r="J234">
        <v>5626775946.7177954</v>
      </c>
    </row>
    <row r="235" spans="1:10">
      <c r="A235">
        <v>48201</v>
      </c>
      <c r="B235">
        <v>99779255.519985184</v>
      </c>
      <c r="C235">
        <v>294042935.17242491</v>
      </c>
      <c r="D235">
        <v>758320730.76805997</v>
      </c>
      <c r="E235">
        <v>1730511516.6071208</v>
      </c>
      <c r="F235">
        <v>3493759348.1232848</v>
      </c>
      <c r="G235">
        <v>5978593452.1292133</v>
      </c>
      <c r="H235">
        <v>8783792849.5320206</v>
      </c>
      <c r="I235">
        <v>11367287060.062197</v>
      </c>
      <c r="J235">
        <v>13751036347.646843</v>
      </c>
    </row>
    <row r="236" spans="1:10">
      <c r="A236">
        <v>48239</v>
      </c>
      <c r="B236">
        <v>1773186.6434390328</v>
      </c>
      <c r="C236">
        <v>7273175.7212070515</v>
      </c>
      <c r="D236">
        <v>30407178.076970227</v>
      </c>
      <c r="E236">
        <v>88480602.849955112</v>
      </c>
      <c r="F236">
        <v>200780338.77984783</v>
      </c>
      <c r="G236">
        <v>351064973.94637924</v>
      </c>
      <c r="H236">
        <v>466540911.09901893</v>
      </c>
      <c r="I236">
        <v>544902801.76005459</v>
      </c>
      <c r="J236">
        <v>608220200.54375815</v>
      </c>
    </row>
    <row r="237" spans="1:10">
      <c r="A237">
        <v>48245</v>
      </c>
      <c r="B237">
        <v>63541832.030801333</v>
      </c>
      <c r="C237">
        <v>189053824.56347799</v>
      </c>
      <c r="D237">
        <v>584176609.54888153</v>
      </c>
      <c r="E237">
        <v>1638058750.0487671</v>
      </c>
      <c r="F237">
        <v>4172220241.1034942</v>
      </c>
      <c r="G237">
        <v>8325312512.0510254</v>
      </c>
      <c r="H237">
        <v>14343291258.902271</v>
      </c>
      <c r="I237">
        <v>20966714397.917336</v>
      </c>
      <c r="J237">
        <v>27567416346.011337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261204.73468512075</v>
      </c>
      <c r="C239">
        <v>675356.48417058075</v>
      </c>
      <c r="D239">
        <v>1777789.5592138288</v>
      </c>
      <c r="E239">
        <v>4321237.3672107887</v>
      </c>
      <c r="F239">
        <v>9600608.8501272108</v>
      </c>
      <c r="G239">
        <v>19267705.294832017</v>
      </c>
      <c r="H239">
        <v>35715605.930998616</v>
      </c>
      <c r="I239">
        <v>58477132.398976423</v>
      </c>
      <c r="J239">
        <v>83616051.763274059</v>
      </c>
    </row>
    <row r="240" spans="1:10">
      <c r="A240">
        <v>48321</v>
      </c>
      <c r="B240">
        <v>3757958.0791702247</v>
      </c>
      <c r="C240">
        <v>13940002.556823723</v>
      </c>
      <c r="D240">
        <v>49145301.08951322</v>
      </c>
      <c r="E240">
        <v>137251338.0021112</v>
      </c>
      <c r="F240">
        <v>291084183.99645847</v>
      </c>
      <c r="G240">
        <v>493214221.07836109</v>
      </c>
      <c r="H240">
        <v>697216668.28568709</v>
      </c>
      <c r="I240">
        <v>878735573.36405385</v>
      </c>
      <c r="J240">
        <v>1030309436.6764886</v>
      </c>
    </row>
    <row r="241" spans="1:10">
      <c r="A241">
        <v>48355</v>
      </c>
      <c r="B241">
        <v>645429.02310827537</v>
      </c>
      <c r="C241">
        <v>1803565.2785438327</v>
      </c>
      <c r="D241">
        <v>4874620.3030619677</v>
      </c>
      <c r="E241">
        <v>13749232.790897977</v>
      </c>
      <c r="F241">
        <v>33733657.941151328</v>
      </c>
      <c r="G241">
        <v>73284756.971046254</v>
      </c>
      <c r="H241">
        <v>140892935.99355105</v>
      </c>
      <c r="I241">
        <v>237469412.94458094</v>
      </c>
      <c r="J241">
        <v>336862888.35029233</v>
      </c>
    </row>
    <row r="242" spans="1:10">
      <c r="A242">
        <v>48361</v>
      </c>
      <c r="B242">
        <v>3144791.1532021314</v>
      </c>
      <c r="C242">
        <v>8140481.2201775527</v>
      </c>
      <c r="D242">
        <v>24390095.660013732</v>
      </c>
      <c r="E242">
        <v>67757999.524264738</v>
      </c>
      <c r="F242">
        <v>179624507.25653276</v>
      </c>
      <c r="G242">
        <v>397496011.62108648</v>
      </c>
      <c r="H242">
        <v>715023121.92717147</v>
      </c>
      <c r="I242">
        <v>1179539088.8760142</v>
      </c>
      <c r="J242">
        <v>1676667855.1337633</v>
      </c>
    </row>
    <row r="243" spans="1:10">
      <c r="A243">
        <v>48391</v>
      </c>
      <c r="B243">
        <v>483532.35243639944</v>
      </c>
      <c r="C243">
        <v>1588333.8454204642</v>
      </c>
      <c r="D243">
        <v>5708913.1343925055</v>
      </c>
      <c r="E243">
        <v>17987844.802323949</v>
      </c>
      <c r="F243">
        <v>43560366.289475165</v>
      </c>
      <c r="G243">
        <v>92956735.40801394</v>
      </c>
      <c r="H243">
        <v>150756804.40402052</v>
      </c>
      <c r="I243">
        <v>201466633.57251424</v>
      </c>
      <c r="J243">
        <v>236675957.15339142</v>
      </c>
    </row>
    <row r="244" spans="1:10">
      <c r="A244">
        <v>48409</v>
      </c>
      <c r="B244">
        <v>1020188.1594531243</v>
      </c>
      <c r="C244">
        <v>2949634.1257965975</v>
      </c>
      <c r="D244">
        <v>8642691.2592261303</v>
      </c>
      <c r="E244">
        <v>26449948.275755901</v>
      </c>
      <c r="F244">
        <v>63002711.887069009</v>
      </c>
      <c r="G244">
        <v>137558847.430489</v>
      </c>
      <c r="H244">
        <v>245064301.16493112</v>
      </c>
      <c r="I244">
        <v>374472271.24970293</v>
      </c>
      <c r="J244">
        <v>479199419.62600726</v>
      </c>
    </row>
    <row r="245" spans="1:10">
      <c r="A245">
        <v>48469</v>
      </c>
      <c r="B245">
        <v>700095.17241293937</v>
      </c>
      <c r="C245">
        <v>2776709.1580327516</v>
      </c>
      <c r="D245">
        <v>11559872.342195321</v>
      </c>
      <c r="E245">
        <v>34829120.21295324</v>
      </c>
      <c r="F245">
        <v>81724002.349658415</v>
      </c>
      <c r="G245">
        <v>157926374.15678829</v>
      </c>
      <c r="H245">
        <v>225934229.12100744</v>
      </c>
      <c r="I245">
        <v>271493518.52914906</v>
      </c>
      <c r="J245">
        <v>302686256.73916262</v>
      </c>
    </row>
    <row r="246" spans="1:10">
      <c r="A246">
        <v>48489</v>
      </c>
      <c r="B246">
        <v>105188.32190454711</v>
      </c>
      <c r="C246">
        <v>305962.62935920618</v>
      </c>
      <c r="D246">
        <v>879921.46631029993</v>
      </c>
      <c r="E246">
        <v>2223266.4303243821</v>
      </c>
      <c r="F246">
        <v>5834481.2433282724</v>
      </c>
      <c r="G246">
        <v>12251096.292786885</v>
      </c>
      <c r="H246">
        <v>23736046.559470363</v>
      </c>
      <c r="I246">
        <v>41051012.578101344</v>
      </c>
      <c r="J246">
        <v>63880688.707452476</v>
      </c>
    </row>
    <row r="247" spans="1:10">
      <c r="A247">
        <v>51001</v>
      </c>
      <c r="B247">
        <v>7358826.787577128</v>
      </c>
      <c r="C247">
        <v>13413203.402960502</v>
      </c>
      <c r="D247">
        <v>24893836.553373344</v>
      </c>
      <c r="E247">
        <v>46291927.834519237</v>
      </c>
      <c r="F247">
        <v>85167882.198304623</v>
      </c>
      <c r="G247">
        <v>151371980.95051077</v>
      </c>
      <c r="H247">
        <v>269507695.02189213</v>
      </c>
      <c r="I247">
        <v>406770335.07402277</v>
      </c>
      <c r="J247">
        <v>589022416.70374942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98530.851396698388</v>
      </c>
      <c r="C250">
        <v>150775.64549897311</v>
      </c>
      <c r="D250">
        <v>278886.97171401029</v>
      </c>
      <c r="E250">
        <v>469061.24104496563</v>
      </c>
      <c r="F250">
        <v>792224.94412408792</v>
      </c>
      <c r="G250">
        <v>1313734.9875781985</v>
      </c>
      <c r="H250">
        <v>1975495.7382929153</v>
      </c>
      <c r="I250">
        <v>2902902.6568653728</v>
      </c>
      <c r="J250">
        <v>4028301.3746883604</v>
      </c>
    </row>
    <row r="251" spans="1:10">
      <c r="A251">
        <v>51041</v>
      </c>
      <c r="B251">
        <v>2025735.7444064051</v>
      </c>
      <c r="C251">
        <v>3082948.7517198711</v>
      </c>
      <c r="D251">
        <v>5925659.2433668105</v>
      </c>
      <c r="E251">
        <v>9931645.9664809294</v>
      </c>
      <c r="F251">
        <v>16652595.292435264</v>
      </c>
      <c r="G251">
        <v>27680107.700559005</v>
      </c>
      <c r="H251">
        <v>41998561.67290809</v>
      </c>
      <c r="I251">
        <v>62212421.712379709</v>
      </c>
      <c r="J251">
        <v>89347099.304016858</v>
      </c>
    </row>
    <row r="252" spans="1:10">
      <c r="A252">
        <v>51057</v>
      </c>
      <c r="B252">
        <v>1303509.1703500506</v>
      </c>
      <c r="C252">
        <v>2469896.456846111</v>
      </c>
      <c r="D252">
        <v>5439172.9965015138</v>
      </c>
      <c r="E252">
        <v>11840265.160272945</v>
      </c>
      <c r="F252">
        <v>24907595.658501349</v>
      </c>
      <c r="G252">
        <v>50945794.043758571</v>
      </c>
      <c r="H252">
        <v>89893745.71406199</v>
      </c>
      <c r="I252">
        <v>142457808.03395611</v>
      </c>
      <c r="J252">
        <v>203735320.59609643</v>
      </c>
    </row>
    <row r="253" spans="1:10">
      <c r="A253">
        <v>51059</v>
      </c>
      <c r="B253">
        <v>212147.6073023107</v>
      </c>
      <c r="C253">
        <v>363816.37909811502</v>
      </c>
      <c r="D253">
        <v>739781.75532539573</v>
      </c>
      <c r="E253">
        <v>1486585.5570490991</v>
      </c>
      <c r="F253">
        <v>2715890.8670652602</v>
      </c>
      <c r="G253">
        <v>4804947.5704255952</v>
      </c>
      <c r="H253">
        <v>7968073.3727065334</v>
      </c>
      <c r="I253">
        <v>11580675.58616657</v>
      </c>
      <c r="J253">
        <v>15987345.281419991</v>
      </c>
    </row>
    <row r="254" spans="1:10">
      <c r="A254">
        <v>51073</v>
      </c>
      <c r="B254">
        <v>6758254.0470102774</v>
      </c>
      <c r="C254">
        <v>13282580.614974365</v>
      </c>
      <c r="D254">
        <v>28431253.527149651</v>
      </c>
      <c r="E254">
        <v>61058520.514142424</v>
      </c>
      <c r="F254">
        <v>124079818.5986114</v>
      </c>
      <c r="G254">
        <v>251180486.87530643</v>
      </c>
      <c r="H254">
        <v>426895868.44003624</v>
      </c>
      <c r="I254">
        <v>664525081.3576721</v>
      </c>
      <c r="J254">
        <v>920131153.93303394</v>
      </c>
    </row>
    <row r="255" spans="1:10">
      <c r="A255">
        <v>51087</v>
      </c>
      <c r="B255">
        <v>8892.2670743885774</v>
      </c>
      <c r="C255">
        <v>12905.278736561482</v>
      </c>
      <c r="D255">
        <v>23499.662190426032</v>
      </c>
      <c r="E255">
        <v>37208.524932611697</v>
      </c>
      <c r="F255">
        <v>58761.998199302507</v>
      </c>
      <c r="G255">
        <v>91860.105447093316</v>
      </c>
      <c r="H255">
        <v>130771.57894064407</v>
      </c>
      <c r="I255">
        <v>182267.92487893745</v>
      </c>
      <c r="J255">
        <v>247359.48842342634</v>
      </c>
    </row>
    <row r="256" spans="1:10">
      <c r="A256">
        <v>51093</v>
      </c>
      <c r="B256">
        <v>3782703.8752043569</v>
      </c>
      <c r="C256">
        <v>6575161.6017694054</v>
      </c>
      <c r="D256">
        <v>12615065.609843429</v>
      </c>
      <c r="E256">
        <v>22720152.750451889</v>
      </c>
      <c r="F256">
        <v>37771883.554949708</v>
      </c>
      <c r="G256">
        <v>66004075.45886752</v>
      </c>
      <c r="H256">
        <v>103091606.82219589</v>
      </c>
      <c r="I256">
        <v>154361600.22716102</v>
      </c>
      <c r="J256">
        <v>210412907.53874931</v>
      </c>
    </row>
    <row r="257" spans="1:10">
      <c r="A257">
        <v>51095</v>
      </c>
      <c r="B257">
        <v>373251.70447912515</v>
      </c>
      <c r="C257">
        <v>728112.90516071208</v>
      </c>
      <c r="D257">
        <v>1546156.3563338744</v>
      </c>
      <c r="E257">
        <v>3301285.8738276279</v>
      </c>
      <c r="F257">
        <v>6986886.3639080636</v>
      </c>
      <c r="G257">
        <v>14053725.373631233</v>
      </c>
      <c r="H257">
        <v>23739891.96152864</v>
      </c>
      <c r="I257">
        <v>36761229.111637734</v>
      </c>
      <c r="J257">
        <v>50678237.330100581</v>
      </c>
    </row>
    <row r="258" spans="1:10">
      <c r="A258">
        <v>51097</v>
      </c>
      <c r="B258">
        <v>78523.975676456466</v>
      </c>
      <c r="C258">
        <v>155176.60266632162</v>
      </c>
      <c r="D258">
        <v>365852.87611643289</v>
      </c>
      <c r="E258">
        <v>797322.5679660805</v>
      </c>
      <c r="F258">
        <v>1732204.2583847635</v>
      </c>
      <c r="G258">
        <v>3480471.2939144149</v>
      </c>
      <c r="H258">
        <v>5938528.8732048348</v>
      </c>
      <c r="I258">
        <v>9315704.9029650316</v>
      </c>
      <c r="J258">
        <v>13211202.745184105</v>
      </c>
    </row>
    <row r="259" spans="1:10">
      <c r="A259">
        <v>51099</v>
      </c>
      <c r="B259">
        <v>151563.26041177803</v>
      </c>
      <c r="C259">
        <v>248030.49616286947</v>
      </c>
      <c r="D259">
        <v>475827.71657825186</v>
      </c>
      <c r="E259">
        <v>903766.64978637476</v>
      </c>
      <c r="F259">
        <v>1577917.883325632</v>
      </c>
      <c r="G259">
        <v>2688277.3065840956</v>
      </c>
      <c r="H259">
        <v>4323164.9448530935</v>
      </c>
      <c r="I259">
        <v>6215237.9359950656</v>
      </c>
      <c r="J259">
        <v>8618288.6877016108</v>
      </c>
    </row>
    <row r="260" spans="1:10">
      <c r="A260">
        <v>51101</v>
      </c>
      <c r="B260">
        <v>875327.69677375711</v>
      </c>
      <c r="C260">
        <v>1575609.8539338114</v>
      </c>
      <c r="D260">
        <v>3484048.0486429003</v>
      </c>
      <c r="E260">
        <v>6859390.7100965204</v>
      </c>
      <c r="F260">
        <v>13307625.804474281</v>
      </c>
      <c r="G260">
        <v>25629195.67135147</v>
      </c>
      <c r="H260">
        <v>42756133.26977209</v>
      </c>
      <c r="I260">
        <v>66838054.04619053</v>
      </c>
      <c r="J260">
        <v>96203472.441147014</v>
      </c>
    </row>
    <row r="261" spans="1:10">
      <c r="A261">
        <v>51103</v>
      </c>
      <c r="B261">
        <v>531937.92791650433</v>
      </c>
      <c r="C261">
        <v>1003312.4952003667</v>
      </c>
      <c r="D261">
        <v>2134148.3086354895</v>
      </c>
      <c r="E261">
        <v>4656531.9366581943</v>
      </c>
      <c r="F261">
        <v>10173811.309286252</v>
      </c>
      <c r="G261">
        <v>21131986.234277267</v>
      </c>
      <c r="H261">
        <v>36793887.337783284</v>
      </c>
      <c r="I261">
        <v>58383609.127325848</v>
      </c>
      <c r="J261">
        <v>82033050.526281342</v>
      </c>
    </row>
    <row r="262" spans="1:10">
      <c r="A262">
        <v>51115</v>
      </c>
      <c r="B262">
        <v>10901362.998018457</v>
      </c>
      <c r="C262">
        <v>20315221.666116249</v>
      </c>
      <c r="D262">
        <v>43300360.86276032</v>
      </c>
      <c r="E262">
        <v>84258555.180950642</v>
      </c>
      <c r="F262">
        <v>178702386.46298125</v>
      </c>
      <c r="G262">
        <v>360146601.58106601</v>
      </c>
      <c r="H262">
        <v>609017488.0771668</v>
      </c>
      <c r="I262">
        <v>939700095.72659945</v>
      </c>
      <c r="J262">
        <v>1297430571.5731747</v>
      </c>
    </row>
    <row r="263" spans="1:10">
      <c r="A263">
        <v>51119</v>
      </c>
      <c r="B263">
        <v>55011.83926994347</v>
      </c>
      <c r="C263">
        <v>94301.900352945842</v>
      </c>
      <c r="D263">
        <v>180819.23887664831</v>
      </c>
      <c r="E263">
        <v>358154.29975284875</v>
      </c>
      <c r="F263">
        <v>716031.51038870844</v>
      </c>
      <c r="G263">
        <v>1375524.7415369521</v>
      </c>
      <c r="H263">
        <v>2231788.6383830714</v>
      </c>
      <c r="I263">
        <v>3316274.4509197534</v>
      </c>
      <c r="J263">
        <v>4376383.608315194</v>
      </c>
    </row>
    <row r="264" spans="1:10">
      <c r="A264">
        <v>51127</v>
      </c>
      <c r="B264">
        <v>11088.363997816235</v>
      </c>
      <c r="C264">
        <v>19623.263255682494</v>
      </c>
      <c r="D264">
        <v>42773.099369333169</v>
      </c>
      <c r="E264">
        <v>82720.576542642753</v>
      </c>
      <c r="F264">
        <v>160009.57376185822</v>
      </c>
      <c r="G264">
        <v>291748.50694459974</v>
      </c>
      <c r="H264">
        <v>450568.37383767543</v>
      </c>
      <c r="I264">
        <v>647488.48581865802</v>
      </c>
      <c r="J264">
        <v>856243.03517980268</v>
      </c>
    </row>
    <row r="265" spans="1:10">
      <c r="A265">
        <v>51131</v>
      </c>
      <c r="B265">
        <v>201263.49729917012</v>
      </c>
      <c r="C265">
        <v>382582.63150162704</v>
      </c>
      <c r="D265">
        <v>732914.280420052</v>
      </c>
      <c r="E265">
        <v>1435349.5092927967</v>
      </c>
      <c r="F265">
        <v>2774489.3909042329</v>
      </c>
      <c r="G265">
        <v>5188642.5513735069</v>
      </c>
      <c r="H265">
        <v>9665866.6817556899</v>
      </c>
      <c r="I265">
        <v>14730295.268940773</v>
      </c>
      <c r="J265">
        <v>21222044.083409715</v>
      </c>
    </row>
    <row r="266" spans="1:10">
      <c r="A266">
        <v>51133</v>
      </c>
      <c r="B266">
        <v>1325710.099974884</v>
      </c>
      <c r="C266">
        <v>2462878.3186441804</v>
      </c>
      <c r="D266">
        <v>5253051.2848883215</v>
      </c>
      <c r="E266">
        <v>11409053.478398727</v>
      </c>
      <c r="F266">
        <v>24603516.651097652</v>
      </c>
      <c r="G266">
        <v>50989638.067795582</v>
      </c>
      <c r="H266">
        <v>88633094.881113723</v>
      </c>
      <c r="I266">
        <v>140418913.61511007</v>
      </c>
      <c r="J266">
        <v>196917883.99338719</v>
      </c>
    </row>
    <row r="267" spans="1:10">
      <c r="A267">
        <v>51149</v>
      </c>
      <c r="B267">
        <v>110542.97660940257</v>
      </c>
      <c r="C267">
        <v>175250.30320018774</v>
      </c>
      <c r="D267">
        <v>351432.36538166396</v>
      </c>
      <c r="E267">
        <v>613348.76433685236</v>
      </c>
      <c r="F267">
        <v>1068941.5564275431</v>
      </c>
      <c r="G267">
        <v>1855288.4887211821</v>
      </c>
      <c r="H267">
        <v>2910496.3376427907</v>
      </c>
      <c r="I267">
        <v>4437210.8850258309</v>
      </c>
      <c r="J267">
        <v>6529695.3423553677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712987.75281888945</v>
      </c>
      <c r="C269">
        <v>1379399.3709028049</v>
      </c>
      <c r="D269">
        <v>3061519.646516528</v>
      </c>
      <c r="E269">
        <v>6742826.041048944</v>
      </c>
      <c r="F269">
        <v>14537890.241832782</v>
      </c>
      <c r="G269">
        <v>30448623.668909937</v>
      </c>
      <c r="H269">
        <v>53510196.278794087</v>
      </c>
      <c r="I269">
        <v>85379826.004012391</v>
      </c>
      <c r="J269">
        <v>120119751.68422104</v>
      </c>
    </row>
    <row r="270" spans="1:10">
      <c r="A270">
        <v>51179</v>
      </c>
      <c r="B270">
        <v>110.85709397373417</v>
      </c>
      <c r="C270">
        <v>185.89149317307059</v>
      </c>
      <c r="D270">
        <v>369.08951504287063</v>
      </c>
      <c r="E270">
        <v>723.28163036154422</v>
      </c>
      <c r="F270">
        <v>1286.1029017722105</v>
      </c>
      <c r="G270">
        <v>2212.5096484351429</v>
      </c>
      <c r="H270">
        <v>3561.9734544585485</v>
      </c>
      <c r="I270">
        <v>5015.9497221453221</v>
      </c>
      <c r="J270">
        <v>6700.0687959192528</v>
      </c>
    </row>
    <row r="271" spans="1:10">
      <c r="A271">
        <v>51181</v>
      </c>
      <c r="B271">
        <v>461399.95083517535</v>
      </c>
      <c r="C271">
        <v>731597.8331460082</v>
      </c>
      <c r="D271">
        <v>1287567.3821752428</v>
      </c>
      <c r="E271">
        <v>2205698.6654521418</v>
      </c>
      <c r="F271">
        <v>3726232.5084636104</v>
      </c>
      <c r="G271">
        <v>6174453.8451012913</v>
      </c>
      <c r="H271">
        <v>9158839.6689948607</v>
      </c>
      <c r="I271">
        <v>13104451.725844154</v>
      </c>
      <c r="J271">
        <v>17338502.047658637</v>
      </c>
    </row>
    <row r="272" spans="1:10">
      <c r="A272">
        <v>51193</v>
      </c>
      <c r="B272">
        <v>219933.97089956389</v>
      </c>
      <c r="C272">
        <v>401636.59170275595</v>
      </c>
      <c r="D272">
        <v>999765.22235996672</v>
      </c>
      <c r="E272">
        <v>2268384.475671459</v>
      </c>
      <c r="F272">
        <v>4690483.9308280423</v>
      </c>
      <c r="G272">
        <v>9697494.2186299562</v>
      </c>
      <c r="H272">
        <v>17010451.359816518</v>
      </c>
      <c r="I272">
        <v>27023836.794482566</v>
      </c>
      <c r="J272">
        <v>38348146.711255729</v>
      </c>
    </row>
    <row r="273" spans="1:10">
      <c r="A273">
        <v>51199</v>
      </c>
      <c r="B273">
        <v>1578655.6123109674</v>
      </c>
      <c r="C273">
        <v>2756639.3115807078</v>
      </c>
      <c r="D273">
        <v>5262964.4132100549</v>
      </c>
      <c r="E273">
        <v>10056095.008915629</v>
      </c>
      <c r="F273">
        <v>18932854.668828491</v>
      </c>
      <c r="G273">
        <v>34748935.174360886</v>
      </c>
      <c r="H273">
        <v>56735920.867569789</v>
      </c>
      <c r="I273">
        <v>88045714.480022341</v>
      </c>
      <c r="J273">
        <v>123640348.01548126</v>
      </c>
    </row>
    <row r="274" spans="1:10">
      <c r="A274">
        <v>51510</v>
      </c>
      <c r="B274">
        <v>690059.11079927324</v>
      </c>
      <c r="C274">
        <v>1193264.3707888843</v>
      </c>
      <c r="D274">
        <v>2447194.9133424992</v>
      </c>
      <c r="E274">
        <v>4960639.7467312561</v>
      </c>
      <c r="F274">
        <v>9145279.6295650229</v>
      </c>
      <c r="G274">
        <v>16326770.285360659</v>
      </c>
      <c r="H274">
        <v>27325132.005383324</v>
      </c>
      <c r="I274">
        <v>40090415.285563685</v>
      </c>
      <c r="J274">
        <v>55870629.16866865</v>
      </c>
    </row>
    <row r="275" spans="1:10">
      <c r="A275">
        <v>51550</v>
      </c>
      <c r="B275">
        <v>4732162.4609419378</v>
      </c>
      <c r="C275">
        <v>8261599.9548878511</v>
      </c>
      <c r="D275">
        <v>15798050.682961084</v>
      </c>
      <c r="E275">
        <v>28142454.307588119</v>
      </c>
      <c r="F275">
        <v>45862482.826782696</v>
      </c>
      <c r="G275">
        <v>79257895.005800962</v>
      </c>
      <c r="H275">
        <v>122463871.73268825</v>
      </c>
      <c r="I275">
        <v>181616569.11139745</v>
      </c>
      <c r="J275">
        <v>245487320.56514201</v>
      </c>
    </row>
    <row r="276" spans="1:10">
      <c r="A276">
        <v>51650</v>
      </c>
      <c r="B276">
        <v>4846115.6224121116</v>
      </c>
      <c r="C276">
        <v>7845058.4580507502</v>
      </c>
      <c r="D276">
        <v>13817529.289491173</v>
      </c>
      <c r="E276">
        <v>24397587.403934319</v>
      </c>
      <c r="F276">
        <v>42461837.84368325</v>
      </c>
      <c r="G276">
        <v>70015643.496902898</v>
      </c>
      <c r="H276">
        <v>95004329.340424091</v>
      </c>
      <c r="I276">
        <v>137707777.77492729</v>
      </c>
      <c r="J276">
        <v>182772816.82641527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903604.90951192344</v>
      </c>
      <c r="C278">
        <v>1235475.763873308</v>
      </c>
      <c r="D278">
        <v>2167990.6792076109</v>
      </c>
      <c r="E278">
        <v>3783002.195295997</v>
      </c>
      <c r="F278">
        <v>4945321.2650910877</v>
      </c>
      <c r="G278">
        <v>8292336.5027790833</v>
      </c>
      <c r="H278">
        <v>12392252.568085583</v>
      </c>
      <c r="I278">
        <v>17781736.878545452</v>
      </c>
      <c r="J278">
        <v>23340552.884916078</v>
      </c>
    </row>
    <row r="279" spans="1:10">
      <c r="A279">
        <v>51710</v>
      </c>
      <c r="B279">
        <v>15639643.254773375</v>
      </c>
      <c r="C279">
        <v>27077659.917328168</v>
      </c>
      <c r="D279">
        <v>51287625.025439374</v>
      </c>
      <c r="E279">
        <v>90430633.288025737</v>
      </c>
      <c r="F279">
        <v>145962506.2196334</v>
      </c>
      <c r="G279">
        <v>249474275.65756243</v>
      </c>
      <c r="H279">
        <v>381093961.88488132</v>
      </c>
      <c r="I279">
        <v>558876290.17724168</v>
      </c>
      <c r="J279">
        <v>748320843.2470485</v>
      </c>
    </row>
    <row r="280" spans="1:10">
      <c r="A280">
        <v>51735</v>
      </c>
      <c r="B280">
        <v>175052.07830313523</v>
      </c>
      <c r="C280">
        <v>283657.50185792951</v>
      </c>
      <c r="D280">
        <v>500156.04282600165</v>
      </c>
      <c r="E280">
        <v>884114.00581046846</v>
      </c>
      <c r="F280">
        <v>1540581.7904036753</v>
      </c>
      <c r="G280">
        <v>2625621.7654538914</v>
      </c>
      <c r="H280">
        <v>3990795.1633384172</v>
      </c>
      <c r="I280">
        <v>5817719.1583722858</v>
      </c>
      <c r="J280">
        <v>7748484.7509829737</v>
      </c>
    </row>
    <row r="281" spans="1:10">
      <c r="A281">
        <v>51740</v>
      </c>
      <c r="B281">
        <v>693403.45328608481</v>
      </c>
      <c r="C281">
        <v>995415.12570850214</v>
      </c>
      <c r="D281">
        <v>1991088.7634227714</v>
      </c>
      <c r="E281">
        <v>3709572.1861851844</v>
      </c>
      <c r="F281">
        <v>6332783.9335667491</v>
      </c>
      <c r="G281">
        <v>11436523.556672204</v>
      </c>
      <c r="H281">
        <v>18448385.886291154</v>
      </c>
      <c r="I281">
        <v>28417113.64745586</v>
      </c>
      <c r="J281">
        <v>39674387.163705446</v>
      </c>
    </row>
    <row r="282" spans="1:10">
      <c r="A282">
        <v>51760</v>
      </c>
      <c r="B282">
        <v>3065132.5743392617</v>
      </c>
      <c r="C282">
        <v>4704106.2617182834</v>
      </c>
      <c r="D282">
        <v>9123375.6527223308</v>
      </c>
      <c r="E282">
        <v>15427485.227777043</v>
      </c>
      <c r="F282">
        <v>26094652.948049717</v>
      </c>
      <c r="G282">
        <v>43738740.940932177</v>
      </c>
      <c r="H282">
        <v>66902928.998624876</v>
      </c>
      <c r="I282">
        <v>99819843.185483411</v>
      </c>
      <c r="J282">
        <v>144259186.24573526</v>
      </c>
    </row>
    <row r="283" spans="1:10">
      <c r="A283">
        <v>51800</v>
      </c>
      <c r="B283">
        <v>488180.91936116514</v>
      </c>
      <c r="C283">
        <v>877136.37444225466</v>
      </c>
      <c r="D283">
        <v>1731162.356135905</v>
      </c>
      <c r="E283">
        <v>3183847.5306357313</v>
      </c>
      <c r="F283">
        <v>5366934.280647832</v>
      </c>
      <c r="G283">
        <v>9577476.767910935</v>
      </c>
      <c r="H283">
        <v>15276189.853321359</v>
      </c>
      <c r="I283">
        <v>23304783.28437195</v>
      </c>
      <c r="J283">
        <v>32276967.101290189</v>
      </c>
    </row>
    <row r="284" spans="1:10">
      <c r="A284">
        <v>51810</v>
      </c>
      <c r="B284">
        <v>1122827.8155655053</v>
      </c>
      <c r="C284">
        <v>1697152.9780623226</v>
      </c>
      <c r="D284">
        <v>3078728.7097312459</v>
      </c>
      <c r="E284">
        <v>5299902.733676075</v>
      </c>
      <c r="F284">
        <v>8535473.9984015487</v>
      </c>
      <c r="G284">
        <v>14197865.194153231</v>
      </c>
      <c r="H284">
        <v>21578197.795568693</v>
      </c>
      <c r="I284">
        <v>31639695.246837813</v>
      </c>
      <c r="J284">
        <v>42448059.759165674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6123.8459744217016</v>
      </c>
      <c r="C286">
        <v>6810.7666254056267</v>
      </c>
      <c r="D286">
        <v>7925.2061695337043</v>
      </c>
      <c r="E286">
        <v>10286.579780185404</v>
      </c>
      <c r="F286">
        <v>12560.551988849757</v>
      </c>
      <c r="G286">
        <v>16412.089561835404</v>
      </c>
      <c r="H286">
        <v>18885.891915119741</v>
      </c>
      <c r="I286">
        <v>24751.314973298206</v>
      </c>
      <c r="J286">
        <v>32397.69123154875</v>
      </c>
    </row>
    <row r="287" spans="1:10">
      <c r="A287">
        <v>53011</v>
      </c>
      <c r="B287">
        <v>15083.335985513673</v>
      </c>
      <c r="C287">
        <v>18620.68715578274</v>
      </c>
      <c r="D287">
        <v>22649.539547163848</v>
      </c>
      <c r="E287">
        <v>28647.176399858123</v>
      </c>
      <c r="F287">
        <v>37888.250610662253</v>
      </c>
      <c r="G287">
        <v>47303.123797649925</v>
      </c>
      <c r="H287">
        <v>58445.051357523203</v>
      </c>
      <c r="I287">
        <v>75094.870290229999</v>
      </c>
      <c r="J287">
        <v>91520.524847765351</v>
      </c>
    </row>
    <row r="288" spans="1:10">
      <c r="A288">
        <v>53015</v>
      </c>
      <c r="B288">
        <v>5473335.2482762896</v>
      </c>
      <c r="C288">
        <v>7470405.4759889208</v>
      </c>
      <c r="D288">
        <v>9691728.4114384316</v>
      </c>
      <c r="E288">
        <v>13469326.173358902</v>
      </c>
      <c r="F288">
        <v>16991839.856101476</v>
      </c>
      <c r="G288">
        <v>21839532.228644628</v>
      </c>
      <c r="H288">
        <v>29286146.8030641</v>
      </c>
      <c r="I288">
        <v>36743900.714347564</v>
      </c>
      <c r="J288">
        <v>45498440.964021847</v>
      </c>
    </row>
    <row r="289" spans="1:10">
      <c r="A289">
        <v>53027</v>
      </c>
      <c r="B289">
        <v>2897855.1587740364</v>
      </c>
      <c r="C289">
        <v>3524475.7198437583</v>
      </c>
      <c r="D289">
        <v>4169207.5622854345</v>
      </c>
      <c r="E289">
        <v>5194148.8121003127</v>
      </c>
      <c r="F289">
        <v>6526134.9640747048</v>
      </c>
      <c r="G289">
        <v>8092676.5894579981</v>
      </c>
      <c r="H289">
        <v>9942242.0776175056</v>
      </c>
      <c r="I289">
        <v>12519141.521483073</v>
      </c>
      <c r="J289">
        <v>15814893.153439645</v>
      </c>
    </row>
    <row r="290" spans="1:10">
      <c r="A290">
        <v>53029</v>
      </c>
      <c r="B290">
        <v>83007.008065105751</v>
      </c>
      <c r="C290">
        <v>110297.71415750444</v>
      </c>
      <c r="D290">
        <v>131279.35344507673</v>
      </c>
      <c r="E290">
        <v>183162.02358919557</v>
      </c>
      <c r="F290">
        <v>222637.87123398957</v>
      </c>
      <c r="G290">
        <v>314399.08150751359</v>
      </c>
      <c r="H290">
        <v>425114.8386834687</v>
      </c>
      <c r="I290">
        <v>553173.93275618961</v>
      </c>
      <c r="J290">
        <v>720543.94054942334</v>
      </c>
    </row>
    <row r="291" spans="1:10">
      <c r="A291">
        <v>53031</v>
      </c>
      <c r="B291">
        <v>20101.030238874439</v>
      </c>
      <c r="C291">
        <v>23934.269276549072</v>
      </c>
      <c r="D291">
        <v>27915.885178712393</v>
      </c>
      <c r="E291">
        <v>35636.100891177412</v>
      </c>
      <c r="F291">
        <v>46690.214358097219</v>
      </c>
      <c r="G291">
        <v>62397.115774177728</v>
      </c>
      <c r="H291">
        <v>76744.424170602986</v>
      </c>
      <c r="I291">
        <v>101018.13898469057</v>
      </c>
      <c r="J291">
        <v>135222.5989367062</v>
      </c>
    </row>
    <row r="292" spans="1:10">
      <c r="A292">
        <v>53033</v>
      </c>
      <c r="B292">
        <v>265598.20899925573</v>
      </c>
      <c r="C292">
        <v>387645.15918184252</v>
      </c>
      <c r="D292">
        <v>573616.28421216237</v>
      </c>
      <c r="E292">
        <v>853041.47252124781</v>
      </c>
      <c r="F292">
        <v>1326070.9076164754</v>
      </c>
      <c r="G292">
        <v>1973857.8794488737</v>
      </c>
      <c r="H292">
        <v>2631602.0993249444</v>
      </c>
      <c r="I292">
        <v>3944877.8134690095</v>
      </c>
      <c r="J292">
        <v>5551306.7507878542</v>
      </c>
    </row>
    <row r="293" spans="1:10">
      <c r="A293">
        <v>53035</v>
      </c>
      <c r="B293">
        <v>45142.270073516811</v>
      </c>
      <c r="C293">
        <v>61307.438761576726</v>
      </c>
      <c r="D293">
        <v>75535.439665843092</v>
      </c>
      <c r="E293">
        <v>102388.50906224038</v>
      </c>
      <c r="F293">
        <v>140290.73613235215</v>
      </c>
      <c r="G293">
        <v>208600.60953738782</v>
      </c>
      <c r="H293">
        <v>264203.39176810463</v>
      </c>
      <c r="I293">
        <v>360446.76658162044</v>
      </c>
      <c r="J293">
        <v>488114.85306116636</v>
      </c>
    </row>
    <row r="294" spans="1:10">
      <c r="A294">
        <v>53045</v>
      </c>
      <c r="B294">
        <v>14190.71716720274</v>
      </c>
      <c r="C294">
        <v>19044.904046699041</v>
      </c>
      <c r="D294">
        <v>24790.068091699752</v>
      </c>
      <c r="E294">
        <v>35085.244506050869</v>
      </c>
      <c r="F294">
        <v>49896.096048986663</v>
      </c>
      <c r="G294">
        <v>71969.95549880201</v>
      </c>
      <c r="H294">
        <v>93858.109338606548</v>
      </c>
      <c r="I294">
        <v>132619.59307452405</v>
      </c>
      <c r="J294">
        <v>187238.20653574023</v>
      </c>
    </row>
    <row r="295" spans="1:10">
      <c r="A295">
        <v>53049</v>
      </c>
      <c r="B295">
        <v>59422.668991569939</v>
      </c>
      <c r="C295">
        <v>70716.85490996053</v>
      </c>
      <c r="D295">
        <v>80228.775721441911</v>
      </c>
      <c r="E295">
        <v>97709.327522138919</v>
      </c>
      <c r="F295">
        <v>121679.6844088924</v>
      </c>
      <c r="G295">
        <v>145918.27127298716</v>
      </c>
      <c r="H295">
        <v>189315.27024048197</v>
      </c>
      <c r="I295">
        <v>238003.29075553326</v>
      </c>
      <c r="J295">
        <v>300053.35748549236</v>
      </c>
    </row>
    <row r="296" spans="1:10">
      <c r="A296">
        <v>53053</v>
      </c>
      <c r="B296">
        <v>152873.71516777808</v>
      </c>
      <c r="C296">
        <v>223378.17501210028</v>
      </c>
      <c r="D296">
        <v>304449.73676008044</v>
      </c>
      <c r="E296">
        <v>458697.72571485315</v>
      </c>
      <c r="F296">
        <v>637819.1240065851</v>
      </c>
      <c r="G296">
        <v>943160.2917181626</v>
      </c>
      <c r="H296">
        <v>1283508.207872588</v>
      </c>
      <c r="I296">
        <v>1820564.7406543144</v>
      </c>
      <c r="J296">
        <v>2515247.4301425144</v>
      </c>
    </row>
    <row r="297" spans="1:10">
      <c r="A297">
        <v>53055</v>
      </c>
      <c r="B297">
        <v>3648.3876310547275</v>
      </c>
      <c r="C297">
        <v>4190.1660044206037</v>
      </c>
      <c r="D297">
        <v>4516.7520617113405</v>
      </c>
      <c r="E297">
        <v>5799.1691954952012</v>
      </c>
      <c r="F297">
        <v>6544.3415052511664</v>
      </c>
      <c r="G297">
        <v>8670.3416472847166</v>
      </c>
      <c r="H297">
        <v>10816.156642517215</v>
      </c>
      <c r="I297">
        <v>13618.410299067957</v>
      </c>
      <c r="J297">
        <v>16967.488369866918</v>
      </c>
    </row>
    <row r="298" spans="1:10">
      <c r="A298">
        <v>53057</v>
      </c>
      <c r="B298">
        <v>888920.72516217409</v>
      </c>
      <c r="C298">
        <v>1356658.1900151758</v>
      </c>
      <c r="D298">
        <v>1924098.3132261082</v>
      </c>
      <c r="E298">
        <v>2781574.6094323993</v>
      </c>
      <c r="F298">
        <v>3972564.432769204</v>
      </c>
      <c r="G298">
        <v>5564343.7641056869</v>
      </c>
      <c r="H298">
        <v>8023699.1091760155</v>
      </c>
      <c r="I298">
        <v>11118144.077449109</v>
      </c>
      <c r="J298">
        <v>15126441.264619268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403122.73737540294</v>
      </c>
      <c r="C300">
        <v>577241.84216204367</v>
      </c>
      <c r="D300">
        <v>802034.72782352846</v>
      </c>
      <c r="E300">
        <v>1132164.0301686092</v>
      </c>
      <c r="F300">
        <v>1647680.2930965107</v>
      </c>
      <c r="G300">
        <v>2321182.6527378433</v>
      </c>
      <c r="H300">
        <v>3211479.6641221847</v>
      </c>
      <c r="I300">
        <v>4608477.8252855754</v>
      </c>
      <c r="J300">
        <v>6356308.0185246579</v>
      </c>
    </row>
    <row r="301" spans="1:10">
      <c r="A301">
        <v>53067</v>
      </c>
      <c r="B301">
        <v>21087.052819204571</v>
      </c>
      <c r="C301">
        <v>27484.891736354417</v>
      </c>
      <c r="D301">
        <v>34858.514042536393</v>
      </c>
      <c r="E301">
        <v>50902.024535887358</v>
      </c>
      <c r="F301">
        <v>67756.33650706803</v>
      </c>
      <c r="G301">
        <v>95707.470535288419</v>
      </c>
      <c r="H301">
        <v>137366.69648826812</v>
      </c>
      <c r="I301">
        <v>190200.71685632117</v>
      </c>
      <c r="J301">
        <v>261156.84198128476</v>
      </c>
    </row>
    <row r="302" spans="1:10">
      <c r="A302">
        <v>53069</v>
      </c>
      <c r="B302">
        <v>26715.660022820368</v>
      </c>
      <c r="C302">
        <v>32136.15891024041</v>
      </c>
      <c r="D302">
        <v>37953.477410863685</v>
      </c>
      <c r="E302">
        <v>48690.95372728385</v>
      </c>
      <c r="F302">
        <v>63645.477739063579</v>
      </c>
      <c r="G302">
        <v>79097.771779615228</v>
      </c>
      <c r="H302">
        <v>107569.32783761009</v>
      </c>
      <c r="I302">
        <v>137176.89100132222</v>
      </c>
      <c r="J302">
        <v>172700.96573386251</v>
      </c>
    </row>
    <row r="303" spans="1:10">
      <c r="A303">
        <v>53073</v>
      </c>
      <c r="B303">
        <v>50781.419103572174</v>
      </c>
      <c r="C303">
        <v>64264.794407377245</v>
      </c>
      <c r="D303">
        <v>78382.260699103732</v>
      </c>
      <c r="E303">
        <v>102323.3818132985</v>
      </c>
      <c r="F303">
        <v>133394.58910934869</v>
      </c>
      <c r="G303">
        <v>173392.04283145053</v>
      </c>
      <c r="H303">
        <v>231497.89189132475</v>
      </c>
      <c r="I303">
        <v>305429.81823551451</v>
      </c>
      <c r="J303">
        <v>396162.46746904089</v>
      </c>
    </row>
    <row r="304" spans="1:10">
      <c r="A304" t="s">
        <v>165</v>
      </c>
      <c r="B304" s="11">
        <f>SUM(B2:B303)</f>
        <v>1116643384.502389</v>
      </c>
      <c r="C304" s="11">
        <f t="shared" ref="C304:J304" si="0">SUM(C2:C303)</f>
        <v>2684094226.855875</v>
      </c>
      <c r="D304" s="11">
        <f t="shared" si="0"/>
        <v>6833931847.2074785</v>
      </c>
      <c r="E304" s="11">
        <f t="shared" si="0"/>
        <v>16394976198.014776</v>
      </c>
      <c r="F304" s="11">
        <f t="shared" si="0"/>
        <v>34720058725.901421</v>
      </c>
      <c r="G304" s="11">
        <f t="shared" si="0"/>
        <v>60399801054.667252</v>
      </c>
      <c r="H304" s="11">
        <f t="shared" si="0"/>
        <v>90981601015.990601</v>
      </c>
      <c r="I304" s="11">
        <f t="shared" si="0"/>
        <v>123395576922.53586</v>
      </c>
      <c r="J304" s="11">
        <f t="shared" si="0"/>
        <v>155451331204.26605</v>
      </c>
    </row>
    <row r="305" spans="10:10">
      <c r="J305" s="11">
        <f>J304+'low SLR - RAA'!J304</f>
        <v>269008598511.31644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03"/>
  <sheetViews>
    <sheetView workbookViewId="0"/>
  </sheetViews>
  <sheetFormatPr defaultRowHeight="14.45"/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511352.20214267552</v>
      </c>
      <c r="C2">
        <v>743106.192252815</v>
      </c>
      <c r="D2">
        <v>1364584.4417130917</v>
      </c>
      <c r="E2">
        <v>1233713.6336329184</v>
      </c>
      <c r="F2">
        <v>990614.57007550471</v>
      </c>
      <c r="G2">
        <v>1099481.638683829</v>
      </c>
      <c r="H2">
        <v>1744972.5026723342</v>
      </c>
      <c r="I2">
        <v>2514689.80663177</v>
      </c>
      <c r="J2">
        <v>3197964.5603612787</v>
      </c>
    </row>
    <row r="3" spans="1:10">
      <c r="A3">
        <v>1097</v>
      </c>
      <c r="B3">
        <v>820193.57941007311</v>
      </c>
      <c r="C3">
        <v>1017443.1505563988</v>
      </c>
      <c r="D3">
        <v>936691.85213018162</v>
      </c>
      <c r="E3">
        <v>1848973.0293608974</v>
      </c>
      <c r="F3">
        <v>3797915.2594534261</v>
      </c>
      <c r="G3">
        <v>4625241.7287832703</v>
      </c>
      <c r="H3">
        <v>7056896.604672852</v>
      </c>
      <c r="I3">
        <v>8246994.0717814937</v>
      </c>
      <c r="J3">
        <v>6440935.4266584106</v>
      </c>
    </row>
    <row r="4" spans="1:10">
      <c r="A4">
        <v>6001</v>
      </c>
      <c r="B4">
        <v>1663771.6583298158</v>
      </c>
      <c r="C4">
        <v>2781401.6909984951</v>
      </c>
      <c r="D4">
        <v>5645702.5750404662</v>
      </c>
      <c r="E4">
        <v>8626916.4095116258</v>
      </c>
      <c r="F4">
        <v>16924958.223156571</v>
      </c>
      <c r="G4">
        <v>20986910.661769945</v>
      </c>
      <c r="H4">
        <v>29474221.181664582</v>
      </c>
      <c r="I4">
        <v>39536219.374219671</v>
      </c>
      <c r="J4">
        <v>38233356.228423312</v>
      </c>
    </row>
    <row r="5" spans="1:10">
      <c r="A5">
        <v>6013</v>
      </c>
      <c r="B5">
        <v>310962.9217296266</v>
      </c>
      <c r="C5">
        <v>486393.27120970417</v>
      </c>
      <c r="D5">
        <v>857466.48490558343</v>
      </c>
      <c r="E5">
        <v>1535469.0009362455</v>
      </c>
      <c r="F5">
        <v>1185752.0035734919</v>
      </c>
      <c r="G5">
        <v>2228851.4837540756</v>
      </c>
      <c r="H5">
        <v>3830807.3737429632</v>
      </c>
      <c r="I5">
        <v>4655270.3022142462</v>
      </c>
      <c r="J5">
        <v>3027508.7910882654</v>
      </c>
    </row>
    <row r="6" spans="1:10">
      <c r="A6">
        <v>6015</v>
      </c>
      <c r="B6">
        <v>918.31656118611625</v>
      </c>
      <c r="C6">
        <v>1412.67245185002</v>
      </c>
      <c r="D6">
        <v>1975.8945113697623</v>
      </c>
      <c r="E6">
        <v>3095.9895873451569</v>
      </c>
      <c r="F6">
        <v>4973.1140346383827</v>
      </c>
      <c r="G6">
        <v>6964.1619239430338</v>
      </c>
      <c r="H6">
        <v>10224.136026202552</v>
      </c>
      <c r="I6">
        <v>13667.282172939766</v>
      </c>
      <c r="J6">
        <v>18356.05297029451</v>
      </c>
    </row>
    <row r="7" spans="1:10">
      <c r="A7">
        <v>6023</v>
      </c>
      <c r="B7">
        <v>563460.99964032101</v>
      </c>
      <c r="C7">
        <v>929839.8660470274</v>
      </c>
      <c r="D7">
        <v>1465317.4463743865</v>
      </c>
      <c r="E7">
        <v>2411773.1858495311</v>
      </c>
      <c r="F7">
        <v>2107056.4396609999</v>
      </c>
      <c r="G7">
        <v>2278297.7655360913</v>
      </c>
      <c r="H7">
        <v>2408870.0817620102</v>
      </c>
      <c r="I7">
        <v>3149949.3060030323</v>
      </c>
      <c r="J7">
        <v>2613879.7433104324</v>
      </c>
    </row>
    <row r="8" spans="1:10">
      <c r="A8">
        <v>6037</v>
      </c>
      <c r="B8">
        <v>4794221.503051349</v>
      </c>
      <c r="C8">
        <v>9212364.5198008474</v>
      </c>
      <c r="D8">
        <v>14812562.615509516</v>
      </c>
      <c r="E8">
        <v>18729250.581824809</v>
      </c>
      <c r="F8">
        <v>24299797.480456926</v>
      </c>
      <c r="G8">
        <v>31942008.045155376</v>
      </c>
      <c r="H8">
        <v>29881029.087372012</v>
      </c>
      <c r="I8">
        <v>34271249.520161681</v>
      </c>
      <c r="J8">
        <v>42163260.730806477</v>
      </c>
    </row>
    <row r="9" spans="1:10">
      <c r="A9">
        <v>6041</v>
      </c>
      <c r="B9">
        <v>2053147.5368120465</v>
      </c>
      <c r="C9">
        <v>3472755.6482882272</v>
      </c>
      <c r="D9">
        <v>4058500.0446667657</v>
      </c>
      <c r="E9">
        <v>7073757.4125854038</v>
      </c>
      <c r="F9">
        <v>11681423.487301014</v>
      </c>
      <c r="G9">
        <v>16347129.301444877</v>
      </c>
      <c r="H9">
        <v>24177863.380200643</v>
      </c>
      <c r="I9">
        <v>26632678.581131585</v>
      </c>
      <c r="J9">
        <v>19081749.214882772</v>
      </c>
    </row>
    <row r="10" spans="1:10">
      <c r="A10">
        <v>6045</v>
      </c>
      <c r="B10">
        <v>3479.9167945827521</v>
      </c>
      <c r="C10">
        <v>6107.7507023755261</v>
      </c>
      <c r="D10">
        <v>9758.9725043028029</v>
      </c>
      <c r="E10">
        <v>16773.144320793766</v>
      </c>
      <c r="F10">
        <v>28255.197456830629</v>
      </c>
      <c r="G10">
        <v>45859.948954120213</v>
      </c>
      <c r="H10">
        <v>70952.128084172145</v>
      </c>
      <c r="I10">
        <v>104131.88469077685</v>
      </c>
      <c r="J10">
        <v>144396.6111839962</v>
      </c>
    </row>
    <row r="11" spans="1:10">
      <c r="A11">
        <v>6053</v>
      </c>
      <c r="B11">
        <v>51226.799867724942</v>
      </c>
      <c r="C11">
        <v>93484.415455187962</v>
      </c>
      <c r="D11">
        <v>208084.29860860933</v>
      </c>
      <c r="E11">
        <v>395498.66957049404</v>
      </c>
      <c r="F11">
        <v>820093.99948513578</v>
      </c>
      <c r="G11">
        <v>1252917.0474834773</v>
      </c>
      <c r="H11">
        <v>2112032.2766696475</v>
      </c>
      <c r="I11">
        <v>2830585.1446609152</v>
      </c>
      <c r="J11">
        <v>1044430.168550685</v>
      </c>
    </row>
    <row r="12" spans="1:10">
      <c r="A12">
        <v>6055</v>
      </c>
      <c r="B12">
        <v>1075.6531674744033</v>
      </c>
      <c r="C12">
        <v>2720.7624570589633</v>
      </c>
      <c r="D12">
        <v>5620.0990528674893</v>
      </c>
      <c r="E12">
        <v>12625.591747460763</v>
      </c>
      <c r="F12">
        <v>23528.018406155512</v>
      </c>
      <c r="G12">
        <v>51935.121381095909</v>
      </c>
      <c r="H12">
        <v>83643.312107616846</v>
      </c>
      <c r="I12">
        <v>138506.16859310353</v>
      </c>
      <c r="J12">
        <v>199264.66594166902</v>
      </c>
    </row>
    <row r="13" spans="1:10">
      <c r="A13">
        <v>6059</v>
      </c>
      <c r="B13">
        <v>7954907.0521189515</v>
      </c>
      <c r="C13">
        <v>13811379.941078756</v>
      </c>
      <c r="D13">
        <v>25218703.614025667</v>
      </c>
      <c r="E13">
        <v>44147409.412572362</v>
      </c>
      <c r="F13">
        <v>39678489.606211409</v>
      </c>
      <c r="G13">
        <v>46245861.590450913</v>
      </c>
      <c r="H13">
        <v>52393453.860746421</v>
      </c>
      <c r="I13">
        <v>64394579.017346337</v>
      </c>
      <c r="J13">
        <v>77879368.844134018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2802656.4617583663</v>
      </c>
      <c r="C15">
        <v>4846909.9810639787</v>
      </c>
      <c r="D15">
        <v>8708149.977915464</v>
      </c>
      <c r="E15">
        <v>13888401.425657464</v>
      </c>
      <c r="F15">
        <v>16435271.496391125</v>
      </c>
      <c r="G15">
        <v>20343994.847484946</v>
      </c>
      <c r="H15">
        <v>15811002.087112579</v>
      </c>
      <c r="I15">
        <v>14846001.863172056</v>
      </c>
      <c r="J15">
        <v>15932972.88266246</v>
      </c>
    </row>
    <row r="16" spans="1:10">
      <c r="A16">
        <v>6075</v>
      </c>
      <c r="B16">
        <v>77180.342165704526</v>
      </c>
      <c r="C16">
        <v>145655.7457947639</v>
      </c>
      <c r="D16">
        <v>277162.35755630082</v>
      </c>
      <c r="E16">
        <v>590027.53133067535</v>
      </c>
      <c r="F16">
        <v>460422.5500970693</v>
      </c>
      <c r="G16">
        <v>778382.13615564839</v>
      </c>
      <c r="H16">
        <v>1331125.3543145168</v>
      </c>
      <c r="I16">
        <v>1912839.457424005</v>
      </c>
      <c r="J16">
        <v>2858568.6442688028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16289.59079749483</v>
      </c>
      <c r="C18">
        <v>30981.592255255586</v>
      </c>
      <c r="D18">
        <v>69492.002198070491</v>
      </c>
      <c r="E18">
        <v>134139.36568618374</v>
      </c>
      <c r="F18">
        <v>249826.54051709105</v>
      </c>
      <c r="G18">
        <v>430789.08622329577</v>
      </c>
      <c r="H18">
        <v>688144.38149213046</v>
      </c>
      <c r="I18">
        <v>973609.51451577782</v>
      </c>
      <c r="J18">
        <v>916676.663479932</v>
      </c>
    </row>
    <row r="19" spans="1:10">
      <c r="A19">
        <v>6081</v>
      </c>
      <c r="B19">
        <v>3950885.4171983502</v>
      </c>
      <c r="C19">
        <v>7228981.0177909359</v>
      </c>
      <c r="D19">
        <v>8791621.1768061258</v>
      </c>
      <c r="E19">
        <v>17609301.172383916</v>
      </c>
      <c r="F19">
        <v>33043733.528025798</v>
      </c>
      <c r="G19">
        <v>55850591.810436934</v>
      </c>
      <c r="H19">
        <v>92458270.901038423</v>
      </c>
      <c r="I19">
        <v>125202015.55556656</v>
      </c>
      <c r="J19">
        <v>91097925.658733785</v>
      </c>
    </row>
    <row r="20" spans="1:10">
      <c r="A20">
        <v>6083</v>
      </c>
      <c r="B20">
        <v>106968.03289071081</v>
      </c>
      <c r="C20">
        <v>212493.15533779436</v>
      </c>
      <c r="D20">
        <v>346993.09739817708</v>
      </c>
      <c r="E20">
        <v>610208.67452726443</v>
      </c>
      <c r="F20">
        <v>908191.34899620549</v>
      </c>
      <c r="G20">
        <v>1507660.478167034</v>
      </c>
      <c r="H20">
        <v>868820.06592157204</v>
      </c>
      <c r="I20">
        <v>935378.5164329526</v>
      </c>
      <c r="J20">
        <v>1092185.1004714887</v>
      </c>
    </row>
    <row r="21" spans="1:10">
      <c r="A21">
        <v>6085</v>
      </c>
      <c r="B21">
        <v>1123537.6420410392</v>
      </c>
      <c r="C21">
        <v>1929524.3846502514</v>
      </c>
      <c r="D21">
        <v>4222481.3691191813</v>
      </c>
      <c r="E21">
        <v>8097091.6518778624</v>
      </c>
      <c r="F21">
        <v>11238373.053700775</v>
      </c>
      <c r="G21">
        <v>14419212.765073385</v>
      </c>
      <c r="H21">
        <v>17885001.95320075</v>
      </c>
      <c r="I21">
        <v>22303416.747960806</v>
      </c>
      <c r="J21">
        <v>21418402.813931406</v>
      </c>
    </row>
    <row r="22" spans="1:10">
      <c r="A22">
        <v>6087</v>
      </c>
      <c r="B22">
        <v>21269.137343108199</v>
      </c>
      <c r="C22">
        <v>42722.172361901779</v>
      </c>
      <c r="D22">
        <v>90079.274066674625</v>
      </c>
      <c r="E22">
        <v>181285.30038091648</v>
      </c>
      <c r="F22">
        <v>357986.15626782755</v>
      </c>
      <c r="G22">
        <v>612936.58017100755</v>
      </c>
      <c r="H22">
        <v>1034855.4760991167</v>
      </c>
      <c r="I22">
        <v>1499859.9132013009</v>
      </c>
      <c r="J22">
        <v>1119170.0662165871</v>
      </c>
    </row>
    <row r="23" spans="1:10">
      <c r="A23">
        <v>6095</v>
      </c>
      <c r="B23">
        <v>655131.41540827195</v>
      </c>
      <c r="C23">
        <v>1085995.6113813503</v>
      </c>
      <c r="D23">
        <v>1334295.2634680851</v>
      </c>
      <c r="E23">
        <v>2275766.9634427805</v>
      </c>
      <c r="F23">
        <v>3808440.2424437772</v>
      </c>
      <c r="G23">
        <v>6080265.361992836</v>
      </c>
      <c r="H23">
        <v>6228431.5801304113</v>
      </c>
      <c r="I23">
        <v>9674513.644087242</v>
      </c>
      <c r="J23">
        <v>7031142.4137562066</v>
      </c>
    </row>
    <row r="24" spans="1:10">
      <c r="A24">
        <v>6097</v>
      </c>
      <c r="B24">
        <v>313038.5238255125</v>
      </c>
      <c r="C24">
        <v>603472.71218036755</v>
      </c>
      <c r="D24">
        <v>1092979.3887231678</v>
      </c>
      <c r="E24">
        <v>1255011.5862760474</v>
      </c>
      <c r="F24">
        <v>2096587.5906220425</v>
      </c>
      <c r="G24">
        <v>2508118.1304723704</v>
      </c>
      <c r="H24">
        <v>1376765.7036000085</v>
      </c>
      <c r="I24">
        <v>997890.34287495585</v>
      </c>
      <c r="J24">
        <v>1059300.6266958429</v>
      </c>
    </row>
    <row r="25" spans="1:10">
      <c r="A25">
        <v>6111</v>
      </c>
      <c r="B25">
        <v>143482.02508680624</v>
      </c>
      <c r="C25">
        <v>256330.00134452642</v>
      </c>
      <c r="D25">
        <v>471544.17979208846</v>
      </c>
      <c r="E25">
        <v>897442.72331820475</v>
      </c>
      <c r="F25">
        <v>1409521.9228604224</v>
      </c>
      <c r="G25">
        <v>2279039.5709164939</v>
      </c>
      <c r="H25">
        <v>1369877.6040321942</v>
      </c>
      <c r="I25">
        <v>1510162.435095276</v>
      </c>
      <c r="J25">
        <v>1649812.5163199422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1562466.2779653221</v>
      </c>
      <c r="C27">
        <v>2780704.8354433118</v>
      </c>
      <c r="D27">
        <v>3376941.597057628</v>
      </c>
      <c r="E27">
        <v>2932764.3335246644</v>
      </c>
      <c r="F27">
        <v>2646015.0303939353</v>
      </c>
      <c r="G27">
        <v>2148999.1495359829</v>
      </c>
      <c r="H27">
        <v>949008.19255586271</v>
      </c>
      <c r="I27">
        <v>796758.84750042227</v>
      </c>
      <c r="J27">
        <v>1048748.3512016581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14702.488037822739</v>
      </c>
      <c r="C29">
        <v>22706.528339956531</v>
      </c>
      <c r="D29">
        <v>40187.947439970696</v>
      </c>
      <c r="E29">
        <v>72888.577330957458</v>
      </c>
      <c r="F29">
        <v>147917.45186142248</v>
      </c>
      <c r="G29">
        <v>238224.94878410117</v>
      </c>
      <c r="H29">
        <v>24840.596653983619</v>
      </c>
      <c r="I29">
        <v>24840.596653983619</v>
      </c>
      <c r="J29">
        <v>8217.5497451631927</v>
      </c>
    </row>
    <row r="30" spans="1:10">
      <c r="A30">
        <v>9009</v>
      </c>
      <c r="B30">
        <v>1073725.8345688626</v>
      </c>
      <c r="C30">
        <v>1745918.8909799499</v>
      </c>
      <c r="D30">
        <v>2267858.3681390709</v>
      </c>
      <c r="E30">
        <v>3484470.5083207968</v>
      </c>
      <c r="F30">
        <v>3283122.7270029923</v>
      </c>
      <c r="G30">
        <v>2495362.3737689024</v>
      </c>
      <c r="H30">
        <v>894816.90084523545</v>
      </c>
      <c r="I30">
        <v>745639.93037396902</v>
      </c>
      <c r="J30">
        <v>489346.41451368114</v>
      </c>
    </row>
    <row r="31" spans="1:10">
      <c r="A31">
        <v>9011</v>
      </c>
      <c r="B31">
        <v>87059.526115052475</v>
      </c>
      <c r="C31">
        <v>136815.0568275516</v>
      </c>
      <c r="D31">
        <v>236023.03733273043</v>
      </c>
      <c r="E31">
        <v>423788.24569193064</v>
      </c>
      <c r="F31">
        <v>248107.96447179676</v>
      </c>
      <c r="G31">
        <v>92816.272111676226</v>
      </c>
      <c r="H31">
        <v>85644.053229499434</v>
      </c>
      <c r="I31">
        <v>101843.64389561355</v>
      </c>
      <c r="J31">
        <v>173464.83888214559</v>
      </c>
    </row>
    <row r="32" spans="1:10">
      <c r="A32">
        <v>10001</v>
      </c>
      <c r="B32">
        <v>580563.05018358922</v>
      </c>
      <c r="C32">
        <v>1098213.3538290195</v>
      </c>
      <c r="D32">
        <v>1293931.428012304</v>
      </c>
      <c r="E32">
        <v>2112119.4169514477</v>
      </c>
      <c r="F32">
        <v>3044974.0446268669</v>
      </c>
      <c r="G32">
        <v>5024142.480549858</v>
      </c>
      <c r="H32">
        <v>5665121.5746947518</v>
      </c>
      <c r="I32">
        <v>6473911.9844476618</v>
      </c>
      <c r="J32">
        <v>3755058.4346498176</v>
      </c>
    </row>
    <row r="33" spans="1:10">
      <c r="A33">
        <v>10003</v>
      </c>
      <c r="B33">
        <v>773216.46885543072</v>
      </c>
      <c r="C33">
        <v>1632061.2170682303</v>
      </c>
      <c r="D33">
        <v>3519574.0365099218</v>
      </c>
      <c r="E33">
        <v>4320880.1859911177</v>
      </c>
      <c r="F33">
        <v>6531498.8954394497</v>
      </c>
      <c r="G33">
        <v>7322723.7886823621</v>
      </c>
      <c r="H33">
        <v>6990436.6582737891</v>
      </c>
      <c r="I33">
        <v>9530111.7672948949</v>
      </c>
      <c r="J33">
        <v>10388878.043257471</v>
      </c>
    </row>
    <row r="34" spans="1:10">
      <c r="A34">
        <v>10005</v>
      </c>
      <c r="B34">
        <v>1364978.2491782228</v>
      </c>
      <c r="C34">
        <v>2385082.375126414</v>
      </c>
      <c r="D34">
        <v>4097866.2193451342</v>
      </c>
      <c r="E34">
        <v>6405825.6152050961</v>
      </c>
      <c r="F34">
        <v>9512528.8392207716</v>
      </c>
      <c r="G34">
        <v>9894276.5601816513</v>
      </c>
      <c r="H34">
        <v>13886456.415954128</v>
      </c>
      <c r="I34">
        <v>17908393.690936431</v>
      </c>
      <c r="J34">
        <v>20758644.156182021</v>
      </c>
    </row>
    <row r="35" spans="1:10">
      <c r="A35">
        <v>11001</v>
      </c>
      <c r="B35">
        <v>398570.52009821206</v>
      </c>
      <c r="C35">
        <v>668867.99377322791</v>
      </c>
      <c r="D35">
        <v>1375635.0549688283</v>
      </c>
      <c r="E35">
        <v>2697481.0375921079</v>
      </c>
      <c r="F35">
        <v>3393033.7788842688</v>
      </c>
      <c r="G35">
        <v>369979.59166665154</v>
      </c>
      <c r="H35">
        <v>303255.38049967372</v>
      </c>
      <c r="I35">
        <v>154627.61773206951</v>
      </c>
      <c r="J35">
        <v>249266.33472989729</v>
      </c>
    </row>
    <row r="36" spans="1:10">
      <c r="A36">
        <v>12005</v>
      </c>
      <c r="B36">
        <v>371372.76764624362</v>
      </c>
      <c r="C36">
        <v>671863.70534655382</v>
      </c>
      <c r="D36">
        <v>1198881.8297274681</v>
      </c>
      <c r="E36">
        <v>1458651.8835921243</v>
      </c>
      <c r="F36">
        <v>427760.13898299221</v>
      </c>
      <c r="G36">
        <v>581303.63162534626</v>
      </c>
      <c r="H36">
        <v>234709.21906749532</v>
      </c>
      <c r="I36">
        <v>127233.17652368425</v>
      </c>
      <c r="J36">
        <v>323575.40001263109</v>
      </c>
    </row>
    <row r="37" spans="1:10">
      <c r="A37">
        <v>12009</v>
      </c>
      <c r="B37">
        <v>304331.48940044414</v>
      </c>
      <c r="C37">
        <v>613395.72039407713</v>
      </c>
      <c r="D37">
        <v>1094380.0358124448</v>
      </c>
      <c r="E37">
        <v>1343397.9200298418</v>
      </c>
      <c r="F37">
        <v>1621386.3018074962</v>
      </c>
      <c r="G37">
        <v>742203.66347936436</v>
      </c>
      <c r="H37">
        <v>588158.14526875166</v>
      </c>
      <c r="I37">
        <v>361901.39267495205</v>
      </c>
      <c r="J37">
        <v>344546.24381307024</v>
      </c>
    </row>
    <row r="38" spans="1:10">
      <c r="A38">
        <v>12011</v>
      </c>
      <c r="B38">
        <v>982423.48149806925</v>
      </c>
      <c r="C38">
        <v>3054256.7893265858</v>
      </c>
      <c r="D38">
        <v>6322810.7333078748</v>
      </c>
      <c r="E38">
        <v>8213121.7038005199</v>
      </c>
      <c r="F38">
        <v>6304495.3024421334</v>
      </c>
      <c r="G38">
        <v>7187395.4718013108</v>
      </c>
      <c r="H38">
        <v>3251415.2119576726</v>
      </c>
      <c r="I38">
        <v>1923394.1582203626</v>
      </c>
      <c r="J38">
        <v>2659723.3482530233</v>
      </c>
    </row>
    <row r="39" spans="1:10">
      <c r="A39">
        <v>12015</v>
      </c>
      <c r="B39">
        <v>9088.5406427717626</v>
      </c>
      <c r="C39">
        <v>15754.130431578847</v>
      </c>
      <c r="D39">
        <v>32025.50585049429</v>
      </c>
      <c r="E39">
        <v>78978.931419089684</v>
      </c>
      <c r="F39">
        <v>181701.09859274421</v>
      </c>
      <c r="G39">
        <v>23010.743849552295</v>
      </c>
      <c r="H39">
        <v>23010.743849552295</v>
      </c>
      <c r="I39">
        <v>9737.3549064521176</v>
      </c>
      <c r="J39">
        <v>9737.3549064521176</v>
      </c>
    </row>
    <row r="40" spans="1:10">
      <c r="A40">
        <v>12017</v>
      </c>
      <c r="B40">
        <v>109889.0812279963</v>
      </c>
      <c r="C40">
        <v>179052.10682077444</v>
      </c>
      <c r="D40">
        <v>193127.74491912333</v>
      </c>
      <c r="E40">
        <v>302886.57427128672</v>
      </c>
      <c r="F40">
        <v>519828.90268226503</v>
      </c>
      <c r="G40">
        <v>925447.36868132302</v>
      </c>
      <c r="H40">
        <v>872262.64500639786</v>
      </c>
      <c r="I40">
        <v>124903.72881656323</v>
      </c>
      <c r="J40">
        <v>96412.629183484751</v>
      </c>
    </row>
    <row r="41" spans="1:10">
      <c r="A41">
        <v>12019</v>
      </c>
      <c r="B41">
        <v>39781.945150352665</v>
      </c>
      <c r="C41">
        <v>94309.96587135976</v>
      </c>
      <c r="D41">
        <v>185956.99062788486</v>
      </c>
      <c r="E41">
        <v>351567.62741340074</v>
      </c>
      <c r="F41">
        <v>617434.62922532461</v>
      </c>
      <c r="G41">
        <v>1078680.0783459877</v>
      </c>
      <c r="H41">
        <v>80820.717524445645</v>
      </c>
      <c r="I41">
        <v>80820.717524445645</v>
      </c>
      <c r="J41">
        <v>22485.521962877097</v>
      </c>
    </row>
    <row r="42" spans="1:10">
      <c r="A42">
        <v>12021</v>
      </c>
      <c r="B42">
        <v>82655.080412367184</v>
      </c>
      <c r="C42">
        <v>177836.46914994056</v>
      </c>
      <c r="D42">
        <v>545288.3426612895</v>
      </c>
      <c r="E42">
        <v>164599.83045217313</v>
      </c>
      <c r="F42">
        <v>311180.4178528011</v>
      </c>
      <c r="G42">
        <v>608295.07352982392</v>
      </c>
      <c r="H42">
        <v>288538.58424429822</v>
      </c>
      <c r="I42">
        <v>456828.99048684916</v>
      </c>
      <c r="J42">
        <v>721860.37053350499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3013.0903082840737</v>
      </c>
      <c r="C44">
        <v>4666.25590597474</v>
      </c>
      <c r="D44">
        <v>7766.3558587595126</v>
      </c>
      <c r="E44">
        <v>13685.936227016704</v>
      </c>
      <c r="F44">
        <v>24851.441534359928</v>
      </c>
      <c r="G44">
        <v>39121.083914846269</v>
      </c>
      <c r="H44">
        <v>64882.246239645923</v>
      </c>
      <c r="I44">
        <v>101820.28689150853</v>
      </c>
      <c r="J44">
        <v>142459.51411756533</v>
      </c>
    </row>
    <row r="45" spans="1:10">
      <c r="A45">
        <v>12031</v>
      </c>
      <c r="B45">
        <v>1102476.4764939256</v>
      </c>
      <c r="C45">
        <v>1142622.0716492743</v>
      </c>
      <c r="D45">
        <v>691722.45759118372</v>
      </c>
      <c r="E45">
        <v>988816.55028886278</v>
      </c>
      <c r="F45">
        <v>1321047.6216135458</v>
      </c>
      <c r="G45">
        <v>445398.38570893923</v>
      </c>
      <c r="H45">
        <v>593820.48174294899</v>
      </c>
      <c r="I45">
        <v>825933.42763978872</v>
      </c>
      <c r="J45">
        <v>790909.92293648887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14120.73250317269</v>
      </c>
      <c r="C47">
        <v>44697.33297202659</v>
      </c>
      <c r="D47">
        <v>103897.80167409421</v>
      </c>
      <c r="E47">
        <v>215723.4601399675</v>
      </c>
      <c r="F47">
        <v>408844.28183294157</v>
      </c>
      <c r="G47">
        <v>783003.11535335169</v>
      </c>
      <c r="H47">
        <v>179205.67129986855</v>
      </c>
      <c r="I47">
        <v>244858.39176519611</v>
      </c>
      <c r="J47">
        <v>40347.780402400895</v>
      </c>
    </row>
    <row r="48" spans="1:10">
      <c r="A48">
        <v>12037</v>
      </c>
      <c r="B48">
        <v>17416.775211228116</v>
      </c>
      <c r="C48">
        <v>26554.629089344715</v>
      </c>
      <c r="D48">
        <v>41822.677398372223</v>
      </c>
      <c r="E48">
        <v>69211.752204751683</v>
      </c>
      <c r="F48">
        <v>134248.38922603347</v>
      </c>
      <c r="G48">
        <v>253733.13841800549</v>
      </c>
      <c r="H48">
        <v>119540.93375428418</v>
      </c>
      <c r="I48">
        <v>198366.67489525542</v>
      </c>
      <c r="J48">
        <v>282068.75938052096</v>
      </c>
    </row>
    <row r="49" spans="1:10">
      <c r="A49">
        <v>12045</v>
      </c>
      <c r="B49">
        <v>27961.464370657686</v>
      </c>
      <c r="C49">
        <v>44593.532329172966</v>
      </c>
      <c r="D49">
        <v>70314.226553795583</v>
      </c>
      <c r="E49">
        <v>116889.77337815081</v>
      </c>
      <c r="F49">
        <v>208816.41249791766</v>
      </c>
      <c r="G49">
        <v>25398.758508925624</v>
      </c>
      <c r="H49">
        <v>25398.758508925624</v>
      </c>
      <c r="I49">
        <v>10487.587848378853</v>
      </c>
      <c r="J49">
        <v>10487.587848378853</v>
      </c>
    </row>
    <row r="50" spans="1:10">
      <c r="A50">
        <v>12053</v>
      </c>
      <c r="B50">
        <v>68552.454771054705</v>
      </c>
      <c r="C50">
        <v>100835.08063833842</v>
      </c>
      <c r="D50">
        <v>180703.64082149288</v>
      </c>
      <c r="E50">
        <v>491053.95905626024</v>
      </c>
      <c r="F50">
        <v>184259.22914140893</v>
      </c>
      <c r="G50">
        <v>288201.30070857744</v>
      </c>
      <c r="H50">
        <v>426945.66061916423</v>
      </c>
      <c r="I50">
        <v>63709.208330242953</v>
      </c>
      <c r="J50">
        <v>63709.208330242953</v>
      </c>
    </row>
    <row r="51" spans="1:10">
      <c r="A51">
        <v>12057</v>
      </c>
      <c r="B51">
        <v>840318.55864220695</v>
      </c>
      <c r="C51">
        <v>1449080.4252425954</v>
      </c>
      <c r="D51">
        <v>1216946.9753243069</v>
      </c>
      <c r="E51">
        <v>1995680.4103685785</v>
      </c>
      <c r="F51">
        <v>2048213.8273800348</v>
      </c>
      <c r="G51">
        <v>958773.38996988721</v>
      </c>
      <c r="H51">
        <v>550092.47499155405</v>
      </c>
      <c r="I51">
        <v>438400.63229384995</v>
      </c>
      <c r="J51">
        <v>753751.45418275264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429680.12776519975</v>
      </c>
      <c r="C55">
        <v>636081.33447464008</v>
      </c>
      <c r="D55">
        <v>1195716.8232672862</v>
      </c>
      <c r="E55">
        <v>1576534.6345600218</v>
      </c>
      <c r="F55">
        <v>3348697.3295201696</v>
      </c>
      <c r="G55">
        <v>1216081.3442664824</v>
      </c>
      <c r="H55">
        <v>533282.50027315796</v>
      </c>
      <c r="I55">
        <v>294271.13155706594</v>
      </c>
      <c r="J55">
        <v>304956.81389095419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64791.377725712191</v>
      </c>
      <c r="C58">
        <v>108253.07644296804</v>
      </c>
      <c r="D58">
        <v>187323.32109389361</v>
      </c>
      <c r="E58">
        <v>485527.82443015883</v>
      </c>
      <c r="F58">
        <v>1113485.3200575162</v>
      </c>
      <c r="G58">
        <v>329831.22514700983</v>
      </c>
      <c r="H58">
        <v>88591.9612048321</v>
      </c>
      <c r="I58">
        <v>48941.927242902013</v>
      </c>
      <c r="J58">
        <v>35514.584651810423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25759.580367498311</v>
      </c>
      <c r="C60">
        <v>92660.598390787913</v>
      </c>
      <c r="D60">
        <v>247547.76967150945</v>
      </c>
      <c r="E60">
        <v>238835.71558280219</v>
      </c>
      <c r="F60">
        <v>454099.88288227143</v>
      </c>
      <c r="G60">
        <v>785389.14425098861</v>
      </c>
      <c r="H60">
        <v>335203.38054320496</v>
      </c>
      <c r="I60">
        <v>518317.3287258363</v>
      </c>
      <c r="J60">
        <v>439124.37763637642</v>
      </c>
    </row>
    <row r="61" spans="1:10">
      <c r="A61">
        <v>12086</v>
      </c>
      <c r="B61">
        <v>3761754.947387306</v>
      </c>
      <c r="C61">
        <v>6967329.5390211083</v>
      </c>
      <c r="D61">
        <v>12728834.20613575</v>
      </c>
      <c r="E61">
        <v>15081766.195937511</v>
      </c>
      <c r="F61">
        <v>13116487.074190076</v>
      </c>
      <c r="G61">
        <v>13738533.747852027</v>
      </c>
      <c r="H61">
        <v>6111215.4227630291</v>
      </c>
      <c r="I61">
        <v>4263653.7657021834</v>
      </c>
      <c r="J61">
        <v>5018606.6313412888</v>
      </c>
    </row>
    <row r="62" spans="1:10">
      <c r="A62">
        <v>12087</v>
      </c>
      <c r="B62">
        <v>303276.00960630772</v>
      </c>
      <c r="C62">
        <v>901391.17844946578</v>
      </c>
      <c r="D62">
        <v>2919973.7678269297</v>
      </c>
      <c r="E62">
        <v>5737570.9555307757</v>
      </c>
      <c r="F62">
        <v>9592394.7463939339</v>
      </c>
      <c r="G62">
        <v>11559082.322050869</v>
      </c>
      <c r="H62">
        <v>7688959.5991602121</v>
      </c>
      <c r="I62">
        <v>6585956.3032640293</v>
      </c>
      <c r="J62">
        <v>2207852.0208721794</v>
      </c>
    </row>
    <row r="63" spans="1:10">
      <c r="A63">
        <v>12089</v>
      </c>
      <c r="B63">
        <v>46493.778049865003</v>
      </c>
      <c r="C63">
        <v>115608.62964155673</v>
      </c>
      <c r="D63">
        <v>240616.67786410073</v>
      </c>
      <c r="E63">
        <v>512704.22159648652</v>
      </c>
      <c r="F63">
        <v>935668.85085542197</v>
      </c>
      <c r="G63">
        <v>220892.35506179827</v>
      </c>
      <c r="H63">
        <v>282991.77346601733</v>
      </c>
      <c r="I63">
        <v>68302.884704440366</v>
      </c>
      <c r="J63">
        <v>68302.884704440366</v>
      </c>
    </row>
    <row r="64" spans="1:10">
      <c r="A64">
        <v>12091</v>
      </c>
      <c r="B64">
        <v>447941.94491284684</v>
      </c>
      <c r="C64">
        <v>750039.68367349217</v>
      </c>
      <c r="D64">
        <v>594860.63579064352</v>
      </c>
      <c r="E64">
        <v>968504.21704561776</v>
      </c>
      <c r="F64">
        <v>172505.79833599998</v>
      </c>
      <c r="G64">
        <v>172505.79833599998</v>
      </c>
      <c r="H64">
        <v>81713.27289599998</v>
      </c>
      <c r="I64">
        <v>117187.72843591677</v>
      </c>
      <c r="J64">
        <v>117187.72843591677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205660.2572778427</v>
      </c>
      <c r="C66">
        <v>632849.72647417651</v>
      </c>
      <c r="D66">
        <v>1721542.8233829869</v>
      </c>
      <c r="E66">
        <v>1441573.7334608829</v>
      </c>
      <c r="F66">
        <v>2226423.6001904118</v>
      </c>
      <c r="G66">
        <v>1168040.1361854719</v>
      </c>
      <c r="H66">
        <v>595496.83287088561</v>
      </c>
      <c r="I66">
        <v>302150.66078879603</v>
      </c>
      <c r="J66">
        <v>621032.1742938587</v>
      </c>
    </row>
    <row r="67" spans="1:10">
      <c r="A67">
        <v>12101</v>
      </c>
      <c r="B67">
        <v>495500.96090772678</v>
      </c>
      <c r="C67">
        <v>945492.35495575541</v>
      </c>
      <c r="D67">
        <v>1712430.063056465</v>
      </c>
      <c r="E67">
        <v>1876650.3305996237</v>
      </c>
      <c r="F67">
        <v>1506997.310857252</v>
      </c>
      <c r="G67">
        <v>1531385.2139677829</v>
      </c>
      <c r="H67">
        <v>680462.19647648197</v>
      </c>
      <c r="I67">
        <v>321263.71053682454</v>
      </c>
      <c r="J67">
        <v>532420.22713372635</v>
      </c>
    </row>
    <row r="68" spans="1:10">
      <c r="A68">
        <v>12103</v>
      </c>
      <c r="B68">
        <v>552495.34029720863</v>
      </c>
      <c r="C68">
        <v>1044046.3182866171</v>
      </c>
      <c r="D68">
        <v>1884118.9674942403</v>
      </c>
      <c r="E68">
        <v>2462977.8344720285</v>
      </c>
      <c r="F68">
        <v>4419051.9669865808</v>
      </c>
      <c r="G68">
        <v>8914326.072739806</v>
      </c>
      <c r="H68">
        <v>6015445.5183311515</v>
      </c>
      <c r="I68">
        <v>1217537.9088138544</v>
      </c>
      <c r="J68">
        <v>1086069.2109661468</v>
      </c>
    </row>
    <row r="69" spans="1:10">
      <c r="A69">
        <v>12107</v>
      </c>
      <c r="B69">
        <v>1604.4465871447087</v>
      </c>
      <c r="C69">
        <v>3813.7416060227533</v>
      </c>
      <c r="D69">
        <v>7515.3557593637743</v>
      </c>
      <c r="E69">
        <v>14034.412494478593</v>
      </c>
      <c r="F69">
        <v>25151.367324354116</v>
      </c>
      <c r="G69">
        <v>45714.405949266482</v>
      </c>
      <c r="H69">
        <v>72009.951520277391</v>
      </c>
      <c r="I69">
        <v>108119.25224105829</v>
      </c>
      <c r="J69">
        <v>145802.07829387498</v>
      </c>
    </row>
    <row r="70" spans="1:10">
      <c r="A70">
        <v>12109</v>
      </c>
      <c r="B70">
        <v>247689.66262472479</v>
      </c>
      <c r="C70">
        <v>573626.87829158606</v>
      </c>
      <c r="D70">
        <v>1074647.780888339</v>
      </c>
      <c r="E70">
        <v>778511.23752373154</v>
      </c>
      <c r="F70">
        <v>1234771.2054880878</v>
      </c>
      <c r="G70">
        <v>1268549.5257896651</v>
      </c>
      <c r="H70">
        <v>632660.04494002217</v>
      </c>
      <c r="I70">
        <v>818490.00898190518</v>
      </c>
      <c r="J70">
        <v>487308.69314670516</v>
      </c>
    </row>
    <row r="71" spans="1:10">
      <c r="A71">
        <v>12111</v>
      </c>
      <c r="B71">
        <v>9971.7911261846675</v>
      </c>
      <c r="C71">
        <v>23573.360332079828</v>
      </c>
      <c r="D71">
        <v>43990.653037687713</v>
      </c>
      <c r="E71">
        <v>85070.33082981201</v>
      </c>
      <c r="F71">
        <v>142898.04005946929</v>
      </c>
      <c r="G71">
        <v>232545.90999744515</v>
      </c>
      <c r="H71">
        <v>28186.06357176305</v>
      </c>
      <c r="I71">
        <v>28186.06357176305</v>
      </c>
      <c r="J71">
        <v>9636.5534261534031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852667.84182215156</v>
      </c>
      <c r="C73">
        <v>1431018.2918589495</v>
      </c>
      <c r="D73">
        <v>2518305.6956666149</v>
      </c>
      <c r="E73">
        <v>1758182.5752556028</v>
      </c>
      <c r="F73">
        <v>1494852.0078558016</v>
      </c>
      <c r="G73">
        <v>1047023.5114660336</v>
      </c>
      <c r="H73">
        <v>341971.97080337547</v>
      </c>
      <c r="I73">
        <v>316895.3123313309</v>
      </c>
      <c r="J73">
        <v>894625.8828346011</v>
      </c>
    </row>
    <row r="74" spans="1:10">
      <c r="A74">
        <v>12123</v>
      </c>
      <c r="B74">
        <v>2843.7413748293548</v>
      </c>
      <c r="C74">
        <v>4350.9244353314898</v>
      </c>
      <c r="D74">
        <v>7108.2125232549151</v>
      </c>
      <c r="E74">
        <v>12243.20318166212</v>
      </c>
      <c r="F74">
        <v>21519.045653033521</v>
      </c>
      <c r="G74">
        <v>33247.117973437511</v>
      </c>
      <c r="H74">
        <v>54279.966986628235</v>
      </c>
      <c r="I74">
        <v>83969.207012144645</v>
      </c>
      <c r="J74">
        <v>105268.82710528215</v>
      </c>
    </row>
    <row r="75" spans="1:10">
      <c r="A75">
        <v>12127</v>
      </c>
      <c r="B75">
        <v>617035.0493621052</v>
      </c>
      <c r="C75">
        <v>1352842.3491410748</v>
      </c>
      <c r="D75">
        <v>2006869.0008147473</v>
      </c>
      <c r="E75">
        <v>2113962.3862997084</v>
      </c>
      <c r="F75">
        <v>2142408.1377435327</v>
      </c>
      <c r="G75">
        <v>2435397.3766602231</v>
      </c>
      <c r="H75">
        <v>1847349.657475885</v>
      </c>
      <c r="I75">
        <v>842696.06938178046</v>
      </c>
      <c r="J75">
        <v>1021860.1600281972</v>
      </c>
    </row>
    <row r="76" spans="1:10">
      <c r="A76">
        <v>12129</v>
      </c>
      <c r="B76">
        <v>11753.539676668723</v>
      </c>
      <c r="C76">
        <v>17199.289122889932</v>
      </c>
      <c r="D76">
        <v>27785.152621658464</v>
      </c>
      <c r="E76">
        <v>46457.56768795268</v>
      </c>
      <c r="F76">
        <v>82313.419428530789</v>
      </c>
      <c r="G76">
        <v>153248.97082531333</v>
      </c>
      <c r="H76">
        <v>241977.26629852469</v>
      </c>
      <c r="I76">
        <v>152673.5849556358</v>
      </c>
      <c r="J76">
        <v>231292.4629064347</v>
      </c>
    </row>
    <row r="77" spans="1:10">
      <c r="A77">
        <v>12131</v>
      </c>
      <c r="B77">
        <v>117804.41840475751</v>
      </c>
      <c r="C77">
        <v>189580.35936686161</v>
      </c>
      <c r="D77">
        <v>305407.97870974592</v>
      </c>
      <c r="E77">
        <v>521776.68713120918</v>
      </c>
      <c r="F77">
        <v>132929.39593618835</v>
      </c>
      <c r="G77">
        <v>187575.74318071228</v>
      </c>
      <c r="H77">
        <v>242895.55114961503</v>
      </c>
      <c r="I77">
        <v>46679.552268013329</v>
      </c>
      <c r="J77">
        <v>46679.552268013329</v>
      </c>
    </row>
    <row r="78" spans="1:10">
      <c r="A78">
        <v>13029</v>
      </c>
      <c r="B78">
        <v>8210.8931270375524</v>
      </c>
      <c r="C78">
        <v>15551.653681897711</v>
      </c>
      <c r="D78">
        <v>27275.06976658848</v>
      </c>
      <c r="E78">
        <v>47110.961112251345</v>
      </c>
      <c r="F78">
        <v>73966.860756185895</v>
      </c>
      <c r="G78">
        <v>109098.47761528095</v>
      </c>
      <c r="H78">
        <v>153992.79123149021</v>
      </c>
      <c r="I78">
        <v>212996.86893819488</v>
      </c>
      <c r="J78">
        <v>277795.03163302992</v>
      </c>
    </row>
    <row r="79" spans="1:10">
      <c r="A79">
        <v>13039</v>
      </c>
      <c r="B79">
        <v>358289.0107242252</v>
      </c>
      <c r="C79">
        <v>769678.54817023827</v>
      </c>
      <c r="D79">
        <v>501496.6884486819</v>
      </c>
      <c r="E79">
        <v>856295.26398266281</v>
      </c>
      <c r="F79">
        <v>1315896.3453352721</v>
      </c>
      <c r="G79">
        <v>2130477.4426711141</v>
      </c>
      <c r="H79">
        <v>3244656.1044870256</v>
      </c>
      <c r="I79">
        <v>2043915.2519211236</v>
      </c>
      <c r="J79">
        <v>2394928.6673708535</v>
      </c>
    </row>
    <row r="80" spans="1:10">
      <c r="A80">
        <v>13051</v>
      </c>
      <c r="B80">
        <v>3934559.3426654655</v>
      </c>
      <c r="C80">
        <v>7117152.5262145605</v>
      </c>
      <c r="D80">
        <v>8739196.009584967</v>
      </c>
      <c r="E80">
        <v>14473576.395150084</v>
      </c>
      <c r="F80">
        <v>15484777.59215926</v>
      </c>
      <c r="G80">
        <v>12748835.013388861</v>
      </c>
      <c r="H80">
        <v>13719919.024142303</v>
      </c>
      <c r="I80">
        <v>15365620.798967728</v>
      </c>
      <c r="J80">
        <v>16137801.383714054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263608.01716501079</v>
      </c>
      <c r="C82">
        <v>650038.172928071</v>
      </c>
      <c r="D82">
        <v>1380115.7774608387</v>
      </c>
      <c r="E82">
        <v>2639959.3545790226</v>
      </c>
      <c r="F82">
        <v>4688125.0077374</v>
      </c>
      <c r="G82">
        <v>4199929.9114226466</v>
      </c>
      <c r="H82">
        <v>4726176.6062355563</v>
      </c>
      <c r="I82">
        <v>4861726.2685285518</v>
      </c>
      <c r="J82">
        <v>6169633.3405340007</v>
      </c>
    </row>
    <row r="83" spans="1:10">
      <c r="A83">
        <v>13179</v>
      </c>
      <c r="B83">
        <v>563586.11994274205</v>
      </c>
      <c r="C83">
        <v>287793.59524135513</v>
      </c>
      <c r="D83">
        <v>519487.28250365832</v>
      </c>
      <c r="E83">
        <v>858226.70575771469</v>
      </c>
      <c r="F83">
        <v>1444405.071688123</v>
      </c>
      <c r="G83">
        <v>1829632.3675120999</v>
      </c>
      <c r="H83">
        <v>2814142.4730819324</v>
      </c>
      <c r="I83">
        <v>3847656.0973531622</v>
      </c>
      <c r="J83">
        <v>3709649.34643724</v>
      </c>
    </row>
    <row r="84" spans="1:10">
      <c r="A84">
        <v>13191</v>
      </c>
      <c r="B84">
        <v>698872.76662579156</v>
      </c>
      <c r="C84">
        <v>396445.8083911892</v>
      </c>
      <c r="D84">
        <v>659585.91536348045</v>
      </c>
      <c r="E84">
        <v>1006049.9207272838</v>
      </c>
      <c r="F84">
        <v>1695689.7217017978</v>
      </c>
      <c r="G84">
        <v>1771921.424540272</v>
      </c>
      <c r="H84">
        <v>1911302.2176227304</v>
      </c>
      <c r="I84">
        <v>2191966.8566503143</v>
      </c>
      <c r="J84">
        <v>1191814.5221427253</v>
      </c>
    </row>
    <row r="85" spans="1:10">
      <c r="A85">
        <v>22005</v>
      </c>
      <c r="B85">
        <v>144775.67894571929</v>
      </c>
      <c r="C85">
        <v>424287.57113846566</v>
      </c>
      <c r="D85">
        <v>1983254.5359533208</v>
      </c>
      <c r="E85">
        <v>398237.92270946951</v>
      </c>
      <c r="F85">
        <v>182034.26474559319</v>
      </c>
      <c r="G85">
        <v>97343.42505685045</v>
      </c>
      <c r="H85">
        <v>84538.309967118767</v>
      </c>
      <c r="I85">
        <v>226698.5615213472</v>
      </c>
      <c r="J85">
        <v>248921.85385598632</v>
      </c>
    </row>
    <row r="86" spans="1:10">
      <c r="A86">
        <v>22007</v>
      </c>
      <c r="B86">
        <v>128696.2044108812</v>
      </c>
      <c r="C86">
        <v>700649.53691858135</v>
      </c>
      <c r="D86">
        <v>4214867.9065528307</v>
      </c>
      <c r="E86">
        <v>1006137.3599574886</v>
      </c>
      <c r="F86">
        <v>403421.34001110884</v>
      </c>
      <c r="G86">
        <v>374918.27520583302</v>
      </c>
      <c r="H86">
        <v>369582.56933171308</v>
      </c>
      <c r="I86">
        <v>753158.36528304545</v>
      </c>
      <c r="J86">
        <v>803095.80824992654</v>
      </c>
    </row>
    <row r="87" spans="1:10">
      <c r="A87">
        <v>22019</v>
      </c>
      <c r="B87">
        <v>1485821.2933275367</v>
      </c>
      <c r="C87">
        <v>3229388.3232028331</v>
      </c>
      <c r="D87">
        <v>5546166.0283071836</v>
      </c>
      <c r="E87">
        <v>2333948.2845243271</v>
      </c>
      <c r="F87">
        <v>815023.7749517957</v>
      </c>
      <c r="G87">
        <v>561371.42061674444</v>
      </c>
      <c r="H87">
        <v>685771.14946693392</v>
      </c>
      <c r="I87">
        <v>1609711.0498646996</v>
      </c>
      <c r="J87">
        <v>1778074.4773525626</v>
      </c>
    </row>
    <row r="88" spans="1:10">
      <c r="A88">
        <v>22023</v>
      </c>
      <c r="B88">
        <v>11174.867615005636</v>
      </c>
      <c r="C88">
        <v>39097.790697364777</v>
      </c>
      <c r="D88">
        <v>132156.7949648514</v>
      </c>
      <c r="E88">
        <v>389496.96272076148</v>
      </c>
      <c r="F88">
        <v>563028.15469103446</v>
      </c>
      <c r="G88">
        <v>339576.4342475055</v>
      </c>
      <c r="H88">
        <v>83771.974388117393</v>
      </c>
      <c r="I88">
        <v>75565.82886440141</v>
      </c>
      <c r="J88">
        <v>78663.459663768299</v>
      </c>
    </row>
    <row r="89" spans="1:10">
      <c r="A89">
        <v>22045</v>
      </c>
      <c r="B89">
        <v>17129.733187697726</v>
      </c>
      <c r="C89">
        <v>70441.823824697582</v>
      </c>
      <c r="D89">
        <v>355170.80942293932</v>
      </c>
      <c r="E89">
        <v>292791.87013617589</v>
      </c>
      <c r="F89">
        <v>58982.899726147822</v>
      </c>
      <c r="G89">
        <v>46386.398576283646</v>
      </c>
      <c r="H89">
        <v>33445.25704322847</v>
      </c>
      <c r="I89">
        <v>56389.651632775349</v>
      </c>
      <c r="J89">
        <v>78721.881648677561</v>
      </c>
    </row>
    <row r="90" spans="1:10">
      <c r="A90">
        <v>22047</v>
      </c>
      <c r="B90">
        <v>1072340.2317825116</v>
      </c>
      <c r="C90">
        <v>175008.61569980651</v>
      </c>
      <c r="D90">
        <v>190110.53616256197</v>
      </c>
      <c r="E90">
        <v>133938.24072349607</v>
      </c>
      <c r="F90">
        <v>242258.73614773536</v>
      </c>
      <c r="G90">
        <v>393443.67053545197</v>
      </c>
      <c r="H90">
        <v>390872.52208781935</v>
      </c>
      <c r="I90">
        <v>390872.52208781935</v>
      </c>
      <c r="J90">
        <v>191649.84988862593</v>
      </c>
    </row>
    <row r="91" spans="1:10">
      <c r="A91">
        <v>22051</v>
      </c>
      <c r="B91">
        <v>18965950.138178572</v>
      </c>
      <c r="C91">
        <v>31419690.716873381</v>
      </c>
      <c r="D91">
        <v>70861368.036739066</v>
      </c>
      <c r="E91">
        <v>22364737.00559907</v>
      </c>
      <c r="F91">
        <v>12912950.553513836</v>
      </c>
      <c r="G91">
        <v>13642700.412897579</v>
      </c>
      <c r="H91">
        <v>22039141.322626483</v>
      </c>
      <c r="I91">
        <v>32986302.158890262</v>
      </c>
      <c r="J91">
        <v>30328330.795601778</v>
      </c>
    </row>
    <row r="92" spans="1:10">
      <c r="A92">
        <v>22053</v>
      </c>
      <c r="B92">
        <v>4962.4921473764252</v>
      </c>
      <c r="C92">
        <v>13674.80132323103</v>
      </c>
      <c r="D92">
        <v>52209.061880050423</v>
      </c>
      <c r="E92">
        <v>142855.36168535915</v>
      </c>
      <c r="F92">
        <v>349549.029688971</v>
      </c>
      <c r="G92">
        <v>24264.741109509487</v>
      </c>
      <c r="H92">
        <v>24264.741109509487</v>
      </c>
      <c r="I92">
        <v>13485.824886417715</v>
      </c>
      <c r="J92">
        <v>13485.824886417715</v>
      </c>
    </row>
    <row r="93" spans="1:10">
      <c r="A93">
        <v>22057</v>
      </c>
      <c r="B93">
        <v>1739035.2636499973</v>
      </c>
      <c r="C93">
        <v>9250937.6029310096</v>
      </c>
      <c r="D93">
        <v>18357682.895429533</v>
      </c>
      <c r="E93">
        <v>4645057.1161505673</v>
      </c>
      <c r="F93">
        <v>5043439.5396017451</v>
      </c>
      <c r="G93">
        <v>1760623.4401283036</v>
      </c>
      <c r="H93">
        <v>2506217.7998623387</v>
      </c>
      <c r="I93">
        <v>3109753.1455844673</v>
      </c>
      <c r="J93">
        <v>5716385.6569012385</v>
      </c>
    </row>
    <row r="94" spans="1:10">
      <c r="A94">
        <v>22063</v>
      </c>
      <c r="B94">
        <v>20603.359006233557</v>
      </c>
      <c r="C94">
        <v>66232.954740996181</v>
      </c>
      <c r="D94">
        <v>320380.93471823703</v>
      </c>
      <c r="E94">
        <v>1143328.4838455343</v>
      </c>
      <c r="F94">
        <v>364448.46051819518</v>
      </c>
      <c r="G94">
        <v>364448.46051819518</v>
      </c>
      <c r="H94">
        <v>136668.17269432318</v>
      </c>
      <c r="I94">
        <v>136668.17269432318</v>
      </c>
      <c r="J94">
        <v>136668.17269432318</v>
      </c>
    </row>
    <row r="95" spans="1:10">
      <c r="A95">
        <v>22071</v>
      </c>
      <c r="B95">
        <v>81413363.370109856</v>
      </c>
      <c r="C95">
        <v>58584445.289320655</v>
      </c>
      <c r="D95">
        <v>42788209.100953899</v>
      </c>
      <c r="E95">
        <v>35169940.558891803</v>
      </c>
      <c r="F95">
        <v>28787380.016110975</v>
      </c>
      <c r="G95">
        <v>24340091.006445706</v>
      </c>
      <c r="H95">
        <v>41385015.800175592</v>
      </c>
      <c r="I95">
        <v>44543661.372183651</v>
      </c>
      <c r="J95">
        <v>53716724.357839301</v>
      </c>
    </row>
    <row r="96" spans="1:10">
      <c r="A96">
        <v>22075</v>
      </c>
      <c r="B96">
        <v>823066.66855639522</v>
      </c>
      <c r="C96">
        <v>1097243.800115278</v>
      </c>
      <c r="D96">
        <v>4299790.6601422681</v>
      </c>
      <c r="E96">
        <v>2850671.6236308436</v>
      </c>
      <c r="F96">
        <v>3546023.3839901485</v>
      </c>
      <c r="G96">
        <v>823787.39539248007</v>
      </c>
      <c r="H96">
        <v>889092.10331785749</v>
      </c>
      <c r="I96">
        <v>905644.47178810148</v>
      </c>
      <c r="J96">
        <v>747559.17524295789</v>
      </c>
    </row>
    <row r="97" spans="1:10">
      <c r="A97">
        <v>22087</v>
      </c>
      <c r="B97">
        <v>1897429.8533822149</v>
      </c>
      <c r="C97">
        <v>5339822.9220639942</v>
      </c>
      <c r="D97">
        <v>5381466.880823032</v>
      </c>
      <c r="E97">
        <v>7316077.7536621038</v>
      </c>
      <c r="F97">
        <v>8896205.8300634865</v>
      </c>
      <c r="G97">
        <v>8961611.251154704</v>
      </c>
      <c r="H97">
        <v>9476436.3109455798</v>
      </c>
      <c r="I97">
        <v>12965151.016587028</v>
      </c>
      <c r="J97">
        <v>14268618.358582173</v>
      </c>
    </row>
    <row r="98" spans="1:10">
      <c r="A98">
        <v>22089</v>
      </c>
      <c r="B98">
        <v>2212504.1143559697</v>
      </c>
      <c r="C98">
        <v>4601401.4721326921</v>
      </c>
      <c r="D98">
        <v>6987718.529138485</v>
      </c>
      <c r="E98">
        <v>6217446.2387924306</v>
      </c>
      <c r="F98">
        <v>2706351.5177848339</v>
      </c>
      <c r="G98">
        <v>3424887.8820492597</v>
      </c>
      <c r="H98">
        <v>4725789.5071873628</v>
      </c>
      <c r="I98">
        <v>6517145.814493401</v>
      </c>
      <c r="J98">
        <v>6427529.7915344546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153.06796145124372</v>
      </c>
      <c r="C101">
        <v>467.29768293837475</v>
      </c>
      <c r="D101">
        <v>2461.0145962224829</v>
      </c>
      <c r="E101">
        <v>9070.9901740655841</v>
      </c>
      <c r="F101">
        <v>22246.587549416348</v>
      </c>
      <c r="G101">
        <v>39517.00614156988</v>
      </c>
      <c r="H101">
        <v>53901.043747780663</v>
      </c>
      <c r="I101">
        <v>65091.651107215621</v>
      </c>
      <c r="J101">
        <v>70440.617300027719</v>
      </c>
    </row>
    <row r="102" spans="1:10">
      <c r="A102">
        <v>22101</v>
      </c>
      <c r="B102">
        <v>2115942.7853118195</v>
      </c>
      <c r="C102">
        <v>11539885.168555038</v>
      </c>
      <c r="D102">
        <v>28421372.081015799</v>
      </c>
      <c r="E102">
        <v>15722347.344627118</v>
      </c>
      <c r="F102">
        <v>7381064.7943606889</v>
      </c>
      <c r="G102">
        <v>5917817.2582482034</v>
      </c>
      <c r="H102">
        <v>5654296.8248040909</v>
      </c>
      <c r="I102">
        <v>7701455.7040754315</v>
      </c>
      <c r="J102">
        <v>11539395.580396067</v>
      </c>
    </row>
    <row r="103" spans="1:10">
      <c r="A103">
        <v>22103</v>
      </c>
      <c r="B103">
        <v>259661.20281319405</v>
      </c>
      <c r="C103">
        <v>481014.56538245676</v>
      </c>
      <c r="D103">
        <v>70884.801126801161</v>
      </c>
      <c r="E103">
        <v>70884.801126801161</v>
      </c>
      <c r="F103">
        <v>59349.068163220727</v>
      </c>
      <c r="G103">
        <v>286218.91166959284</v>
      </c>
      <c r="H103">
        <v>310734.4172413114</v>
      </c>
      <c r="I103">
        <v>168940.76504982886</v>
      </c>
      <c r="J103">
        <v>157560.89215785501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1962995.1759758345</v>
      </c>
      <c r="C105">
        <v>7490219.5801996551</v>
      </c>
      <c r="D105">
        <v>12829796.083116209</v>
      </c>
      <c r="E105">
        <v>1572287.7882692851</v>
      </c>
      <c r="F105">
        <v>1013439.9591722201</v>
      </c>
      <c r="G105">
        <v>832647.37363022182</v>
      </c>
      <c r="H105">
        <v>2039086.6859458368</v>
      </c>
      <c r="I105">
        <v>2447578.937882517</v>
      </c>
      <c r="J105">
        <v>2042944.5235131562</v>
      </c>
    </row>
    <row r="106" spans="1:10">
      <c r="A106">
        <v>22113</v>
      </c>
      <c r="B106">
        <v>125323.77473768566</v>
      </c>
      <c r="C106">
        <v>463834.7788760002</v>
      </c>
      <c r="D106">
        <v>1706763.9655619785</v>
      </c>
      <c r="E106">
        <v>744359.98394731025</v>
      </c>
      <c r="F106">
        <v>613574.28203658492</v>
      </c>
      <c r="G106">
        <v>475350.86076790019</v>
      </c>
      <c r="H106">
        <v>558752.97030992596</v>
      </c>
      <c r="I106">
        <v>709792.74708925583</v>
      </c>
      <c r="J106">
        <v>797902.71029092139</v>
      </c>
    </row>
    <row r="107" spans="1:10">
      <c r="A107">
        <v>23005</v>
      </c>
      <c r="B107">
        <v>1305074.6874946062</v>
      </c>
      <c r="C107">
        <v>1363100.3985488422</v>
      </c>
      <c r="D107">
        <v>1739292.8734179544</v>
      </c>
      <c r="E107">
        <v>2290349.9824885414</v>
      </c>
      <c r="F107">
        <v>1583319.6724741263</v>
      </c>
      <c r="G107">
        <v>1393877.5079518999</v>
      </c>
      <c r="H107">
        <v>805182.58362386352</v>
      </c>
      <c r="I107">
        <v>571529.71501108713</v>
      </c>
      <c r="J107">
        <v>566049.41178990691</v>
      </c>
    </row>
    <row r="108" spans="1:10">
      <c r="A108">
        <v>23009</v>
      </c>
      <c r="B108">
        <v>130286.3226229315</v>
      </c>
      <c r="C108">
        <v>189636.36221496173</v>
      </c>
      <c r="D108">
        <v>251927.92584130308</v>
      </c>
      <c r="E108">
        <v>331734.12753100507</v>
      </c>
      <c r="F108">
        <v>453901.18955146777</v>
      </c>
      <c r="G108">
        <v>623582.2980167229</v>
      </c>
      <c r="H108">
        <v>569885.28852819558</v>
      </c>
      <c r="I108">
        <v>698338.32404074236</v>
      </c>
      <c r="J108">
        <v>601508.22992961528</v>
      </c>
    </row>
    <row r="109" spans="1:10">
      <c r="A109">
        <v>23011</v>
      </c>
      <c r="B109">
        <v>5761.4441189464505</v>
      </c>
      <c r="C109">
        <v>8010.6573587103048</v>
      </c>
      <c r="D109">
        <v>10679.798363759823</v>
      </c>
      <c r="E109">
        <v>13172.688958758359</v>
      </c>
      <c r="F109">
        <v>17844.087721953179</v>
      </c>
      <c r="G109">
        <v>20485.852301119019</v>
      </c>
      <c r="H109">
        <v>25740.880975340035</v>
      </c>
      <c r="I109">
        <v>30684.088659827288</v>
      </c>
      <c r="J109">
        <v>34493.150101533567</v>
      </c>
    </row>
    <row r="110" spans="1:10">
      <c r="A110">
        <v>23013</v>
      </c>
      <c r="B110">
        <v>41708.909938417164</v>
      </c>
      <c r="C110">
        <v>55161.645482793254</v>
      </c>
      <c r="D110">
        <v>70366.256223790464</v>
      </c>
      <c r="E110">
        <v>84094.977716139561</v>
      </c>
      <c r="F110">
        <v>110232.45176874172</v>
      </c>
      <c r="G110">
        <v>127367.90832706248</v>
      </c>
      <c r="H110">
        <v>154662.59514533059</v>
      </c>
      <c r="I110">
        <v>183055.10699945773</v>
      </c>
      <c r="J110">
        <v>205136.22577825485</v>
      </c>
    </row>
    <row r="111" spans="1:10">
      <c r="A111">
        <v>23015</v>
      </c>
      <c r="B111">
        <v>67427.732015751521</v>
      </c>
      <c r="C111">
        <v>90345.915573062593</v>
      </c>
      <c r="D111">
        <v>116481.8205238871</v>
      </c>
      <c r="E111">
        <v>143871.79707592432</v>
      </c>
      <c r="F111">
        <v>193672.43537377403</v>
      </c>
      <c r="G111">
        <v>226820.11914970999</v>
      </c>
      <c r="H111">
        <v>283999.62176658673</v>
      </c>
      <c r="I111">
        <v>342483.04875301552</v>
      </c>
      <c r="J111">
        <v>387270.43851198518</v>
      </c>
    </row>
    <row r="112" spans="1:10">
      <c r="A112">
        <v>23019</v>
      </c>
      <c r="B112">
        <v>213545.39004881179</v>
      </c>
      <c r="C112">
        <v>317810.19596320309</v>
      </c>
      <c r="D112">
        <v>442532.32269097975</v>
      </c>
      <c r="E112">
        <v>146762.26299675769</v>
      </c>
      <c r="F112">
        <v>166910.1331868977</v>
      </c>
      <c r="G112">
        <v>149455.28279763579</v>
      </c>
      <c r="H112">
        <v>176730.44677652221</v>
      </c>
      <c r="I112">
        <v>204524.95601036274</v>
      </c>
      <c r="J112">
        <v>249267.11183446649</v>
      </c>
    </row>
    <row r="113" spans="1:10">
      <c r="A113">
        <v>23023</v>
      </c>
      <c r="B113">
        <v>412297.85915488959</v>
      </c>
      <c r="C113">
        <v>585767.57487632718</v>
      </c>
      <c r="D113">
        <v>812360.7363276137</v>
      </c>
      <c r="E113">
        <v>1120289.5532422534</v>
      </c>
      <c r="F113">
        <v>1596051.7826654324</v>
      </c>
      <c r="G113">
        <v>1403731.2584552653</v>
      </c>
      <c r="H113">
        <v>1813638.943758941</v>
      </c>
      <c r="I113">
        <v>1505247.3875969278</v>
      </c>
      <c r="J113">
        <v>1767665.5527909044</v>
      </c>
    </row>
    <row r="114" spans="1:10">
      <c r="A114">
        <v>23027</v>
      </c>
      <c r="B114">
        <v>38299.798757839293</v>
      </c>
      <c r="C114">
        <v>56244.700090046877</v>
      </c>
      <c r="D114">
        <v>78304.283083015092</v>
      </c>
      <c r="E114">
        <v>102397.22959667334</v>
      </c>
      <c r="F114">
        <v>147961.87175529872</v>
      </c>
      <c r="G114">
        <v>189518.07116342132</v>
      </c>
      <c r="H114">
        <v>252220.32855098502</v>
      </c>
      <c r="I114">
        <v>325747.64539405715</v>
      </c>
      <c r="J114">
        <v>81719.285893255001</v>
      </c>
    </row>
    <row r="115" spans="1:10">
      <c r="A115">
        <v>23029</v>
      </c>
      <c r="B115">
        <v>70715.332212413152</v>
      </c>
      <c r="C115">
        <v>99767.29877333247</v>
      </c>
      <c r="D115">
        <v>131838.68542476138</v>
      </c>
      <c r="E115">
        <v>176551.72318098281</v>
      </c>
      <c r="F115">
        <v>235918.2298311562</v>
      </c>
      <c r="G115">
        <v>312869.69231353118</v>
      </c>
      <c r="H115">
        <v>382802.0598591835</v>
      </c>
      <c r="I115">
        <v>482420.31492422509</v>
      </c>
      <c r="J115">
        <v>373806.56566601078</v>
      </c>
    </row>
    <row r="116" spans="1:10">
      <c r="A116">
        <v>23031</v>
      </c>
      <c r="B116">
        <v>758067.63671602285</v>
      </c>
      <c r="C116">
        <v>1031521.2213088511</v>
      </c>
      <c r="D116">
        <v>1238595.843735226</v>
      </c>
      <c r="E116">
        <v>1634696.5563889407</v>
      </c>
      <c r="F116">
        <v>2268698.5202402608</v>
      </c>
      <c r="G116">
        <v>2947603.1761909053</v>
      </c>
      <c r="H116">
        <v>3606399.8207226368</v>
      </c>
      <c r="I116">
        <v>3526289.5179958735</v>
      </c>
      <c r="J116">
        <v>2309517.9257400199</v>
      </c>
    </row>
    <row r="117" spans="1:10">
      <c r="A117">
        <v>24003</v>
      </c>
      <c r="B117">
        <v>1225203.6651392533</v>
      </c>
      <c r="C117">
        <v>2053868.9601994979</v>
      </c>
      <c r="D117">
        <v>4124131.7216380187</v>
      </c>
      <c r="E117">
        <v>1773323.1757507452</v>
      </c>
      <c r="F117">
        <v>2478095.0105244708</v>
      </c>
      <c r="G117">
        <v>4194156.7336381716</v>
      </c>
      <c r="H117">
        <v>2883239.4685501382</v>
      </c>
      <c r="I117">
        <v>4021141.2120508025</v>
      </c>
      <c r="J117">
        <v>2918197.5368809411</v>
      </c>
    </row>
    <row r="118" spans="1:10">
      <c r="A118">
        <v>24005</v>
      </c>
      <c r="B118">
        <v>117293.73187584519</v>
      </c>
      <c r="C118">
        <v>210703.77079643257</v>
      </c>
      <c r="D118">
        <v>385321.9487256952</v>
      </c>
      <c r="E118">
        <v>772768.80222130602</v>
      </c>
      <c r="F118">
        <v>1372301.9515282011</v>
      </c>
      <c r="G118">
        <v>2458332.6641447609</v>
      </c>
      <c r="H118">
        <v>3117207.2658645688</v>
      </c>
      <c r="I118">
        <v>2731108.2692310796</v>
      </c>
      <c r="J118">
        <v>2570288.2826498114</v>
      </c>
    </row>
    <row r="119" spans="1:10">
      <c r="A119">
        <v>24009</v>
      </c>
      <c r="B119">
        <v>61976.342614428366</v>
      </c>
      <c r="C119">
        <v>127208.86964492037</v>
      </c>
      <c r="D119">
        <v>345675.96468262764</v>
      </c>
      <c r="E119">
        <v>790528.54916330846</v>
      </c>
      <c r="F119">
        <v>829987.32266060926</v>
      </c>
      <c r="G119">
        <v>1641674.3108224594</v>
      </c>
      <c r="H119">
        <v>2457530.3266506451</v>
      </c>
      <c r="I119">
        <v>1643722.9905951214</v>
      </c>
      <c r="J119">
        <v>349975.3671462849</v>
      </c>
    </row>
    <row r="120" spans="1:10">
      <c r="A120">
        <v>24011</v>
      </c>
      <c r="B120">
        <v>40176.211829922919</v>
      </c>
      <c r="C120">
        <v>92136.987908864015</v>
      </c>
      <c r="D120">
        <v>196176.0944069234</v>
      </c>
      <c r="E120">
        <v>371707.75758143945</v>
      </c>
      <c r="F120">
        <v>782373.57087801921</v>
      </c>
      <c r="G120">
        <v>946630.19777483051</v>
      </c>
      <c r="H120">
        <v>1133541.5926540478</v>
      </c>
      <c r="I120">
        <v>1307921.590274673</v>
      </c>
      <c r="J120">
        <v>1717080.5807605498</v>
      </c>
    </row>
    <row r="121" spans="1:10">
      <c r="A121">
        <v>24015</v>
      </c>
      <c r="B121">
        <v>31060.359094208769</v>
      </c>
      <c r="C121">
        <v>57192.785328939703</v>
      </c>
      <c r="D121">
        <v>115240.48127639385</v>
      </c>
      <c r="E121">
        <v>221012.36939925666</v>
      </c>
      <c r="F121">
        <v>366328.84834722063</v>
      </c>
      <c r="G121">
        <v>675051.46735695819</v>
      </c>
      <c r="H121">
        <v>768113.16122982814</v>
      </c>
      <c r="I121">
        <v>451645.74832984805</v>
      </c>
      <c r="J121">
        <v>131337.60580228892</v>
      </c>
    </row>
    <row r="122" spans="1:10">
      <c r="A122">
        <v>24017</v>
      </c>
      <c r="B122">
        <v>10634.566675954549</v>
      </c>
      <c r="C122">
        <v>17858.267199835311</v>
      </c>
      <c r="D122">
        <v>37051.71042004192</v>
      </c>
      <c r="E122">
        <v>72671.008065461021</v>
      </c>
      <c r="F122">
        <v>128843.93635064122</v>
      </c>
      <c r="G122">
        <v>229843.46528717544</v>
      </c>
      <c r="H122">
        <v>363006.14336896245</v>
      </c>
      <c r="I122">
        <v>516689.217848856</v>
      </c>
      <c r="J122">
        <v>677254.50411577593</v>
      </c>
    </row>
    <row r="123" spans="1:10">
      <c r="A123">
        <v>24019</v>
      </c>
      <c r="B123">
        <v>235912.17701056408</v>
      </c>
      <c r="C123">
        <v>512789.98806545441</v>
      </c>
      <c r="D123">
        <v>1266072.342589532</v>
      </c>
      <c r="E123">
        <v>2632942.8937008767</v>
      </c>
      <c r="F123">
        <v>5430067.1754996777</v>
      </c>
      <c r="G123">
        <v>7898774.466954574</v>
      </c>
      <c r="H123">
        <v>11543911.208846726</v>
      </c>
      <c r="I123">
        <v>14485851.479192559</v>
      </c>
      <c r="J123">
        <v>12066309.32565774</v>
      </c>
    </row>
    <row r="124" spans="1:10">
      <c r="A124">
        <v>24025</v>
      </c>
      <c r="B124">
        <v>264423.97162840405</v>
      </c>
      <c r="C124">
        <v>475076.32903361996</v>
      </c>
      <c r="D124">
        <v>868946.47835589887</v>
      </c>
      <c r="E124">
        <v>133627.52476427</v>
      </c>
      <c r="F124">
        <v>187002.10587102658</v>
      </c>
      <c r="G124">
        <v>240776.9324453701</v>
      </c>
      <c r="H124">
        <v>141969.25987134135</v>
      </c>
      <c r="I124">
        <v>245501.12581141002</v>
      </c>
      <c r="J124">
        <v>114426.90569878256</v>
      </c>
    </row>
    <row r="125" spans="1:10">
      <c r="A125">
        <v>24029</v>
      </c>
      <c r="B125">
        <v>42305.538367083966</v>
      </c>
      <c r="C125">
        <v>73418.811951429423</v>
      </c>
      <c r="D125">
        <v>136459.11915834469</v>
      </c>
      <c r="E125">
        <v>261092.04942793236</v>
      </c>
      <c r="F125">
        <v>463587.86968510272</v>
      </c>
      <c r="G125">
        <v>830743.25955532992</v>
      </c>
      <c r="H125">
        <v>959168.26911264542</v>
      </c>
      <c r="I125">
        <v>1110005.8255809799</v>
      </c>
      <c r="J125">
        <v>1170284.9045170946</v>
      </c>
    </row>
    <row r="126" spans="1:10">
      <c r="A126">
        <v>24033</v>
      </c>
      <c r="B126">
        <v>6682.5914331199856</v>
      </c>
      <c r="C126">
        <v>13923.828381995667</v>
      </c>
      <c r="D126">
        <v>36551.908661478214</v>
      </c>
      <c r="E126">
        <v>83499.424394633519</v>
      </c>
      <c r="F126">
        <v>166308.7252670796</v>
      </c>
      <c r="G126">
        <v>332406.7030790571</v>
      </c>
      <c r="H126">
        <v>550389.16426180617</v>
      </c>
      <c r="I126">
        <v>576947.57103854779</v>
      </c>
      <c r="J126">
        <v>232165.58703739833</v>
      </c>
    </row>
    <row r="127" spans="1:10">
      <c r="A127">
        <v>24035</v>
      </c>
      <c r="B127">
        <v>97585.069205998749</v>
      </c>
      <c r="C127">
        <v>172264.85598809144</v>
      </c>
      <c r="D127">
        <v>348880.13169710903</v>
      </c>
      <c r="E127">
        <v>664158.56986174872</v>
      </c>
      <c r="F127">
        <v>536251.01951490773</v>
      </c>
      <c r="G127">
        <v>917119.91571792401</v>
      </c>
      <c r="H127">
        <v>1120942.8257888602</v>
      </c>
      <c r="I127">
        <v>1098451.1146318479</v>
      </c>
      <c r="J127">
        <v>1000546.3841611152</v>
      </c>
    </row>
    <row r="128" spans="1:10">
      <c r="A128">
        <v>24037</v>
      </c>
      <c r="B128">
        <v>125830.87443063944</v>
      </c>
      <c r="C128">
        <v>253265.2130008247</v>
      </c>
      <c r="D128">
        <v>664187.25941121741</v>
      </c>
      <c r="E128">
        <v>407526.10188886081</v>
      </c>
      <c r="F128">
        <v>666772.89043255372</v>
      </c>
      <c r="G128">
        <v>783923.06304214615</v>
      </c>
      <c r="H128">
        <v>974392.845721005</v>
      </c>
      <c r="I128">
        <v>1247153.1056382707</v>
      </c>
      <c r="J128">
        <v>1462340.2733009462</v>
      </c>
    </row>
    <row r="129" spans="1:10">
      <c r="A129">
        <v>24039</v>
      </c>
      <c r="B129">
        <v>282354.8563707961</v>
      </c>
      <c r="C129">
        <v>564681.50744023686</v>
      </c>
      <c r="D129">
        <v>1080739.2665385257</v>
      </c>
      <c r="E129">
        <v>1891715.4250906911</v>
      </c>
      <c r="F129">
        <v>3412323.3093168386</v>
      </c>
      <c r="G129">
        <v>5875934.8806061409</v>
      </c>
      <c r="H129">
        <v>9138807.3639631569</v>
      </c>
      <c r="I129">
        <v>12546416.295421518</v>
      </c>
      <c r="J129">
        <v>14685399.138968118</v>
      </c>
    </row>
    <row r="130" spans="1:10">
      <c r="A130">
        <v>24041</v>
      </c>
      <c r="B130">
        <v>259307.83327410935</v>
      </c>
      <c r="C130">
        <v>505358.22457233182</v>
      </c>
      <c r="D130">
        <v>516681.29873986583</v>
      </c>
      <c r="E130">
        <v>1075286.6578407022</v>
      </c>
      <c r="F130">
        <v>843645.01354787557</v>
      </c>
      <c r="G130">
        <v>1564290.3511861712</v>
      </c>
      <c r="H130">
        <v>1995491.0745075452</v>
      </c>
      <c r="I130">
        <v>2360739.4437376717</v>
      </c>
      <c r="J130">
        <v>3130214.8783244407</v>
      </c>
    </row>
    <row r="131" spans="1:10">
      <c r="A131">
        <v>24045</v>
      </c>
      <c r="B131">
        <v>222836.0776698853</v>
      </c>
      <c r="C131">
        <v>615277.9635715473</v>
      </c>
      <c r="D131">
        <v>1472652.6986163433</v>
      </c>
      <c r="E131">
        <v>3100815.0731951497</v>
      </c>
      <c r="F131">
        <v>1449792.4290062045</v>
      </c>
      <c r="G131">
        <v>2348589.1720706699</v>
      </c>
      <c r="H131">
        <v>3586828.416342665</v>
      </c>
      <c r="I131">
        <v>3634902.8717835778</v>
      </c>
      <c r="J131">
        <v>3561161.6953332145</v>
      </c>
    </row>
    <row r="132" spans="1:10">
      <c r="A132">
        <v>24047</v>
      </c>
      <c r="B132">
        <v>3252578.0290660602</v>
      </c>
      <c r="C132">
        <v>5692401.2243527379</v>
      </c>
      <c r="D132">
        <v>9921623.2140043825</v>
      </c>
      <c r="E132">
        <v>15024189.505447978</v>
      </c>
      <c r="F132">
        <v>19070762.652204543</v>
      </c>
      <c r="G132">
        <v>12435149.256590553</v>
      </c>
      <c r="H132">
        <v>12806433.66855072</v>
      </c>
      <c r="I132">
        <v>12787911.432648955</v>
      </c>
      <c r="J132">
        <v>15259856.320890617</v>
      </c>
    </row>
    <row r="133" spans="1:10">
      <c r="A133">
        <v>24510</v>
      </c>
      <c r="B133">
        <v>1593106.9567034433</v>
      </c>
      <c r="C133">
        <v>1948960.0373767077</v>
      </c>
      <c r="D133">
        <v>2617842.7432293752</v>
      </c>
      <c r="E133">
        <v>2408325.7568944776</v>
      </c>
      <c r="F133">
        <v>792297.38921986765</v>
      </c>
      <c r="G133">
        <v>815175.06975553255</v>
      </c>
      <c r="H133">
        <v>716632.62680885091</v>
      </c>
      <c r="I133">
        <v>723037.61736195243</v>
      </c>
      <c r="J133">
        <v>794760.6308044882</v>
      </c>
    </row>
    <row r="134" spans="1:10">
      <c r="A134">
        <v>25001</v>
      </c>
      <c r="B134">
        <v>1107636.5866895374</v>
      </c>
      <c r="C134">
        <v>2059235.1871008754</v>
      </c>
      <c r="D134">
        <v>3914816.9441119442</v>
      </c>
      <c r="E134">
        <v>7617069.5413008695</v>
      </c>
      <c r="F134">
        <v>13510522.369636001</v>
      </c>
      <c r="G134">
        <v>22553630.325711463</v>
      </c>
      <c r="H134">
        <v>19706951.63295633</v>
      </c>
      <c r="I134">
        <v>23545147.27355998</v>
      </c>
      <c r="J134">
        <v>22385118.143645667</v>
      </c>
    </row>
    <row r="135" spans="1:10">
      <c r="A135">
        <v>25005</v>
      </c>
      <c r="B135">
        <v>1170929.721911385</v>
      </c>
      <c r="C135">
        <v>2344739.3809908596</v>
      </c>
      <c r="D135">
        <v>4015051.0183137553</v>
      </c>
      <c r="E135">
        <v>8195178.7046146197</v>
      </c>
      <c r="F135">
        <v>13802667.569171954</v>
      </c>
      <c r="G135">
        <v>13903310.321196536</v>
      </c>
      <c r="H135">
        <v>10692638.958315099</v>
      </c>
      <c r="I135">
        <v>7259813.8423723578</v>
      </c>
      <c r="J135">
        <v>6268816.5284862127</v>
      </c>
    </row>
    <row r="136" spans="1:10">
      <c r="A136">
        <v>25007</v>
      </c>
      <c r="B136">
        <v>33984.54633280314</v>
      </c>
      <c r="C136">
        <v>72492.484208689988</v>
      </c>
      <c r="D136">
        <v>140831.58779147282</v>
      </c>
      <c r="E136">
        <v>320833.35147020966</v>
      </c>
      <c r="F136">
        <v>623482.16952870076</v>
      </c>
      <c r="G136">
        <v>1136880.0437093163</v>
      </c>
      <c r="H136">
        <v>2130225.9187198607</v>
      </c>
      <c r="I136">
        <v>824996.53361878323</v>
      </c>
      <c r="J136">
        <v>1096113.0886837209</v>
      </c>
    </row>
    <row r="137" spans="1:10">
      <c r="A137">
        <v>25009</v>
      </c>
      <c r="B137">
        <v>7904396.3341671629</v>
      </c>
      <c r="C137">
        <v>11564362.106332729</v>
      </c>
      <c r="D137">
        <v>16154818.72219057</v>
      </c>
      <c r="E137">
        <v>22179027.8295996</v>
      </c>
      <c r="F137">
        <v>26357532.213775963</v>
      </c>
      <c r="G137">
        <v>36090294.522062853</v>
      </c>
      <c r="H137">
        <v>24588984.606901206</v>
      </c>
      <c r="I137">
        <v>26285395.635940239</v>
      </c>
      <c r="J137">
        <v>21720116.954164952</v>
      </c>
    </row>
    <row r="138" spans="1:10">
      <c r="A138">
        <v>25017</v>
      </c>
      <c r="B138">
        <v>32810805.398057975</v>
      </c>
      <c r="C138">
        <v>35884211.677309856</v>
      </c>
      <c r="D138">
        <v>44361527.006315291</v>
      </c>
      <c r="E138">
        <v>47000986.34961801</v>
      </c>
      <c r="F138">
        <v>56292516.221812807</v>
      </c>
      <c r="G138">
        <v>62499322.366407938</v>
      </c>
      <c r="H138">
        <v>32986143.197472557</v>
      </c>
      <c r="I138">
        <v>33615825.990776658</v>
      </c>
      <c r="J138">
        <v>36377078.948364556</v>
      </c>
    </row>
    <row r="139" spans="1:10">
      <c r="A139">
        <v>25019</v>
      </c>
      <c r="B139">
        <v>14391.39713151592</v>
      </c>
      <c r="C139">
        <v>27514.668667080456</v>
      </c>
      <c r="D139">
        <v>51582.004010583587</v>
      </c>
      <c r="E139">
        <v>106898.90710231294</v>
      </c>
      <c r="F139">
        <v>194730.62624849105</v>
      </c>
      <c r="G139">
        <v>335784.7563505767</v>
      </c>
      <c r="H139">
        <v>579340.28542510106</v>
      </c>
      <c r="I139">
        <v>834219.79429479153</v>
      </c>
      <c r="J139">
        <v>1103727.8600233756</v>
      </c>
    </row>
    <row r="140" spans="1:10">
      <c r="A140">
        <v>25021</v>
      </c>
      <c r="B140">
        <v>6338956.4386688862</v>
      </c>
      <c r="C140">
        <v>8948517.7847414408</v>
      </c>
      <c r="D140">
        <v>11312780.644102305</v>
      </c>
      <c r="E140">
        <v>11809971.674768258</v>
      </c>
      <c r="F140">
        <v>16309214.309352951</v>
      </c>
      <c r="G140">
        <v>21848085.257841855</v>
      </c>
      <c r="H140">
        <v>16759518.898907896</v>
      </c>
      <c r="I140">
        <v>17045577.411598314</v>
      </c>
      <c r="J140">
        <v>20714254.760040525</v>
      </c>
    </row>
    <row r="141" spans="1:10">
      <c r="A141">
        <v>25023</v>
      </c>
      <c r="B141">
        <v>4068265.9051344488</v>
      </c>
      <c r="C141">
        <v>5440732.6973957922</v>
      </c>
      <c r="D141">
        <v>8090339.879514249</v>
      </c>
      <c r="E141">
        <v>12205880.010515396</v>
      </c>
      <c r="F141">
        <v>17975435.272231795</v>
      </c>
      <c r="G141">
        <v>20753501.541323677</v>
      </c>
      <c r="H141">
        <v>24463346.965185244</v>
      </c>
      <c r="I141">
        <v>23912028.068718277</v>
      </c>
      <c r="J141">
        <v>25906466.532502141</v>
      </c>
    </row>
    <row r="142" spans="1:10">
      <c r="A142">
        <v>25025</v>
      </c>
      <c r="B142">
        <v>39221028.540212467</v>
      </c>
      <c r="C142">
        <v>46932319.754192665</v>
      </c>
      <c r="D142">
        <v>45165373.594247758</v>
      </c>
      <c r="E142">
        <v>57042627.766647868</v>
      </c>
      <c r="F142">
        <v>58515296.631388247</v>
      </c>
      <c r="G142">
        <v>61175140.077645674</v>
      </c>
      <c r="H142">
        <v>55543541.974215105</v>
      </c>
      <c r="I142">
        <v>65153060.482639186</v>
      </c>
      <c r="J142">
        <v>78822183.154397964</v>
      </c>
    </row>
    <row r="143" spans="1:10">
      <c r="A143">
        <v>28045</v>
      </c>
      <c r="B143">
        <v>771923.1589588545</v>
      </c>
      <c r="C143">
        <v>1514480.6156362512</v>
      </c>
      <c r="D143">
        <v>730151.93675191887</v>
      </c>
      <c r="E143">
        <v>410311.09689160262</v>
      </c>
      <c r="F143">
        <v>164778.88901806006</v>
      </c>
      <c r="G143">
        <v>162423.86097681322</v>
      </c>
      <c r="H143">
        <v>186382.31467238363</v>
      </c>
      <c r="I143">
        <v>445427.37997411075</v>
      </c>
      <c r="J143">
        <v>443934.35049129761</v>
      </c>
    </row>
    <row r="144" spans="1:10">
      <c r="A144">
        <v>28047</v>
      </c>
      <c r="B144">
        <v>4783940.3161808141</v>
      </c>
      <c r="C144">
        <v>6985995.0964106796</v>
      </c>
      <c r="D144">
        <v>1836869.8878595792</v>
      </c>
      <c r="E144">
        <v>2258661.1325859735</v>
      </c>
      <c r="F144">
        <v>763557.13315315696</v>
      </c>
      <c r="G144">
        <v>839671.8748031049</v>
      </c>
      <c r="H144">
        <v>1408116.5129559785</v>
      </c>
      <c r="I144">
        <v>1803746.4857559837</v>
      </c>
      <c r="J144">
        <v>1468514.1701235329</v>
      </c>
    </row>
    <row r="145" spans="1:10">
      <c r="A145">
        <v>28059</v>
      </c>
      <c r="B145">
        <v>561798.10418444488</v>
      </c>
      <c r="C145">
        <v>1191231.8708542993</v>
      </c>
      <c r="D145">
        <v>2753441.8776972028</v>
      </c>
      <c r="E145">
        <v>2533237.0490344679</v>
      </c>
      <c r="F145">
        <v>676198.42098366749</v>
      </c>
      <c r="G145">
        <v>476780.91143328708</v>
      </c>
      <c r="H145">
        <v>241343.33244554378</v>
      </c>
      <c r="I145">
        <v>406348.87365059915</v>
      </c>
      <c r="J145">
        <v>489613.53696080996</v>
      </c>
    </row>
    <row r="146" spans="1:10">
      <c r="A146">
        <v>33015</v>
      </c>
      <c r="B146">
        <v>940161.25431298139</v>
      </c>
      <c r="C146">
        <v>1464452.0418477019</v>
      </c>
      <c r="D146">
        <v>2100425.6406079489</v>
      </c>
      <c r="E146">
        <v>2550225.9194938457</v>
      </c>
      <c r="F146">
        <v>3719774.1750401678</v>
      </c>
      <c r="G146">
        <v>4923316.0772550553</v>
      </c>
      <c r="H146">
        <v>5712632.49331793</v>
      </c>
      <c r="I146">
        <v>5763810.7497153059</v>
      </c>
      <c r="J146">
        <v>6045263.3795673456</v>
      </c>
    </row>
    <row r="147" spans="1:10">
      <c r="A147">
        <v>33017</v>
      </c>
      <c r="B147">
        <v>8888.637653363734</v>
      </c>
      <c r="C147">
        <v>12916.279799614726</v>
      </c>
      <c r="D147">
        <v>17704.717000385604</v>
      </c>
      <c r="E147">
        <v>25292.202884964154</v>
      </c>
      <c r="F147">
        <v>35878.91984850134</v>
      </c>
      <c r="G147">
        <v>47416.640714123627</v>
      </c>
      <c r="H147">
        <v>60329.547762295391</v>
      </c>
      <c r="I147">
        <v>73413.496097275231</v>
      </c>
      <c r="J147">
        <v>82724.414910863386</v>
      </c>
    </row>
    <row r="148" spans="1:10">
      <c r="A148">
        <v>34001</v>
      </c>
      <c r="B148">
        <v>2892833.4614975746</v>
      </c>
      <c r="C148">
        <v>4772056.5384605927</v>
      </c>
      <c r="D148">
        <v>6854332.9246326368</v>
      </c>
      <c r="E148">
        <v>8320337.0971876755</v>
      </c>
      <c r="F148">
        <v>4317068.1883942876</v>
      </c>
      <c r="G148">
        <v>3044496.2231555069</v>
      </c>
      <c r="H148">
        <v>1483430.5441701231</v>
      </c>
      <c r="I148">
        <v>1530222.608352832</v>
      </c>
      <c r="J148">
        <v>1852266.1280368913</v>
      </c>
    </row>
    <row r="149" spans="1:10">
      <c r="A149">
        <v>34003</v>
      </c>
      <c r="B149">
        <v>8076239.9985640319</v>
      </c>
      <c r="C149">
        <v>9309236.794976579</v>
      </c>
      <c r="D149">
        <v>5812022.3406381654</v>
      </c>
      <c r="E149">
        <v>2720521.826090747</v>
      </c>
      <c r="F149">
        <v>1677658.1473319146</v>
      </c>
      <c r="G149">
        <v>1627287.1936942965</v>
      </c>
      <c r="H149">
        <v>2373981.4058765019</v>
      </c>
      <c r="I149">
        <v>2599391.0443603643</v>
      </c>
      <c r="J149">
        <v>2685727.3128103693</v>
      </c>
    </row>
    <row r="150" spans="1:10">
      <c r="A150">
        <v>34005</v>
      </c>
      <c r="B150">
        <v>4784723.9790879954</v>
      </c>
      <c r="C150">
        <v>3853042.6807716079</v>
      </c>
      <c r="D150">
        <v>6182598.5780280624</v>
      </c>
      <c r="E150">
        <v>8325342.5653270436</v>
      </c>
      <c r="F150">
        <v>4747357.1237257253</v>
      </c>
      <c r="G150">
        <v>3158257.2252799594</v>
      </c>
      <c r="H150">
        <v>2155095.3730916898</v>
      </c>
      <c r="I150">
        <v>1948138.25436648</v>
      </c>
      <c r="J150">
        <v>2056297.2040318542</v>
      </c>
    </row>
    <row r="151" spans="1:10">
      <c r="A151">
        <v>34007</v>
      </c>
      <c r="B151">
        <v>3442997.8323553409</v>
      </c>
      <c r="C151">
        <v>6120676.080333869</v>
      </c>
      <c r="D151">
        <v>10474764.543941695</v>
      </c>
      <c r="E151">
        <v>17384568.883207005</v>
      </c>
      <c r="F151">
        <v>20614724.632174261</v>
      </c>
      <c r="G151">
        <v>6809186.8354789251</v>
      </c>
      <c r="H151">
        <v>4970459.9223457342</v>
      </c>
      <c r="I151">
        <v>4617934.9418701632</v>
      </c>
      <c r="J151">
        <v>5960205.3476614226</v>
      </c>
    </row>
    <row r="152" spans="1:10">
      <c r="A152">
        <v>34009</v>
      </c>
      <c r="B152">
        <v>3465696.9355705739</v>
      </c>
      <c r="C152">
        <v>4535693.4392580306</v>
      </c>
      <c r="D152">
        <v>7947393.3392323926</v>
      </c>
      <c r="E152">
        <v>6554269.8121089712</v>
      </c>
      <c r="F152">
        <v>2165280.3738068193</v>
      </c>
      <c r="G152">
        <v>2313827.4269575081</v>
      </c>
      <c r="H152">
        <v>3352384.5475732526</v>
      </c>
      <c r="I152">
        <v>4606777.0090172105</v>
      </c>
      <c r="J152">
        <v>4235384.2345354501</v>
      </c>
    </row>
    <row r="153" spans="1:10">
      <c r="A153">
        <v>34011</v>
      </c>
      <c r="B153">
        <v>182269.46771846298</v>
      </c>
      <c r="C153">
        <v>382982.72948637122</v>
      </c>
      <c r="D153">
        <v>796985.42550942604</v>
      </c>
      <c r="E153">
        <v>1444410.7297834517</v>
      </c>
      <c r="F153">
        <v>636264.90321705095</v>
      </c>
      <c r="G153">
        <v>246693.47606177267</v>
      </c>
      <c r="H153">
        <v>233878.58734219975</v>
      </c>
      <c r="I153">
        <v>263965.5949551774</v>
      </c>
      <c r="J153">
        <v>418219.34108878742</v>
      </c>
    </row>
    <row r="154" spans="1:10">
      <c r="A154">
        <v>34013</v>
      </c>
      <c r="B154">
        <v>1292427.637010918</v>
      </c>
      <c r="C154">
        <v>2219534.9707928202</v>
      </c>
      <c r="D154">
        <v>3485525.0064797858</v>
      </c>
      <c r="E154">
        <v>5248597.2714928742</v>
      </c>
      <c r="F154">
        <v>746928.37012922764</v>
      </c>
      <c r="G154">
        <v>664882.42374212947</v>
      </c>
      <c r="H154">
        <v>420642.28795191128</v>
      </c>
      <c r="I154">
        <v>478437.96754386625</v>
      </c>
      <c r="J154">
        <v>1186302.7826841278</v>
      </c>
    </row>
    <row r="155" spans="1:10">
      <c r="A155">
        <v>34015</v>
      </c>
      <c r="B155">
        <v>329951.91275741003</v>
      </c>
      <c r="C155">
        <v>585584.31524064299</v>
      </c>
      <c r="D155">
        <v>1116940.9747926055</v>
      </c>
      <c r="E155">
        <v>823705.05714903853</v>
      </c>
      <c r="F155">
        <v>1295247.065085273</v>
      </c>
      <c r="G155">
        <v>151629.14706246715</v>
      </c>
      <c r="H155">
        <v>150164.78660285054</v>
      </c>
      <c r="I155">
        <v>72826.320063217281</v>
      </c>
      <c r="J155">
        <v>164049.1362247169</v>
      </c>
    </row>
    <row r="156" spans="1:10">
      <c r="A156">
        <v>34017</v>
      </c>
      <c r="B156">
        <v>8637724.8923779745</v>
      </c>
      <c r="C156">
        <v>12747714.785899306</v>
      </c>
      <c r="D156">
        <v>9856754.9040806405</v>
      </c>
      <c r="E156">
        <v>7078641.8801910141</v>
      </c>
      <c r="F156">
        <v>2897219.5348462025</v>
      </c>
      <c r="G156">
        <v>2174102.4457909134</v>
      </c>
      <c r="H156">
        <v>2425824.9767248677</v>
      </c>
      <c r="I156">
        <v>3590323.500593462</v>
      </c>
      <c r="J156">
        <v>3857453.6169824209</v>
      </c>
    </row>
    <row r="157" spans="1:10">
      <c r="A157">
        <v>34021</v>
      </c>
      <c r="B157">
        <v>363170.10175999999</v>
      </c>
      <c r="C157">
        <v>363170.10175999999</v>
      </c>
      <c r="D157">
        <v>136188.78815999997</v>
      </c>
      <c r="E157">
        <v>136188.78815999997</v>
      </c>
      <c r="F157">
        <v>136188.78815999997</v>
      </c>
      <c r="G157">
        <v>476726.12917831668</v>
      </c>
      <c r="H157">
        <v>476726.12917831668</v>
      </c>
      <c r="I157">
        <v>263890.29104186874</v>
      </c>
      <c r="J157">
        <v>263890.29104186874</v>
      </c>
    </row>
    <row r="158" spans="1:10">
      <c r="A158">
        <v>34023</v>
      </c>
      <c r="B158">
        <v>1034144.1342929103</v>
      </c>
      <c r="C158">
        <v>541754.25464263256</v>
      </c>
      <c r="D158">
        <v>866017.23971822637</v>
      </c>
      <c r="E158">
        <v>274085.41961311881</v>
      </c>
      <c r="F158">
        <v>274085.41961311881</v>
      </c>
      <c r="G158">
        <v>178521.71985659926</v>
      </c>
      <c r="H158">
        <v>357935.01352807443</v>
      </c>
      <c r="I158">
        <v>439373.24081918213</v>
      </c>
      <c r="J158">
        <v>634481.83836347004</v>
      </c>
    </row>
    <row r="159" spans="1:10">
      <c r="A159">
        <v>34025</v>
      </c>
      <c r="B159">
        <v>3479270.92850183</v>
      </c>
      <c r="C159">
        <v>4717890.2006371561</v>
      </c>
      <c r="D159">
        <v>7016318.910744573</v>
      </c>
      <c r="E159">
        <v>3246976.4678338785</v>
      </c>
      <c r="F159">
        <v>1245415.0050222029</v>
      </c>
      <c r="G159">
        <v>832180.22490284406</v>
      </c>
      <c r="H159">
        <v>964565.74075015204</v>
      </c>
      <c r="I159">
        <v>1456601.622467817</v>
      </c>
      <c r="J159">
        <v>1609824.6313081756</v>
      </c>
    </row>
    <row r="160" spans="1:10">
      <c r="A160">
        <v>34029</v>
      </c>
      <c r="B160">
        <v>1922071.4515828316</v>
      </c>
      <c r="C160">
        <v>1648972.1172315849</v>
      </c>
      <c r="D160">
        <v>2891750.9896817221</v>
      </c>
      <c r="E160">
        <v>1670213.7301555127</v>
      </c>
      <c r="F160">
        <v>709860.80756949948</v>
      </c>
      <c r="G160">
        <v>758435.05477395956</v>
      </c>
      <c r="H160">
        <v>924910.33789461432</v>
      </c>
      <c r="I160">
        <v>1219639.8973205052</v>
      </c>
      <c r="J160">
        <v>1241809.7946158745</v>
      </c>
    </row>
    <row r="161" spans="1:10">
      <c r="A161">
        <v>34033</v>
      </c>
      <c r="B161">
        <v>431038.78479991254</v>
      </c>
      <c r="C161">
        <v>909082.82749717718</v>
      </c>
      <c r="D161">
        <v>2005477.8584970075</v>
      </c>
      <c r="E161">
        <v>3882046.0657299659</v>
      </c>
      <c r="F161">
        <v>7113840.4061729154</v>
      </c>
      <c r="G161">
        <v>4844117.1816136111</v>
      </c>
      <c r="H161">
        <v>2864339.4200419858</v>
      </c>
      <c r="I161">
        <v>2468823.729479264</v>
      </c>
      <c r="J161">
        <v>903706.94170245656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160629.27333611896</v>
      </c>
      <c r="C163">
        <v>226526.83786341728</v>
      </c>
      <c r="D163">
        <v>81713.27289599998</v>
      </c>
      <c r="E163">
        <v>198857.42091970565</v>
      </c>
      <c r="F163">
        <v>198857.42091970565</v>
      </c>
      <c r="G163">
        <v>125642.32840488962</v>
      </c>
      <c r="H163">
        <v>125642.32840488962</v>
      </c>
      <c r="I163">
        <v>125642.32840488962</v>
      </c>
      <c r="J163">
        <v>586505.18753833033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1126537.0431448501</v>
      </c>
      <c r="C165">
        <v>862729.10814807063</v>
      </c>
      <c r="D165">
        <v>298749.77897297475</v>
      </c>
      <c r="E165">
        <v>521421.92656458734</v>
      </c>
      <c r="F165">
        <v>489580.29131469113</v>
      </c>
      <c r="G165">
        <v>495947.32902074209</v>
      </c>
      <c r="H165">
        <v>565473.93247090152</v>
      </c>
      <c r="I165">
        <v>519999.48160106398</v>
      </c>
      <c r="J165">
        <v>1404642.1624388427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27237.757631999993</v>
      </c>
      <c r="C169">
        <v>27237.757631999993</v>
      </c>
      <c r="D169">
        <v>27237.757631999993</v>
      </c>
      <c r="E169">
        <v>72720.047015781078</v>
      </c>
      <c r="F169">
        <v>72720.047015781078</v>
      </c>
      <c r="G169">
        <v>44293.6161509179</v>
      </c>
      <c r="H169">
        <v>44293.6161509179</v>
      </c>
      <c r="I169">
        <v>44293.6161509179</v>
      </c>
      <c r="J169">
        <v>223741.93412307501</v>
      </c>
    </row>
    <row r="170" spans="1:10">
      <c r="A170">
        <v>36059</v>
      </c>
      <c r="B170">
        <v>3982659.0613307403</v>
      </c>
      <c r="C170">
        <v>6449753.1450464819</v>
      </c>
      <c r="D170">
        <v>8354559.9817452906</v>
      </c>
      <c r="E170">
        <v>6903119.7053135149</v>
      </c>
      <c r="F170">
        <v>2859843.7657616166</v>
      </c>
      <c r="G170">
        <v>2518342.4144799355</v>
      </c>
      <c r="H170">
        <v>1591330.267302009</v>
      </c>
      <c r="I170">
        <v>1811625.2096961457</v>
      </c>
      <c r="J170">
        <v>2313470.1714268518</v>
      </c>
    </row>
    <row r="171" spans="1:10">
      <c r="A171">
        <v>36061</v>
      </c>
      <c r="B171">
        <v>2724438.4098627162</v>
      </c>
      <c r="C171">
        <v>3455992.9177955412</v>
      </c>
      <c r="D171">
        <v>5264319.7696217382</v>
      </c>
      <c r="E171">
        <v>1983063.1617970122</v>
      </c>
      <c r="F171">
        <v>1087367.9289609753</v>
      </c>
      <c r="G171">
        <v>960118.11692733853</v>
      </c>
      <c r="H171">
        <v>1046196.9620659864</v>
      </c>
      <c r="I171">
        <v>1364864.883048729</v>
      </c>
      <c r="J171">
        <v>1777354.4895884218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1331126.8404676146</v>
      </c>
      <c r="C174">
        <v>2186648.947041139</v>
      </c>
      <c r="D174">
        <v>812258.38095102692</v>
      </c>
      <c r="E174">
        <v>1335325.7055456503</v>
      </c>
      <c r="F174">
        <v>482604.46026316442</v>
      </c>
      <c r="G174">
        <v>642511.45196498791</v>
      </c>
      <c r="H174">
        <v>760431.19028011395</v>
      </c>
      <c r="I174">
        <v>606149.99399063434</v>
      </c>
      <c r="J174">
        <v>1165561.5962484831</v>
      </c>
    </row>
    <row r="175" spans="1:10">
      <c r="A175">
        <v>36083</v>
      </c>
      <c r="B175">
        <v>40518.500758334158</v>
      </c>
      <c r="C175">
        <v>59473.488088896171</v>
      </c>
      <c r="D175">
        <v>93470.740895221636</v>
      </c>
      <c r="E175">
        <v>144236.83581151045</v>
      </c>
      <c r="F175">
        <v>218854.9663323258</v>
      </c>
      <c r="G175">
        <v>326156.31980049075</v>
      </c>
      <c r="H175">
        <v>34208.967788635826</v>
      </c>
      <c r="I175">
        <v>34208.967788635826</v>
      </c>
      <c r="J175">
        <v>12540.950699162111</v>
      </c>
    </row>
    <row r="176" spans="1:10">
      <c r="A176">
        <v>36085</v>
      </c>
      <c r="B176">
        <v>235499.08433239904</v>
      </c>
      <c r="C176">
        <v>431265.13255782233</v>
      </c>
      <c r="D176">
        <v>110683.55131876763</v>
      </c>
      <c r="E176">
        <v>125972.20154076515</v>
      </c>
      <c r="F176">
        <v>102736.79179250062</v>
      </c>
      <c r="G176">
        <v>135478.08740387775</v>
      </c>
      <c r="H176">
        <v>195838.03634699713</v>
      </c>
      <c r="I176">
        <v>351777.99561520969</v>
      </c>
      <c r="J176">
        <v>183157.78062394442</v>
      </c>
    </row>
    <row r="177" spans="1:10">
      <c r="A177">
        <v>36087</v>
      </c>
      <c r="B177">
        <v>17231.705167221764</v>
      </c>
      <c r="C177">
        <v>28306.460213030321</v>
      </c>
      <c r="D177">
        <v>49470.181643645432</v>
      </c>
      <c r="E177">
        <v>74701.189286771449</v>
      </c>
      <c r="F177">
        <v>116719.21239301098</v>
      </c>
      <c r="G177">
        <v>176433.31048749923</v>
      </c>
      <c r="H177">
        <v>20455.384660139371</v>
      </c>
      <c r="I177">
        <v>20455.384660139371</v>
      </c>
      <c r="J177">
        <v>8300.2054608079216</v>
      </c>
    </row>
    <row r="178" spans="1:10">
      <c r="A178">
        <v>36103</v>
      </c>
      <c r="B178">
        <v>288842.42925637076</v>
      </c>
      <c r="C178">
        <v>598837.15959543805</v>
      </c>
      <c r="D178">
        <v>356147.37073739443</v>
      </c>
      <c r="E178">
        <v>655708.34312408918</v>
      </c>
      <c r="F178">
        <v>1259438.2544996412</v>
      </c>
      <c r="G178">
        <v>140988.21132857783</v>
      </c>
      <c r="H178">
        <v>140988.21132857783</v>
      </c>
      <c r="I178">
        <v>193850.33772597421</v>
      </c>
      <c r="J178">
        <v>193850.33772597421</v>
      </c>
    </row>
    <row r="179" spans="1:10">
      <c r="A179">
        <v>36111</v>
      </c>
      <c r="B179">
        <v>35091.349059867542</v>
      </c>
      <c r="C179">
        <v>57331.775664571047</v>
      </c>
      <c r="D179">
        <v>102724.05182242567</v>
      </c>
      <c r="E179">
        <v>8510.9959616276283</v>
      </c>
      <c r="F179">
        <v>8510.9959616276283</v>
      </c>
      <c r="G179">
        <v>4161.8718119151808</v>
      </c>
      <c r="H179">
        <v>4161.8718119151808</v>
      </c>
      <c r="I179">
        <v>12084.704579552061</v>
      </c>
      <c r="J179">
        <v>12084.704579552061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743037.68078481324</v>
      </c>
      <c r="C181">
        <v>1190301.7044372864</v>
      </c>
      <c r="D181">
        <v>1677805.2436987127</v>
      </c>
      <c r="E181">
        <v>2335194.7292473204</v>
      </c>
      <c r="F181">
        <v>4712748.8584092222</v>
      </c>
      <c r="G181">
        <v>4525649.7284793183</v>
      </c>
      <c r="H181">
        <v>7457341.7483724952</v>
      </c>
      <c r="I181">
        <v>9755521.3454252221</v>
      </c>
      <c r="J181">
        <v>13605890.457115531</v>
      </c>
    </row>
    <row r="182" spans="1:10">
      <c r="A182">
        <v>37015</v>
      </c>
      <c r="B182">
        <v>392413.2796836294</v>
      </c>
      <c r="C182">
        <v>703991.1290317158</v>
      </c>
      <c r="D182">
        <v>635657.3791716391</v>
      </c>
      <c r="E182">
        <v>1011167.4429499949</v>
      </c>
      <c r="F182">
        <v>712486.24114583968</v>
      </c>
      <c r="G182">
        <v>1032069.438656638</v>
      </c>
      <c r="H182">
        <v>324364.99867798417</v>
      </c>
      <c r="I182">
        <v>465156.58232043992</v>
      </c>
      <c r="J182">
        <v>450205.57099336694</v>
      </c>
    </row>
    <row r="183" spans="1:10">
      <c r="A183">
        <v>37019</v>
      </c>
      <c r="B183">
        <v>124591.44899253182</v>
      </c>
      <c r="C183">
        <v>238757.45386443223</v>
      </c>
      <c r="D183">
        <v>487756.80953705136</v>
      </c>
      <c r="E183">
        <v>988250.92977701663</v>
      </c>
      <c r="F183">
        <v>1962311.8205935778</v>
      </c>
      <c r="G183">
        <v>3620394.3134134738</v>
      </c>
      <c r="H183">
        <v>4973017.8135361625</v>
      </c>
      <c r="I183">
        <v>6020352.0822725566</v>
      </c>
      <c r="J183">
        <v>6956060.3258078033</v>
      </c>
    </row>
    <row r="184" spans="1:10">
      <c r="A184">
        <v>37029</v>
      </c>
      <c r="B184">
        <v>762552.82616950758</v>
      </c>
      <c r="C184">
        <v>1455202.2831224808</v>
      </c>
      <c r="D184">
        <v>1175773.1154147726</v>
      </c>
      <c r="E184">
        <v>940309.85669000051</v>
      </c>
      <c r="F184">
        <v>1218116.1572339134</v>
      </c>
      <c r="G184">
        <v>1841490.4096884371</v>
      </c>
      <c r="H184">
        <v>2660419.1956893229</v>
      </c>
      <c r="I184">
        <v>4018206.5429867809</v>
      </c>
      <c r="J184">
        <v>5144201.592071794</v>
      </c>
    </row>
    <row r="185" spans="1:10">
      <c r="A185">
        <v>37031</v>
      </c>
      <c r="B185">
        <v>549503.81883644918</v>
      </c>
      <c r="C185">
        <v>1228729.8256805686</v>
      </c>
      <c r="D185">
        <v>1718878.2714598826</v>
      </c>
      <c r="E185">
        <v>3296314.1741237221</v>
      </c>
      <c r="F185">
        <v>6731075.1302781506</v>
      </c>
      <c r="G185">
        <v>7693681.428895168</v>
      </c>
      <c r="H185">
        <v>11732469.357104439</v>
      </c>
      <c r="I185">
        <v>16338366.463659029</v>
      </c>
      <c r="J185">
        <v>20718644.359263863</v>
      </c>
    </row>
    <row r="186" spans="1:10">
      <c r="A186">
        <v>37041</v>
      </c>
      <c r="B186">
        <v>352309.28277660988</v>
      </c>
      <c r="C186">
        <v>635070.8374938902</v>
      </c>
      <c r="D186">
        <v>1243068.4772393703</v>
      </c>
      <c r="E186">
        <v>1259866.0998002684</v>
      </c>
      <c r="F186">
        <v>902694.40864638798</v>
      </c>
      <c r="G186">
        <v>1352034.5922708078</v>
      </c>
      <c r="H186">
        <v>1920700.8187519843</v>
      </c>
      <c r="I186">
        <v>2794464.51837199</v>
      </c>
      <c r="J186">
        <v>2013951.3571217968</v>
      </c>
    </row>
    <row r="187" spans="1:10">
      <c r="A187">
        <v>37049</v>
      </c>
      <c r="B187">
        <v>70262.069137226077</v>
      </c>
      <c r="C187">
        <v>161528.7863378429</v>
      </c>
      <c r="D187">
        <v>379658.4203677199</v>
      </c>
      <c r="E187">
        <v>770126.68307850568</v>
      </c>
      <c r="F187">
        <v>1530808.0640130453</v>
      </c>
      <c r="G187">
        <v>398001.8864314243</v>
      </c>
      <c r="H187">
        <v>567322.17974302755</v>
      </c>
      <c r="I187">
        <v>674097.02724198892</v>
      </c>
      <c r="J187">
        <v>934416.84400997218</v>
      </c>
    </row>
    <row r="188" spans="1:10">
      <c r="A188">
        <v>37053</v>
      </c>
      <c r="B188">
        <v>886324.32422546728</v>
      </c>
      <c r="C188">
        <v>1669423.0656212012</v>
      </c>
      <c r="D188">
        <v>2421200.5207636179</v>
      </c>
      <c r="E188">
        <v>1589271.0440793126</v>
      </c>
      <c r="F188">
        <v>2287080.9638436078</v>
      </c>
      <c r="G188">
        <v>3364036.7214867324</v>
      </c>
      <c r="H188">
        <v>4878608.1787968054</v>
      </c>
      <c r="I188">
        <v>7177438.2784549622</v>
      </c>
      <c r="J188">
        <v>9108325.3183779679</v>
      </c>
    </row>
    <row r="189" spans="1:10">
      <c r="A189">
        <v>37055</v>
      </c>
      <c r="B189">
        <v>1064423.6029513874</v>
      </c>
      <c r="C189">
        <v>2126926.1217675651</v>
      </c>
      <c r="D189">
        <v>5416421.0507955728</v>
      </c>
      <c r="E189">
        <v>12367866.155069552</v>
      </c>
      <c r="F189">
        <v>14723444.674271097</v>
      </c>
      <c r="G189">
        <v>22381238.095472187</v>
      </c>
      <c r="H189">
        <v>35157880.759432435</v>
      </c>
      <c r="I189">
        <v>34997883.067819603</v>
      </c>
      <c r="J189">
        <v>16335446.410583112</v>
      </c>
    </row>
    <row r="190" spans="1:10">
      <c r="A190">
        <v>37073</v>
      </c>
      <c r="B190">
        <v>96905.499123405883</v>
      </c>
      <c r="C190">
        <v>118615.74019495108</v>
      </c>
      <c r="D190">
        <v>121012.32689463301</v>
      </c>
      <c r="E190">
        <v>198305.732220832</v>
      </c>
      <c r="F190">
        <v>308461.10041930078</v>
      </c>
      <c r="G190">
        <v>254262.93345638676</v>
      </c>
      <c r="H190">
        <v>310725.10399354622</v>
      </c>
      <c r="I190">
        <v>324996.20730916108</v>
      </c>
      <c r="J190">
        <v>403098.83655099996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2534729.5680586454</v>
      </c>
      <c r="C192">
        <v>4162391.7195045431</v>
      </c>
      <c r="D192">
        <v>8270034.5546810804</v>
      </c>
      <c r="E192">
        <v>13962615.64911633</v>
      </c>
      <c r="F192">
        <v>29293174.665843926</v>
      </c>
      <c r="G192">
        <v>11716911.032102883</v>
      </c>
      <c r="H192">
        <v>16934692.090845734</v>
      </c>
      <c r="I192">
        <v>21991049.006853186</v>
      </c>
      <c r="J192">
        <v>22635988.999156944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741986.5356179009</v>
      </c>
      <c r="C194">
        <v>1555610.8468980724</v>
      </c>
      <c r="D194">
        <v>2633586.5879626693</v>
      </c>
      <c r="E194">
        <v>4473678.6684869053</v>
      </c>
      <c r="F194">
        <v>5498647.462281378</v>
      </c>
      <c r="G194">
        <v>7200598.7526505645</v>
      </c>
      <c r="H194">
        <v>5025837.5029946351</v>
      </c>
      <c r="I194">
        <v>7237395.61479038</v>
      </c>
      <c r="J194">
        <v>9931806.4196167178</v>
      </c>
    </row>
    <row r="195" spans="1:10">
      <c r="A195">
        <v>37133</v>
      </c>
      <c r="B195">
        <v>285615.75958033191</v>
      </c>
      <c r="C195">
        <v>703899.52900105866</v>
      </c>
      <c r="D195">
        <v>1608345.326425273</v>
      </c>
      <c r="E195">
        <v>1978767.6710475804</v>
      </c>
      <c r="F195">
        <v>3718173.8323309822</v>
      </c>
      <c r="G195">
        <v>4564777.7067623623</v>
      </c>
      <c r="H195">
        <v>4141157.8787545511</v>
      </c>
      <c r="I195">
        <v>5872077.9727965528</v>
      </c>
      <c r="J195">
        <v>8219406.9130197559</v>
      </c>
    </row>
    <row r="196" spans="1:10">
      <c r="A196">
        <v>37137</v>
      </c>
      <c r="B196">
        <v>38096.593345083653</v>
      </c>
      <c r="C196">
        <v>87113.188155055541</v>
      </c>
      <c r="D196">
        <v>209423.97789900962</v>
      </c>
      <c r="E196">
        <v>420231.53060087119</v>
      </c>
      <c r="F196">
        <v>955338.17710760294</v>
      </c>
      <c r="G196">
        <v>828827.93475032086</v>
      </c>
      <c r="H196">
        <v>928397.03851993382</v>
      </c>
      <c r="I196">
        <v>1260613.7582583234</v>
      </c>
      <c r="J196">
        <v>1607070.0506855641</v>
      </c>
    </row>
    <row r="197" spans="1:10">
      <c r="A197">
        <v>37139</v>
      </c>
      <c r="B197">
        <v>2132668.4824574646</v>
      </c>
      <c r="C197">
        <v>2605286.5600072173</v>
      </c>
      <c r="D197">
        <v>4974673.0529266866</v>
      </c>
      <c r="E197">
        <v>7359780.3367082383</v>
      </c>
      <c r="F197">
        <v>8598006.8037536182</v>
      </c>
      <c r="G197">
        <v>7166920.1352359457</v>
      </c>
      <c r="H197">
        <v>9123142.6245173998</v>
      </c>
      <c r="I197">
        <v>10137180.96459947</v>
      </c>
      <c r="J197">
        <v>11590957.366873525</v>
      </c>
    </row>
    <row r="198" spans="1:10">
      <c r="A198">
        <v>37141</v>
      </c>
      <c r="B198">
        <v>204603.30345589621</v>
      </c>
      <c r="C198">
        <v>413118.69285181508</v>
      </c>
      <c r="D198">
        <v>870617.47485730087</v>
      </c>
      <c r="E198">
        <v>1162741.8608483679</v>
      </c>
      <c r="F198">
        <v>2221245.8541666232</v>
      </c>
      <c r="G198">
        <v>4077688.8532278379</v>
      </c>
      <c r="H198">
        <v>4033073.1423799098</v>
      </c>
      <c r="I198">
        <v>3698422.5850083823</v>
      </c>
      <c r="J198">
        <v>4610348.6482121991</v>
      </c>
    </row>
    <row r="199" spans="1:10">
      <c r="A199">
        <v>37143</v>
      </c>
      <c r="B199">
        <v>375621.96821099921</v>
      </c>
      <c r="C199">
        <v>697975.69098221709</v>
      </c>
      <c r="D199">
        <v>1391271.3003578328</v>
      </c>
      <c r="E199">
        <v>840729.19594047882</v>
      </c>
      <c r="F199">
        <v>862298.63862207835</v>
      </c>
      <c r="G199">
        <v>1247135.1876506447</v>
      </c>
      <c r="H199">
        <v>1779489.6746615686</v>
      </c>
      <c r="I199">
        <v>2600896.9633334698</v>
      </c>
      <c r="J199">
        <v>3023920.5023556449</v>
      </c>
    </row>
    <row r="200" spans="1:10">
      <c r="A200">
        <v>37147</v>
      </c>
      <c r="B200">
        <v>2021.3021095265847</v>
      </c>
      <c r="C200">
        <v>5035.9768862164019</v>
      </c>
      <c r="D200">
        <v>12824.06362236948</v>
      </c>
      <c r="E200">
        <v>26703.600953399829</v>
      </c>
      <c r="F200">
        <v>52164.87869359296</v>
      </c>
      <c r="G200">
        <v>94357.937214175574</v>
      </c>
      <c r="H200">
        <v>158753.88199762729</v>
      </c>
      <c r="I200">
        <v>233691.43474956159</v>
      </c>
      <c r="J200">
        <v>327889.03979715845</v>
      </c>
    </row>
    <row r="201" spans="1:10">
      <c r="A201">
        <v>37177</v>
      </c>
      <c r="B201">
        <v>2444000.7578018792</v>
      </c>
      <c r="C201">
        <v>3716781.4279291686</v>
      </c>
      <c r="D201">
        <v>5723404.7159428764</v>
      </c>
      <c r="E201">
        <v>5729777.3577818386</v>
      </c>
      <c r="F201">
        <v>8548930.1153325662</v>
      </c>
      <c r="G201">
        <v>10578700.044454303</v>
      </c>
      <c r="H201">
        <v>16720912.456810707</v>
      </c>
      <c r="I201">
        <v>17311733.430365004</v>
      </c>
      <c r="J201">
        <v>16687675.314819789</v>
      </c>
    </row>
    <row r="202" spans="1:10">
      <c r="A202">
        <v>37187</v>
      </c>
      <c r="B202">
        <v>172338.2099963967</v>
      </c>
      <c r="C202">
        <v>302762.29902694735</v>
      </c>
      <c r="D202">
        <v>579617.15179930534</v>
      </c>
      <c r="E202">
        <v>1006053.6351352583</v>
      </c>
      <c r="F202">
        <v>539884.19649075321</v>
      </c>
      <c r="G202">
        <v>744230.9172626466</v>
      </c>
      <c r="H202">
        <v>825466.98457668256</v>
      </c>
      <c r="I202">
        <v>1097104.5022416478</v>
      </c>
      <c r="J202">
        <v>1145885.0511820654</v>
      </c>
    </row>
    <row r="203" spans="1:10">
      <c r="A203">
        <v>41007</v>
      </c>
      <c r="B203">
        <v>354949.52191639331</v>
      </c>
      <c r="C203">
        <v>447370.65318708291</v>
      </c>
      <c r="D203">
        <v>535184.5624857971</v>
      </c>
      <c r="E203">
        <v>739771.47661759774</v>
      </c>
      <c r="F203">
        <v>925938.51039475668</v>
      </c>
      <c r="G203">
        <v>1171386.9252757218</v>
      </c>
      <c r="H203">
        <v>1536375.7486073484</v>
      </c>
      <c r="I203">
        <v>1704880.0863197504</v>
      </c>
      <c r="J203">
        <v>1849253.8255501152</v>
      </c>
    </row>
    <row r="204" spans="1:10">
      <c r="A204">
        <v>41009</v>
      </c>
      <c r="B204">
        <v>47961.446777697391</v>
      </c>
      <c r="C204">
        <v>63260.378356115405</v>
      </c>
      <c r="D204">
        <v>79429.437309924717</v>
      </c>
      <c r="E204">
        <v>104428.51581236206</v>
      </c>
      <c r="F204">
        <v>137456.49748816603</v>
      </c>
      <c r="G204">
        <v>175687.95626439332</v>
      </c>
      <c r="H204">
        <v>233794.58494949667</v>
      </c>
      <c r="I204">
        <v>217239.16725459171</v>
      </c>
      <c r="J204">
        <v>282166.41934234946</v>
      </c>
    </row>
    <row r="205" spans="1:10">
      <c r="A205">
        <v>41011</v>
      </c>
      <c r="B205">
        <v>475319.11473372055</v>
      </c>
      <c r="C205">
        <v>646387.28547342494</v>
      </c>
      <c r="D205">
        <v>928020.0319216355</v>
      </c>
      <c r="E205">
        <v>1308403.0671083587</v>
      </c>
      <c r="F205">
        <v>1837740.3870220196</v>
      </c>
      <c r="G205">
        <v>2623416.0597035447</v>
      </c>
      <c r="H205">
        <v>3636210.3143197638</v>
      </c>
      <c r="I205">
        <v>5064513.7581072403</v>
      </c>
      <c r="J205">
        <v>3665633.3265118971</v>
      </c>
    </row>
    <row r="206" spans="1:10">
      <c r="A206">
        <v>41015</v>
      </c>
      <c r="B206">
        <v>2746.4282387671956</v>
      </c>
      <c r="C206">
        <v>3341.6360227908199</v>
      </c>
      <c r="D206">
        <v>4410.684776979394</v>
      </c>
      <c r="E206">
        <v>5899.0896786239337</v>
      </c>
      <c r="F206">
        <v>8396.2283274634774</v>
      </c>
      <c r="G206">
        <v>11621.607993519185</v>
      </c>
      <c r="H206">
        <v>15385.581613991122</v>
      </c>
      <c r="I206">
        <v>20689.215613396053</v>
      </c>
      <c r="J206">
        <v>26887.951424339073</v>
      </c>
    </row>
    <row r="207" spans="1:10">
      <c r="A207">
        <v>41019</v>
      </c>
      <c r="B207">
        <v>28635.346527753336</v>
      </c>
      <c r="C207">
        <v>38207.515495079249</v>
      </c>
      <c r="D207">
        <v>57446.197060631413</v>
      </c>
      <c r="E207">
        <v>81417.251074914078</v>
      </c>
      <c r="F207">
        <v>115853.4220307919</v>
      </c>
      <c r="G207">
        <v>163737.28745826602</v>
      </c>
      <c r="H207">
        <v>231000.60697613642</v>
      </c>
      <c r="I207">
        <v>318811.50064133742</v>
      </c>
      <c r="J207">
        <v>143724.18879099947</v>
      </c>
    </row>
    <row r="208" spans="1:10">
      <c r="A208">
        <v>41039</v>
      </c>
      <c r="B208">
        <v>20680.92759237795</v>
      </c>
      <c r="C208">
        <v>27177.180236199303</v>
      </c>
      <c r="D208">
        <v>39507.512032785518</v>
      </c>
      <c r="E208">
        <v>53218.19525638991</v>
      </c>
      <c r="F208">
        <v>74397.85377141145</v>
      </c>
      <c r="G208">
        <v>101970.17638464924</v>
      </c>
      <c r="H208">
        <v>139262.83823527757</v>
      </c>
      <c r="I208">
        <v>185441.58018957273</v>
      </c>
      <c r="J208">
        <v>263810.99138433835</v>
      </c>
    </row>
    <row r="209" spans="1:10">
      <c r="A209">
        <v>41041</v>
      </c>
      <c r="B209">
        <v>33355.778784590249</v>
      </c>
      <c r="C209">
        <v>42436.677305607118</v>
      </c>
      <c r="D209">
        <v>60473.258630633885</v>
      </c>
      <c r="E209">
        <v>77156.253723497226</v>
      </c>
      <c r="F209">
        <v>110921.8355747477</v>
      </c>
      <c r="G209">
        <v>151044.12119441922</v>
      </c>
      <c r="H209">
        <v>205778.70742221823</v>
      </c>
      <c r="I209">
        <v>262973.23104152171</v>
      </c>
      <c r="J209">
        <v>380440.19401204458</v>
      </c>
    </row>
    <row r="210" spans="1:10">
      <c r="A210">
        <v>41051</v>
      </c>
      <c r="B210">
        <v>6089.7498132182482</v>
      </c>
      <c r="C210">
        <v>6307.8349990315946</v>
      </c>
      <c r="D210">
        <v>6307.8349990315946</v>
      </c>
      <c r="E210">
        <v>13832.581359724089</v>
      </c>
      <c r="F210">
        <v>13832.581359724089</v>
      </c>
      <c r="G210">
        <v>14394.82984613275</v>
      </c>
      <c r="H210">
        <v>14394.82984613275</v>
      </c>
      <c r="I210">
        <v>21461.317751766775</v>
      </c>
      <c r="J210">
        <v>21461.317751766775</v>
      </c>
    </row>
    <row r="211" spans="1:10">
      <c r="A211">
        <v>41057</v>
      </c>
      <c r="B211">
        <v>60336.337646413995</v>
      </c>
      <c r="C211">
        <v>83279.221684677352</v>
      </c>
      <c r="D211">
        <v>106594.86691257452</v>
      </c>
      <c r="E211">
        <v>146608.07733588025</v>
      </c>
      <c r="F211">
        <v>202847.07344787489</v>
      </c>
      <c r="G211">
        <v>279603.61563390231</v>
      </c>
      <c r="H211">
        <v>403973.88928555651</v>
      </c>
      <c r="I211">
        <v>545179.99037612404</v>
      </c>
      <c r="J211">
        <v>730364.41755095078</v>
      </c>
    </row>
    <row r="212" spans="1:10">
      <c r="A212">
        <v>42017</v>
      </c>
      <c r="B212">
        <v>957786.09779318573</v>
      </c>
      <c r="C212">
        <v>1073188.6326761094</v>
      </c>
      <c r="D212">
        <v>2039259.3447060524</v>
      </c>
      <c r="E212">
        <v>2831567.7579778759</v>
      </c>
      <c r="F212">
        <v>2833625.4339546305</v>
      </c>
      <c r="G212">
        <v>3179661.7424807171</v>
      </c>
      <c r="H212">
        <v>1582075.8321176579</v>
      </c>
      <c r="I212">
        <v>1945583.7135915451</v>
      </c>
      <c r="J212">
        <v>2088472.3031738107</v>
      </c>
    </row>
    <row r="213" spans="1:10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>
        <v>42045</v>
      </c>
      <c r="B214">
        <v>2398380.2276313151</v>
      </c>
      <c r="C214">
        <v>3538422.7986491518</v>
      </c>
      <c r="D214">
        <v>5340416.9154372979</v>
      </c>
      <c r="E214">
        <v>6873734.0715558231</v>
      </c>
      <c r="F214">
        <v>7015314.953282848</v>
      </c>
      <c r="G214">
        <v>8305264.7714317013</v>
      </c>
      <c r="H214">
        <v>6038168.8430545572</v>
      </c>
      <c r="I214">
        <v>7920599.6042750441</v>
      </c>
      <c r="J214">
        <v>9699386.8087680787</v>
      </c>
    </row>
    <row r="215" spans="1:10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>
        <v>42101</v>
      </c>
      <c r="B216">
        <v>6409277.3077348042</v>
      </c>
      <c r="C216">
        <v>8314724.2791518802</v>
      </c>
      <c r="D216">
        <v>14539897.216122201</v>
      </c>
      <c r="E216">
        <v>14629357.499342412</v>
      </c>
      <c r="F216">
        <v>16093087.577780737</v>
      </c>
      <c r="G216">
        <v>15515397.080942176</v>
      </c>
      <c r="H216">
        <v>18567467.594236374</v>
      </c>
      <c r="I216">
        <v>20084439.419979464</v>
      </c>
      <c r="J216">
        <v>21279915.776474819</v>
      </c>
    </row>
    <row r="217" spans="1:10">
      <c r="A217">
        <v>44001</v>
      </c>
      <c r="B217">
        <v>413603.60219654191</v>
      </c>
      <c r="C217">
        <v>823066.34675238549</v>
      </c>
      <c r="D217">
        <v>1581023.683283946</v>
      </c>
      <c r="E217">
        <v>1160732.73503447</v>
      </c>
      <c r="F217">
        <v>1980098.2353190612</v>
      </c>
      <c r="G217">
        <v>2306630.8242573701</v>
      </c>
      <c r="H217">
        <v>3211418.1691387566</v>
      </c>
      <c r="I217">
        <v>1623526.8410005576</v>
      </c>
      <c r="J217">
        <v>774919.90463726013</v>
      </c>
    </row>
    <row r="218" spans="1:10">
      <c r="A218">
        <v>44003</v>
      </c>
      <c r="B218">
        <v>258618.14557790034</v>
      </c>
      <c r="C218">
        <v>491162.02116740466</v>
      </c>
      <c r="D218">
        <v>885606.01596591016</v>
      </c>
      <c r="E218">
        <v>1506079.60455496</v>
      </c>
      <c r="F218">
        <v>456328.80290247547</v>
      </c>
      <c r="G218">
        <v>232123.32586858841</v>
      </c>
      <c r="H218">
        <v>105703.81344593244</v>
      </c>
      <c r="I218">
        <v>85697.541423338029</v>
      </c>
      <c r="J218">
        <v>85697.541423338029</v>
      </c>
    </row>
    <row r="219" spans="1:10">
      <c r="A219">
        <v>44005</v>
      </c>
      <c r="B219">
        <v>22407.832588081066</v>
      </c>
      <c r="C219">
        <v>44113.237190871361</v>
      </c>
      <c r="D219">
        <v>83650.81706899761</v>
      </c>
      <c r="E219">
        <v>151243.956243697</v>
      </c>
      <c r="F219">
        <v>277539.47923097794</v>
      </c>
      <c r="G219">
        <v>437712.16388469812</v>
      </c>
      <c r="H219">
        <v>229366.96341429628</v>
      </c>
      <c r="I219">
        <v>309915.22672961128</v>
      </c>
      <c r="J219">
        <v>53547.688492899266</v>
      </c>
    </row>
    <row r="220" spans="1:10">
      <c r="A220">
        <v>44007</v>
      </c>
      <c r="B220">
        <v>361274.79503700079</v>
      </c>
      <c r="C220">
        <v>693244.25674822321</v>
      </c>
      <c r="D220">
        <v>158172.44046339404</v>
      </c>
      <c r="E220">
        <v>158172.44046339404</v>
      </c>
      <c r="F220">
        <v>59314.665173772773</v>
      </c>
      <c r="G220">
        <v>59314.665173772773</v>
      </c>
      <c r="H220">
        <v>59314.665173772773</v>
      </c>
      <c r="I220">
        <v>245074.29192193251</v>
      </c>
      <c r="J220">
        <v>245074.29192193251</v>
      </c>
    </row>
    <row r="221" spans="1:10">
      <c r="A221">
        <v>44009</v>
      </c>
      <c r="B221">
        <v>149137.0556980712</v>
      </c>
      <c r="C221">
        <v>293753.28266424022</v>
      </c>
      <c r="D221">
        <v>557401.38721664588</v>
      </c>
      <c r="E221">
        <v>1008505.3574653685</v>
      </c>
      <c r="F221">
        <v>1852124.7718928889</v>
      </c>
      <c r="G221">
        <v>548942.25894720282</v>
      </c>
      <c r="H221">
        <v>690835.4782854534</v>
      </c>
      <c r="I221">
        <v>738802.13185643486</v>
      </c>
      <c r="J221">
        <v>997969.64031376736</v>
      </c>
    </row>
    <row r="222" spans="1:10">
      <c r="A222">
        <v>45013</v>
      </c>
      <c r="B222">
        <v>1329173.6221590233</v>
      </c>
      <c r="C222">
        <v>2452535.256549418</v>
      </c>
      <c r="D222">
        <v>3085166.2577784164</v>
      </c>
      <c r="E222">
        <v>4241163.7277581543</v>
      </c>
      <c r="F222">
        <v>6522947.9098672178</v>
      </c>
      <c r="G222">
        <v>6968179.4338210598</v>
      </c>
      <c r="H222">
        <v>6127260.1017513387</v>
      </c>
      <c r="I222">
        <v>4311503.2443529591</v>
      </c>
      <c r="J222">
        <v>4751195.6503972607</v>
      </c>
    </row>
    <row r="223" spans="1:10">
      <c r="A223">
        <v>45015</v>
      </c>
      <c r="B223">
        <v>779689.15925244766</v>
      </c>
      <c r="C223">
        <v>1094745.5441539309</v>
      </c>
      <c r="D223">
        <v>1317548.5962273045</v>
      </c>
      <c r="E223">
        <v>1459921.3424428164</v>
      </c>
      <c r="F223">
        <v>2212334.3767344872</v>
      </c>
      <c r="G223">
        <v>1077651.9381151707</v>
      </c>
      <c r="H223">
        <v>1542351.8013542797</v>
      </c>
      <c r="I223">
        <v>2024961.0257694926</v>
      </c>
      <c r="J223">
        <v>2283817.0112221073</v>
      </c>
    </row>
    <row r="224" spans="1:10">
      <c r="A224">
        <v>45019</v>
      </c>
      <c r="B224">
        <v>5992710.327238908</v>
      </c>
      <c r="C224">
        <v>11024237.57423391</v>
      </c>
      <c r="D224">
        <v>19777331.466899421</v>
      </c>
      <c r="E224">
        <v>32717580.459834628</v>
      </c>
      <c r="F224">
        <v>35744166.797034249</v>
      </c>
      <c r="G224">
        <v>32529464.411389299</v>
      </c>
      <c r="H224">
        <v>28939526.453943014</v>
      </c>
      <c r="I224">
        <v>26608222.67554852</v>
      </c>
      <c r="J224">
        <v>24308677.378159523</v>
      </c>
    </row>
    <row r="225" spans="1:10">
      <c r="A225">
        <v>45029</v>
      </c>
      <c r="B225">
        <v>83375.768553715054</v>
      </c>
      <c r="C225">
        <v>178103.77556177668</v>
      </c>
      <c r="D225">
        <v>380171.98708284751</v>
      </c>
      <c r="E225">
        <v>699061.2786717735</v>
      </c>
      <c r="F225">
        <v>1220396.0575977976</v>
      </c>
      <c r="G225">
        <v>2033604.3008654139</v>
      </c>
      <c r="H225">
        <v>3191159.0571074765</v>
      </c>
      <c r="I225">
        <v>820776.1704520029</v>
      </c>
      <c r="J225">
        <v>1031453.8165946418</v>
      </c>
    </row>
    <row r="226" spans="1:10">
      <c r="A226">
        <v>45043</v>
      </c>
      <c r="B226">
        <v>124525.1475961688</v>
      </c>
      <c r="C226">
        <v>232107.95555314759</v>
      </c>
      <c r="D226">
        <v>411514.63251334929</v>
      </c>
      <c r="E226">
        <v>696830.34173606744</v>
      </c>
      <c r="F226">
        <v>1133881.0163988234</v>
      </c>
      <c r="G226">
        <v>1775111.0144153526</v>
      </c>
      <c r="H226">
        <v>2285475.7072421061</v>
      </c>
      <c r="I226">
        <v>2770016.1802862929</v>
      </c>
      <c r="J226">
        <v>2093534.516904505</v>
      </c>
    </row>
    <row r="227" spans="1:10">
      <c r="A227">
        <v>45051</v>
      </c>
      <c r="B227">
        <v>421202.4486697308</v>
      </c>
      <c r="C227">
        <v>807251.77801515069</v>
      </c>
      <c r="D227">
        <v>1472584.1563455961</v>
      </c>
      <c r="E227">
        <v>2601314.5920070671</v>
      </c>
      <c r="F227">
        <v>2260740.9175912761</v>
      </c>
      <c r="G227">
        <v>3361315.6822083043</v>
      </c>
      <c r="H227">
        <v>3692225.0701635596</v>
      </c>
      <c r="I227">
        <v>4010507.5327713182</v>
      </c>
      <c r="J227">
        <v>3505623.2870674729</v>
      </c>
    </row>
    <row r="228" spans="1:10">
      <c r="A228">
        <v>45053</v>
      </c>
      <c r="B228">
        <v>57296.885521738252</v>
      </c>
      <c r="C228">
        <v>107818.77214907965</v>
      </c>
      <c r="D228">
        <v>197455.05575979126</v>
      </c>
      <c r="E228">
        <v>344342.90584366175</v>
      </c>
      <c r="F228">
        <v>547128.48631578591</v>
      </c>
      <c r="G228">
        <v>833092.91160309687</v>
      </c>
      <c r="H228">
        <v>683903.39471360936</v>
      </c>
      <c r="I228">
        <v>927958.33813704154</v>
      </c>
      <c r="J228">
        <v>1197183.9734575262</v>
      </c>
    </row>
    <row r="229" spans="1:10">
      <c r="A229">
        <v>48007</v>
      </c>
      <c r="B229">
        <v>2015872.5711865288</v>
      </c>
      <c r="C229">
        <v>4809437.3429906303</v>
      </c>
      <c r="D229">
        <v>17681646.6902829</v>
      </c>
      <c r="E229">
        <v>6536010.4956001835</v>
      </c>
      <c r="F229">
        <v>4163238.2579690823</v>
      </c>
      <c r="G229">
        <v>4227562.7246718248</v>
      </c>
      <c r="H229">
        <v>1664613.1210757794</v>
      </c>
      <c r="I229">
        <v>2465255.4402825381</v>
      </c>
      <c r="J229">
        <v>2510242.2075225227</v>
      </c>
    </row>
    <row r="230" spans="1:10">
      <c r="A230">
        <v>48039</v>
      </c>
      <c r="B230">
        <v>33539368.153227746</v>
      </c>
      <c r="C230">
        <v>104624366.14586335</v>
      </c>
      <c r="D230">
        <v>120998182.54367673</v>
      </c>
      <c r="E230">
        <v>141551061.6691446</v>
      </c>
      <c r="F230">
        <v>74540950.683566019</v>
      </c>
      <c r="G230">
        <v>69540944.354538441</v>
      </c>
      <c r="H230">
        <v>80569184.624126479</v>
      </c>
      <c r="I230">
        <v>78072370.635477811</v>
      </c>
      <c r="J230">
        <v>94796178.582688138</v>
      </c>
    </row>
    <row r="231" spans="1:10">
      <c r="A231">
        <v>48057</v>
      </c>
      <c r="B231">
        <v>1231344.2212959973</v>
      </c>
      <c r="C231">
        <v>5674420.1590794045</v>
      </c>
      <c r="D231">
        <v>9190177.4847612102</v>
      </c>
      <c r="E231">
        <v>7511599.3729732763</v>
      </c>
      <c r="F231">
        <v>3622665.7382677123</v>
      </c>
      <c r="G231">
        <v>1879585.1018471788</v>
      </c>
      <c r="H231">
        <v>2178615.8982918491</v>
      </c>
      <c r="I231">
        <v>2440116.6898938809</v>
      </c>
      <c r="J231">
        <v>2653438.2932201568</v>
      </c>
    </row>
    <row r="232" spans="1:10">
      <c r="A232">
        <v>48061</v>
      </c>
      <c r="B232">
        <v>2040418.3151222952</v>
      </c>
      <c r="C232">
        <v>4142361.4700667891</v>
      </c>
      <c r="D232">
        <v>4627528.1194118466</v>
      </c>
      <c r="E232">
        <v>5601044.4167987946</v>
      </c>
      <c r="F232">
        <v>9155652.0840997808</v>
      </c>
      <c r="G232">
        <v>6577426.8133377917</v>
      </c>
      <c r="H232">
        <v>2893332.832315729</v>
      </c>
      <c r="I232">
        <v>3853171.8770127627</v>
      </c>
      <c r="J232">
        <v>2437021.1142203775</v>
      </c>
    </row>
    <row r="233" spans="1:10">
      <c r="A233">
        <v>48071</v>
      </c>
      <c r="B233">
        <v>4169547.0412292676</v>
      </c>
      <c r="C233">
        <v>9858359.5925877858</v>
      </c>
      <c r="D233">
        <v>6430149.3620615229</v>
      </c>
      <c r="E233">
        <v>6530007.6541966954</v>
      </c>
      <c r="F233">
        <v>5401616.181165142</v>
      </c>
      <c r="G233">
        <v>5240540.0918349102</v>
      </c>
      <c r="H233">
        <v>4463458.1799262483</v>
      </c>
      <c r="I233">
        <v>5089002.1149677802</v>
      </c>
      <c r="J233">
        <v>5565494.2350093359</v>
      </c>
    </row>
    <row r="234" spans="1:10">
      <c r="A234">
        <v>48167</v>
      </c>
      <c r="B234">
        <v>19878211.979810152</v>
      </c>
      <c r="C234">
        <v>56670108.462507434</v>
      </c>
      <c r="D234">
        <v>126505845.14343473</v>
      </c>
      <c r="E234">
        <v>62504121.90244703</v>
      </c>
      <c r="F234">
        <v>48947065.565657884</v>
      </c>
      <c r="G234">
        <v>17551351.747563221</v>
      </c>
      <c r="H234">
        <v>17126707.987588212</v>
      </c>
      <c r="I234">
        <v>23979933.639577415</v>
      </c>
      <c r="J234">
        <v>23543685.683284178</v>
      </c>
    </row>
    <row r="235" spans="1:10">
      <c r="A235">
        <v>48201</v>
      </c>
      <c r="B235">
        <v>45574877.789479502</v>
      </c>
      <c r="C235">
        <v>73884751.126200452</v>
      </c>
      <c r="D235">
        <v>40144435.083212383</v>
      </c>
      <c r="E235">
        <v>35456164.314075194</v>
      </c>
      <c r="F235">
        <v>12967198.427343272</v>
      </c>
      <c r="G235">
        <v>13418114.627649672</v>
      </c>
      <c r="H235">
        <v>21955777.382477358</v>
      </c>
      <c r="I235">
        <v>25036136.835244201</v>
      </c>
      <c r="J235">
        <v>25594090.248269103</v>
      </c>
    </row>
    <row r="236" spans="1:10">
      <c r="A236">
        <v>48239</v>
      </c>
      <c r="B236">
        <v>1773186.6434390328</v>
      </c>
      <c r="C236">
        <v>7273175.7212070515</v>
      </c>
      <c r="D236">
        <v>4113096.200475852</v>
      </c>
      <c r="E236">
        <v>1782227.2476714533</v>
      </c>
      <c r="F236">
        <v>1692747.7946170596</v>
      </c>
      <c r="G236">
        <v>1470581.4508567574</v>
      </c>
      <c r="H236">
        <v>2086700.8112961003</v>
      </c>
      <c r="I236">
        <v>2155843.5593932513</v>
      </c>
      <c r="J236">
        <v>2149081.8905890943</v>
      </c>
    </row>
    <row r="237" spans="1:10">
      <c r="A237">
        <v>48245</v>
      </c>
      <c r="B237">
        <v>61197424.524538688</v>
      </c>
      <c r="C237">
        <v>174191305.15298828</v>
      </c>
      <c r="D237">
        <v>456705763.24223119</v>
      </c>
      <c r="E237">
        <v>401528382.05632603</v>
      </c>
      <c r="F237">
        <v>396847548.4012202</v>
      </c>
      <c r="G237">
        <v>115757952.05664271</v>
      </c>
      <c r="H237">
        <v>104489118.77503298</v>
      </c>
      <c r="I237">
        <v>130049518.49060583</v>
      </c>
      <c r="J237">
        <v>145144089.04756752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261204.73468512075</v>
      </c>
      <c r="C239">
        <v>675356.48417058075</v>
      </c>
      <c r="D239">
        <v>1084169.9442566705</v>
      </c>
      <c r="E239">
        <v>520943.73556050094</v>
      </c>
      <c r="F239">
        <v>907201.30855371966</v>
      </c>
      <c r="G239">
        <v>911345.77599653765</v>
      </c>
      <c r="H239">
        <v>209877.79007776047</v>
      </c>
      <c r="I239">
        <v>387502.08273486776</v>
      </c>
      <c r="J239">
        <v>365390.19485542661</v>
      </c>
    </row>
    <row r="240" spans="1:10">
      <c r="A240">
        <v>48321</v>
      </c>
      <c r="B240">
        <v>2316179.6704888572</v>
      </c>
      <c r="C240">
        <v>5320497.0051863007</v>
      </c>
      <c r="D240">
        <v>11563214.59230838</v>
      </c>
      <c r="E240">
        <v>15253978.720332762</v>
      </c>
      <c r="F240">
        <v>9025657.9083970841</v>
      </c>
      <c r="G240">
        <v>10703681.685049789</v>
      </c>
      <c r="H240">
        <v>12135048.406290473</v>
      </c>
      <c r="I240">
        <v>11165733.655426323</v>
      </c>
      <c r="J240">
        <v>12347348.076220913</v>
      </c>
    </row>
    <row r="241" spans="1:10">
      <c r="A241">
        <v>48355</v>
      </c>
      <c r="B241">
        <v>645429.02310827537</v>
      </c>
      <c r="C241">
        <v>1803565.2785438327</v>
      </c>
      <c r="D241">
        <v>3540605.3734787465</v>
      </c>
      <c r="E241">
        <v>3747533.3542254362</v>
      </c>
      <c r="F241">
        <v>3960579.5753608285</v>
      </c>
      <c r="G241">
        <v>4504366.0517370626</v>
      </c>
      <c r="H241">
        <v>1130488.3187271305</v>
      </c>
      <c r="I241">
        <v>1616940.9496584882</v>
      </c>
      <c r="J241">
        <v>1752049.4774357569</v>
      </c>
    </row>
    <row r="242" spans="1:10">
      <c r="A242">
        <v>48361</v>
      </c>
      <c r="B242">
        <v>3144791.1532021314</v>
      </c>
      <c r="C242">
        <v>4293297.6253335271</v>
      </c>
      <c r="D242">
        <v>10817075.621865002</v>
      </c>
      <c r="E242">
        <v>24990852.593970254</v>
      </c>
      <c r="F242">
        <v>8652461.9168407191</v>
      </c>
      <c r="G242">
        <v>9413356.6485616677</v>
      </c>
      <c r="H242">
        <v>3080238.2952933749</v>
      </c>
      <c r="I242">
        <v>3564580.1226468417</v>
      </c>
      <c r="J242">
        <v>4199131.5864167204</v>
      </c>
    </row>
    <row r="243" spans="1:10">
      <c r="A243">
        <v>48391</v>
      </c>
      <c r="B243">
        <v>483532.35243639944</v>
      </c>
      <c r="C243">
        <v>1588333.8454204642</v>
      </c>
      <c r="D243">
        <v>5708913.1343925055</v>
      </c>
      <c r="E243">
        <v>1456212.9102264033</v>
      </c>
      <c r="F243">
        <v>590932.90792711545</v>
      </c>
      <c r="G243">
        <v>615871.46920982155</v>
      </c>
      <c r="H243">
        <v>336747.85402193631</v>
      </c>
      <c r="I243">
        <v>687971.09061194165</v>
      </c>
      <c r="J243">
        <v>782424.56357971358</v>
      </c>
    </row>
    <row r="244" spans="1:10">
      <c r="A244">
        <v>48409</v>
      </c>
      <c r="B244">
        <v>1020188.1594531243</v>
      </c>
      <c r="C244">
        <v>2949634.1257965975</v>
      </c>
      <c r="D244">
        <v>6341561.6086588176</v>
      </c>
      <c r="E244">
        <v>3794973.7263558153</v>
      </c>
      <c r="F244">
        <v>6263120.2289497713</v>
      </c>
      <c r="G244">
        <v>2477436.2436358961</v>
      </c>
      <c r="H244">
        <v>3550064.5706967749</v>
      </c>
      <c r="I244">
        <v>5162812.3148266198</v>
      </c>
      <c r="J244">
        <v>5919241.6250633877</v>
      </c>
    </row>
    <row r="245" spans="1:10">
      <c r="A245">
        <v>48469</v>
      </c>
      <c r="B245">
        <v>700095.17241293937</v>
      </c>
      <c r="C245">
        <v>2776709.1580327516</v>
      </c>
      <c r="D245">
        <v>4811848.3852485325</v>
      </c>
      <c r="E245">
        <v>2789585.8126310892</v>
      </c>
      <c r="F245">
        <v>789070.61527631339</v>
      </c>
      <c r="G245">
        <v>943454.36834171112</v>
      </c>
      <c r="H245">
        <v>690789.02496367076</v>
      </c>
      <c r="I245">
        <v>1195792.8913616936</v>
      </c>
      <c r="J245">
        <v>1282684.2007960745</v>
      </c>
    </row>
    <row r="246" spans="1:10">
      <c r="A246">
        <v>48489</v>
      </c>
      <c r="B246">
        <v>105188.32190454711</v>
      </c>
      <c r="C246">
        <v>305962.62935920618</v>
      </c>
      <c r="D246">
        <v>879921.46631029993</v>
      </c>
      <c r="E246">
        <v>344122.90634987567</v>
      </c>
      <c r="F246">
        <v>774176.13559673412</v>
      </c>
      <c r="G246">
        <v>235537.31795132923</v>
      </c>
      <c r="H246">
        <v>102647.40974712343</v>
      </c>
      <c r="I246">
        <v>146271.73253002748</v>
      </c>
      <c r="J246">
        <v>138492.06008843586</v>
      </c>
    </row>
    <row r="247" spans="1:10">
      <c r="A247">
        <v>51001</v>
      </c>
      <c r="B247">
        <v>7358826.787577128</v>
      </c>
      <c r="C247">
        <v>9691353.5562176947</v>
      </c>
      <c r="D247">
        <v>10610681.199124588</v>
      </c>
      <c r="E247">
        <v>10204700.798784355</v>
      </c>
      <c r="F247">
        <v>12929611.274518419</v>
      </c>
      <c r="G247">
        <v>15997365.663849367</v>
      </c>
      <c r="H247">
        <v>19729524.284574553</v>
      </c>
      <c r="I247">
        <v>16567428.149364091</v>
      </c>
      <c r="J247">
        <v>14672569.17515205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98530.851396698388</v>
      </c>
      <c r="C250">
        <v>150775.64549897311</v>
      </c>
      <c r="D250">
        <v>278886.97171401029</v>
      </c>
      <c r="E250">
        <v>158732.95513164881</v>
      </c>
      <c r="F250">
        <v>146653.18757820543</v>
      </c>
      <c r="G250">
        <v>220858.30406478819</v>
      </c>
      <c r="H250">
        <v>251594.09676539505</v>
      </c>
      <c r="I250">
        <v>69414.190681713255</v>
      </c>
      <c r="J250">
        <v>72591.258209607666</v>
      </c>
    </row>
    <row r="251" spans="1:10">
      <c r="A251">
        <v>51041</v>
      </c>
      <c r="B251">
        <v>43509.83936158898</v>
      </c>
      <c r="C251">
        <v>47111.035828150969</v>
      </c>
      <c r="D251">
        <v>55526.980578859875</v>
      </c>
      <c r="E251">
        <v>100472.50422755786</v>
      </c>
      <c r="F251">
        <v>119397.41573285274</v>
      </c>
      <c r="G251">
        <v>133479.43392435281</v>
      </c>
      <c r="H251">
        <v>64011.710304304528</v>
      </c>
      <c r="I251">
        <v>72499.146694584299</v>
      </c>
      <c r="J251">
        <v>216133.49957073049</v>
      </c>
    </row>
    <row r="252" spans="1:10">
      <c r="A252">
        <v>51057</v>
      </c>
      <c r="B252">
        <v>749150.64418144536</v>
      </c>
      <c r="C252">
        <v>788227.16164624598</v>
      </c>
      <c r="D252">
        <v>1296226.7661611184</v>
      </c>
      <c r="E252">
        <v>1341707.6655782424</v>
      </c>
      <c r="F252">
        <v>2200709.6417658497</v>
      </c>
      <c r="G252">
        <v>2377298.7870648284</v>
      </c>
      <c r="H252">
        <v>1591643.9629664556</v>
      </c>
      <c r="I252">
        <v>1160282.6355313715</v>
      </c>
      <c r="J252">
        <v>672920.56161877746</v>
      </c>
    </row>
    <row r="253" spans="1:10">
      <c r="A253">
        <v>51059</v>
      </c>
      <c r="B253">
        <v>212147.6073023107</v>
      </c>
      <c r="C253">
        <v>363816.37909811502</v>
      </c>
      <c r="D253">
        <v>739781.75532539573</v>
      </c>
      <c r="E253">
        <v>754468.06922567985</v>
      </c>
      <c r="F253">
        <v>667873.17933893297</v>
      </c>
      <c r="G253">
        <v>258066.15664152338</v>
      </c>
      <c r="H253">
        <v>346587.49357655353</v>
      </c>
      <c r="I253">
        <v>502293.69163744542</v>
      </c>
      <c r="J253">
        <v>415109.89206446742</v>
      </c>
    </row>
    <row r="254" spans="1:10">
      <c r="A254">
        <v>51073</v>
      </c>
      <c r="B254">
        <v>3130245.611925093</v>
      </c>
      <c r="C254">
        <v>4255700.964719601</v>
      </c>
      <c r="D254">
        <v>6521235.321070564</v>
      </c>
      <c r="E254">
        <v>7614391.4053943967</v>
      </c>
      <c r="F254">
        <v>9803217.3748027775</v>
      </c>
      <c r="G254">
        <v>10113108.351357494</v>
      </c>
      <c r="H254">
        <v>8357857.6065591089</v>
      </c>
      <c r="I254">
        <v>6139381.6144554261</v>
      </c>
      <c r="J254">
        <v>4052054.6570511991</v>
      </c>
    </row>
    <row r="255" spans="1:10">
      <c r="A255">
        <v>51087</v>
      </c>
      <c r="B255">
        <v>8892.2670743885774</v>
      </c>
      <c r="C255">
        <v>12905.278736561482</v>
      </c>
      <c r="D255">
        <v>23499.662190426032</v>
      </c>
      <c r="E255">
        <v>37208.524932611697</v>
      </c>
      <c r="F255">
        <v>58761.998199302507</v>
      </c>
      <c r="G255">
        <v>91860.105447093316</v>
      </c>
      <c r="H255">
        <v>9483.1390194993419</v>
      </c>
      <c r="I255">
        <v>9837.1847611675021</v>
      </c>
      <c r="J255">
        <v>5537.2830891681697</v>
      </c>
    </row>
    <row r="256" spans="1:10">
      <c r="A256">
        <v>51093</v>
      </c>
      <c r="B256">
        <v>754881.61719739751</v>
      </c>
      <c r="C256">
        <v>653612.90721837792</v>
      </c>
      <c r="D256">
        <v>1112528.1260717153</v>
      </c>
      <c r="E256">
        <v>1090226.9672202598</v>
      </c>
      <c r="F256">
        <v>1497642.9635374115</v>
      </c>
      <c r="G256">
        <v>1421485.1997680694</v>
      </c>
      <c r="H256">
        <v>1573566.1915344992</v>
      </c>
      <c r="I256">
        <v>1894228.3747673118</v>
      </c>
      <c r="J256">
        <v>827796.78733595251</v>
      </c>
    </row>
    <row r="257" spans="1:10">
      <c r="A257">
        <v>51095</v>
      </c>
      <c r="B257">
        <v>373251.70447912515</v>
      </c>
      <c r="C257">
        <v>728112.90516071208</v>
      </c>
      <c r="D257">
        <v>636701.89829383406</v>
      </c>
      <c r="E257">
        <v>354697.90937644453</v>
      </c>
      <c r="F257">
        <v>599838.73807322292</v>
      </c>
      <c r="G257">
        <v>479327.17765397602</v>
      </c>
      <c r="H257">
        <v>640731.75888480293</v>
      </c>
      <c r="I257">
        <v>763300.54845004773</v>
      </c>
      <c r="J257">
        <v>497732.76577678055</v>
      </c>
    </row>
    <row r="258" spans="1:10">
      <c r="A258">
        <v>51097</v>
      </c>
      <c r="B258">
        <v>78523.975676456466</v>
      </c>
      <c r="C258">
        <v>155176.60266632162</v>
      </c>
      <c r="D258">
        <v>365852.87611643289</v>
      </c>
      <c r="E258">
        <v>487956.47063137044</v>
      </c>
      <c r="F258">
        <v>284705.13887859043</v>
      </c>
      <c r="G258">
        <v>370199.25268866256</v>
      </c>
      <c r="H258">
        <v>344974.25748512213</v>
      </c>
      <c r="I258">
        <v>264070.97659603856</v>
      </c>
      <c r="J258">
        <v>171598.05380982251</v>
      </c>
    </row>
    <row r="259" spans="1:10">
      <c r="A259">
        <v>51099</v>
      </c>
      <c r="B259">
        <v>151563.26041177803</v>
      </c>
      <c r="C259">
        <v>248030.49616286947</v>
      </c>
      <c r="D259">
        <v>475827.71657825186</v>
      </c>
      <c r="E259">
        <v>483410.96731466812</v>
      </c>
      <c r="F259">
        <v>635893.29437479796</v>
      </c>
      <c r="G259">
        <v>1033878.515809002</v>
      </c>
      <c r="H259">
        <v>209408.54473717188</v>
      </c>
      <c r="I259">
        <v>246143.84938912335</v>
      </c>
      <c r="J259">
        <v>114691.83256730194</v>
      </c>
    </row>
    <row r="260" spans="1:10">
      <c r="A260">
        <v>51101</v>
      </c>
      <c r="B260">
        <v>875327.69677375711</v>
      </c>
      <c r="C260">
        <v>1102298.7511827142</v>
      </c>
      <c r="D260">
        <v>682761.95244481543</v>
      </c>
      <c r="E260">
        <v>849142.51722871454</v>
      </c>
      <c r="F260">
        <v>759986.32736790751</v>
      </c>
      <c r="G260">
        <v>796434.66632094956</v>
      </c>
      <c r="H260">
        <v>1119392.5381810709</v>
      </c>
      <c r="I260">
        <v>1306540.1742106266</v>
      </c>
      <c r="J260">
        <v>786608.89313237346</v>
      </c>
    </row>
    <row r="261" spans="1:10">
      <c r="A261">
        <v>51103</v>
      </c>
      <c r="B261">
        <v>531937.92791650433</v>
      </c>
      <c r="C261">
        <v>1003312.4952003667</v>
      </c>
      <c r="D261">
        <v>1769260.1636382758</v>
      </c>
      <c r="E261">
        <v>1754968.7513116901</v>
      </c>
      <c r="F261">
        <v>1009464.5289553024</v>
      </c>
      <c r="G261">
        <v>580892.44962363236</v>
      </c>
      <c r="H261">
        <v>563238.12956752861</v>
      </c>
      <c r="I261">
        <v>611168.63111750409</v>
      </c>
      <c r="J261">
        <v>694614.47010117362</v>
      </c>
    </row>
    <row r="262" spans="1:10">
      <c r="A262">
        <v>51115</v>
      </c>
      <c r="B262">
        <v>4468841.2844845867</v>
      </c>
      <c r="C262">
        <v>4211511.5524434969</v>
      </c>
      <c r="D262">
        <v>4517161.8277546018</v>
      </c>
      <c r="E262">
        <v>5713849.6013861205</v>
      </c>
      <c r="F262">
        <v>6012062.5564121604</v>
      </c>
      <c r="G262">
        <v>6044232.4528588727</v>
      </c>
      <c r="H262">
        <v>5106933.9156891517</v>
      </c>
      <c r="I262">
        <v>4481865.8972385833</v>
      </c>
      <c r="J262">
        <v>3358211.2006033296</v>
      </c>
    </row>
    <row r="263" spans="1:10">
      <c r="A263">
        <v>51119</v>
      </c>
      <c r="B263">
        <v>55011.83926994347</v>
      </c>
      <c r="C263">
        <v>94301.900352945842</v>
      </c>
      <c r="D263">
        <v>105619.90656583697</v>
      </c>
      <c r="E263">
        <v>105359.12011356492</v>
      </c>
      <c r="F263">
        <v>193701.53309602739</v>
      </c>
      <c r="G263">
        <v>217592.29886471076</v>
      </c>
      <c r="H263">
        <v>342156.64626793237</v>
      </c>
      <c r="I263">
        <v>238595.71103099684</v>
      </c>
      <c r="J263">
        <v>120683.27666146087</v>
      </c>
    </row>
    <row r="264" spans="1:10">
      <c r="A264">
        <v>51127</v>
      </c>
      <c r="B264">
        <v>11088.363997816235</v>
      </c>
      <c r="C264">
        <v>19623.263255682494</v>
      </c>
      <c r="D264">
        <v>42773.099369333169</v>
      </c>
      <c r="E264">
        <v>82720.576542642753</v>
      </c>
      <c r="F264">
        <v>9446.7003047225717</v>
      </c>
      <c r="G264">
        <v>10637.789887013445</v>
      </c>
      <c r="H264">
        <v>7962.1427342805327</v>
      </c>
      <c r="I264">
        <v>9742.55409983141</v>
      </c>
      <c r="J264">
        <v>17699.334822608078</v>
      </c>
    </row>
    <row r="265" spans="1:10">
      <c r="A265">
        <v>51131</v>
      </c>
      <c r="B265">
        <v>201263.49729917012</v>
      </c>
      <c r="C265">
        <v>382582.63150162704</v>
      </c>
      <c r="D265">
        <v>732914.280420052</v>
      </c>
      <c r="E265">
        <v>1435349.5092927967</v>
      </c>
      <c r="F265">
        <v>2774489.3909042329</v>
      </c>
      <c r="G265">
        <v>1647367.7298345612</v>
      </c>
      <c r="H265">
        <v>2109128.3965378813</v>
      </c>
      <c r="I265">
        <v>1221106.8624345693</v>
      </c>
      <c r="J265">
        <v>757014.32687004923</v>
      </c>
    </row>
    <row r="266" spans="1:10">
      <c r="A266">
        <v>51133</v>
      </c>
      <c r="B266">
        <v>243630.27616139624</v>
      </c>
      <c r="C266">
        <v>311136.96077635698</v>
      </c>
      <c r="D266">
        <v>376298.8882600072</v>
      </c>
      <c r="E266">
        <v>435952.55702239426</v>
      </c>
      <c r="F266">
        <v>815229.29339208128</v>
      </c>
      <c r="G266">
        <v>1233642.8940496976</v>
      </c>
      <c r="H266">
        <v>677986.23845055583</v>
      </c>
      <c r="I266">
        <v>608282.27994445886</v>
      </c>
      <c r="J266">
        <v>527778.75229697512</v>
      </c>
    </row>
    <row r="267" spans="1:10">
      <c r="A267">
        <v>51149</v>
      </c>
      <c r="B267">
        <v>110542.97660940257</v>
      </c>
      <c r="C267">
        <v>175250.30320018774</v>
      </c>
      <c r="D267">
        <v>196642.0646289757</v>
      </c>
      <c r="E267">
        <v>283562.6569357058</v>
      </c>
      <c r="F267">
        <v>391013.73806858226</v>
      </c>
      <c r="G267">
        <v>506535.32638076687</v>
      </c>
      <c r="H267">
        <v>206771.90424697794</v>
      </c>
      <c r="I267">
        <v>275306.9902413566</v>
      </c>
      <c r="J267">
        <v>73313.357552913396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218642.2372808886</v>
      </c>
      <c r="C269">
        <v>330829.77273233596</v>
      </c>
      <c r="D269">
        <v>267847.60480856796</v>
      </c>
      <c r="E269">
        <v>390180.02238741436</v>
      </c>
      <c r="F269">
        <v>571667.93066016096</v>
      </c>
      <c r="G269">
        <v>705395.08673949935</v>
      </c>
      <c r="H269">
        <v>767997.95400834538</v>
      </c>
      <c r="I269">
        <v>501026.9805859453</v>
      </c>
      <c r="J269">
        <v>328075.89786334627</v>
      </c>
    </row>
    <row r="270" spans="1:10">
      <c r="A270">
        <v>51179</v>
      </c>
      <c r="B270">
        <v>110.85709397373417</v>
      </c>
      <c r="C270">
        <v>185.89149317307059</v>
      </c>
      <c r="D270">
        <v>369.08951504287063</v>
      </c>
      <c r="E270">
        <v>723.28163036154422</v>
      </c>
      <c r="F270">
        <v>1286.1029017722105</v>
      </c>
      <c r="G270">
        <v>2212.5096484351429</v>
      </c>
      <c r="H270">
        <v>3561.9734544585485</v>
      </c>
      <c r="I270">
        <v>5015.9497221453221</v>
      </c>
      <c r="J270">
        <v>6700.0687959192528</v>
      </c>
    </row>
    <row r="271" spans="1:10">
      <c r="A271">
        <v>51181</v>
      </c>
      <c r="B271">
        <v>380111.18475147826</v>
      </c>
      <c r="C271">
        <v>598572.0717038149</v>
      </c>
      <c r="D271">
        <v>316268.29766497295</v>
      </c>
      <c r="E271">
        <v>310053.02700580109</v>
      </c>
      <c r="F271">
        <v>284931.12979232811</v>
      </c>
      <c r="G271">
        <v>337039.29421911977</v>
      </c>
      <c r="H271">
        <v>220643.36252439255</v>
      </c>
      <c r="I271">
        <v>385439.27874968678</v>
      </c>
      <c r="J271">
        <v>278780.43563653302</v>
      </c>
    </row>
    <row r="272" spans="1:10">
      <c r="A272">
        <v>51193</v>
      </c>
      <c r="B272">
        <v>219933.97089956389</v>
      </c>
      <c r="C272">
        <v>401636.59170275595</v>
      </c>
      <c r="D272">
        <v>823440.37165895291</v>
      </c>
      <c r="E272">
        <v>557581.94540179567</v>
      </c>
      <c r="F272">
        <v>368067.31381946581</v>
      </c>
      <c r="G272">
        <v>575413.50128950085</v>
      </c>
      <c r="H272">
        <v>429409.93243619514</v>
      </c>
      <c r="I272">
        <v>562667.32888348203</v>
      </c>
      <c r="J272">
        <v>442233.47208426171</v>
      </c>
    </row>
    <row r="273" spans="1:10">
      <c r="A273">
        <v>51199</v>
      </c>
      <c r="B273">
        <v>515129.36337924708</v>
      </c>
      <c r="C273">
        <v>524817.60942923313</v>
      </c>
      <c r="D273">
        <v>980954.20168573724</v>
      </c>
      <c r="E273">
        <v>1081057.2760225087</v>
      </c>
      <c r="F273">
        <v>1297370.180416231</v>
      </c>
      <c r="G273">
        <v>1669923.8253698261</v>
      </c>
      <c r="H273">
        <v>762787.04707021336</v>
      </c>
      <c r="I273">
        <v>647514.91956767882</v>
      </c>
      <c r="J273">
        <v>765149.8449625473</v>
      </c>
    </row>
    <row r="274" spans="1:10">
      <c r="A274">
        <v>51510</v>
      </c>
      <c r="B274">
        <v>690059.11079927324</v>
      </c>
      <c r="C274">
        <v>234512.08424791141</v>
      </c>
      <c r="D274">
        <v>329998.69448005653</v>
      </c>
      <c r="E274">
        <v>75248.306246314227</v>
      </c>
      <c r="F274">
        <v>81256.437506967806</v>
      </c>
      <c r="G274">
        <v>85929.523949412338</v>
      </c>
      <c r="H274">
        <v>281920.17750710301</v>
      </c>
      <c r="I274">
        <v>309625.57101112808</v>
      </c>
      <c r="J274">
        <v>214112.75416003109</v>
      </c>
    </row>
    <row r="275" spans="1:10">
      <c r="A275">
        <v>51550</v>
      </c>
      <c r="B275">
        <v>813511.33997792483</v>
      </c>
      <c r="C275">
        <v>1243596.5821175331</v>
      </c>
      <c r="D275">
        <v>1303745.4461795369</v>
      </c>
      <c r="E275">
        <v>2025822.2955368592</v>
      </c>
      <c r="F275">
        <v>1871205.5948074327</v>
      </c>
      <c r="G275">
        <v>1470516.6997831557</v>
      </c>
      <c r="H275">
        <v>1249753.5800077799</v>
      </c>
      <c r="I275">
        <v>874301.95550675527</v>
      </c>
      <c r="J275">
        <v>922486.7059076241</v>
      </c>
    </row>
    <row r="276" spans="1:10">
      <c r="A276">
        <v>51650</v>
      </c>
      <c r="B276">
        <v>502170.31295770546</v>
      </c>
      <c r="C276">
        <v>611678.99396517896</v>
      </c>
      <c r="D276">
        <v>908645.16755370831</v>
      </c>
      <c r="E276">
        <v>1614512.0148563846</v>
      </c>
      <c r="F276">
        <v>670809.18854182749</v>
      </c>
      <c r="G276">
        <v>619676.88431372168</v>
      </c>
      <c r="H276">
        <v>505600.26287352853</v>
      </c>
      <c r="I276">
        <v>644751.21164590912</v>
      </c>
      <c r="J276">
        <v>617236.05947901297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805582.95583033154</v>
      </c>
      <c r="C278">
        <v>998325.97026080999</v>
      </c>
      <c r="D278">
        <v>661505.86343194614</v>
      </c>
      <c r="E278">
        <v>258099.42532057787</v>
      </c>
      <c r="F278">
        <v>315020.0467758383</v>
      </c>
      <c r="G278">
        <v>278153.94549516507</v>
      </c>
      <c r="H278">
        <v>274835.2692992104</v>
      </c>
      <c r="I278">
        <v>347811.81712141313</v>
      </c>
      <c r="J278">
        <v>355072.8893838388</v>
      </c>
    </row>
    <row r="279" spans="1:10">
      <c r="A279">
        <v>51710</v>
      </c>
      <c r="B279">
        <v>5280850.1793728098</v>
      </c>
      <c r="C279">
        <v>7309485.1493419539</v>
      </c>
      <c r="D279">
        <v>7111110.0021083625</v>
      </c>
      <c r="E279">
        <v>6843360.9085663706</v>
      </c>
      <c r="F279">
        <v>3770199.1445328896</v>
      </c>
      <c r="G279">
        <v>4122121.6965153255</v>
      </c>
      <c r="H279">
        <v>3804897.9513795758</v>
      </c>
      <c r="I279">
        <v>3754327.2729087234</v>
      </c>
      <c r="J279">
        <v>3747404.640056734</v>
      </c>
    </row>
    <row r="280" spans="1:10">
      <c r="A280">
        <v>51735</v>
      </c>
      <c r="B280">
        <v>175052.07830313523</v>
      </c>
      <c r="C280">
        <v>283657.50185792951</v>
      </c>
      <c r="D280">
        <v>420278.69704060419</v>
      </c>
      <c r="E280">
        <v>555206.31122225209</v>
      </c>
      <c r="F280">
        <v>525361.24354155653</v>
      </c>
      <c r="G280">
        <v>720871.61395311379</v>
      </c>
      <c r="H280">
        <v>319908.56980062037</v>
      </c>
      <c r="I280">
        <v>243278.58192370264</v>
      </c>
      <c r="J280">
        <v>303096.65509571147</v>
      </c>
    </row>
    <row r="281" spans="1:10">
      <c r="A281">
        <v>51740</v>
      </c>
      <c r="B281">
        <v>546230.21475767996</v>
      </c>
      <c r="C281">
        <v>738636.61543071398</v>
      </c>
      <c r="D281">
        <v>620914.55042324867</v>
      </c>
      <c r="E281">
        <v>427428.65447720094</v>
      </c>
      <c r="F281">
        <v>531559.24403711339</v>
      </c>
      <c r="G281">
        <v>509579.10492323252</v>
      </c>
      <c r="H281">
        <v>459482.69058229739</v>
      </c>
      <c r="I281">
        <v>277136.9918802802</v>
      </c>
      <c r="J281">
        <v>260128.99990552105</v>
      </c>
    </row>
    <row r="282" spans="1:10">
      <c r="A282">
        <v>51760</v>
      </c>
      <c r="B282">
        <v>127800.95528928225</v>
      </c>
      <c r="C282">
        <v>140405.16683774506</v>
      </c>
      <c r="D282">
        <v>128284.26713837388</v>
      </c>
      <c r="E282">
        <v>87397.483621377076</v>
      </c>
      <c r="F282">
        <v>87397.483621377076</v>
      </c>
      <c r="G282">
        <v>119689.52586166874</v>
      </c>
      <c r="H282">
        <v>119689.52586166874</v>
      </c>
      <c r="I282">
        <v>93456.785005618905</v>
      </c>
      <c r="J282">
        <v>241267.01642193907</v>
      </c>
    </row>
    <row r="283" spans="1:10">
      <c r="A283">
        <v>51800</v>
      </c>
      <c r="B283">
        <v>382695.00029084983</v>
      </c>
      <c r="C283">
        <v>626724.12739156792</v>
      </c>
      <c r="D283">
        <v>1150005.4527466109</v>
      </c>
      <c r="E283">
        <v>1654177.5939832665</v>
      </c>
      <c r="F283">
        <v>1645496.3647861497</v>
      </c>
      <c r="G283">
        <v>1126950.5958491864</v>
      </c>
      <c r="H283">
        <v>1026882.7302983062</v>
      </c>
      <c r="I283">
        <v>925137.63057026593</v>
      </c>
      <c r="J283">
        <v>487971.12252449943</v>
      </c>
    </row>
    <row r="284" spans="1:10">
      <c r="A284">
        <v>51810</v>
      </c>
      <c r="B284">
        <v>359003.87019373954</v>
      </c>
      <c r="C284">
        <v>561987.45173370244</v>
      </c>
      <c r="D284">
        <v>710345.71424053353</v>
      </c>
      <c r="E284">
        <v>729232.0516880115</v>
      </c>
      <c r="F284">
        <v>444456.59430880065</v>
      </c>
      <c r="G284">
        <v>499363.63340905658</v>
      </c>
      <c r="H284">
        <v>678900.71203791641</v>
      </c>
      <c r="I284">
        <v>376865.34237386711</v>
      </c>
      <c r="J284">
        <v>340476.54376914544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6123.8459744217016</v>
      </c>
      <c r="C286">
        <v>6810.7666254056267</v>
      </c>
      <c r="D286">
        <v>7925.2061695337043</v>
      </c>
      <c r="E286">
        <v>10286.579780185404</v>
      </c>
      <c r="F286">
        <v>12560.551988849757</v>
      </c>
      <c r="G286">
        <v>16412.089561835404</v>
      </c>
      <c r="H286">
        <v>18885.891915119741</v>
      </c>
      <c r="I286">
        <v>24751.314973298206</v>
      </c>
      <c r="J286">
        <v>32397.69123154875</v>
      </c>
    </row>
    <row r="287" spans="1:10">
      <c r="A287">
        <v>53011</v>
      </c>
      <c r="B287">
        <v>15083.335985513673</v>
      </c>
      <c r="C287">
        <v>18620.68715578274</v>
      </c>
      <c r="D287">
        <v>22649.539547163848</v>
      </c>
      <c r="E287">
        <v>28647.176399858123</v>
      </c>
      <c r="F287">
        <v>37888.250610662253</v>
      </c>
      <c r="G287">
        <v>47303.123797649925</v>
      </c>
      <c r="H287">
        <v>58445.051357523203</v>
      </c>
      <c r="I287">
        <v>75094.870290229999</v>
      </c>
      <c r="J287">
        <v>91520.524847765351</v>
      </c>
    </row>
    <row r="288" spans="1:10">
      <c r="A288">
        <v>53015</v>
      </c>
      <c r="B288">
        <v>4573055.5736604631</v>
      </c>
      <c r="C288">
        <v>6246054.5039656684</v>
      </c>
      <c r="D288">
        <v>8073449.5258725518</v>
      </c>
      <c r="E288">
        <v>11277006.799698735</v>
      </c>
      <c r="F288">
        <v>14167669.168324307</v>
      </c>
      <c r="G288">
        <v>16226208.372126155</v>
      </c>
      <c r="H288">
        <v>17207945.007697824</v>
      </c>
      <c r="I288">
        <v>20945616.442634389</v>
      </c>
      <c r="J288">
        <v>21311976.504553258</v>
      </c>
    </row>
    <row r="289" spans="1:10">
      <c r="A289">
        <v>53027</v>
      </c>
      <c r="B289">
        <v>2247620.8881577109</v>
      </c>
      <c r="C289">
        <v>2719963.9856043076</v>
      </c>
      <c r="D289">
        <v>3190130.494046181</v>
      </c>
      <c r="E289">
        <v>4022993.1658035587</v>
      </c>
      <c r="F289">
        <v>4991220.7377999369</v>
      </c>
      <c r="G289">
        <v>6141391.3259455431</v>
      </c>
      <c r="H289">
        <v>7470227.1017443147</v>
      </c>
      <c r="I289">
        <v>9418850.2445936352</v>
      </c>
      <c r="J289">
        <v>11781328.278467085</v>
      </c>
    </row>
    <row r="290" spans="1:10">
      <c r="A290">
        <v>53029</v>
      </c>
      <c r="B290">
        <v>83007.008065105751</v>
      </c>
      <c r="C290">
        <v>110297.71415750444</v>
      </c>
      <c r="D290">
        <v>131279.35344507673</v>
      </c>
      <c r="E290">
        <v>183162.02358919557</v>
      </c>
      <c r="F290">
        <v>222637.87123398957</v>
      </c>
      <c r="G290">
        <v>314399.08150751359</v>
      </c>
      <c r="H290">
        <v>425114.8386834687</v>
      </c>
      <c r="I290">
        <v>553173.93275618961</v>
      </c>
      <c r="J290">
        <v>720543.94054942334</v>
      </c>
    </row>
    <row r="291" spans="1:10">
      <c r="A291">
        <v>53031</v>
      </c>
      <c r="B291">
        <v>20101.030238874439</v>
      </c>
      <c r="C291">
        <v>23934.269276549072</v>
      </c>
      <c r="D291">
        <v>27915.885178712393</v>
      </c>
      <c r="E291">
        <v>35636.100891177412</v>
      </c>
      <c r="F291">
        <v>46690.214358097219</v>
      </c>
      <c r="G291">
        <v>62397.115774177728</v>
      </c>
      <c r="H291">
        <v>76744.424170602986</v>
      </c>
      <c r="I291">
        <v>101018.13898469057</v>
      </c>
      <c r="J291">
        <v>135222.5989367062</v>
      </c>
    </row>
    <row r="292" spans="1:10">
      <c r="A292">
        <v>53033</v>
      </c>
      <c r="B292">
        <v>265598.20899925573</v>
      </c>
      <c r="C292">
        <v>387645.15918184252</v>
      </c>
      <c r="D292">
        <v>573616.28421216237</v>
      </c>
      <c r="E292">
        <v>853041.47252124781</v>
      </c>
      <c r="F292">
        <v>1326070.9076164754</v>
      </c>
      <c r="G292">
        <v>1256634.2628125995</v>
      </c>
      <c r="H292">
        <v>1622907.3600161278</v>
      </c>
      <c r="I292">
        <v>2310212.5921139307</v>
      </c>
      <c r="J292">
        <v>3185270.7432901203</v>
      </c>
    </row>
    <row r="293" spans="1:10">
      <c r="A293">
        <v>53035</v>
      </c>
      <c r="B293">
        <v>45142.270073516811</v>
      </c>
      <c r="C293">
        <v>61307.438761576726</v>
      </c>
      <c r="D293">
        <v>75535.439665843092</v>
      </c>
      <c r="E293">
        <v>102388.50906224038</v>
      </c>
      <c r="F293">
        <v>140290.73613235215</v>
      </c>
      <c r="G293">
        <v>208600.60953738782</v>
      </c>
      <c r="H293">
        <v>264203.39176810463</v>
      </c>
      <c r="I293">
        <v>360446.76658162044</v>
      </c>
      <c r="J293">
        <v>488114.85306116636</v>
      </c>
    </row>
    <row r="294" spans="1:10">
      <c r="A294">
        <v>53045</v>
      </c>
      <c r="B294">
        <v>14190.71716720274</v>
      </c>
      <c r="C294">
        <v>19044.904046699041</v>
      </c>
      <c r="D294">
        <v>24790.068091699752</v>
      </c>
      <c r="E294">
        <v>35085.244506050869</v>
      </c>
      <c r="F294">
        <v>49896.096048986663</v>
      </c>
      <c r="G294">
        <v>71969.95549880201</v>
      </c>
      <c r="H294">
        <v>93858.109338606548</v>
      </c>
      <c r="I294">
        <v>132619.59307452405</v>
      </c>
      <c r="J294">
        <v>187238.20653574023</v>
      </c>
    </row>
    <row r="295" spans="1:10">
      <c r="A295">
        <v>53049</v>
      </c>
      <c r="B295">
        <v>59422.668991569939</v>
      </c>
      <c r="C295">
        <v>70716.85490996053</v>
      </c>
      <c r="D295">
        <v>80228.775721441911</v>
      </c>
      <c r="E295">
        <v>97709.327522138919</v>
      </c>
      <c r="F295">
        <v>121679.6844088924</v>
      </c>
      <c r="G295">
        <v>145918.27127298716</v>
      </c>
      <c r="H295">
        <v>189315.27024048197</v>
      </c>
      <c r="I295">
        <v>238003.29075553326</v>
      </c>
      <c r="J295">
        <v>300053.35748549236</v>
      </c>
    </row>
    <row r="296" spans="1:10">
      <c r="A296">
        <v>53053</v>
      </c>
      <c r="B296">
        <v>152873.71516777808</v>
      </c>
      <c r="C296">
        <v>223378.17501210028</v>
      </c>
      <c r="D296">
        <v>304449.73676008044</v>
      </c>
      <c r="E296">
        <v>458697.72571485315</v>
      </c>
      <c r="F296">
        <v>637819.1240065851</v>
      </c>
      <c r="G296">
        <v>943160.2917181626</v>
      </c>
      <c r="H296">
        <v>1283508.207872588</v>
      </c>
      <c r="I296">
        <v>1820564.7406543144</v>
      </c>
      <c r="J296">
        <v>2515247.4301425144</v>
      </c>
    </row>
    <row r="297" spans="1:10">
      <c r="A297">
        <v>53055</v>
      </c>
      <c r="B297">
        <v>3648.3876310547275</v>
      </c>
      <c r="C297">
        <v>4190.1660044206037</v>
      </c>
      <c r="D297">
        <v>4516.7520617113405</v>
      </c>
      <c r="E297">
        <v>5799.1691954952012</v>
      </c>
      <c r="F297">
        <v>6544.3415052511664</v>
      </c>
      <c r="G297">
        <v>8670.3416472847166</v>
      </c>
      <c r="H297">
        <v>10816.156642517215</v>
      </c>
      <c r="I297">
        <v>13618.410299067957</v>
      </c>
      <c r="J297">
        <v>16967.488369866918</v>
      </c>
    </row>
    <row r="298" spans="1:10">
      <c r="A298">
        <v>53057</v>
      </c>
      <c r="B298">
        <v>888920.72516217409</v>
      </c>
      <c r="C298">
        <v>1356658.1900151758</v>
      </c>
      <c r="D298">
        <v>1924098.3132261082</v>
      </c>
      <c r="E298">
        <v>2781574.6094323993</v>
      </c>
      <c r="F298">
        <v>2086746.6313300347</v>
      </c>
      <c r="G298">
        <v>2775670.1083684978</v>
      </c>
      <c r="H298">
        <v>3672492.076868129</v>
      </c>
      <c r="I298">
        <v>4959409.1510988381</v>
      </c>
      <c r="J298">
        <v>6583819.8376703057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403122.73737540294</v>
      </c>
      <c r="C300">
        <v>577241.84216204367</v>
      </c>
      <c r="D300">
        <v>802034.72782352846</v>
      </c>
      <c r="E300">
        <v>1132164.0301686092</v>
      </c>
      <c r="F300">
        <v>1647680.2930965107</v>
      </c>
      <c r="G300">
        <v>2321182.6527378433</v>
      </c>
      <c r="H300">
        <v>3211479.6641221847</v>
      </c>
      <c r="I300">
        <v>3899403.5940076341</v>
      </c>
      <c r="J300">
        <v>5297833.0183826694</v>
      </c>
    </row>
    <row r="301" spans="1:10">
      <c r="A301">
        <v>53067</v>
      </c>
      <c r="B301">
        <v>21087.052819204571</v>
      </c>
      <c r="C301">
        <v>27484.891736354417</v>
      </c>
      <c r="D301">
        <v>34858.514042536393</v>
      </c>
      <c r="E301">
        <v>50902.024535887358</v>
      </c>
      <c r="F301">
        <v>67756.33650706803</v>
      </c>
      <c r="G301">
        <v>95707.470535288419</v>
      </c>
      <c r="H301">
        <v>137366.69648826812</v>
      </c>
      <c r="I301">
        <v>190200.71685632117</v>
      </c>
      <c r="J301">
        <v>261156.84198128476</v>
      </c>
    </row>
    <row r="302" spans="1:10">
      <c r="A302">
        <v>53069</v>
      </c>
      <c r="B302">
        <v>26715.660022820368</v>
      </c>
      <c r="C302">
        <v>32136.15891024041</v>
      </c>
      <c r="D302">
        <v>37953.477410863685</v>
      </c>
      <c r="E302">
        <v>48690.95372728385</v>
      </c>
      <c r="F302">
        <v>63645.477739063579</v>
      </c>
      <c r="G302">
        <v>79097.771779615228</v>
      </c>
      <c r="H302">
        <v>107569.32783761009</v>
      </c>
      <c r="I302">
        <v>137176.89100132222</v>
      </c>
      <c r="J302">
        <v>172700.96573386251</v>
      </c>
    </row>
    <row r="303" spans="1:10">
      <c r="A303">
        <v>53073</v>
      </c>
      <c r="B303">
        <v>50781.419103572174</v>
      </c>
      <c r="C303">
        <v>64264.794407377245</v>
      </c>
      <c r="D303">
        <v>78382.260699103732</v>
      </c>
      <c r="E303">
        <v>102323.3818132985</v>
      </c>
      <c r="F303">
        <v>133394.58910934869</v>
      </c>
      <c r="G303">
        <v>173392.04283145053</v>
      </c>
      <c r="H303">
        <v>231497.89189132475</v>
      </c>
      <c r="I303">
        <v>305429.81823551451</v>
      </c>
      <c r="J303">
        <v>396162.46746904089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03"/>
  <sheetViews>
    <sheetView workbookViewId="0"/>
  </sheetViews>
  <sheetFormatPr defaultRowHeight="14.45"/>
  <cols>
    <col min="11" max="11" width="12.42578125" bestFit="1" customWidth="1"/>
    <col min="12" max="15" width="13.5703125" bestFit="1" customWidth="1"/>
    <col min="16" max="19" width="14.5703125" bestFit="1" customWidth="1"/>
  </cols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657135.98176179465</v>
      </c>
      <c r="C2">
        <v>1319349.6486598188</v>
      </c>
      <c r="D2">
        <v>4129419.3940152791</v>
      </c>
      <c r="E2">
        <v>11492881.429497827</v>
      </c>
      <c r="F2">
        <v>38024768.651171625</v>
      </c>
      <c r="G2">
        <v>89056397.500094503</v>
      </c>
      <c r="H2">
        <v>163748418.59899673</v>
      </c>
      <c r="I2">
        <v>230444595.07081982</v>
      </c>
      <c r="J2">
        <v>271071051.08308029</v>
      </c>
    </row>
    <row r="3" spans="1:10">
      <c r="A3">
        <v>1097</v>
      </c>
      <c r="B3">
        <v>1108904.0202156501</v>
      </c>
      <c r="C3">
        <v>3002095.7225152068</v>
      </c>
      <c r="D3">
        <v>10762435.452735942</v>
      </c>
      <c r="E3">
        <v>33907161.447090976</v>
      </c>
      <c r="F3">
        <v>102170018.73690161</v>
      </c>
      <c r="G3">
        <v>213714808.77955341</v>
      </c>
      <c r="H3">
        <v>341707935.98617315</v>
      </c>
      <c r="I3">
        <v>230662621.06241706</v>
      </c>
      <c r="J3">
        <v>257625952.11894855</v>
      </c>
    </row>
    <row r="4" spans="1:10">
      <c r="A4">
        <v>6001</v>
      </c>
      <c r="B4">
        <v>2240839.2529290314</v>
      </c>
      <c r="C4">
        <v>5405865.7315921038</v>
      </c>
      <c r="D4">
        <v>15795337.727889827</v>
      </c>
      <c r="E4">
        <v>51317864.58059822</v>
      </c>
      <c r="F4">
        <v>126774003.64870115</v>
      </c>
      <c r="G4">
        <v>311439814.7344774</v>
      </c>
      <c r="H4">
        <v>654902237.33045232</v>
      </c>
      <c r="I4">
        <v>1221793386.8474793</v>
      </c>
      <c r="J4">
        <v>2068549622.1519825</v>
      </c>
    </row>
    <row r="5" spans="1:10">
      <c r="A5">
        <v>6013</v>
      </c>
      <c r="B5">
        <v>394061.96888233849</v>
      </c>
      <c r="C5">
        <v>790341.19836551044</v>
      </c>
      <c r="D5">
        <v>2144287.5315962369</v>
      </c>
      <c r="E5">
        <v>7848509.3607903617</v>
      </c>
      <c r="F5">
        <v>23822391.128252875</v>
      </c>
      <c r="G5">
        <v>69211628.097586229</v>
      </c>
      <c r="H5">
        <v>155323291.53829655</v>
      </c>
      <c r="I5">
        <v>301025588.37157387</v>
      </c>
      <c r="J5">
        <v>524026535.00627244</v>
      </c>
    </row>
    <row r="6" spans="1:10">
      <c r="A6">
        <v>6015</v>
      </c>
      <c r="B6">
        <v>1250.7896875815513</v>
      </c>
      <c r="C6">
        <v>2098.6841244846264</v>
      </c>
      <c r="D6">
        <v>4131.2585707422068</v>
      </c>
      <c r="E6">
        <v>9164.6451636408583</v>
      </c>
      <c r="F6">
        <v>18065.921480023877</v>
      </c>
      <c r="G6">
        <v>34731.790408254688</v>
      </c>
      <c r="H6">
        <v>66442.135387709612</v>
      </c>
      <c r="I6">
        <v>107506.54726592968</v>
      </c>
      <c r="J6">
        <v>173445.70585378609</v>
      </c>
    </row>
    <row r="7" spans="1:10">
      <c r="A7">
        <v>6023</v>
      </c>
      <c r="B7">
        <v>767459.97784708254</v>
      </c>
      <c r="C7">
        <v>1379765.548599198</v>
      </c>
      <c r="D7">
        <v>2952867.8513921793</v>
      </c>
      <c r="E7">
        <v>6857554.7652370827</v>
      </c>
      <c r="F7">
        <v>14148345.852048887</v>
      </c>
      <c r="G7">
        <v>29651390.235683184</v>
      </c>
      <c r="H7">
        <v>58279290.634724692</v>
      </c>
      <c r="I7">
        <v>99990530.712988868</v>
      </c>
      <c r="J7">
        <v>171223619.64597398</v>
      </c>
    </row>
    <row r="8" spans="1:10">
      <c r="A8">
        <v>6037</v>
      </c>
      <c r="B8">
        <v>7451299.3257818324</v>
      </c>
      <c r="C8">
        <v>17223751.11561491</v>
      </c>
      <c r="D8">
        <v>43973665.295033835</v>
      </c>
      <c r="E8">
        <v>111793443.38719332</v>
      </c>
      <c r="F8">
        <v>248950099.98714408</v>
      </c>
      <c r="G8">
        <v>524881060.83026505</v>
      </c>
      <c r="H8">
        <v>1011208563.1265645</v>
      </c>
      <c r="I8">
        <v>1722139405.160044</v>
      </c>
      <c r="J8">
        <v>2897952440.537571</v>
      </c>
    </row>
    <row r="9" spans="1:10">
      <c r="A9">
        <v>6041</v>
      </c>
      <c r="B9">
        <v>3014095.1555743408</v>
      </c>
      <c r="C9">
        <v>6961067.3353769453</v>
      </c>
      <c r="D9">
        <v>18512163.309723005</v>
      </c>
      <c r="E9">
        <v>53225669.733253434</v>
      </c>
      <c r="F9">
        <v>122637899.53783551</v>
      </c>
      <c r="G9">
        <v>294217529.4828257</v>
      </c>
      <c r="H9">
        <v>584558402.6993345</v>
      </c>
      <c r="I9">
        <v>1026609884.6886933</v>
      </c>
      <c r="J9">
        <v>1714929727.3104906</v>
      </c>
    </row>
    <row r="10" spans="1:10">
      <c r="A10">
        <v>6045</v>
      </c>
      <c r="B10">
        <v>4688.5440608204735</v>
      </c>
      <c r="C10">
        <v>9260.1559434174087</v>
      </c>
      <c r="D10">
        <v>19610.374046231143</v>
      </c>
      <c r="E10">
        <v>51893.329378391529</v>
      </c>
      <c r="F10">
        <v>109182.60056035707</v>
      </c>
      <c r="G10">
        <v>235938.16900919023</v>
      </c>
      <c r="H10">
        <v>475328.05049795751</v>
      </c>
      <c r="I10">
        <v>843353.47855740122</v>
      </c>
      <c r="J10">
        <v>1365186.286055041</v>
      </c>
    </row>
    <row r="11" spans="1:10">
      <c r="A11">
        <v>6053</v>
      </c>
      <c r="B11">
        <v>80314.167935982492</v>
      </c>
      <c r="C11">
        <v>192438.50622711785</v>
      </c>
      <c r="D11">
        <v>587292.78204407892</v>
      </c>
      <c r="E11">
        <v>1706638.3835554547</v>
      </c>
      <c r="F11">
        <v>4146574.1490059346</v>
      </c>
      <c r="G11">
        <v>9460599.0087941308</v>
      </c>
      <c r="H11">
        <v>18786108.689908721</v>
      </c>
      <c r="I11">
        <v>32719126.450197503</v>
      </c>
      <c r="J11">
        <v>54529962.642319739</v>
      </c>
    </row>
    <row r="12" spans="1:10">
      <c r="A12">
        <v>6055</v>
      </c>
      <c r="B12">
        <v>1573.4191541772025</v>
      </c>
      <c r="C12">
        <v>4690.8797230908849</v>
      </c>
      <c r="D12">
        <v>16587.180030422835</v>
      </c>
      <c r="E12">
        <v>60218.39140382746</v>
      </c>
      <c r="F12">
        <v>164001.287082647</v>
      </c>
      <c r="G12">
        <v>447395.21343147161</v>
      </c>
      <c r="H12">
        <v>945101.46420962247</v>
      </c>
      <c r="I12">
        <v>1723125.6339567262</v>
      </c>
      <c r="J12">
        <v>2936068.7371283448</v>
      </c>
    </row>
    <row r="13" spans="1:10">
      <c r="A13">
        <v>6059</v>
      </c>
      <c r="B13">
        <v>10782424.360945113</v>
      </c>
      <c r="C13">
        <v>26434274.813468423</v>
      </c>
      <c r="D13">
        <v>66802546.020723276</v>
      </c>
      <c r="E13">
        <v>173056964.39491481</v>
      </c>
      <c r="F13">
        <v>380264738.7489019</v>
      </c>
      <c r="G13">
        <v>764943211.07849729</v>
      </c>
      <c r="H13">
        <v>1435978855.2260473</v>
      </c>
      <c r="I13">
        <v>2458520784.4230189</v>
      </c>
      <c r="J13">
        <v>4044965808.367054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4060651.8943157848</v>
      </c>
      <c r="C15">
        <v>8444708.5349068567</v>
      </c>
      <c r="D15">
        <v>19185038.847797342</v>
      </c>
      <c r="E15">
        <v>45744732.234220549</v>
      </c>
      <c r="F15">
        <v>94709852.528192148</v>
      </c>
      <c r="G15">
        <v>186209556.47836372</v>
      </c>
      <c r="H15">
        <v>332959021.79487354</v>
      </c>
      <c r="I15">
        <v>551808667.96131063</v>
      </c>
      <c r="J15">
        <v>897577169.1106298</v>
      </c>
    </row>
    <row r="16" spans="1:10">
      <c r="A16">
        <v>6075</v>
      </c>
      <c r="B16">
        <v>113941.30053630515</v>
      </c>
      <c r="C16">
        <v>283262.05533959682</v>
      </c>
      <c r="D16">
        <v>775434.58672697598</v>
      </c>
      <c r="E16">
        <v>2762089.7757467902</v>
      </c>
      <c r="F16">
        <v>6929666.29296243</v>
      </c>
      <c r="G16">
        <v>17920858.74661703</v>
      </c>
      <c r="H16">
        <v>39241254.382891618</v>
      </c>
      <c r="I16">
        <v>72298113.730002493</v>
      </c>
      <c r="J16">
        <v>125216602.73717935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26764.548205383308</v>
      </c>
      <c r="C18">
        <v>65889.725812969584</v>
      </c>
      <c r="D18">
        <v>190078.30783633643</v>
      </c>
      <c r="E18">
        <v>540709.16434279713</v>
      </c>
      <c r="F18">
        <v>1218384.1621224938</v>
      </c>
      <c r="G18">
        <v>2814544.2216402558</v>
      </c>
      <c r="H18">
        <v>5417095.5558604635</v>
      </c>
      <c r="I18">
        <v>9283268.5600827914</v>
      </c>
      <c r="J18">
        <v>15517396.231538216</v>
      </c>
    </row>
    <row r="19" spans="1:10">
      <c r="A19">
        <v>6081</v>
      </c>
      <c r="B19">
        <v>5832690.1653143708</v>
      </c>
      <c r="C19">
        <v>14057468.722082173</v>
      </c>
      <c r="D19">
        <v>37348292.422624901</v>
      </c>
      <c r="E19">
        <v>129213367.91660768</v>
      </c>
      <c r="F19">
        <v>314516915.05208492</v>
      </c>
      <c r="G19">
        <v>789154236.72224867</v>
      </c>
      <c r="H19">
        <v>1675120640.9462264</v>
      </c>
      <c r="I19">
        <v>2983973156.8008032</v>
      </c>
      <c r="J19">
        <v>4988114428.4931879</v>
      </c>
    </row>
    <row r="20" spans="1:10">
      <c r="A20">
        <v>6083</v>
      </c>
      <c r="B20">
        <v>163247.48723136107</v>
      </c>
      <c r="C20">
        <v>330647.51555568859</v>
      </c>
      <c r="D20">
        <v>760411.67748192616</v>
      </c>
      <c r="E20">
        <v>1805027.5925379433</v>
      </c>
      <c r="F20">
        <v>2839280.6553740548</v>
      </c>
      <c r="G20">
        <v>5584852.5989331957</v>
      </c>
      <c r="H20">
        <v>9870986.0127274413</v>
      </c>
      <c r="I20">
        <v>16390505.21694058</v>
      </c>
      <c r="J20">
        <v>25700019.138172548</v>
      </c>
    </row>
    <row r="21" spans="1:10">
      <c r="A21">
        <v>6085</v>
      </c>
      <c r="B21">
        <v>1494067.3188543667</v>
      </c>
      <c r="C21">
        <v>3750311.4759558034</v>
      </c>
      <c r="D21">
        <v>11817277.145217238</v>
      </c>
      <c r="E21">
        <v>39144672.146375112</v>
      </c>
      <c r="F21">
        <v>100952359.11286043</v>
      </c>
      <c r="G21">
        <v>250476399.39013892</v>
      </c>
      <c r="H21">
        <v>539004515.62508845</v>
      </c>
      <c r="I21">
        <v>1029536951.7455778</v>
      </c>
      <c r="J21">
        <v>1766266842.8827925</v>
      </c>
    </row>
    <row r="22" spans="1:10">
      <c r="A22">
        <v>6087</v>
      </c>
      <c r="B22">
        <v>32367.451100589722</v>
      </c>
      <c r="C22">
        <v>87500.840577604176</v>
      </c>
      <c r="D22">
        <v>250724.75234738147</v>
      </c>
      <c r="E22">
        <v>765557.30763947498</v>
      </c>
      <c r="F22">
        <v>1803244.6553500819</v>
      </c>
      <c r="G22">
        <v>4136054.8115747664</v>
      </c>
      <c r="H22">
        <v>8275456.9555243496</v>
      </c>
      <c r="I22">
        <v>14220458.138498005</v>
      </c>
      <c r="J22">
        <v>23233354.65004307</v>
      </c>
    </row>
    <row r="23" spans="1:10">
      <c r="A23">
        <v>6095</v>
      </c>
      <c r="B23">
        <v>869442.91040840768</v>
      </c>
      <c r="C23">
        <v>1620512.9227655325</v>
      </c>
      <c r="D23">
        <v>4647532.1105786143</v>
      </c>
      <c r="E23">
        <v>15125130.807929156</v>
      </c>
      <c r="F23">
        <v>45534493.437823586</v>
      </c>
      <c r="G23">
        <v>136438167.94698104</v>
      </c>
      <c r="H23">
        <v>289976215.00036979</v>
      </c>
      <c r="I23">
        <v>546738483.29552257</v>
      </c>
      <c r="J23">
        <v>969789142.54529405</v>
      </c>
    </row>
    <row r="24" spans="1:10">
      <c r="A24">
        <v>6097</v>
      </c>
      <c r="B24">
        <v>442376.85006246628</v>
      </c>
      <c r="C24">
        <v>1028964.1425254843</v>
      </c>
      <c r="D24">
        <v>2750988.7394782929</v>
      </c>
      <c r="E24">
        <v>7787226.6341590192</v>
      </c>
      <c r="F24">
        <v>17221619.426071666</v>
      </c>
      <c r="G24">
        <v>41137210.825369179</v>
      </c>
      <c r="H24">
        <v>82257889.128378704</v>
      </c>
      <c r="I24">
        <v>145115986.54305434</v>
      </c>
      <c r="J24">
        <v>247225150.23783126</v>
      </c>
    </row>
    <row r="25" spans="1:10">
      <c r="A25">
        <v>6111</v>
      </c>
      <c r="B25">
        <v>218972.71012003731</v>
      </c>
      <c r="C25">
        <v>470957.57662029157</v>
      </c>
      <c r="D25">
        <v>1108699.276072623</v>
      </c>
      <c r="E25">
        <v>2586507.3072385713</v>
      </c>
      <c r="F25">
        <v>5527349.7425530376</v>
      </c>
      <c r="G25">
        <v>10888797.350249562</v>
      </c>
      <c r="H25">
        <v>20190284.238353554</v>
      </c>
      <c r="I25">
        <v>34136801.542850927</v>
      </c>
      <c r="J25">
        <v>55498568.841067612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2636086.5232987776</v>
      </c>
      <c r="C27">
        <v>6265150.525027507</v>
      </c>
      <c r="D27">
        <v>13402159.314755976</v>
      </c>
      <c r="E27">
        <v>25785841.780205823</v>
      </c>
      <c r="F27">
        <v>54661142.478341654</v>
      </c>
      <c r="G27">
        <v>98600652.833600879</v>
      </c>
      <c r="H27">
        <v>161147385.68867999</v>
      </c>
      <c r="I27">
        <v>227509737.33897951</v>
      </c>
      <c r="J27">
        <v>292792875.81603247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22429.695179324357</v>
      </c>
      <c r="C29">
        <v>54150.76485848087</v>
      </c>
      <c r="D29">
        <v>149128.09550880574</v>
      </c>
      <c r="E29">
        <v>438255.22943643387</v>
      </c>
      <c r="F29">
        <v>1151352.5890642311</v>
      </c>
      <c r="G29">
        <v>2241709.8215163439</v>
      </c>
      <c r="H29">
        <v>3519491.140686038</v>
      </c>
      <c r="I29">
        <v>4910920.1340098921</v>
      </c>
      <c r="J29">
        <v>6265043.6305287583</v>
      </c>
    </row>
    <row r="30" spans="1:10">
      <c r="A30">
        <v>9009</v>
      </c>
      <c r="B30">
        <v>1829352.2503465235</v>
      </c>
      <c r="C30">
        <v>3997950.2722733207</v>
      </c>
      <c r="D30">
        <v>8245243.0228931447</v>
      </c>
      <c r="E30">
        <v>16503990.429051768</v>
      </c>
      <c r="F30">
        <v>33584562.918446705</v>
      </c>
      <c r="G30">
        <v>55037350.53640829</v>
      </c>
      <c r="H30">
        <v>85938183.54752928</v>
      </c>
      <c r="I30">
        <v>121142185.44821988</v>
      </c>
      <c r="J30">
        <v>155548250.65156493</v>
      </c>
    </row>
    <row r="31" spans="1:10">
      <c r="A31">
        <v>9011</v>
      </c>
      <c r="B31">
        <v>141101.57326586093</v>
      </c>
      <c r="C31">
        <v>327041.72364215454</v>
      </c>
      <c r="D31">
        <v>876017.930036059</v>
      </c>
      <c r="E31">
        <v>2593516.2134990785</v>
      </c>
      <c r="F31">
        <v>6606213.6089370344</v>
      </c>
      <c r="G31">
        <v>13040413.199807409</v>
      </c>
      <c r="H31">
        <v>20717275.613695227</v>
      </c>
      <c r="I31">
        <v>29031966.342895616</v>
      </c>
      <c r="J31">
        <v>37064584.700824052</v>
      </c>
    </row>
    <row r="32" spans="1:10">
      <c r="A32">
        <v>10001</v>
      </c>
      <c r="B32">
        <v>919292.6937478754</v>
      </c>
      <c r="C32">
        <v>2311376.3646957576</v>
      </c>
      <c r="D32">
        <v>5784402.8436352406</v>
      </c>
      <c r="E32">
        <v>13454294.315201823</v>
      </c>
      <c r="F32">
        <v>29500230.731471419</v>
      </c>
      <c r="G32">
        <v>56306616.984930292</v>
      </c>
      <c r="H32">
        <v>90195235.085557848</v>
      </c>
      <c r="I32">
        <v>131360858.51185873</v>
      </c>
      <c r="J32">
        <v>171356306.24497369</v>
      </c>
    </row>
    <row r="33" spans="1:10">
      <c r="A33">
        <v>10003</v>
      </c>
      <c r="B33">
        <v>1381735.0209827363</v>
      </c>
      <c r="C33">
        <v>3994087.1257574093</v>
      </c>
      <c r="D33">
        <v>12431375.347916448</v>
      </c>
      <c r="E33">
        <v>33363175.142876081</v>
      </c>
      <c r="F33">
        <v>77405247.265266299</v>
      </c>
      <c r="G33">
        <v>141951440.25717023</v>
      </c>
      <c r="H33">
        <v>211973620.98022154</v>
      </c>
      <c r="I33">
        <v>295643785.76730424</v>
      </c>
      <c r="J33">
        <v>379845749.04571348</v>
      </c>
    </row>
    <row r="34" spans="1:10">
      <c r="A34">
        <v>10005</v>
      </c>
      <c r="B34">
        <v>1913825.9960767794</v>
      </c>
      <c r="C34">
        <v>4596573.7076853225</v>
      </c>
      <c r="D34">
        <v>10119337.626897849</v>
      </c>
      <c r="E34">
        <v>21229018.422915574</v>
      </c>
      <c r="F34">
        <v>42830024.270292975</v>
      </c>
      <c r="G34">
        <v>77811195.01281856</v>
      </c>
      <c r="H34">
        <v>118006142.69653867</v>
      </c>
      <c r="I34">
        <v>162569724.24720171</v>
      </c>
      <c r="J34">
        <v>206886110.32725888</v>
      </c>
    </row>
    <row r="35" spans="1:10">
      <c r="A35">
        <v>11001</v>
      </c>
      <c r="B35">
        <v>567473.36744284641</v>
      </c>
      <c r="C35">
        <v>1486240.4650109012</v>
      </c>
      <c r="D35">
        <v>3999601.3741874332</v>
      </c>
      <c r="E35">
        <v>10843807.130858898</v>
      </c>
      <c r="F35">
        <v>24876106.223321691</v>
      </c>
      <c r="G35">
        <v>42128972.585954659</v>
      </c>
      <c r="H35">
        <v>62777814.682231508</v>
      </c>
      <c r="I35">
        <v>85122608.76798071</v>
      </c>
      <c r="J35">
        <v>111669587.34333047</v>
      </c>
    </row>
    <row r="36" spans="1:10">
      <c r="A36">
        <v>12005</v>
      </c>
      <c r="B36">
        <v>549428.94949734095</v>
      </c>
      <c r="C36">
        <v>1249206.7264493916</v>
      </c>
      <c r="D36">
        <v>3792121.3561348571</v>
      </c>
      <c r="E36">
        <v>14187218.890989942</v>
      </c>
      <c r="F36">
        <v>41897087.726606891</v>
      </c>
      <c r="G36">
        <v>98237586.727002427</v>
      </c>
      <c r="H36">
        <v>172570401.85820898</v>
      </c>
      <c r="I36">
        <v>234217628.00729179</v>
      </c>
      <c r="J36">
        <v>273833407.49138021</v>
      </c>
    </row>
    <row r="37" spans="1:10">
      <c r="A37">
        <v>12009</v>
      </c>
      <c r="B37">
        <v>544337.54030928912</v>
      </c>
      <c r="C37">
        <v>1378520.8413168048</v>
      </c>
      <c r="D37">
        <v>3173892.3225238249</v>
      </c>
      <c r="E37">
        <v>7291830.599010664</v>
      </c>
      <c r="F37">
        <v>17745942.542143874</v>
      </c>
      <c r="G37">
        <v>36691658.190856755</v>
      </c>
      <c r="H37">
        <v>67170595.777110845</v>
      </c>
      <c r="I37">
        <v>107388309.31161824</v>
      </c>
      <c r="J37">
        <v>155197390.91947943</v>
      </c>
    </row>
    <row r="38" spans="1:10">
      <c r="A38">
        <v>12011</v>
      </c>
      <c r="B38">
        <v>2662030.4312393591</v>
      </c>
      <c r="C38">
        <v>12130286.744454468</v>
      </c>
      <c r="D38">
        <v>48316612.199299023</v>
      </c>
      <c r="E38">
        <v>174283589.03669602</v>
      </c>
      <c r="F38">
        <v>621523637.45226872</v>
      </c>
      <c r="G38">
        <v>1594246177.3553772</v>
      </c>
      <c r="H38">
        <v>2911774449.6590943</v>
      </c>
      <c r="I38">
        <v>4695090853.1757879</v>
      </c>
      <c r="J38">
        <v>6477896227.8591452</v>
      </c>
    </row>
    <row r="39" spans="1:10">
      <c r="A39">
        <v>12015</v>
      </c>
      <c r="B39">
        <v>11868.553190656961</v>
      </c>
      <c r="C39">
        <v>31958.368844581371</v>
      </c>
      <c r="D39">
        <v>124577.06685525032</v>
      </c>
      <c r="E39">
        <v>582736.73089666618</v>
      </c>
      <c r="F39">
        <v>1848425.9335155997</v>
      </c>
      <c r="G39">
        <v>4881166.4885719027</v>
      </c>
      <c r="H39">
        <v>8664223.2632256988</v>
      </c>
      <c r="I39">
        <v>10978470.196272237</v>
      </c>
      <c r="J39">
        <v>11837302.121206481</v>
      </c>
    </row>
    <row r="40" spans="1:10">
      <c r="A40">
        <v>12017</v>
      </c>
      <c r="B40">
        <v>155970.1109238425</v>
      </c>
      <c r="C40">
        <v>317055.198931691</v>
      </c>
      <c r="D40">
        <v>811810.81054577883</v>
      </c>
      <c r="E40">
        <v>2145565.354056845</v>
      </c>
      <c r="F40">
        <v>5001317.7327610189</v>
      </c>
      <c r="G40">
        <v>10618091.917352954</v>
      </c>
      <c r="H40">
        <v>18933638.563348155</v>
      </c>
      <c r="I40">
        <v>28699370.855762649</v>
      </c>
      <c r="J40">
        <v>39825391.255477138</v>
      </c>
    </row>
    <row r="41" spans="1:10">
      <c r="A41">
        <v>12019</v>
      </c>
      <c r="B41">
        <v>75355.619641755358</v>
      </c>
      <c r="C41">
        <v>229899.30785279162</v>
      </c>
      <c r="D41">
        <v>617185.01313310082</v>
      </c>
      <c r="E41">
        <v>1557517.871911084</v>
      </c>
      <c r="F41">
        <v>3456778.0048627374</v>
      </c>
      <c r="G41">
        <v>7394530.106913222</v>
      </c>
      <c r="H41">
        <v>12752740.623303518</v>
      </c>
      <c r="I41">
        <v>19071551.467300892</v>
      </c>
      <c r="J41">
        <v>25419435.74699929</v>
      </c>
    </row>
    <row r="42" spans="1:10">
      <c r="A42">
        <v>12021</v>
      </c>
      <c r="B42">
        <v>139894.32696051049</v>
      </c>
      <c r="C42">
        <v>578717.27759387926</v>
      </c>
      <c r="D42">
        <v>2977976.9663470541</v>
      </c>
      <c r="E42">
        <v>13630985.380707785</v>
      </c>
      <c r="F42">
        <v>48335180.585055202</v>
      </c>
      <c r="G42">
        <v>134813792.43171203</v>
      </c>
      <c r="H42">
        <v>283083330.29365176</v>
      </c>
      <c r="I42">
        <v>441889341.21833736</v>
      </c>
      <c r="J42">
        <v>584366477.14633846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4223.7404187051334</v>
      </c>
      <c r="C44">
        <v>9603.2492032112968</v>
      </c>
      <c r="D44">
        <v>23479.098739961337</v>
      </c>
      <c r="E44">
        <v>62541.516616299567</v>
      </c>
      <c r="F44">
        <v>148155.90807916917</v>
      </c>
      <c r="G44">
        <v>324978.58769901929</v>
      </c>
      <c r="H44">
        <v>608975.9282062205</v>
      </c>
      <c r="I44">
        <v>1005932.9126145272</v>
      </c>
      <c r="J44">
        <v>1419535.4782066667</v>
      </c>
    </row>
    <row r="45" spans="1:10">
      <c r="A45">
        <v>12031</v>
      </c>
      <c r="B45">
        <v>1697245.1840321664</v>
      </c>
      <c r="C45">
        <v>4232980.310700112</v>
      </c>
      <c r="D45">
        <v>9182040.2520424053</v>
      </c>
      <c r="E45">
        <v>20183517.837963995</v>
      </c>
      <c r="F45">
        <v>39623785.445325717</v>
      </c>
      <c r="G45">
        <v>78665910.597565621</v>
      </c>
      <c r="H45">
        <v>133720716.05401027</v>
      </c>
      <c r="I45">
        <v>204952674.95348805</v>
      </c>
      <c r="J45">
        <v>276948486.8382988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28761.44264694567</v>
      </c>
      <c r="C47">
        <v>109464.21650310463</v>
      </c>
      <c r="D47">
        <v>355350.08366525045</v>
      </c>
      <c r="E47">
        <v>985972.48755581374</v>
      </c>
      <c r="F47">
        <v>2396502.8066972899</v>
      </c>
      <c r="G47">
        <v>5554878.3849734291</v>
      </c>
      <c r="H47">
        <v>10081921.987302247</v>
      </c>
      <c r="I47">
        <v>15385975.56625621</v>
      </c>
      <c r="J47">
        <v>20661072.97006933</v>
      </c>
    </row>
    <row r="48" spans="1:10">
      <c r="A48">
        <v>12037</v>
      </c>
      <c r="B48">
        <v>23534.071455887177</v>
      </c>
      <c r="C48">
        <v>48232.649010915513</v>
      </c>
      <c r="D48">
        <v>111582.35330136525</v>
      </c>
      <c r="E48">
        <v>402347.75470581983</v>
      </c>
      <c r="F48">
        <v>1427750.2036118929</v>
      </c>
      <c r="G48">
        <v>3419596.2602996971</v>
      </c>
      <c r="H48">
        <v>5629577.8126425771</v>
      </c>
      <c r="I48">
        <v>7697999.7655356685</v>
      </c>
      <c r="J48">
        <v>9379970.1030514613</v>
      </c>
    </row>
    <row r="49" spans="1:10">
      <c r="A49">
        <v>12045</v>
      </c>
      <c r="B49">
        <v>37782.373173541127</v>
      </c>
      <c r="C49">
        <v>79165.220704028208</v>
      </c>
      <c r="D49">
        <v>189651.76976212251</v>
      </c>
      <c r="E49">
        <v>624877.23997693253</v>
      </c>
      <c r="F49">
        <v>2181997.6456609471</v>
      </c>
      <c r="G49">
        <v>5462529.3262376133</v>
      </c>
      <c r="H49">
        <v>9190338.4346567038</v>
      </c>
      <c r="I49">
        <v>12525778.100528458</v>
      </c>
      <c r="J49">
        <v>15370128.785757927</v>
      </c>
    </row>
    <row r="50" spans="1:10">
      <c r="A50">
        <v>12053</v>
      </c>
      <c r="B50">
        <v>78277.439515784979</v>
      </c>
      <c r="C50">
        <v>219459.27350673583</v>
      </c>
      <c r="D50">
        <v>816396.29572599509</v>
      </c>
      <c r="E50">
        <v>3255708.8660957804</v>
      </c>
      <c r="F50">
        <v>10475230.778501585</v>
      </c>
      <c r="G50">
        <v>27145414.764842585</v>
      </c>
      <c r="H50">
        <v>57215672.934987798</v>
      </c>
      <c r="I50">
        <v>95200948.241084516</v>
      </c>
      <c r="J50">
        <v>131566745.40328608</v>
      </c>
    </row>
    <row r="51" spans="1:10">
      <c r="A51">
        <v>12057</v>
      </c>
      <c r="B51">
        <v>3171874.3403291041</v>
      </c>
      <c r="C51">
        <v>8807224.8374180719</v>
      </c>
      <c r="D51">
        <v>31199334.353295662</v>
      </c>
      <c r="E51">
        <v>118604862.08269207</v>
      </c>
      <c r="F51">
        <v>354020087.3265565</v>
      </c>
      <c r="G51">
        <v>846042171.47907794</v>
      </c>
      <c r="H51">
        <v>1574193106.3219838</v>
      </c>
      <c r="I51">
        <v>2298144075.1655846</v>
      </c>
      <c r="J51">
        <v>2887215083.1638765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561111.14553967456</v>
      </c>
      <c r="C55">
        <v>1280511.3745971844</v>
      </c>
      <c r="D55">
        <v>4568456.7174188737</v>
      </c>
      <c r="E55">
        <v>20007162.052441448</v>
      </c>
      <c r="F55">
        <v>60455239.669826917</v>
      </c>
      <c r="G55">
        <v>159907061.52808404</v>
      </c>
      <c r="H55">
        <v>287493769.41719407</v>
      </c>
      <c r="I55">
        <v>371382214.0205636</v>
      </c>
      <c r="J55">
        <v>410279500.46067202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90235.436127150882</v>
      </c>
      <c r="C58">
        <v>236028.49267423866</v>
      </c>
      <c r="D58">
        <v>798742.04341657087</v>
      </c>
      <c r="E58">
        <v>2913377.2403863189</v>
      </c>
      <c r="F58">
        <v>8631531.1198788546</v>
      </c>
      <c r="G58">
        <v>19905450.21824988</v>
      </c>
      <c r="H58">
        <v>35565358.826070145</v>
      </c>
      <c r="I58">
        <v>50334436.922111012</v>
      </c>
      <c r="J58">
        <v>59997481.27851472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73406.983194670043</v>
      </c>
      <c r="C60">
        <v>374009.07375971897</v>
      </c>
      <c r="D60">
        <v>1406885.3125240628</v>
      </c>
      <c r="E60">
        <v>5031977.6309265131</v>
      </c>
      <c r="F60">
        <v>17043441.629486308</v>
      </c>
      <c r="G60">
        <v>44736909.864445463</v>
      </c>
      <c r="H60">
        <v>86192930.777995795</v>
      </c>
      <c r="I60">
        <v>140504598.16114572</v>
      </c>
      <c r="J60">
        <v>200913588.32667118</v>
      </c>
    </row>
    <row r="61" spans="1:10">
      <c r="A61">
        <v>12086</v>
      </c>
      <c r="B61">
        <v>9779121.8664361201</v>
      </c>
      <c r="C61">
        <v>45761605.33693257</v>
      </c>
      <c r="D61">
        <v>240504265.93681225</v>
      </c>
      <c r="E61">
        <v>845783849.46422303</v>
      </c>
      <c r="F61">
        <v>2768613420.2141943</v>
      </c>
      <c r="G61">
        <v>7473703255.8388786</v>
      </c>
      <c r="H61">
        <v>13853678266.932463</v>
      </c>
      <c r="I61">
        <v>21736056729.075211</v>
      </c>
      <c r="J61">
        <v>30098167702.430397</v>
      </c>
    </row>
    <row r="62" spans="1:10">
      <c r="A62">
        <v>12087</v>
      </c>
      <c r="B62">
        <v>694263.46383350808</v>
      </c>
      <c r="C62">
        <v>3079515.7008260274</v>
      </c>
      <c r="D62">
        <v>14762660.633210994</v>
      </c>
      <c r="E62">
        <v>50282994.585009173</v>
      </c>
      <c r="F62">
        <v>156282877.54985771</v>
      </c>
      <c r="G62">
        <v>398351926.3444109</v>
      </c>
      <c r="H62">
        <v>757187010.61641169</v>
      </c>
      <c r="I62">
        <v>1150933082.1042645</v>
      </c>
      <c r="J62">
        <v>1587490039.549304</v>
      </c>
    </row>
    <row r="63" spans="1:10">
      <c r="A63">
        <v>12089</v>
      </c>
      <c r="B63">
        <v>81832.248488610276</v>
      </c>
      <c r="C63">
        <v>279236.53717109753</v>
      </c>
      <c r="D63">
        <v>794143.49185495754</v>
      </c>
      <c r="E63">
        <v>2184586.1135538057</v>
      </c>
      <c r="F63">
        <v>5066154.8743142709</v>
      </c>
      <c r="G63">
        <v>11289736.021096338</v>
      </c>
      <c r="H63">
        <v>20396647.940035339</v>
      </c>
      <c r="I63">
        <v>32371221.104847316</v>
      </c>
      <c r="J63">
        <v>45225036.016436554</v>
      </c>
    </row>
    <row r="64" spans="1:10">
      <c r="A64">
        <v>12091</v>
      </c>
      <c r="B64">
        <v>629256.70871745981</v>
      </c>
      <c r="C64">
        <v>1268513.8018088078</v>
      </c>
      <c r="D64">
        <v>3069957.8649794552</v>
      </c>
      <c r="E64">
        <v>10243724.983510772</v>
      </c>
      <c r="F64">
        <v>37147888.311093584</v>
      </c>
      <c r="G64">
        <v>95322267.83324559</v>
      </c>
      <c r="H64">
        <v>188450033.42413566</v>
      </c>
      <c r="I64">
        <v>285557213.84417808</v>
      </c>
      <c r="J64">
        <v>355412303.96963215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582584.51243616093</v>
      </c>
      <c r="C66">
        <v>2621786.3757842244</v>
      </c>
      <c r="D66">
        <v>10042160.900777267</v>
      </c>
      <c r="E66">
        <v>36027049.073904335</v>
      </c>
      <c r="F66">
        <v>125312707.07318503</v>
      </c>
      <c r="G66">
        <v>316740480.85020059</v>
      </c>
      <c r="H66">
        <v>571924083.21111202</v>
      </c>
      <c r="I66">
        <v>913712187.99646831</v>
      </c>
      <c r="J66">
        <v>1241422997.6446781</v>
      </c>
    </row>
    <row r="67" spans="1:10">
      <c r="A67">
        <v>12101</v>
      </c>
      <c r="B67">
        <v>726567.46613752213</v>
      </c>
      <c r="C67">
        <v>2057786.4768015128</v>
      </c>
      <c r="D67">
        <v>7736543.4023001147</v>
      </c>
      <c r="E67">
        <v>31171169.036813065</v>
      </c>
      <c r="F67">
        <v>101324524.74144369</v>
      </c>
      <c r="G67">
        <v>265213034.20705104</v>
      </c>
      <c r="H67">
        <v>564636227.73476195</v>
      </c>
      <c r="I67">
        <v>948923116.23993731</v>
      </c>
      <c r="J67">
        <v>1324227813.9646909</v>
      </c>
    </row>
    <row r="68" spans="1:10">
      <c r="A68">
        <v>12103</v>
      </c>
      <c r="B68">
        <v>813145.45868801023</v>
      </c>
      <c r="C68">
        <v>2320704.8907652176</v>
      </c>
      <c r="D68">
        <v>8587335.9708734229</v>
      </c>
      <c r="E68">
        <v>33565462.743814699</v>
      </c>
      <c r="F68">
        <v>110380740.98692971</v>
      </c>
      <c r="G68">
        <v>276163570.41046119</v>
      </c>
      <c r="H68">
        <v>566918683.98617327</v>
      </c>
      <c r="I68">
        <v>944455110.35445809</v>
      </c>
      <c r="J68">
        <v>1252874158.0712326</v>
      </c>
    </row>
    <row r="69" spans="1:10">
      <c r="A69">
        <v>12107</v>
      </c>
      <c r="B69">
        <v>3223.0841913740041</v>
      </c>
      <c r="C69">
        <v>9355.1722299922858</v>
      </c>
      <c r="D69">
        <v>25769.089880196327</v>
      </c>
      <c r="E69">
        <v>64364.264424630412</v>
      </c>
      <c r="F69">
        <v>146490.46842882509</v>
      </c>
      <c r="G69">
        <v>325705.84448138264</v>
      </c>
      <c r="H69">
        <v>574907.95973929728</v>
      </c>
      <c r="I69">
        <v>867213.32158264332</v>
      </c>
      <c r="J69">
        <v>1159553.8127687587</v>
      </c>
    </row>
    <row r="70" spans="1:10">
      <c r="A70">
        <v>12109</v>
      </c>
      <c r="B70">
        <v>482745.03931294254</v>
      </c>
      <c r="C70">
        <v>1401904.5554765691</v>
      </c>
      <c r="D70">
        <v>3788093.2499268888</v>
      </c>
      <c r="E70">
        <v>9432764.1534905974</v>
      </c>
      <c r="F70">
        <v>20723944.074853677</v>
      </c>
      <c r="G70">
        <v>44426635.828479692</v>
      </c>
      <c r="H70">
        <v>76045154.367955565</v>
      </c>
      <c r="I70">
        <v>113327800.25120547</v>
      </c>
      <c r="J70">
        <v>150453430.64491329</v>
      </c>
    </row>
    <row r="71" spans="1:10">
      <c r="A71">
        <v>12111</v>
      </c>
      <c r="B71">
        <v>20096.170838107264</v>
      </c>
      <c r="C71">
        <v>57456.750500066446</v>
      </c>
      <c r="D71">
        <v>127580.54000452801</v>
      </c>
      <c r="E71">
        <v>305292.32904531318</v>
      </c>
      <c r="F71">
        <v>733316.6103252942</v>
      </c>
      <c r="G71">
        <v>1576755.4617873847</v>
      </c>
      <c r="H71">
        <v>2989645.6590693435</v>
      </c>
      <c r="I71">
        <v>4966176.1980250692</v>
      </c>
      <c r="J71">
        <v>6983531.8360764123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1185230.8616958444</v>
      </c>
      <c r="C73">
        <v>3110772.3368691434</v>
      </c>
      <c r="D73">
        <v>10600635.820147634</v>
      </c>
      <c r="E73">
        <v>39032988.845975004</v>
      </c>
      <c r="F73">
        <v>116744528.59185275</v>
      </c>
      <c r="G73">
        <v>271419556.12197328</v>
      </c>
      <c r="H73">
        <v>489187585.06256443</v>
      </c>
      <c r="I73">
        <v>698282544.27972078</v>
      </c>
      <c r="J73">
        <v>839604705.80305922</v>
      </c>
    </row>
    <row r="74" spans="1:10">
      <c r="A74">
        <v>12123</v>
      </c>
      <c r="B74">
        <v>3952.8720679923526</v>
      </c>
      <c r="C74">
        <v>8867.5973827830057</v>
      </c>
      <c r="D74">
        <v>21462.61884639581</v>
      </c>
      <c r="E74">
        <v>56857.43373007288</v>
      </c>
      <c r="F74">
        <v>125959.47468788987</v>
      </c>
      <c r="G74">
        <v>276092.44765195856</v>
      </c>
      <c r="H74">
        <v>515335.85193376732</v>
      </c>
      <c r="I74">
        <v>836501.50538306253</v>
      </c>
      <c r="J74">
        <v>1156971.7856305619</v>
      </c>
    </row>
    <row r="75" spans="1:10">
      <c r="A75">
        <v>12127</v>
      </c>
      <c r="B75">
        <v>1175496.8202323117</v>
      </c>
      <c r="C75">
        <v>2991883.3319006287</v>
      </c>
      <c r="D75">
        <v>7224921.9809428127</v>
      </c>
      <c r="E75">
        <v>17033331.51145542</v>
      </c>
      <c r="F75">
        <v>39517275.540934086</v>
      </c>
      <c r="G75">
        <v>87320905.109623656</v>
      </c>
      <c r="H75">
        <v>164647332.81426695</v>
      </c>
      <c r="I75">
        <v>269703021.91097814</v>
      </c>
      <c r="J75">
        <v>392435554.77344322</v>
      </c>
    </row>
    <row r="76" spans="1:10">
      <c r="A76">
        <v>12129</v>
      </c>
      <c r="B76">
        <v>15881.736960812628</v>
      </c>
      <c r="C76">
        <v>30955.278500379995</v>
      </c>
      <c r="D76">
        <v>72391.876974180836</v>
      </c>
      <c r="E76">
        <v>222577.95955449616</v>
      </c>
      <c r="F76">
        <v>306736.88214618026</v>
      </c>
      <c r="G76">
        <v>764560.98307226261</v>
      </c>
      <c r="H76">
        <v>1214292.6104600311</v>
      </c>
      <c r="I76">
        <v>1666053.0133339386</v>
      </c>
      <c r="J76">
        <v>2015100.0924778006</v>
      </c>
    </row>
    <row r="77" spans="1:10">
      <c r="A77">
        <v>12131</v>
      </c>
      <c r="B77">
        <v>165488.45545637637</v>
      </c>
      <c r="C77">
        <v>320630.10483779403</v>
      </c>
      <c r="D77">
        <v>915149.90772906214</v>
      </c>
      <c r="E77">
        <v>3009290.2860461459</v>
      </c>
      <c r="F77">
        <v>10618888.364335643</v>
      </c>
      <c r="G77">
        <v>27092583.940026101</v>
      </c>
      <c r="H77">
        <v>53596250.483024329</v>
      </c>
      <c r="I77">
        <v>82170767.94243367</v>
      </c>
      <c r="J77">
        <v>104626455.37461184</v>
      </c>
    </row>
    <row r="78" spans="1:10">
      <c r="A78">
        <v>13029</v>
      </c>
      <c r="B78">
        <v>12312.256209469238</v>
      </c>
      <c r="C78">
        <v>28762.802331597501</v>
      </c>
      <c r="D78">
        <v>60261.990138630659</v>
      </c>
      <c r="E78">
        <v>128538.09147667457</v>
      </c>
      <c r="F78">
        <v>253706.83240120095</v>
      </c>
      <c r="G78">
        <v>449625.37042881385</v>
      </c>
      <c r="H78">
        <v>747006.55806942878</v>
      </c>
      <c r="I78">
        <v>1104213.0180870753</v>
      </c>
      <c r="J78">
        <v>1475783.7968181607</v>
      </c>
    </row>
    <row r="79" spans="1:10">
      <c r="A79">
        <v>13039</v>
      </c>
      <c r="B79">
        <v>550573.66448103765</v>
      </c>
      <c r="C79">
        <v>1501823.5932640734</v>
      </c>
      <c r="D79">
        <v>3630426.8127424377</v>
      </c>
      <c r="E79">
        <v>8656169.7669044342</v>
      </c>
      <c r="F79">
        <v>18437448.264412321</v>
      </c>
      <c r="G79">
        <v>38686408.83901041</v>
      </c>
      <c r="H79">
        <v>70562449.108597144</v>
      </c>
      <c r="I79">
        <v>114569547.26310143</v>
      </c>
      <c r="J79">
        <v>163316105.14806005</v>
      </c>
    </row>
    <row r="80" spans="1:10">
      <c r="A80">
        <v>13051</v>
      </c>
      <c r="B80">
        <v>5899882.2599139307</v>
      </c>
      <c r="C80">
        <v>14738024.129888231</v>
      </c>
      <c r="D80">
        <v>33663923.918571115</v>
      </c>
      <c r="E80">
        <v>76428362.731098741</v>
      </c>
      <c r="F80">
        <v>160919322.09140453</v>
      </c>
      <c r="G80">
        <v>306512596.74149817</v>
      </c>
      <c r="H80">
        <v>544399229.93574262</v>
      </c>
      <c r="I80">
        <v>860422657.42892694</v>
      </c>
      <c r="J80">
        <v>1229751737.6408565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403364.2780149281</v>
      </c>
      <c r="C82">
        <v>1258554.7425797801</v>
      </c>
      <c r="D82">
        <v>3412784.3662676611</v>
      </c>
      <c r="E82">
        <v>8280809.8774076244</v>
      </c>
      <c r="F82">
        <v>18225741.470746294</v>
      </c>
      <c r="G82">
        <v>36169105.014700025</v>
      </c>
      <c r="H82">
        <v>65321906.06485939</v>
      </c>
      <c r="I82">
        <v>101129453.72944385</v>
      </c>
      <c r="J82">
        <v>138834808.03162828</v>
      </c>
    </row>
    <row r="83" spans="1:10">
      <c r="A83">
        <v>13179</v>
      </c>
      <c r="B83">
        <v>845098.89453880396</v>
      </c>
      <c r="C83">
        <v>2561720.7990513011</v>
      </c>
      <c r="D83">
        <v>6585719.2988783875</v>
      </c>
      <c r="E83">
        <v>15298090.346351452</v>
      </c>
      <c r="F83">
        <v>32356677.033022635</v>
      </c>
      <c r="G83">
        <v>62071583.362502016</v>
      </c>
      <c r="H83">
        <v>110380382.96046171</v>
      </c>
      <c r="I83">
        <v>172585564.17404422</v>
      </c>
      <c r="J83">
        <v>242544301.03449756</v>
      </c>
    </row>
    <row r="84" spans="1:10">
      <c r="A84">
        <v>13191</v>
      </c>
      <c r="B84">
        <v>1047961.583153851</v>
      </c>
      <c r="C84">
        <v>3053164.4003374553</v>
      </c>
      <c r="D84">
        <v>7798166.6494579129</v>
      </c>
      <c r="E84">
        <v>17945926.111116387</v>
      </c>
      <c r="F84">
        <v>37868161.649795376</v>
      </c>
      <c r="G84">
        <v>72997056.336439401</v>
      </c>
      <c r="H84">
        <v>130532910.87065142</v>
      </c>
      <c r="I84">
        <v>205293274.15429911</v>
      </c>
      <c r="J84">
        <v>290170500.72141141</v>
      </c>
    </row>
    <row r="85" spans="1:10">
      <c r="A85">
        <v>22005</v>
      </c>
      <c r="B85">
        <v>136925.21759884155</v>
      </c>
      <c r="C85">
        <v>665181.50242499949</v>
      </c>
      <c r="D85">
        <v>4022227.0345594957</v>
      </c>
      <c r="E85">
        <v>14561135.455442552</v>
      </c>
      <c r="F85">
        <v>31753359.621727485</v>
      </c>
      <c r="G85">
        <v>43080893.62440443</v>
      </c>
      <c r="H85">
        <v>46230723.572112963</v>
      </c>
      <c r="I85">
        <v>47266513.754346803</v>
      </c>
      <c r="J85">
        <v>48184483.864926361</v>
      </c>
    </row>
    <row r="86" spans="1:10">
      <c r="A86">
        <v>22007</v>
      </c>
      <c r="B86">
        <v>192882.09462940868</v>
      </c>
      <c r="C86">
        <v>1617354.2492296889</v>
      </c>
      <c r="D86">
        <v>11137746.963399712</v>
      </c>
      <c r="E86">
        <v>38184054.439775005</v>
      </c>
      <c r="F86">
        <v>73310620.643116117</v>
      </c>
      <c r="G86">
        <v>96583664.536125302</v>
      </c>
      <c r="H86">
        <v>113463811.39032231</v>
      </c>
      <c r="I86">
        <v>130723582.70318203</v>
      </c>
      <c r="J86">
        <v>149144349.7314238</v>
      </c>
    </row>
    <row r="87" spans="1:10">
      <c r="A87">
        <v>22019</v>
      </c>
      <c r="B87">
        <v>2397052.2540896004</v>
      </c>
      <c r="C87">
        <v>9111279.5852180142</v>
      </c>
      <c r="D87">
        <v>32836522.668035146</v>
      </c>
      <c r="E87">
        <v>126610100.58138238</v>
      </c>
      <c r="F87">
        <v>357363946.4630636</v>
      </c>
      <c r="G87">
        <v>630528047.36534333</v>
      </c>
      <c r="H87">
        <v>840535034.37936294</v>
      </c>
      <c r="I87">
        <v>989503493.22384989</v>
      </c>
      <c r="J87">
        <v>1086933406.7809997</v>
      </c>
    </row>
    <row r="88" spans="1:10">
      <c r="A88">
        <v>22023</v>
      </c>
      <c r="B88">
        <v>17913.547946318777</v>
      </c>
      <c r="C88">
        <v>84630.12950095869</v>
      </c>
      <c r="D88">
        <v>361856.89200369455</v>
      </c>
      <c r="E88">
        <v>1170891.8071173348</v>
      </c>
      <c r="F88">
        <v>2351519.0204265118</v>
      </c>
      <c r="G88">
        <v>3194474.6909236768</v>
      </c>
      <c r="H88">
        <v>3724602.8525755354</v>
      </c>
      <c r="I88">
        <v>3993755.2724662945</v>
      </c>
      <c r="J88">
        <v>4133471.3446442215</v>
      </c>
    </row>
    <row r="89" spans="1:10">
      <c r="A89">
        <v>22045</v>
      </c>
      <c r="B89">
        <v>25542.054021586664</v>
      </c>
      <c r="C89">
        <v>167872.73955607368</v>
      </c>
      <c r="D89">
        <v>965841.33290866984</v>
      </c>
      <c r="E89">
        <v>2947087.5849397108</v>
      </c>
      <c r="F89">
        <v>5064979.6779725319</v>
      </c>
      <c r="G89">
        <v>5926340.1315614795</v>
      </c>
      <c r="H89">
        <v>6101252.1110242447</v>
      </c>
      <c r="I89">
        <v>6208039.2119244197</v>
      </c>
      <c r="J89">
        <v>6324189.6517104227</v>
      </c>
    </row>
    <row r="90" spans="1:10">
      <c r="A90">
        <v>22047</v>
      </c>
      <c r="B90">
        <v>1509880.804906847</v>
      </c>
      <c r="C90">
        <v>7523155.0235997401</v>
      </c>
      <c r="D90">
        <v>50716774.982657939</v>
      </c>
      <c r="E90">
        <v>214039558.88715252</v>
      </c>
      <c r="F90">
        <v>503523906.14597201</v>
      </c>
      <c r="G90">
        <v>744020946.57614732</v>
      </c>
      <c r="H90">
        <v>877006538.34459698</v>
      </c>
      <c r="I90">
        <v>985303287.98130715</v>
      </c>
      <c r="J90">
        <v>1097810961.7196133</v>
      </c>
    </row>
    <row r="91" spans="1:10">
      <c r="A91">
        <v>22051</v>
      </c>
      <c r="B91">
        <v>33636087.152451314</v>
      </c>
      <c r="C91">
        <v>235908040.26302299</v>
      </c>
      <c r="D91">
        <v>1485680615.7254417</v>
      </c>
      <c r="E91">
        <v>4724934057.8731403</v>
      </c>
      <c r="F91">
        <v>8632617169.5072136</v>
      </c>
      <c r="G91">
        <v>10727150258.257248</v>
      </c>
      <c r="H91">
        <v>11821733139.619474</v>
      </c>
      <c r="I91">
        <v>12820444048.457024</v>
      </c>
      <c r="J91">
        <v>13879287106.495897</v>
      </c>
    </row>
    <row r="92" spans="1:10">
      <c r="A92">
        <v>22053</v>
      </c>
      <c r="B92">
        <v>7973.1166811829007</v>
      </c>
      <c r="C92">
        <v>31705.05702278241</v>
      </c>
      <c r="D92">
        <v>135800.45578277891</v>
      </c>
      <c r="E92">
        <v>442217.80979316402</v>
      </c>
      <c r="F92">
        <v>978117.80686274974</v>
      </c>
      <c r="G92">
        <v>1395354.2172837581</v>
      </c>
      <c r="H92">
        <v>1680666.2266847549</v>
      </c>
      <c r="I92">
        <v>1828368.7095992772</v>
      </c>
      <c r="J92">
        <v>1904308.4073802826</v>
      </c>
    </row>
    <row r="93" spans="1:10">
      <c r="A93">
        <v>22057</v>
      </c>
      <c r="B93">
        <v>2606360.9709600504</v>
      </c>
      <c r="C93">
        <v>20976273.07001029</v>
      </c>
      <c r="D93">
        <v>137977564.12970477</v>
      </c>
      <c r="E93">
        <v>406570876.59274548</v>
      </c>
      <c r="F93">
        <v>679762160.64356732</v>
      </c>
      <c r="G93">
        <v>807050979.84713733</v>
      </c>
      <c r="H93">
        <v>881477825.27609015</v>
      </c>
      <c r="I93">
        <v>948958374.11812103</v>
      </c>
      <c r="J93">
        <v>1015190494.6869481</v>
      </c>
    </row>
    <row r="94" spans="1:10">
      <c r="A94">
        <v>22063</v>
      </c>
      <c r="B94">
        <v>28211.622705143862</v>
      </c>
      <c r="C94">
        <v>147527.38419767533</v>
      </c>
      <c r="D94">
        <v>948224.14061503904</v>
      </c>
      <c r="E94">
        <v>3606306.1670408193</v>
      </c>
      <c r="F94">
        <v>8441875.24405469</v>
      </c>
      <c r="G94">
        <v>12257290.37087618</v>
      </c>
      <c r="H94">
        <v>14058984.404382976</v>
      </c>
      <c r="I94">
        <v>15326471.264889153</v>
      </c>
      <c r="J94">
        <v>16627595.961371286</v>
      </c>
    </row>
    <row r="95" spans="1:10">
      <c r="A95">
        <v>22071</v>
      </c>
      <c r="B95">
        <v>429163639.97997981</v>
      </c>
      <c r="C95">
        <v>1382496633.523421</v>
      </c>
      <c r="D95">
        <v>4358953002.415679</v>
      </c>
      <c r="E95">
        <v>10450668252.033646</v>
      </c>
      <c r="F95">
        <v>21154319425.616867</v>
      </c>
      <c r="G95">
        <v>31915305752.161747</v>
      </c>
      <c r="H95">
        <v>40155511978.309647</v>
      </c>
      <c r="I95">
        <v>45588118460.542542</v>
      </c>
      <c r="J95">
        <v>49767188663.629631</v>
      </c>
    </row>
    <row r="96" spans="1:10">
      <c r="A96">
        <v>22075</v>
      </c>
      <c r="B96">
        <v>1161761.9412603907</v>
      </c>
      <c r="C96">
        <v>5508421.6392896846</v>
      </c>
      <c r="D96">
        <v>38764764.312378682</v>
      </c>
      <c r="E96">
        <v>145940018.59369674</v>
      </c>
      <c r="F96">
        <v>310616744.36216551</v>
      </c>
      <c r="G96">
        <v>422892455.15617698</v>
      </c>
      <c r="H96">
        <v>474689725.35395163</v>
      </c>
      <c r="I96">
        <v>511200456.4337585</v>
      </c>
      <c r="J96">
        <v>548501414.48863316</v>
      </c>
    </row>
    <row r="97" spans="1:10">
      <c r="A97">
        <v>22087</v>
      </c>
      <c r="B97">
        <v>2626153.0689916788</v>
      </c>
      <c r="C97">
        <v>11761938.544874748</v>
      </c>
      <c r="D97">
        <v>81917323.271875232</v>
      </c>
      <c r="E97">
        <v>318140157.99015266</v>
      </c>
      <c r="F97">
        <v>716904200.81442249</v>
      </c>
      <c r="G97">
        <v>1009896857.8791746</v>
      </c>
      <c r="H97">
        <v>1148237623.5315483</v>
      </c>
      <c r="I97">
        <v>1238740482.671593</v>
      </c>
      <c r="J97">
        <v>1329412903.3179023</v>
      </c>
    </row>
    <row r="98" spans="1:10">
      <c r="A98">
        <v>22089</v>
      </c>
      <c r="B98">
        <v>3262023.2705710386</v>
      </c>
      <c r="C98">
        <v>23752571.035696544</v>
      </c>
      <c r="D98">
        <v>159165939.35716617</v>
      </c>
      <c r="E98">
        <v>510396609.68230063</v>
      </c>
      <c r="F98">
        <v>933469994.97362328</v>
      </c>
      <c r="G98">
        <v>1168655030.7677429</v>
      </c>
      <c r="H98">
        <v>1304717014.2768774</v>
      </c>
      <c r="I98">
        <v>1433977786.0773547</v>
      </c>
      <c r="J98">
        <v>1571345186.9727728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220.89930221991813</v>
      </c>
      <c r="C101">
        <v>1164.211702670598</v>
      </c>
      <c r="D101">
        <v>7014.1142403135364</v>
      </c>
      <c r="E101">
        <v>25072.860393961513</v>
      </c>
      <c r="F101">
        <v>49574.463022266245</v>
      </c>
      <c r="G101">
        <v>63742.519391768226</v>
      </c>
      <c r="H101">
        <v>68129.636844676657</v>
      </c>
      <c r="I101">
        <v>70314.073610572086</v>
      </c>
      <c r="J101">
        <v>71944.373988764157</v>
      </c>
    </row>
    <row r="102" spans="1:10">
      <c r="A102">
        <v>22101</v>
      </c>
      <c r="B102">
        <v>3216961.9659777959</v>
      </c>
      <c r="C102">
        <v>25913037.732979596</v>
      </c>
      <c r="D102">
        <v>146406725.35125476</v>
      </c>
      <c r="E102">
        <v>429450982.2913143</v>
      </c>
      <c r="F102">
        <v>717596875.73839867</v>
      </c>
      <c r="G102">
        <v>855037055.90844977</v>
      </c>
      <c r="H102">
        <v>933280867.80808449</v>
      </c>
      <c r="I102">
        <v>1009954949.3786695</v>
      </c>
      <c r="J102">
        <v>1090061100.3509753</v>
      </c>
    </row>
    <row r="103" spans="1:10">
      <c r="A103">
        <v>22103</v>
      </c>
      <c r="B103">
        <v>2092929.1038000179</v>
      </c>
      <c r="C103">
        <v>6440638.9267133102</v>
      </c>
      <c r="D103">
        <v>19428613.041145101</v>
      </c>
      <c r="E103">
        <v>45145880.876701467</v>
      </c>
      <c r="F103">
        <v>90046320.053779036</v>
      </c>
      <c r="G103">
        <v>134898824.9899554</v>
      </c>
      <c r="H103">
        <v>165969478.0891847</v>
      </c>
      <c r="I103">
        <v>183448972.45641372</v>
      </c>
      <c r="J103">
        <v>194633790.79672351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1997148.7009930699</v>
      </c>
      <c r="C105">
        <v>16305758.530863002</v>
      </c>
      <c r="D105">
        <v>103883948.20030051</v>
      </c>
      <c r="E105">
        <v>308413774.42649245</v>
      </c>
      <c r="F105">
        <v>519501716.54740143</v>
      </c>
      <c r="G105">
        <v>621579588.17985725</v>
      </c>
      <c r="H105">
        <v>683221575.40094674</v>
      </c>
      <c r="I105">
        <v>740668656.32796919</v>
      </c>
      <c r="J105">
        <v>797950057.01988232</v>
      </c>
    </row>
    <row r="106" spans="1:10">
      <c r="A106">
        <v>22113</v>
      </c>
      <c r="B106">
        <v>200999.14842072787</v>
      </c>
      <c r="C106">
        <v>1045797.6184641656</v>
      </c>
      <c r="D106">
        <v>4300245.4797806246</v>
      </c>
      <c r="E106">
        <v>12390333.356731389</v>
      </c>
      <c r="F106">
        <v>20977022.527843792</v>
      </c>
      <c r="G106">
        <v>26374347.631359965</v>
      </c>
      <c r="H106">
        <v>29380851.522417538</v>
      </c>
      <c r="I106">
        <v>30809164.596560165</v>
      </c>
      <c r="J106">
        <v>31715369.723158401</v>
      </c>
    </row>
    <row r="107" spans="1:10">
      <c r="A107">
        <v>23005</v>
      </c>
      <c r="B107">
        <v>1874001.5584635548</v>
      </c>
      <c r="C107">
        <v>3396803.2929665418</v>
      </c>
      <c r="D107">
        <v>5799281.7153402194</v>
      </c>
      <c r="E107">
        <v>10359225.555303551</v>
      </c>
      <c r="F107">
        <v>18693398.126279935</v>
      </c>
      <c r="G107">
        <v>32734719.71346077</v>
      </c>
      <c r="H107">
        <v>52504756.676974997</v>
      </c>
      <c r="I107">
        <v>81867008.036040157</v>
      </c>
      <c r="J107">
        <v>113835464.77877191</v>
      </c>
    </row>
    <row r="108" spans="1:10">
      <c r="A108">
        <v>23009</v>
      </c>
      <c r="B108">
        <v>190957.2764339821</v>
      </c>
      <c r="C108">
        <v>323838.66856497852</v>
      </c>
      <c r="D108">
        <v>532675.5521590414</v>
      </c>
      <c r="E108">
        <v>877752.0415284792</v>
      </c>
      <c r="F108">
        <v>1472012.095758325</v>
      </c>
      <c r="G108">
        <v>2499659.2187730912</v>
      </c>
      <c r="H108">
        <v>3812886.9176186267</v>
      </c>
      <c r="I108">
        <v>5668001.2337009553</v>
      </c>
      <c r="J108">
        <v>7687999.2895606058</v>
      </c>
    </row>
    <row r="109" spans="1:10">
      <c r="A109">
        <v>23011</v>
      </c>
      <c r="B109">
        <v>8311.4440454447504</v>
      </c>
      <c r="C109">
        <v>14598.84807483395</v>
      </c>
      <c r="D109">
        <v>24887.942362258233</v>
      </c>
      <c r="E109">
        <v>39793.190585142656</v>
      </c>
      <c r="F109">
        <v>67750.846654241279</v>
      </c>
      <c r="G109">
        <v>104101.03398455253</v>
      </c>
      <c r="H109">
        <v>161167.69771492208</v>
      </c>
      <c r="I109">
        <v>231533.15059984406</v>
      </c>
      <c r="J109">
        <v>305079.30931432056</v>
      </c>
    </row>
    <row r="110" spans="1:10">
      <c r="A110">
        <v>23013</v>
      </c>
      <c r="B110">
        <v>58611.823981438851</v>
      </c>
      <c r="C110">
        <v>95047.605629421625</v>
      </c>
      <c r="D110">
        <v>151035.12361893107</v>
      </c>
      <c r="E110">
        <v>227271.41446669225</v>
      </c>
      <c r="F110">
        <v>364754.25310139678</v>
      </c>
      <c r="G110">
        <v>543212.60547331965</v>
      </c>
      <c r="H110">
        <v>803094.50671252806</v>
      </c>
      <c r="I110">
        <v>1126754.5643708636</v>
      </c>
      <c r="J110">
        <v>1476355.3838367464</v>
      </c>
    </row>
    <row r="111" spans="1:10">
      <c r="A111">
        <v>23015</v>
      </c>
      <c r="B111">
        <v>96921.101828965373</v>
      </c>
      <c r="C111">
        <v>163437.85509118877</v>
      </c>
      <c r="D111">
        <v>268471.03830808005</v>
      </c>
      <c r="E111">
        <v>425773.21860325756</v>
      </c>
      <c r="F111">
        <v>715454.15192407358</v>
      </c>
      <c r="G111">
        <v>1103079.1081136949</v>
      </c>
      <c r="H111">
        <v>1687855.2000087893</v>
      </c>
      <c r="I111">
        <v>2407035.8876635158</v>
      </c>
      <c r="J111">
        <v>3156128.2682575309</v>
      </c>
    </row>
    <row r="112" spans="1:10">
      <c r="A112">
        <v>23019</v>
      </c>
      <c r="B112">
        <v>300663.08774209372</v>
      </c>
      <c r="C112">
        <v>549274.06097532646</v>
      </c>
      <c r="D112">
        <v>929130.65644560743</v>
      </c>
      <c r="E112">
        <v>1736324.5777880992</v>
      </c>
      <c r="F112">
        <v>3060520.1676482284</v>
      </c>
      <c r="G112">
        <v>5533937.9953794824</v>
      </c>
      <c r="H112">
        <v>9236530.4857919421</v>
      </c>
      <c r="I112">
        <v>14433449.402397403</v>
      </c>
      <c r="J112">
        <v>20940242.246409465</v>
      </c>
    </row>
    <row r="113" spans="1:10">
      <c r="A113">
        <v>23023</v>
      </c>
      <c r="B113">
        <v>590825.64794493071</v>
      </c>
      <c r="C113">
        <v>1055395.0493191539</v>
      </c>
      <c r="D113">
        <v>1862251.4683625828</v>
      </c>
      <c r="E113">
        <v>3266800.8604597021</v>
      </c>
      <c r="F113">
        <v>5803441.7501242608</v>
      </c>
      <c r="G113">
        <v>9713031.1063444857</v>
      </c>
      <c r="H113">
        <v>15680758.353403976</v>
      </c>
      <c r="I113">
        <v>23706230.24944035</v>
      </c>
      <c r="J113">
        <v>32593820.137566876</v>
      </c>
    </row>
    <row r="114" spans="1:10">
      <c r="A114">
        <v>23027</v>
      </c>
      <c r="B114">
        <v>54571.382509684117</v>
      </c>
      <c r="C114">
        <v>96913.789030666987</v>
      </c>
      <c r="D114">
        <v>168247.52682971489</v>
      </c>
      <c r="E114">
        <v>277437.79920598399</v>
      </c>
      <c r="F114">
        <v>491027.16742555151</v>
      </c>
      <c r="G114">
        <v>809701.82271303411</v>
      </c>
      <c r="H114">
        <v>1317819.4622332212</v>
      </c>
      <c r="I114">
        <v>2023769.9167058929</v>
      </c>
      <c r="J114">
        <v>2835035.3663973743</v>
      </c>
    </row>
    <row r="115" spans="1:10">
      <c r="A115">
        <v>23029</v>
      </c>
      <c r="B115">
        <v>101384.37919943174</v>
      </c>
      <c r="C115">
        <v>169988.46883664309</v>
      </c>
      <c r="D115">
        <v>272267.97795678704</v>
      </c>
      <c r="E115">
        <v>471956.61159039172</v>
      </c>
      <c r="F115">
        <v>771513.13373830856</v>
      </c>
      <c r="G115">
        <v>1247828.6882190723</v>
      </c>
      <c r="H115">
        <v>1892964.769295135</v>
      </c>
      <c r="I115">
        <v>2748139.9005504027</v>
      </c>
      <c r="J115">
        <v>3714123.2143615279</v>
      </c>
    </row>
    <row r="116" spans="1:10">
      <c r="A116">
        <v>23031</v>
      </c>
      <c r="B116">
        <v>1965477.7305047133</v>
      </c>
      <c r="C116">
        <v>3688496.0608760701</v>
      </c>
      <c r="D116">
        <v>6463727.2287725843</v>
      </c>
      <c r="E116">
        <v>11867235.656071536</v>
      </c>
      <c r="F116">
        <v>22383199.634864923</v>
      </c>
      <c r="G116">
        <v>40442773.685462862</v>
      </c>
      <c r="H116">
        <v>66734624.359574296</v>
      </c>
      <c r="I116">
        <v>106240027.88344443</v>
      </c>
      <c r="J116">
        <v>149491802.00931382</v>
      </c>
    </row>
    <row r="117" spans="1:10">
      <c r="A117">
        <v>24003</v>
      </c>
      <c r="B117">
        <v>5547956.1272007842</v>
      </c>
      <c r="C117">
        <v>16605659.88392082</v>
      </c>
      <c r="D117">
        <v>51065556.059360586</v>
      </c>
      <c r="E117">
        <v>152024592.15322563</v>
      </c>
      <c r="F117">
        <v>334873100.54697931</v>
      </c>
      <c r="G117">
        <v>571806346.6085124</v>
      </c>
      <c r="H117">
        <v>774737601.00350642</v>
      </c>
      <c r="I117">
        <v>902645981.29843211</v>
      </c>
      <c r="J117">
        <v>992172716.1223253</v>
      </c>
    </row>
    <row r="118" spans="1:10">
      <c r="A118">
        <v>24005</v>
      </c>
      <c r="B118">
        <v>170604.29843472849</v>
      </c>
      <c r="C118">
        <v>471486.31046824955</v>
      </c>
      <c r="D118">
        <v>1266516.4185943466</v>
      </c>
      <c r="E118">
        <v>3432570.2931124922</v>
      </c>
      <c r="F118">
        <v>7212383.5015386315</v>
      </c>
      <c r="G118">
        <v>12953090.84596437</v>
      </c>
      <c r="H118">
        <v>18745649.385599595</v>
      </c>
      <c r="I118">
        <v>22312824.985496495</v>
      </c>
      <c r="J118">
        <v>24123313.675088655</v>
      </c>
    </row>
    <row r="119" spans="1:10">
      <c r="A119">
        <v>24009</v>
      </c>
      <c r="B119">
        <v>104338.73047057197</v>
      </c>
      <c r="C119">
        <v>361640.50896523666</v>
      </c>
      <c r="D119">
        <v>1288963.2454627156</v>
      </c>
      <c r="E119">
        <v>3987846.2665943638</v>
      </c>
      <c r="F119">
        <v>9822450.2234231718</v>
      </c>
      <c r="G119">
        <v>16446758.794776365</v>
      </c>
      <c r="H119">
        <v>22706386.16667217</v>
      </c>
      <c r="I119">
        <v>25960798.962546531</v>
      </c>
      <c r="J119">
        <v>27312118.82572028</v>
      </c>
    </row>
    <row r="120" spans="1:10">
      <c r="A120">
        <v>24011</v>
      </c>
      <c r="B120">
        <v>66035.22431132487</v>
      </c>
      <c r="C120">
        <v>217615.0282962895</v>
      </c>
      <c r="D120">
        <v>723758.76167936786</v>
      </c>
      <c r="E120">
        <v>2122877.5115940087</v>
      </c>
      <c r="F120">
        <v>4786270.0682483586</v>
      </c>
      <c r="G120">
        <v>8414204.2337466516</v>
      </c>
      <c r="H120">
        <v>12194173.980201906</v>
      </c>
      <c r="I120">
        <v>15529358.1071412</v>
      </c>
      <c r="J120">
        <v>17023346.437926576</v>
      </c>
    </row>
    <row r="121" spans="1:10">
      <c r="A121">
        <v>24015</v>
      </c>
      <c r="B121">
        <v>48342.428984546561</v>
      </c>
      <c r="C121">
        <v>127978.79809278181</v>
      </c>
      <c r="D121">
        <v>341009.62419397046</v>
      </c>
      <c r="E121">
        <v>923282.75947714166</v>
      </c>
      <c r="F121">
        <v>1719528.7289929045</v>
      </c>
      <c r="G121">
        <v>3151824.9595781406</v>
      </c>
      <c r="H121">
        <v>4613557.4579034606</v>
      </c>
      <c r="I121">
        <v>5706282.0984754674</v>
      </c>
      <c r="J121">
        <v>6282470.0340181785</v>
      </c>
    </row>
    <row r="122" spans="1:10">
      <c r="A122">
        <v>24017</v>
      </c>
      <c r="B122">
        <v>15152.174042649041</v>
      </c>
      <c r="C122">
        <v>39679.84322427697</v>
      </c>
      <c r="D122">
        <v>107669.5968531448</v>
      </c>
      <c r="E122">
        <v>289666.50898484618</v>
      </c>
      <c r="F122">
        <v>666230.46107262128</v>
      </c>
      <c r="G122">
        <v>1116391.4109183627</v>
      </c>
      <c r="H122">
        <v>1653651.341107124</v>
      </c>
      <c r="I122">
        <v>2239926.2864913316</v>
      </c>
      <c r="J122">
        <v>2947538.0444669966</v>
      </c>
    </row>
    <row r="123" spans="1:10">
      <c r="A123">
        <v>24019</v>
      </c>
      <c r="B123">
        <v>397164.07928370871</v>
      </c>
      <c r="C123">
        <v>1382649.235063205</v>
      </c>
      <c r="D123">
        <v>4699233.5082640452</v>
      </c>
      <c r="E123">
        <v>13963280.06722619</v>
      </c>
      <c r="F123">
        <v>32729347.702813797</v>
      </c>
      <c r="G123">
        <v>55826925.837722391</v>
      </c>
      <c r="H123">
        <v>76091082.822278738</v>
      </c>
      <c r="I123">
        <v>87377966.77281411</v>
      </c>
      <c r="J123">
        <v>93173525.028759867</v>
      </c>
    </row>
    <row r="124" spans="1:10">
      <c r="A124">
        <v>24025</v>
      </c>
      <c r="B124">
        <v>384605.94140477257</v>
      </c>
      <c r="C124">
        <v>1063065.8612335289</v>
      </c>
      <c r="D124">
        <v>2856144.0254236259</v>
      </c>
      <c r="E124">
        <v>8025708.1687410213</v>
      </c>
      <c r="F124">
        <v>16867244.453520678</v>
      </c>
      <c r="G124">
        <v>30300424.060650814</v>
      </c>
      <c r="H124">
        <v>43862912.817520544</v>
      </c>
      <c r="I124">
        <v>52224895.89878808</v>
      </c>
      <c r="J124">
        <v>56478222.206527628</v>
      </c>
    </row>
    <row r="125" spans="1:10">
      <c r="A125">
        <v>24029</v>
      </c>
      <c r="B125">
        <v>63957.517716077942</v>
      </c>
      <c r="C125">
        <v>164287.35297473741</v>
      </c>
      <c r="D125">
        <v>446993.39239280007</v>
      </c>
      <c r="E125">
        <v>1179622.3325238414</v>
      </c>
      <c r="F125">
        <v>2526268.7669557249</v>
      </c>
      <c r="G125">
        <v>4508127.6757754693</v>
      </c>
      <c r="H125">
        <v>6439924.9603999685</v>
      </c>
      <c r="I125">
        <v>7689699.1272421684</v>
      </c>
      <c r="J125">
        <v>8279062.8612471772</v>
      </c>
    </row>
    <row r="126" spans="1:10">
      <c r="A126">
        <v>24033</v>
      </c>
      <c r="B126">
        <v>11291.036949751793</v>
      </c>
      <c r="C126">
        <v>39178.839929481866</v>
      </c>
      <c r="D126">
        <v>136790.72030669852</v>
      </c>
      <c r="E126">
        <v>430474.61066934926</v>
      </c>
      <c r="F126">
        <v>1055113.3297732598</v>
      </c>
      <c r="G126">
        <v>1786065.6414612059</v>
      </c>
      <c r="H126">
        <v>2480052.521823369</v>
      </c>
      <c r="I126">
        <v>2838815.8270359952</v>
      </c>
      <c r="J126">
        <v>2984164.1019162689</v>
      </c>
    </row>
    <row r="127" spans="1:10">
      <c r="A127">
        <v>24035</v>
      </c>
      <c r="B127">
        <v>149236.92451360956</v>
      </c>
      <c r="C127">
        <v>397433.8675293813</v>
      </c>
      <c r="D127">
        <v>1135130.1706559684</v>
      </c>
      <c r="E127">
        <v>2959458.0326670501</v>
      </c>
      <c r="F127">
        <v>6467422.6639639428</v>
      </c>
      <c r="G127">
        <v>11279561.769454442</v>
      </c>
      <c r="H127">
        <v>15519207.92370596</v>
      </c>
      <c r="I127">
        <v>18481545.11972037</v>
      </c>
      <c r="J127">
        <v>19811616.659592599</v>
      </c>
    </row>
    <row r="128" spans="1:10">
      <c r="A128">
        <v>24037</v>
      </c>
      <c r="B128">
        <v>211839.43966771569</v>
      </c>
      <c r="C128">
        <v>718818.32035094779</v>
      </c>
      <c r="D128">
        <v>2476634.3424301562</v>
      </c>
      <c r="E128">
        <v>7432301.64469181</v>
      </c>
      <c r="F128">
        <v>17915545.022928294</v>
      </c>
      <c r="G128">
        <v>29536921.198964398</v>
      </c>
      <c r="H128">
        <v>40438103.656551406</v>
      </c>
      <c r="I128">
        <v>46711905.747170255</v>
      </c>
      <c r="J128">
        <v>50415776.506934747</v>
      </c>
    </row>
    <row r="129" spans="1:19">
      <c r="A129">
        <v>24039</v>
      </c>
      <c r="B129">
        <v>378829.57532512065</v>
      </c>
      <c r="C129">
        <v>1037151.3198124841</v>
      </c>
      <c r="D129">
        <v>2668249.751697382</v>
      </c>
      <c r="E129">
        <v>6671864.7422750741</v>
      </c>
      <c r="F129">
        <v>15582214.337053858</v>
      </c>
      <c r="G129">
        <v>30880102.017600756</v>
      </c>
      <c r="H129">
        <v>50294019.129855521</v>
      </c>
      <c r="I129">
        <v>71495730.804116488</v>
      </c>
      <c r="J129">
        <v>92262304.205145448</v>
      </c>
    </row>
    <row r="130" spans="1:19">
      <c r="A130">
        <v>24041</v>
      </c>
      <c r="B130">
        <v>416477.87714805792</v>
      </c>
      <c r="C130">
        <v>1333923.0430101987</v>
      </c>
      <c r="D130">
        <v>4635105.8523582872</v>
      </c>
      <c r="E130">
        <v>14672434.278214825</v>
      </c>
      <c r="F130">
        <v>37293930.216414802</v>
      </c>
      <c r="G130">
        <v>67029745.392007291</v>
      </c>
      <c r="H130">
        <v>106710428.11194012</v>
      </c>
      <c r="I130">
        <v>146368998.26298219</v>
      </c>
      <c r="J130">
        <v>172539127.77611935</v>
      </c>
    </row>
    <row r="131" spans="1:19">
      <c r="A131">
        <v>24045</v>
      </c>
      <c r="B131">
        <v>357900.08889492281</v>
      </c>
      <c r="C131">
        <v>1447940.868692901</v>
      </c>
      <c r="D131">
        <v>5434396.7480788063</v>
      </c>
      <c r="E131">
        <v>17452234.103852082</v>
      </c>
      <c r="F131">
        <v>42285181.189324617</v>
      </c>
      <c r="G131">
        <v>79681085.407291174</v>
      </c>
      <c r="H131">
        <v>123347433.66732642</v>
      </c>
      <c r="I131">
        <v>163036958.06758392</v>
      </c>
      <c r="J131">
        <v>182914418.55567515</v>
      </c>
    </row>
    <row r="132" spans="1:19">
      <c r="A132">
        <v>24047</v>
      </c>
      <c r="B132">
        <v>4514968.7965315115</v>
      </c>
      <c r="C132">
        <v>10817154.261060178</v>
      </c>
      <c r="D132">
        <v>23963737.3888277</v>
      </c>
      <c r="E132">
        <v>50991160.780344173</v>
      </c>
      <c r="F132">
        <v>104468785.92333168</v>
      </c>
      <c r="G132">
        <v>193199104.45890066</v>
      </c>
      <c r="H132">
        <v>299092627.45539665</v>
      </c>
      <c r="I132">
        <v>419745346.8797515</v>
      </c>
      <c r="J132">
        <v>542449941.43320048</v>
      </c>
    </row>
    <row r="133" spans="1:19">
      <c r="A133">
        <v>24510</v>
      </c>
      <c r="B133">
        <v>7463147.473623178</v>
      </c>
      <c r="C133">
        <v>23312917.390886556</v>
      </c>
      <c r="D133">
        <v>69685892.590928584</v>
      </c>
      <c r="E133">
        <v>219782190.03808433</v>
      </c>
      <c r="F133">
        <v>516209548.45433003</v>
      </c>
      <c r="G133">
        <v>1020729397.5996561</v>
      </c>
      <c r="H133">
        <v>1596349228.7546635</v>
      </c>
      <c r="I133">
        <v>2047794266.2866001</v>
      </c>
      <c r="J133">
        <v>2394429020.6572719</v>
      </c>
    </row>
    <row r="134" spans="1:19">
      <c r="A134">
        <v>25001</v>
      </c>
      <c r="B134">
        <v>1878267.0287479653</v>
      </c>
      <c r="C134">
        <v>5182795.5186475385</v>
      </c>
      <c r="D134">
        <v>15929291.479869436</v>
      </c>
      <c r="E134">
        <v>45463516.995863132</v>
      </c>
      <c r="F134">
        <v>116493678.78024808</v>
      </c>
      <c r="G134">
        <v>236749860.53220618</v>
      </c>
      <c r="H134">
        <v>394862619.78830171</v>
      </c>
      <c r="I134">
        <v>558759200.96616971</v>
      </c>
      <c r="J134">
        <v>731589769.19576347</v>
      </c>
      <c r="K134" s="10">
        <f>B134/113.536</f>
        <v>16543.360949372582</v>
      </c>
      <c r="L134" s="10">
        <f t="shared" ref="L134:S134" si="0">C134/113.536</f>
        <v>45648.917688200556</v>
      </c>
      <c r="M134" s="10">
        <f t="shared" si="0"/>
        <v>140301.67946615556</v>
      </c>
      <c r="N134" s="10">
        <f t="shared" si="0"/>
        <v>400432.61164620146</v>
      </c>
      <c r="O134" s="10">
        <f t="shared" si="0"/>
        <v>1026050.5811394454</v>
      </c>
      <c r="P134" s="10">
        <f t="shared" si="0"/>
        <v>2085240.4570550853</v>
      </c>
      <c r="Q134" s="10">
        <f t="shared" si="0"/>
        <v>3477862.7024758817</v>
      </c>
      <c r="R134" s="10">
        <f t="shared" si="0"/>
        <v>4921427.5733350627</v>
      </c>
      <c r="S134" s="10">
        <f t="shared" si="0"/>
        <v>6443681.0280066542</v>
      </c>
    </row>
    <row r="135" spans="1:19">
      <c r="A135">
        <v>25005</v>
      </c>
      <c r="B135">
        <v>2202385.4089839938</v>
      </c>
      <c r="C135">
        <v>6185485.2989314059</v>
      </c>
      <c r="D135">
        <v>19171341.379574221</v>
      </c>
      <c r="E135">
        <v>60709580.744609863</v>
      </c>
      <c r="F135">
        <v>154944333.25532088</v>
      </c>
      <c r="G135">
        <v>341827646.34760875</v>
      </c>
      <c r="H135">
        <v>623201409.86426675</v>
      </c>
      <c r="I135">
        <v>928261203.51884425</v>
      </c>
      <c r="J135">
        <v>1107996452.5008054</v>
      </c>
    </row>
    <row r="136" spans="1:19">
      <c r="A136">
        <v>25007</v>
      </c>
      <c r="B136">
        <v>63900.549155373898</v>
      </c>
      <c r="C136">
        <v>193807.49772491149</v>
      </c>
      <c r="D136">
        <v>639008.70188400208</v>
      </c>
      <c r="E136">
        <v>1830874.097162985</v>
      </c>
      <c r="F136">
        <v>4881260.6101618754</v>
      </c>
      <c r="G136">
        <v>10561239.166480456</v>
      </c>
      <c r="H136">
        <v>19628106.916313112</v>
      </c>
      <c r="I136">
        <v>28328521.401514307</v>
      </c>
      <c r="J136">
        <v>33285422.057030648</v>
      </c>
    </row>
    <row r="137" spans="1:19">
      <c r="A137">
        <v>25009</v>
      </c>
      <c r="B137">
        <v>18779719.086213663</v>
      </c>
      <c r="C137">
        <v>36797481.75052844</v>
      </c>
      <c r="D137">
        <v>67042170.276930407</v>
      </c>
      <c r="E137">
        <v>127181223.29501835</v>
      </c>
      <c r="F137">
        <v>234188348.88347518</v>
      </c>
      <c r="G137">
        <v>411907488.97909456</v>
      </c>
      <c r="H137">
        <v>660051851.40162277</v>
      </c>
      <c r="I137">
        <v>990199313.79106188</v>
      </c>
      <c r="J137">
        <v>1363396473.9433045</v>
      </c>
    </row>
    <row r="138" spans="1:19">
      <c r="A138">
        <v>25017</v>
      </c>
      <c r="B138">
        <v>66981762.877255827</v>
      </c>
      <c r="C138">
        <v>125987677.41409132</v>
      </c>
      <c r="D138">
        <v>220782327.58550614</v>
      </c>
      <c r="E138">
        <v>419800875.18614763</v>
      </c>
      <c r="F138">
        <v>738852203.46502519</v>
      </c>
      <c r="G138">
        <v>1339065531.7022464</v>
      </c>
      <c r="H138">
        <v>2124607815.8366745</v>
      </c>
      <c r="I138">
        <v>3215682874.6740403</v>
      </c>
      <c r="J138">
        <v>4493239153.6284361</v>
      </c>
    </row>
    <row r="139" spans="1:19">
      <c r="A139">
        <v>25019</v>
      </c>
      <c r="B139">
        <v>24419.013315995522</v>
      </c>
      <c r="C139">
        <v>68365.730748112866</v>
      </c>
      <c r="D139">
        <v>207426.35202100611</v>
      </c>
      <c r="E139">
        <v>570150.3809476567</v>
      </c>
      <c r="F139">
        <v>1380817.1948805423</v>
      </c>
      <c r="G139">
        <v>2651027.1196852177</v>
      </c>
      <c r="H139">
        <v>4187046.5741425017</v>
      </c>
      <c r="I139">
        <v>5651450.2669664938</v>
      </c>
      <c r="J139">
        <v>7125061.7584788157</v>
      </c>
    </row>
    <row r="140" spans="1:19">
      <c r="A140">
        <v>25021</v>
      </c>
      <c r="B140">
        <v>18201074.474757899</v>
      </c>
      <c r="C140">
        <v>34408075.662511423</v>
      </c>
      <c r="D140">
        <v>60524602.306424126</v>
      </c>
      <c r="E140">
        <v>114829303.48052499</v>
      </c>
      <c r="F140">
        <v>204069927.0303466</v>
      </c>
      <c r="G140">
        <v>367007460.72849578</v>
      </c>
      <c r="H140">
        <v>581791302.2467643</v>
      </c>
      <c r="I140">
        <v>876933741.85607719</v>
      </c>
      <c r="J140">
        <v>1219161795.5244191</v>
      </c>
    </row>
    <row r="141" spans="1:19">
      <c r="A141">
        <v>25023</v>
      </c>
      <c r="B141">
        <v>5924138.4924347037</v>
      </c>
      <c r="C141">
        <v>11673134.057322673</v>
      </c>
      <c r="D141">
        <v>21707789.06136987</v>
      </c>
      <c r="E141">
        <v>40192662.578319043</v>
      </c>
      <c r="F141">
        <v>74064498.664851546</v>
      </c>
      <c r="G141">
        <v>127524287.01209617</v>
      </c>
      <c r="H141">
        <v>204974474.69237965</v>
      </c>
      <c r="I141">
        <v>298747353.39619982</v>
      </c>
      <c r="J141">
        <v>395516196.05649078</v>
      </c>
      <c r="K141" s="10">
        <f>B141/79.06</f>
        <v>74932.184321207984</v>
      </c>
      <c r="L141" s="10">
        <f t="shared" ref="L141:S141" si="1">C141/79.06</f>
        <v>147649.05207845525</v>
      </c>
      <c r="M141" s="10">
        <f t="shared" si="1"/>
        <v>274573.60310359055</v>
      </c>
      <c r="N141" s="10">
        <f t="shared" si="1"/>
        <v>508381.76800302352</v>
      </c>
      <c r="O141" s="10">
        <f t="shared" si="1"/>
        <v>936813.79540667275</v>
      </c>
      <c r="P141" s="10">
        <f t="shared" si="1"/>
        <v>1613006.413003999</v>
      </c>
      <c r="Q141" s="10">
        <f t="shared" si="1"/>
        <v>2592644.5066073826</v>
      </c>
      <c r="R141" s="10">
        <f t="shared" si="1"/>
        <v>3778742.1375689325</v>
      </c>
      <c r="S141" s="10">
        <f t="shared" si="1"/>
        <v>5002734.5820451649</v>
      </c>
    </row>
    <row r="142" spans="1:19">
      <c r="A142">
        <v>25025</v>
      </c>
      <c r="B142">
        <v>126026784.5360149</v>
      </c>
      <c r="C142">
        <v>238889663.17941153</v>
      </c>
      <c r="D142">
        <v>423640922.1847744</v>
      </c>
      <c r="E142">
        <v>805563331.70379376</v>
      </c>
      <c r="F142">
        <v>1429531380.4465766</v>
      </c>
      <c r="G142">
        <v>2578934890.8206</v>
      </c>
      <c r="H142">
        <v>4101238076.3618536</v>
      </c>
      <c r="I142">
        <v>6201775804.0275488</v>
      </c>
      <c r="J142">
        <v>8649447546.6771297</v>
      </c>
    </row>
    <row r="143" spans="1:19">
      <c r="A143">
        <v>28045</v>
      </c>
      <c r="B143">
        <v>1087582.9386731989</v>
      </c>
      <c r="C143">
        <v>2861988.7036243337</v>
      </c>
      <c r="D143">
        <v>8750284.969465835</v>
      </c>
      <c r="E143">
        <v>8646811.1927778665</v>
      </c>
      <c r="F143">
        <v>18395248.375468437</v>
      </c>
      <c r="G143">
        <v>28956711.152409568</v>
      </c>
      <c r="H143">
        <v>36890614.391004466</v>
      </c>
      <c r="I143">
        <v>32365048.608844832</v>
      </c>
      <c r="J143">
        <v>33998917.137152068</v>
      </c>
    </row>
    <row r="144" spans="1:19">
      <c r="A144">
        <v>28047</v>
      </c>
      <c r="B144">
        <v>5962841.3266418409</v>
      </c>
      <c r="C144">
        <v>16085929.804168811</v>
      </c>
      <c r="D144">
        <v>45664870.87634746</v>
      </c>
      <c r="E144">
        <v>109946417.67123322</v>
      </c>
      <c r="F144">
        <v>234026912.52392796</v>
      </c>
      <c r="G144">
        <v>384127757.15000713</v>
      </c>
      <c r="H144">
        <v>498942921.16081661</v>
      </c>
      <c r="I144">
        <v>532023453.33272427</v>
      </c>
      <c r="J144">
        <v>564903800.97789657</v>
      </c>
    </row>
    <row r="145" spans="1:10">
      <c r="A145">
        <v>28059</v>
      </c>
      <c r="B145">
        <v>920007.43465021625</v>
      </c>
      <c r="C145">
        <v>2414210.1757753491</v>
      </c>
      <c r="D145">
        <v>9064671.0034528635</v>
      </c>
      <c r="E145">
        <v>27890980.757102706</v>
      </c>
      <c r="F145">
        <v>74475946.410247535</v>
      </c>
      <c r="G145">
        <v>138511676.95094097</v>
      </c>
      <c r="H145">
        <v>200016418.73117319</v>
      </c>
      <c r="I145">
        <v>133796956.26976185</v>
      </c>
      <c r="J145">
        <v>141684607.63240153</v>
      </c>
    </row>
    <row r="146" spans="1:10">
      <c r="A146">
        <v>33015</v>
      </c>
      <c r="B146">
        <v>1388147.0509455791</v>
      </c>
      <c r="C146">
        <v>2640665.4352410347</v>
      </c>
      <c r="D146">
        <v>4664236.423113741</v>
      </c>
      <c r="E146">
        <v>9020799.1906953901</v>
      </c>
      <c r="F146">
        <v>16117371.309550229</v>
      </c>
      <c r="G146">
        <v>28755194.692199767</v>
      </c>
      <c r="H146">
        <v>46940296.095564261</v>
      </c>
      <c r="I146">
        <v>70569620.547098219</v>
      </c>
      <c r="J146">
        <v>96889815.897507563</v>
      </c>
    </row>
    <row r="147" spans="1:10">
      <c r="A147">
        <v>33017</v>
      </c>
      <c r="B147">
        <v>12789.7319614014</v>
      </c>
      <c r="C147">
        <v>23519.418591038164</v>
      </c>
      <c r="D147">
        <v>40032.966917860576</v>
      </c>
      <c r="E147">
        <v>76299.119503896829</v>
      </c>
      <c r="F147">
        <v>133697.4770869842</v>
      </c>
      <c r="G147">
        <v>231667.99127140385</v>
      </c>
      <c r="H147">
        <v>378810.17799203965</v>
      </c>
      <c r="I147">
        <v>561150.87298414949</v>
      </c>
      <c r="J147">
        <v>748601.02907620533</v>
      </c>
    </row>
    <row r="148" spans="1:10">
      <c r="A148">
        <v>34001</v>
      </c>
      <c r="B148">
        <v>5910175.097180659</v>
      </c>
      <c r="C148">
        <v>14357832.992999822</v>
      </c>
      <c r="D148">
        <v>35554434.653842866</v>
      </c>
      <c r="E148">
        <v>80692853.983299136</v>
      </c>
      <c r="F148">
        <v>171648518.26816106</v>
      </c>
      <c r="G148">
        <v>304847410.55942315</v>
      </c>
      <c r="H148">
        <v>484382583.53820145</v>
      </c>
      <c r="I148">
        <v>682544720.60668707</v>
      </c>
      <c r="J148">
        <v>888308305.78989518</v>
      </c>
    </row>
    <row r="149" spans="1:10">
      <c r="A149">
        <v>34003</v>
      </c>
      <c r="B149">
        <v>40469292.248004161</v>
      </c>
      <c r="C149">
        <v>88181966.205808103</v>
      </c>
      <c r="D149">
        <v>184962953.47465637</v>
      </c>
      <c r="E149">
        <v>370025380.18442708</v>
      </c>
      <c r="F149">
        <v>744581639.51886725</v>
      </c>
      <c r="G149">
        <v>1266144689.4297264</v>
      </c>
      <c r="H149">
        <v>1948451832.8551192</v>
      </c>
      <c r="I149">
        <v>2613739008.2814307</v>
      </c>
      <c r="J149">
        <v>3216376437.6874299</v>
      </c>
    </row>
    <row r="150" spans="1:10">
      <c r="A150">
        <v>34005</v>
      </c>
      <c r="B150">
        <v>9346650.859587431</v>
      </c>
      <c r="C150">
        <v>23883691.631481875</v>
      </c>
      <c r="D150">
        <v>63338777.208987027</v>
      </c>
      <c r="E150">
        <v>148852982.49028349</v>
      </c>
      <c r="F150">
        <v>324271166.4266091</v>
      </c>
      <c r="G150">
        <v>577434659.02611578</v>
      </c>
      <c r="H150">
        <v>922169804.60552466</v>
      </c>
      <c r="I150">
        <v>1312597233.8752615</v>
      </c>
      <c r="J150">
        <v>1731299180.717351</v>
      </c>
    </row>
    <row r="151" spans="1:10">
      <c r="A151">
        <v>34007</v>
      </c>
      <c r="B151">
        <v>13455422.733838113</v>
      </c>
      <c r="C151">
        <v>33058063.210687716</v>
      </c>
      <c r="D151">
        <v>87347918.849322602</v>
      </c>
      <c r="E151">
        <v>207837637.19298351</v>
      </c>
      <c r="F151">
        <v>449102266.67692828</v>
      </c>
      <c r="G151">
        <v>809239375.15287077</v>
      </c>
      <c r="H151">
        <v>1272573148.4214826</v>
      </c>
      <c r="I151">
        <v>1822315203.8215392</v>
      </c>
      <c r="J151">
        <v>2396684002.5563707</v>
      </c>
    </row>
    <row r="152" spans="1:10">
      <c r="A152">
        <v>34009</v>
      </c>
      <c r="B152">
        <v>5384815.8834194476</v>
      </c>
      <c r="C152">
        <v>15283736.937729919</v>
      </c>
      <c r="D152">
        <v>41700281.683356129</v>
      </c>
      <c r="E152">
        <v>101069904.68583471</v>
      </c>
      <c r="F152">
        <v>224840342.19022524</v>
      </c>
      <c r="G152">
        <v>411589989.41982687</v>
      </c>
      <c r="H152">
        <v>667411741.71214402</v>
      </c>
      <c r="I152">
        <v>946326052.74255383</v>
      </c>
      <c r="J152">
        <v>1228451997.2780674</v>
      </c>
    </row>
    <row r="153" spans="1:10">
      <c r="A153">
        <v>34011</v>
      </c>
      <c r="B153">
        <v>294108.87880676531</v>
      </c>
      <c r="C153">
        <v>781031.70185412315</v>
      </c>
      <c r="D153">
        <v>2085770.320553042</v>
      </c>
      <c r="E153">
        <v>4909263.4449826386</v>
      </c>
      <c r="F153">
        <v>10782355.40437093</v>
      </c>
      <c r="G153">
        <v>20121739.862161741</v>
      </c>
      <c r="H153">
        <v>32250951.387857627</v>
      </c>
      <c r="I153">
        <v>47010611.011412114</v>
      </c>
      <c r="J153">
        <v>61062891.66482275</v>
      </c>
    </row>
    <row r="154" spans="1:10">
      <c r="A154">
        <v>34013</v>
      </c>
      <c r="B154">
        <v>16956322.490433928</v>
      </c>
      <c r="C154">
        <v>43332997.795506269</v>
      </c>
      <c r="D154">
        <v>108525896.3711583</v>
      </c>
      <c r="E154">
        <v>237121944.1003316</v>
      </c>
      <c r="F154">
        <v>545524693.86378956</v>
      </c>
      <c r="G154">
        <v>994031136.45600939</v>
      </c>
      <c r="H154">
        <v>1643167306.5704174</v>
      </c>
      <c r="I154">
        <v>2317187176.529603</v>
      </c>
      <c r="J154">
        <v>2994624838.1513896</v>
      </c>
    </row>
    <row r="155" spans="1:10">
      <c r="A155">
        <v>34015</v>
      </c>
      <c r="B155">
        <v>642901.87499593769</v>
      </c>
      <c r="C155">
        <v>1499087.6556836087</v>
      </c>
      <c r="D155">
        <v>3843735.5816173223</v>
      </c>
      <c r="E155">
        <v>8894883.09146831</v>
      </c>
      <c r="F155">
        <v>19182551.906775381</v>
      </c>
      <c r="G155">
        <v>35100595.532979235</v>
      </c>
      <c r="H155">
        <v>54584744.126637414</v>
      </c>
      <c r="I155">
        <v>78791143.07465221</v>
      </c>
      <c r="J155">
        <v>103013072.51036404</v>
      </c>
    </row>
    <row r="156" spans="1:10">
      <c r="A156">
        <v>34017</v>
      </c>
      <c r="B156">
        <v>25947906.217051368</v>
      </c>
      <c r="C156">
        <v>65785411.887398213</v>
      </c>
      <c r="D156">
        <v>163496148.41656274</v>
      </c>
      <c r="E156">
        <v>354575916.75683534</v>
      </c>
      <c r="F156">
        <v>809464449.40579724</v>
      </c>
      <c r="G156">
        <v>1463677634.6353583</v>
      </c>
      <c r="H156">
        <v>2400421592.2745037</v>
      </c>
      <c r="I156">
        <v>3355276356.4191761</v>
      </c>
      <c r="J156">
        <v>4295351398.0243835</v>
      </c>
    </row>
    <row r="157" spans="1:10">
      <c r="A157">
        <v>34021</v>
      </c>
      <c r="B157">
        <v>6346073.6066957172</v>
      </c>
      <c r="C157">
        <v>16124357.538790736</v>
      </c>
      <c r="D157">
        <v>40852950.627673216</v>
      </c>
      <c r="E157">
        <v>89018125.737088531</v>
      </c>
      <c r="F157">
        <v>203570372.00439441</v>
      </c>
      <c r="G157">
        <v>365722322.2484982</v>
      </c>
      <c r="H157">
        <v>606349806.92136455</v>
      </c>
      <c r="I157">
        <v>874692461.21805465</v>
      </c>
      <c r="J157">
        <v>1167000317.0423574</v>
      </c>
    </row>
    <row r="158" spans="1:10">
      <c r="A158">
        <v>34023</v>
      </c>
      <c r="B158">
        <v>16440031.321485158</v>
      </c>
      <c r="C158">
        <v>40892797.526627772</v>
      </c>
      <c r="D158">
        <v>99728684.067666307</v>
      </c>
      <c r="E158">
        <v>212250036.49754867</v>
      </c>
      <c r="F158">
        <v>474936050.32669348</v>
      </c>
      <c r="G158">
        <v>841350429.41292214</v>
      </c>
      <c r="H158">
        <v>1350122898.0464284</v>
      </c>
      <c r="I158">
        <v>1840484465.0117774</v>
      </c>
      <c r="J158">
        <v>2291536919.9037943</v>
      </c>
    </row>
    <row r="159" spans="1:10">
      <c r="A159">
        <v>34025</v>
      </c>
      <c r="B159">
        <v>8662809.6363621559</v>
      </c>
      <c r="C159">
        <v>21094571.028712288</v>
      </c>
      <c r="D159">
        <v>49369438.301021002</v>
      </c>
      <c r="E159">
        <v>103013560.9352622</v>
      </c>
      <c r="F159">
        <v>227120210.13177276</v>
      </c>
      <c r="G159">
        <v>402878175.17071462</v>
      </c>
      <c r="H159">
        <v>653842549.97992241</v>
      </c>
      <c r="I159">
        <v>912500879.35316432</v>
      </c>
      <c r="J159">
        <v>1168596121.8821793</v>
      </c>
    </row>
    <row r="160" spans="1:10">
      <c r="A160">
        <v>34029</v>
      </c>
      <c r="B160">
        <v>3028204.2741359025</v>
      </c>
      <c r="C160">
        <v>7352119.9212992899</v>
      </c>
      <c r="D160">
        <v>17927299.485995643</v>
      </c>
      <c r="E160">
        <v>39663627.428354554</v>
      </c>
      <c r="F160">
        <v>85033663.586583912</v>
      </c>
      <c r="G160">
        <v>149575174.92314762</v>
      </c>
      <c r="H160">
        <v>235794066.86599696</v>
      </c>
      <c r="I160">
        <v>325850141.37007987</v>
      </c>
      <c r="J160">
        <v>414660196.65674007</v>
      </c>
    </row>
    <row r="161" spans="1:10">
      <c r="A161">
        <v>34033</v>
      </c>
      <c r="B161">
        <v>770264.74260371318</v>
      </c>
      <c r="C161">
        <v>2224767.0489199688</v>
      </c>
      <c r="D161">
        <v>6918055.3135660999</v>
      </c>
      <c r="E161">
        <v>18548793.101484139</v>
      </c>
      <c r="F161">
        <v>42990533.846046954</v>
      </c>
      <c r="G161">
        <v>78755545.411960557</v>
      </c>
      <c r="H161">
        <v>117473219.04209016</v>
      </c>
      <c r="I161">
        <v>163667678.3253319</v>
      </c>
      <c r="J161">
        <v>210073866.65628681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27836561.375607736</v>
      </c>
      <c r="C163">
        <v>68840633.496399745</v>
      </c>
      <c r="D163">
        <v>167708967.60727495</v>
      </c>
      <c r="E163">
        <v>356546106.84356666</v>
      </c>
      <c r="F163">
        <v>796882146.57990932</v>
      </c>
      <c r="G163">
        <v>1409949351.9977744</v>
      </c>
      <c r="H163">
        <v>2259550756.6921916</v>
      </c>
      <c r="I163">
        <v>3075379736.5308671</v>
      </c>
      <c r="J163">
        <v>3822216452.8166795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29108236.731849715</v>
      </c>
      <c r="C165">
        <v>70000198.482629925</v>
      </c>
      <c r="D165">
        <v>144209123.11811417</v>
      </c>
      <c r="E165">
        <v>326985116.37616175</v>
      </c>
      <c r="F165">
        <v>658992135.19367981</v>
      </c>
      <c r="G165">
        <v>1127769253.932281</v>
      </c>
      <c r="H165">
        <v>1725284645.915405</v>
      </c>
      <c r="I165">
        <v>2312565192.7700586</v>
      </c>
      <c r="J165">
        <v>2868983404.3727674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5908172.2343658209</v>
      </c>
      <c r="C169">
        <v>16477427.695039956</v>
      </c>
      <c r="D169">
        <v>38624264.910393231</v>
      </c>
      <c r="E169">
        <v>97598247.513586938</v>
      </c>
      <c r="F169">
        <v>215439841.76176709</v>
      </c>
      <c r="G169">
        <v>388013723.55231929</v>
      </c>
      <c r="H169">
        <v>619083957.40529633</v>
      </c>
      <c r="I169">
        <v>855166720.89252901</v>
      </c>
      <c r="J169">
        <v>1098916426.3670247</v>
      </c>
    </row>
    <row r="170" spans="1:10">
      <c r="A170">
        <v>36059</v>
      </c>
      <c r="B170">
        <v>10624784.790690066</v>
      </c>
      <c r="C170">
        <v>24981070.629271377</v>
      </c>
      <c r="D170">
        <v>50346874.976338923</v>
      </c>
      <c r="E170">
        <v>111731310.76359622</v>
      </c>
      <c r="F170">
        <v>220173412.54352346</v>
      </c>
      <c r="G170">
        <v>368377157.48858547</v>
      </c>
      <c r="H170">
        <v>550450054.16841722</v>
      </c>
      <c r="I170">
        <v>718490187.71434057</v>
      </c>
      <c r="J170">
        <v>866059387.89095497</v>
      </c>
    </row>
    <row r="171" spans="1:10">
      <c r="A171">
        <v>36061</v>
      </c>
      <c r="B171">
        <v>22847221.59875457</v>
      </c>
      <c r="C171">
        <v>62660038.832327835</v>
      </c>
      <c r="D171">
        <v>146730712.75988168</v>
      </c>
      <c r="E171">
        <v>361706431.85045195</v>
      </c>
      <c r="F171">
        <v>794496873.84096122</v>
      </c>
      <c r="G171">
        <v>1427505957.9380653</v>
      </c>
      <c r="H171">
        <v>2262375249.3271122</v>
      </c>
      <c r="I171">
        <v>3100295974.2962046</v>
      </c>
      <c r="J171">
        <v>3949017664.7371707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20489127.540681738</v>
      </c>
      <c r="C174">
        <v>49055897.199668698</v>
      </c>
      <c r="D174">
        <v>100635963.354972</v>
      </c>
      <c r="E174">
        <v>227261826.7929289</v>
      </c>
      <c r="F174">
        <v>456108722.58693516</v>
      </c>
      <c r="G174">
        <v>777359420.83423233</v>
      </c>
      <c r="H174">
        <v>1184233530.0650206</v>
      </c>
      <c r="I174">
        <v>1579983874.3617439</v>
      </c>
      <c r="J174">
        <v>1950505474.9234936</v>
      </c>
    </row>
    <row r="175" spans="1:10">
      <c r="A175">
        <v>36083</v>
      </c>
      <c r="B175">
        <v>68520.512963364483</v>
      </c>
      <c r="C175">
        <v>126967.24547755672</v>
      </c>
      <c r="D175">
        <v>256969.191255204</v>
      </c>
      <c r="E175">
        <v>544045.47340987215</v>
      </c>
      <c r="F175">
        <v>1092482.9342661032</v>
      </c>
      <c r="G175">
        <v>2112415.8582519791</v>
      </c>
      <c r="H175">
        <v>3428345.0243088668</v>
      </c>
      <c r="I175">
        <v>5358852.8768565226</v>
      </c>
      <c r="J175">
        <v>7401332.172992927</v>
      </c>
    </row>
    <row r="176" spans="1:10">
      <c r="A176">
        <v>36085</v>
      </c>
      <c r="B176">
        <v>392879.61352418468</v>
      </c>
      <c r="C176">
        <v>976219.42314828059</v>
      </c>
      <c r="D176">
        <v>2378259.5948087242</v>
      </c>
      <c r="E176">
        <v>5056136.7622496039</v>
      </c>
      <c r="F176">
        <v>11300489.187251139</v>
      </c>
      <c r="G176">
        <v>19994321.214579407</v>
      </c>
      <c r="H176">
        <v>32042421.505896002</v>
      </c>
      <c r="I176">
        <v>43611583.888444558</v>
      </c>
      <c r="J176">
        <v>54202366.872916244</v>
      </c>
    </row>
    <row r="177" spans="1:10">
      <c r="A177">
        <v>36087</v>
      </c>
      <c r="B177">
        <v>26904.214127091323</v>
      </c>
      <c r="C177">
        <v>56971.377379953628</v>
      </c>
      <c r="D177">
        <v>116423.69683651728</v>
      </c>
      <c r="E177">
        <v>223545.74569072714</v>
      </c>
      <c r="F177">
        <v>449177.91293701698</v>
      </c>
      <c r="G177">
        <v>778976.30258559855</v>
      </c>
      <c r="H177">
        <v>1207799.3200632604</v>
      </c>
      <c r="I177">
        <v>1637004.2104904936</v>
      </c>
      <c r="J177">
        <v>2019190.6031410079</v>
      </c>
    </row>
    <row r="178" spans="1:10">
      <c r="A178">
        <v>36103</v>
      </c>
      <c r="B178">
        <v>457430.19727988623</v>
      </c>
      <c r="C178">
        <v>1360698.1194136594</v>
      </c>
      <c r="D178">
        <v>4337368.4918704936</v>
      </c>
      <c r="E178">
        <v>14223309.406948749</v>
      </c>
      <c r="F178">
        <v>38734537.243492089</v>
      </c>
      <c r="G178">
        <v>77114751.873971045</v>
      </c>
      <c r="H178">
        <v>126802289.91893651</v>
      </c>
      <c r="I178">
        <v>178699340.90023562</v>
      </c>
      <c r="J178">
        <v>213714859.95325568</v>
      </c>
    </row>
    <row r="179" spans="1:10">
      <c r="A179">
        <v>36111</v>
      </c>
      <c r="B179">
        <v>60837.610998572462</v>
      </c>
      <c r="C179">
        <v>133343.22350469165</v>
      </c>
      <c r="D179">
        <v>284828.56697775325</v>
      </c>
      <c r="E179">
        <v>587220.31903962838</v>
      </c>
      <c r="F179">
        <v>1259911.1607212562</v>
      </c>
      <c r="G179">
        <v>2314893.842035858</v>
      </c>
      <c r="H179">
        <v>3816779.0704502133</v>
      </c>
      <c r="I179">
        <v>5546405.3220651252</v>
      </c>
      <c r="J179">
        <v>7376868.5529251508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1439750.557816687</v>
      </c>
      <c r="C181">
        <v>4582569.6458575586</v>
      </c>
      <c r="D181">
        <v>16832498.233553734</v>
      </c>
      <c r="E181">
        <v>45562098.236773066</v>
      </c>
      <c r="F181">
        <v>124889775.90486941</v>
      </c>
      <c r="G181">
        <v>248328679.28918833</v>
      </c>
      <c r="H181">
        <v>419024413.86185622</v>
      </c>
      <c r="I181">
        <v>614596989.57805777</v>
      </c>
      <c r="J181">
        <v>835372037.62616754</v>
      </c>
    </row>
    <row r="182" spans="1:10">
      <c r="A182">
        <v>37015</v>
      </c>
      <c r="B182">
        <v>613020.31407399138</v>
      </c>
      <c r="C182">
        <v>1365770.9474291133</v>
      </c>
      <c r="D182">
        <v>3334116.8764514755</v>
      </c>
      <c r="E182">
        <v>8088165.9408157067</v>
      </c>
      <c r="F182">
        <v>18262642.884387415</v>
      </c>
      <c r="G182">
        <v>35898619.212046146</v>
      </c>
      <c r="H182">
        <v>59906963.623921625</v>
      </c>
      <c r="I182">
        <v>87763116.022862419</v>
      </c>
      <c r="J182">
        <v>122323480.155908</v>
      </c>
    </row>
    <row r="183" spans="1:10">
      <c r="A183">
        <v>37019</v>
      </c>
      <c r="B183">
        <v>221418.41445269628</v>
      </c>
      <c r="C183">
        <v>591995.96608433069</v>
      </c>
      <c r="D183">
        <v>1641042.3807782042</v>
      </c>
      <c r="E183">
        <v>5128741.6815615091</v>
      </c>
      <c r="F183">
        <v>14237139.147251785</v>
      </c>
      <c r="G183">
        <v>30588359.944708578</v>
      </c>
      <c r="H183">
        <v>51160744.471766368</v>
      </c>
      <c r="I183">
        <v>70868809.564835727</v>
      </c>
      <c r="J183">
        <v>90468918.462209672</v>
      </c>
    </row>
    <row r="184" spans="1:10">
      <c r="A184">
        <v>37029</v>
      </c>
      <c r="B184">
        <v>1231749.7770184223</v>
      </c>
      <c r="C184">
        <v>2818226.4855731186</v>
      </c>
      <c r="D184">
        <v>6987566.1011404414</v>
      </c>
      <c r="E184">
        <v>17252843.559604332</v>
      </c>
      <c r="F184">
        <v>36960801.046164453</v>
      </c>
      <c r="G184">
        <v>73036398.252128378</v>
      </c>
      <c r="H184">
        <v>116986033.78215727</v>
      </c>
      <c r="I184">
        <v>167385999.17845592</v>
      </c>
      <c r="J184">
        <v>229338114.58329973</v>
      </c>
    </row>
    <row r="185" spans="1:10">
      <c r="A185">
        <v>37031</v>
      </c>
      <c r="B185">
        <v>1064933.7495717085</v>
      </c>
      <c r="C185">
        <v>3216929.8382909447</v>
      </c>
      <c r="D185">
        <v>9595313.7904251255</v>
      </c>
      <c r="E185">
        <v>25720737.526232895</v>
      </c>
      <c r="F185">
        <v>66796708.808598951</v>
      </c>
      <c r="G185">
        <v>138495298.11777264</v>
      </c>
      <c r="H185">
        <v>228240204.01612025</v>
      </c>
      <c r="I185">
        <v>334237042.77860546</v>
      </c>
      <c r="J185">
        <v>456814567.99234682</v>
      </c>
    </row>
    <row r="186" spans="1:10">
      <c r="A186">
        <v>37041</v>
      </c>
      <c r="B186">
        <v>578598.10671905614</v>
      </c>
      <c r="C186">
        <v>1230303.8790246972</v>
      </c>
      <c r="D186">
        <v>2873425.1693048556</v>
      </c>
      <c r="E186">
        <v>6835864.6847857097</v>
      </c>
      <c r="F186">
        <v>14148318.335906623</v>
      </c>
      <c r="G186">
        <v>27256749.321891919</v>
      </c>
      <c r="H186">
        <v>42501392.691221878</v>
      </c>
      <c r="I186">
        <v>59206072.271337263</v>
      </c>
      <c r="J186">
        <v>79621550.73788169</v>
      </c>
    </row>
    <row r="187" spans="1:10">
      <c r="A187">
        <v>37049</v>
      </c>
      <c r="B187">
        <v>136197.55123195308</v>
      </c>
      <c r="C187">
        <v>426187.25537880446</v>
      </c>
      <c r="D187">
        <v>1391513.9100909168</v>
      </c>
      <c r="E187">
        <v>3803818.1614451171</v>
      </c>
      <c r="F187">
        <v>9833732.7485864609</v>
      </c>
      <c r="G187">
        <v>19642289.635571912</v>
      </c>
      <c r="H187">
        <v>32238527.722750571</v>
      </c>
      <c r="I187">
        <v>46311984.972107343</v>
      </c>
      <c r="J187">
        <v>62099559.750164673</v>
      </c>
    </row>
    <row r="188" spans="1:10">
      <c r="A188">
        <v>37053</v>
      </c>
      <c r="B188">
        <v>1344075.6712134425</v>
      </c>
      <c r="C188">
        <v>3235450.839283756</v>
      </c>
      <c r="D188">
        <v>8046802.8467977177</v>
      </c>
      <c r="E188">
        <v>19220340.118504763</v>
      </c>
      <c r="F188">
        <v>40298435.920182563</v>
      </c>
      <c r="G188">
        <v>75938237.220625222</v>
      </c>
      <c r="H188">
        <v>117012789.24722961</v>
      </c>
      <c r="I188">
        <v>165327169.41564256</v>
      </c>
      <c r="J188">
        <v>222371787.05206183</v>
      </c>
    </row>
    <row r="189" spans="1:10">
      <c r="A189">
        <v>37055</v>
      </c>
      <c r="B189">
        <v>1778051.596911767</v>
      </c>
      <c r="C189">
        <v>6687257.4712532628</v>
      </c>
      <c r="D189">
        <v>26436374.198624</v>
      </c>
      <c r="E189">
        <v>99141303.865460873</v>
      </c>
      <c r="F189">
        <v>300171457.86250407</v>
      </c>
      <c r="G189">
        <v>536105796.32227075</v>
      </c>
      <c r="H189">
        <v>683075335.04415917</v>
      </c>
      <c r="I189">
        <v>696888702.82600951</v>
      </c>
      <c r="J189">
        <v>742491676.41528904</v>
      </c>
    </row>
    <row r="190" spans="1:10">
      <c r="A190">
        <v>37073</v>
      </c>
      <c r="B190">
        <v>1114377.6414584464</v>
      </c>
      <c r="C190">
        <v>2537355.9486041158</v>
      </c>
      <c r="D190">
        <v>6342159.7414591052</v>
      </c>
      <c r="E190">
        <v>15965240.39343792</v>
      </c>
      <c r="F190">
        <v>34818146.748158917</v>
      </c>
      <c r="G190">
        <v>70577360.377327278</v>
      </c>
      <c r="H190">
        <v>115849277.137632</v>
      </c>
      <c r="I190">
        <v>169192081.87196276</v>
      </c>
      <c r="J190">
        <v>237402974.17759755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4906730.5433229888</v>
      </c>
      <c r="C192">
        <v>15975473.173954003</v>
      </c>
      <c r="D192">
        <v>60165070.67527362</v>
      </c>
      <c r="E192">
        <v>164218404.35385525</v>
      </c>
      <c r="F192">
        <v>452446572.31671894</v>
      </c>
      <c r="G192">
        <v>899927353.31936049</v>
      </c>
      <c r="H192">
        <v>1526904098.3996682</v>
      </c>
      <c r="I192">
        <v>2241872220.8074141</v>
      </c>
      <c r="J192">
        <v>3055114412.6883502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1318625.6648448829</v>
      </c>
      <c r="C194">
        <v>3855699.9815377202</v>
      </c>
      <c r="D194">
        <v>11831808.932389924</v>
      </c>
      <c r="E194">
        <v>38035142.979925744</v>
      </c>
      <c r="F194">
        <v>103614369.91499102</v>
      </c>
      <c r="G194">
        <v>220237629.97828653</v>
      </c>
      <c r="H194">
        <v>362361128.16937792</v>
      </c>
      <c r="I194">
        <v>506624469.46124089</v>
      </c>
      <c r="J194">
        <v>656635239.32397449</v>
      </c>
    </row>
    <row r="195" spans="1:10">
      <c r="A195">
        <v>37133</v>
      </c>
      <c r="B195">
        <v>551974.82827450451</v>
      </c>
      <c r="C195">
        <v>1859475.2689398713</v>
      </c>
      <c r="D195">
        <v>5984377.7584756836</v>
      </c>
      <c r="E195">
        <v>18499131.795414567</v>
      </c>
      <c r="F195">
        <v>47224004.56310489</v>
      </c>
      <c r="G195">
        <v>98470516.430786535</v>
      </c>
      <c r="H195">
        <v>169590316.37340909</v>
      </c>
      <c r="I195">
        <v>251951439.43945283</v>
      </c>
      <c r="J195">
        <v>346040656.49954468</v>
      </c>
    </row>
    <row r="196" spans="1:10">
      <c r="A196">
        <v>37137</v>
      </c>
      <c r="B196">
        <v>73756.848369098807</v>
      </c>
      <c r="C196">
        <v>227570.38596149225</v>
      </c>
      <c r="D196">
        <v>820455.34633051557</v>
      </c>
      <c r="E196">
        <v>2119352.832141866</v>
      </c>
      <c r="F196">
        <v>5568074.8592951726</v>
      </c>
      <c r="G196">
        <v>10497628.096200796</v>
      </c>
      <c r="H196">
        <v>16936863.473197695</v>
      </c>
      <c r="I196">
        <v>23881480.76641877</v>
      </c>
      <c r="J196">
        <v>31446614.980758678</v>
      </c>
    </row>
    <row r="197" spans="1:10">
      <c r="A197">
        <v>37139</v>
      </c>
      <c r="B197">
        <v>4397567.5935066435</v>
      </c>
      <c r="C197">
        <v>9879194.428123191</v>
      </c>
      <c r="D197">
        <v>24314611.761566468</v>
      </c>
      <c r="E197">
        <v>60115676.275029399</v>
      </c>
      <c r="F197">
        <v>128420450.589964</v>
      </c>
      <c r="G197">
        <v>254798897.47677743</v>
      </c>
      <c r="H197">
        <v>409045443.39601547</v>
      </c>
      <c r="I197">
        <v>583831228.53297698</v>
      </c>
      <c r="J197">
        <v>800599768.91618216</v>
      </c>
    </row>
    <row r="198" spans="1:10">
      <c r="A198">
        <v>37141</v>
      </c>
      <c r="B198">
        <v>363611.9445541075</v>
      </c>
      <c r="C198">
        <v>1024890.9497798312</v>
      </c>
      <c r="D198">
        <v>3119151.0818992918</v>
      </c>
      <c r="E198">
        <v>10219742.044910453</v>
      </c>
      <c r="F198">
        <v>28411598.687525436</v>
      </c>
      <c r="G198">
        <v>61659755.962955609</v>
      </c>
      <c r="H198">
        <v>103126712.6427553</v>
      </c>
      <c r="I198">
        <v>145017296.0164122</v>
      </c>
      <c r="J198">
        <v>189105924.45262018</v>
      </c>
    </row>
    <row r="199" spans="1:10">
      <c r="A199">
        <v>37143</v>
      </c>
      <c r="B199">
        <v>616884.56783233723</v>
      </c>
      <c r="C199">
        <v>1352167.5841218685</v>
      </c>
      <c r="D199">
        <v>3237749.7833496802</v>
      </c>
      <c r="E199">
        <v>7783142.6750838878</v>
      </c>
      <c r="F199">
        <v>16155278.291900672</v>
      </c>
      <c r="G199">
        <v>31143434.270786852</v>
      </c>
      <c r="H199">
        <v>48540378.778310753</v>
      </c>
      <c r="I199">
        <v>67314427.524007112</v>
      </c>
      <c r="J199">
        <v>89789419.943134919</v>
      </c>
    </row>
    <row r="200" spans="1:10">
      <c r="A200">
        <v>37147</v>
      </c>
      <c r="B200">
        <v>3918.8920302132578</v>
      </c>
      <c r="C200">
        <v>13345.073920124203</v>
      </c>
      <c r="D200">
        <v>47002.41574290469</v>
      </c>
      <c r="E200">
        <v>129859.96306620011</v>
      </c>
      <c r="F200">
        <v>343177.00235835748</v>
      </c>
      <c r="G200">
        <v>684634.02939915587</v>
      </c>
      <c r="H200">
        <v>1126309.5863803623</v>
      </c>
      <c r="I200">
        <v>1597478.6259523989</v>
      </c>
      <c r="J200">
        <v>2098261.3271515463</v>
      </c>
    </row>
    <row r="201" spans="1:10">
      <c r="A201">
        <v>37177</v>
      </c>
      <c r="B201">
        <v>5124471.5899723936</v>
      </c>
      <c r="C201">
        <v>12519365.32608665</v>
      </c>
      <c r="D201">
        <v>35883360.83084365</v>
      </c>
      <c r="E201">
        <v>83102109.90532428</v>
      </c>
      <c r="F201">
        <v>209606037.70551652</v>
      </c>
      <c r="G201">
        <v>402955463.6978752</v>
      </c>
      <c r="H201">
        <v>678451946.52208316</v>
      </c>
      <c r="I201">
        <v>993255498.69892025</v>
      </c>
      <c r="J201">
        <v>1340880597.5673952</v>
      </c>
    </row>
    <row r="202" spans="1:10">
      <c r="A202">
        <v>37187</v>
      </c>
      <c r="B202">
        <v>260490.10840166514</v>
      </c>
      <c r="C202">
        <v>587581.75766689703</v>
      </c>
      <c r="D202">
        <v>1587938.9303433392</v>
      </c>
      <c r="E202">
        <v>3533372.131081224</v>
      </c>
      <c r="F202">
        <v>8701546.1833010707</v>
      </c>
      <c r="G202">
        <v>16499847.115606936</v>
      </c>
      <c r="H202">
        <v>27600108.794562161</v>
      </c>
      <c r="I202">
        <v>40608507.677219406</v>
      </c>
      <c r="J202">
        <v>55503010.795575194</v>
      </c>
    </row>
    <row r="203" spans="1:10">
      <c r="A203">
        <v>41007</v>
      </c>
      <c r="B203">
        <v>913976.54922082799</v>
      </c>
      <c r="C203">
        <v>1331563.7600134574</v>
      </c>
      <c r="D203">
        <v>1972842.4929320717</v>
      </c>
      <c r="E203">
        <v>3183579.9853738882</v>
      </c>
      <c r="F203">
        <v>4883024.3689153651</v>
      </c>
      <c r="G203">
        <v>8205178.3069155794</v>
      </c>
      <c r="H203">
        <v>14540692.98746646</v>
      </c>
      <c r="I203">
        <v>24304681.23841691</v>
      </c>
      <c r="J203">
        <v>40400374.782876618</v>
      </c>
    </row>
    <row r="204" spans="1:10">
      <c r="A204">
        <v>41009</v>
      </c>
      <c r="B204">
        <v>53391.665357809994</v>
      </c>
      <c r="C204">
        <v>78162.633987845416</v>
      </c>
      <c r="D204">
        <v>118386.73411007659</v>
      </c>
      <c r="E204">
        <v>190033.66347761345</v>
      </c>
      <c r="F204">
        <v>230725.19569850224</v>
      </c>
      <c r="G204">
        <v>380115.40036338277</v>
      </c>
      <c r="H204">
        <v>645991.14997947635</v>
      </c>
      <c r="I204">
        <v>1054688.4234046242</v>
      </c>
      <c r="J204">
        <v>1690347.9539456612</v>
      </c>
    </row>
    <row r="205" spans="1:10">
      <c r="A205">
        <v>41011</v>
      </c>
      <c r="B205">
        <v>584851.50332796492</v>
      </c>
      <c r="C205">
        <v>922324.6472049834</v>
      </c>
      <c r="D205">
        <v>1631880.9882016969</v>
      </c>
      <c r="E205">
        <v>2930160.1975661418</v>
      </c>
      <c r="F205">
        <v>5566627.0206128787</v>
      </c>
      <c r="G205">
        <v>10533071.741581531</v>
      </c>
      <c r="H205">
        <v>20495142.961272638</v>
      </c>
      <c r="I205">
        <v>36446961.800220244</v>
      </c>
      <c r="J205">
        <v>62953540.666245192</v>
      </c>
    </row>
    <row r="206" spans="1:10">
      <c r="A206">
        <v>41015</v>
      </c>
      <c r="B206">
        <v>3577.5278990765173</v>
      </c>
      <c r="C206">
        <v>5126.4520626605554</v>
      </c>
      <c r="D206">
        <v>8310.9890926440166</v>
      </c>
      <c r="E206">
        <v>14731.789791996915</v>
      </c>
      <c r="F206">
        <v>26904.307826134478</v>
      </c>
      <c r="G206">
        <v>48007.007826407658</v>
      </c>
      <c r="H206">
        <v>84822.94480837947</v>
      </c>
      <c r="I206">
        <v>141640.21879426535</v>
      </c>
      <c r="J206">
        <v>224455.29054948897</v>
      </c>
    </row>
    <row r="207" spans="1:10">
      <c r="A207">
        <v>41019</v>
      </c>
      <c r="B207">
        <v>33913.062503210364</v>
      </c>
      <c r="C207">
        <v>52940.226895399683</v>
      </c>
      <c r="D207">
        <v>100697.53422344135</v>
      </c>
      <c r="E207">
        <v>186231.21091820265</v>
      </c>
      <c r="F207">
        <v>352087.25519236957</v>
      </c>
      <c r="G207">
        <v>673439.39153777459</v>
      </c>
      <c r="H207">
        <v>1263433.5341455534</v>
      </c>
      <c r="I207">
        <v>2280143.9159933426</v>
      </c>
      <c r="J207">
        <v>3995378.7328735776</v>
      </c>
    </row>
    <row r="208" spans="1:10">
      <c r="A208">
        <v>41039</v>
      </c>
      <c r="B208">
        <v>23864.476479695932</v>
      </c>
      <c r="C208">
        <v>36352.108879136103</v>
      </c>
      <c r="D208">
        <v>64030.494245513808</v>
      </c>
      <c r="E208">
        <v>115918.00884377249</v>
      </c>
      <c r="F208">
        <v>206825.62730569052</v>
      </c>
      <c r="G208">
        <v>376040.93428294675</v>
      </c>
      <c r="H208">
        <v>683531.89794777869</v>
      </c>
      <c r="I208">
        <v>1170965.4149166448</v>
      </c>
      <c r="J208">
        <v>2011510.8243750096</v>
      </c>
    </row>
    <row r="209" spans="1:19">
      <c r="A209">
        <v>41041</v>
      </c>
      <c r="B209">
        <v>38778.784222175367</v>
      </c>
      <c r="C209">
        <v>56746.850298236466</v>
      </c>
      <c r="D209">
        <v>97209.938801069671</v>
      </c>
      <c r="E209">
        <v>173225.67962364439</v>
      </c>
      <c r="F209">
        <v>300143.77574831218</v>
      </c>
      <c r="G209">
        <v>545123.40931968088</v>
      </c>
      <c r="H209">
        <v>1006618.5484574939</v>
      </c>
      <c r="I209">
        <v>1718916.8769817166</v>
      </c>
      <c r="J209">
        <v>2924112.2492293296</v>
      </c>
    </row>
    <row r="210" spans="1:19">
      <c r="A210">
        <v>41051</v>
      </c>
      <c r="B210">
        <v>87059.725098268638</v>
      </c>
      <c r="C210">
        <v>119314.42958171948</v>
      </c>
      <c r="D210">
        <v>178656.68523148343</v>
      </c>
      <c r="E210">
        <v>271751.99077208003</v>
      </c>
      <c r="F210">
        <v>439863.02406841953</v>
      </c>
      <c r="G210">
        <v>714969.78939214163</v>
      </c>
      <c r="H210">
        <v>1159074.427499678</v>
      </c>
      <c r="I210">
        <v>1868964.6368200455</v>
      </c>
      <c r="J210">
        <v>2919746.2132742554</v>
      </c>
    </row>
    <row r="211" spans="1:19">
      <c r="A211">
        <v>41057</v>
      </c>
      <c r="B211">
        <v>70145.860885356829</v>
      </c>
      <c r="C211">
        <v>111106.24634566778</v>
      </c>
      <c r="D211">
        <v>183952.34505428211</v>
      </c>
      <c r="E211">
        <v>314580.31414078473</v>
      </c>
      <c r="F211">
        <v>552589.14214520133</v>
      </c>
      <c r="G211">
        <v>1020112.2033228993</v>
      </c>
      <c r="H211">
        <v>1913637.3064010264</v>
      </c>
      <c r="I211">
        <v>2859654.4389459314</v>
      </c>
      <c r="J211">
        <v>4825766.2257801667</v>
      </c>
    </row>
    <row r="212" spans="1:19">
      <c r="A212">
        <v>42017</v>
      </c>
      <c r="B212">
        <v>1520436.8925950474</v>
      </c>
      <c r="C212">
        <v>4264849.6274313154</v>
      </c>
      <c r="D212">
        <v>10625920.119908268</v>
      </c>
      <c r="E212">
        <v>24168796.829520274</v>
      </c>
      <c r="F212">
        <v>56033872.935489208</v>
      </c>
      <c r="G212">
        <v>105731997.61934397</v>
      </c>
      <c r="H212">
        <v>183850411.76341298</v>
      </c>
      <c r="I212">
        <v>274968513.24936843</v>
      </c>
      <c r="J212">
        <v>373647699.39247549</v>
      </c>
    </row>
    <row r="213" spans="1:19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9">
      <c r="A214">
        <v>42045</v>
      </c>
      <c r="B214">
        <v>4879421.9797412604</v>
      </c>
      <c r="C214">
        <v>11876815.013470497</v>
      </c>
      <c r="D214">
        <v>30987149.319785323</v>
      </c>
      <c r="E214">
        <v>74194339.595389113</v>
      </c>
      <c r="F214">
        <v>166861981.53172314</v>
      </c>
      <c r="G214">
        <v>320762966.66395825</v>
      </c>
      <c r="H214">
        <v>524196561.86698979</v>
      </c>
      <c r="I214">
        <v>792322655.4182812</v>
      </c>
      <c r="J214">
        <v>1075019384.2430587</v>
      </c>
    </row>
    <row r="215" spans="1:19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9">
      <c r="A216">
        <v>42101</v>
      </c>
      <c r="B216">
        <v>11559577.697576568</v>
      </c>
      <c r="C216">
        <v>29835808.929932602</v>
      </c>
      <c r="D216">
        <v>74195065.114307478</v>
      </c>
      <c r="E216">
        <v>171005256.64672366</v>
      </c>
      <c r="F216">
        <v>381540738.52115655</v>
      </c>
      <c r="G216">
        <v>717634669.0355314</v>
      </c>
      <c r="H216">
        <v>1191538096.6625149</v>
      </c>
      <c r="I216">
        <v>1764410050.8379507</v>
      </c>
      <c r="J216">
        <v>2361769304.4233055</v>
      </c>
    </row>
    <row r="217" spans="1:19">
      <c r="A217">
        <v>44001</v>
      </c>
      <c r="B217">
        <v>800441.43426645757</v>
      </c>
      <c r="C217">
        <v>2115278.8872391665</v>
      </c>
      <c r="D217">
        <v>5269073.087278231</v>
      </c>
      <c r="E217">
        <v>13555439.980355486</v>
      </c>
      <c r="F217">
        <v>29051186.819082662</v>
      </c>
      <c r="G217">
        <v>54976016.311270148</v>
      </c>
      <c r="H217">
        <v>85556501.935314283</v>
      </c>
      <c r="I217">
        <v>118186960.63881242</v>
      </c>
      <c r="J217">
        <v>153460239.89576453</v>
      </c>
      <c r="K217" s="10">
        <f>B217/6.247</f>
        <v>128132.13290642831</v>
      </c>
      <c r="L217" s="10">
        <f t="shared" ref="L217:S217" si="2">C217/6.247</f>
        <v>338607.15339189477</v>
      </c>
      <c r="M217" s="10">
        <f t="shared" si="2"/>
        <v>843456.55311000976</v>
      </c>
      <c r="N217" s="10">
        <f t="shared" si="2"/>
        <v>2169911.9545950834</v>
      </c>
      <c r="O217" s="10">
        <f t="shared" si="2"/>
        <v>4650422.0936581818</v>
      </c>
      <c r="P217" s="10">
        <f t="shared" si="2"/>
        <v>8800386.7954650465</v>
      </c>
      <c r="Q217" s="10">
        <f t="shared" si="2"/>
        <v>13695614.204468431</v>
      </c>
      <c r="R217" s="10">
        <f t="shared" si="2"/>
        <v>18918994.819723457</v>
      </c>
      <c r="S217" s="10">
        <f t="shared" si="2"/>
        <v>24565429.789621342</v>
      </c>
    </row>
    <row r="218" spans="1:19">
      <c r="A218">
        <v>44003</v>
      </c>
      <c r="B218">
        <v>476947.83313022286</v>
      </c>
      <c r="C218">
        <v>1138635.4088983391</v>
      </c>
      <c r="D218">
        <v>2527854.7783649261</v>
      </c>
      <c r="E218">
        <v>5944328.4370648218</v>
      </c>
      <c r="F218">
        <v>11911162.76987138</v>
      </c>
      <c r="G218">
        <v>22077708.033153489</v>
      </c>
      <c r="H218">
        <v>34890960.551821321</v>
      </c>
      <c r="I218">
        <v>48894914.16529353</v>
      </c>
      <c r="J218">
        <v>63245207.898587197</v>
      </c>
    </row>
    <row r="219" spans="1:19">
      <c r="A219">
        <v>44005</v>
      </c>
      <c r="B219">
        <v>43365.574091598755</v>
      </c>
      <c r="C219">
        <v>113370.93254487793</v>
      </c>
      <c r="D219">
        <v>278782.83773180557</v>
      </c>
      <c r="E219">
        <v>707282.50987775042</v>
      </c>
      <c r="F219">
        <v>1492527.2873469684</v>
      </c>
      <c r="G219">
        <v>2777677.2269727127</v>
      </c>
      <c r="H219">
        <v>4244865.7143778466</v>
      </c>
      <c r="I219">
        <v>5758367.9425081396</v>
      </c>
      <c r="J219">
        <v>7348333.0266303401</v>
      </c>
    </row>
    <row r="220" spans="1:19">
      <c r="A220">
        <v>44007</v>
      </c>
      <c r="B220">
        <v>666565.0309550208</v>
      </c>
      <c r="C220">
        <v>1609228.6106547047</v>
      </c>
      <c r="D220">
        <v>3619351.7282188139</v>
      </c>
      <c r="E220">
        <v>8575893.7663038783</v>
      </c>
      <c r="F220">
        <v>17448500.591502078</v>
      </c>
      <c r="G220">
        <v>32872584.727444842</v>
      </c>
      <c r="H220">
        <v>52694605.550170451</v>
      </c>
      <c r="I220">
        <v>74908668.528559148</v>
      </c>
      <c r="J220">
        <v>98348902.51308167</v>
      </c>
    </row>
    <row r="221" spans="1:19">
      <c r="A221">
        <v>44009</v>
      </c>
      <c r="B221">
        <v>288622.91849313781</v>
      </c>
      <c r="C221">
        <v>754945.35687024239</v>
      </c>
      <c r="D221">
        <v>1857650.0018610465</v>
      </c>
      <c r="E221">
        <v>4716209.6137179686</v>
      </c>
      <c r="F221">
        <v>9960192.9400495552</v>
      </c>
      <c r="G221">
        <v>18552579.82284122</v>
      </c>
      <c r="H221">
        <v>28379289.529789887</v>
      </c>
      <c r="I221">
        <v>38534934.476065487</v>
      </c>
      <c r="J221">
        <v>49221801.852767073</v>
      </c>
    </row>
    <row r="222" spans="1:19">
      <c r="A222">
        <v>45013</v>
      </c>
      <c r="B222">
        <v>2763824.8487853147</v>
      </c>
      <c r="C222">
        <v>6489797.9050267693</v>
      </c>
      <c r="D222">
        <v>15788459.046457155</v>
      </c>
      <c r="E222">
        <v>33330600.826012176</v>
      </c>
      <c r="F222">
        <v>66182154.418023512</v>
      </c>
      <c r="G222">
        <v>126122876.42090619</v>
      </c>
      <c r="H222">
        <v>214413932.35521588</v>
      </c>
      <c r="I222">
        <v>325275950.90812182</v>
      </c>
      <c r="J222">
        <v>453968099.27002311</v>
      </c>
    </row>
    <row r="223" spans="1:19">
      <c r="A223">
        <v>45015</v>
      </c>
      <c r="B223">
        <v>1237699.7484968163</v>
      </c>
      <c r="C223">
        <v>2038761.4438673526</v>
      </c>
      <c r="D223">
        <v>4878938.8122241246</v>
      </c>
      <c r="E223">
        <v>11110766.750306465</v>
      </c>
      <c r="F223">
        <v>24912378.16755968</v>
      </c>
      <c r="G223">
        <v>48723609.958543949</v>
      </c>
      <c r="H223">
        <v>83539819.34522301</v>
      </c>
      <c r="I223">
        <v>127668137.01083323</v>
      </c>
      <c r="J223">
        <v>174273255.42229867</v>
      </c>
    </row>
    <row r="224" spans="1:19">
      <c r="A224">
        <v>45019</v>
      </c>
      <c r="B224">
        <v>10317559.126477208</v>
      </c>
      <c r="C224">
        <v>26200142.634423401</v>
      </c>
      <c r="D224">
        <v>67899921.052544847</v>
      </c>
      <c r="E224">
        <v>152167277.04679909</v>
      </c>
      <c r="F224">
        <v>327545029.07988977</v>
      </c>
      <c r="G224">
        <v>639725246.20679128</v>
      </c>
      <c r="H224">
        <v>1093964566.7528927</v>
      </c>
      <c r="I224">
        <v>1652602460.2869081</v>
      </c>
      <c r="J224">
        <v>2262012457.8543091</v>
      </c>
    </row>
    <row r="225" spans="1:10">
      <c r="A225">
        <v>45029</v>
      </c>
      <c r="B225">
        <v>130915.87001890493</v>
      </c>
      <c r="C225">
        <v>355874.76831211691</v>
      </c>
      <c r="D225">
        <v>937310.41318293056</v>
      </c>
      <c r="E225">
        <v>2182427.7251436356</v>
      </c>
      <c r="F225">
        <v>4829989.6227005022</v>
      </c>
      <c r="G225">
        <v>9911802.0861567687</v>
      </c>
      <c r="H225">
        <v>17427446.611337367</v>
      </c>
      <c r="I225">
        <v>26895906.087511554</v>
      </c>
      <c r="J225">
        <v>37424340.126400173</v>
      </c>
    </row>
    <row r="226" spans="1:10">
      <c r="A226">
        <v>45043</v>
      </c>
      <c r="B226">
        <v>187613.91311859241</v>
      </c>
      <c r="C226">
        <v>443189.1446612376</v>
      </c>
      <c r="D226">
        <v>997373.9822219573</v>
      </c>
      <c r="E226">
        <v>2122224.2499951255</v>
      </c>
      <c r="F226">
        <v>4555783.0102913175</v>
      </c>
      <c r="G226">
        <v>8602142.4149708115</v>
      </c>
      <c r="H226">
        <v>15110868.988202311</v>
      </c>
      <c r="I226">
        <v>23509715.535188962</v>
      </c>
      <c r="J226">
        <v>32305344.392612245</v>
      </c>
    </row>
    <row r="227" spans="1:10">
      <c r="A227">
        <v>45051</v>
      </c>
      <c r="B227">
        <v>667133.04231162381</v>
      </c>
      <c r="C227">
        <v>1615849.3432946596</v>
      </c>
      <c r="D227">
        <v>3586436.0342818797</v>
      </c>
      <c r="E227">
        <v>8015273.123089944</v>
      </c>
      <c r="F227">
        <v>17808157.329368707</v>
      </c>
      <c r="G227">
        <v>35144170.52335716</v>
      </c>
      <c r="H227">
        <v>63176783.448495969</v>
      </c>
      <c r="I227">
        <v>101032670.34528297</v>
      </c>
      <c r="J227">
        <v>143994621.90380138</v>
      </c>
    </row>
    <row r="228" spans="1:10">
      <c r="A228">
        <v>45053</v>
      </c>
      <c r="B228">
        <v>85916.833118347247</v>
      </c>
      <c r="C228">
        <v>199410.94975445105</v>
      </c>
      <c r="D228">
        <v>430811.74793522287</v>
      </c>
      <c r="E228">
        <v>933160.14447087969</v>
      </c>
      <c r="F228">
        <v>1861571.1121395812</v>
      </c>
      <c r="G228">
        <v>3368482.023059696</v>
      </c>
      <c r="H228">
        <v>5578464.907153151</v>
      </c>
      <c r="I228">
        <v>8225137.4162501134</v>
      </c>
      <c r="J228">
        <v>11042666.139966901</v>
      </c>
    </row>
    <row r="229" spans="1:10">
      <c r="A229">
        <v>48007</v>
      </c>
      <c r="B229">
        <v>3289123.055708129</v>
      </c>
      <c r="C229">
        <v>15423517.808940874</v>
      </c>
      <c r="D229">
        <v>68898430.70909825</v>
      </c>
      <c r="E229">
        <v>221472056.91842121</v>
      </c>
      <c r="F229">
        <v>428473807.39643127</v>
      </c>
      <c r="G229">
        <v>531037698.62386441</v>
      </c>
      <c r="H229">
        <v>595045256.80448985</v>
      </c>
      <c r="I229">
        <v>657138609.68294322</v>
      </c>
      <c r="J229">
        <v>721668275.16480076</v>
      </c>
    </row>
    <row r="230" spans="1:10">
      <c r="A230">
        <v>48039</v>
      </c>
      <c r="B230">
        <v>51735944.213347137</v>
      </c>
      <c r="C230">
        <v>238904456.95328969</v>
      </c>
      <c r="D230">
        <v>843170368.1927129</v>
      </c>
      <c r="E230">
        <v>2448207555.8251166</v>
      </c>
      <c r="F230">
        <v>4437227825.7513142</v>
      </c>
      <c r="G230">
        <v>6057575122.5055265</v>
      </c>
      <c r="H230">
        <v>7275762523.1900282</v>
      </c>
      <c r="I230">
        <v>8030679155.1676064</v>
      </c>
      <c r="J230">
        <v>8654141654.9346981</v>
      </c>
    </row>
    <row r="231" spans="1:10">
      <c r="A231">
        <v>48057</v>
      </c>
      <c r="B231">
        <v>2029488.9280455161</v>
      </c>
      <c r="C231">
        <v>12183562.199104413</v>
      </c>
      <c r="D231">
        <v>62622437.858915016</v>
      </c>
      <c r="E231">
        <v>177181169.05211931</v>
      </c>
      <c r="F231">
        <v>275731273.33460134</v>
      </c>
      <c r="G231">
        <v>319520385.08395451</v>
      </c>
      <c r="H231">
        <v>351658904.89647222</v>
      </c>
      <c r="I231">
        <v>381505368.64004815</v>
      </c>
      <c r="J231">
        <v>409270829.29691184</v>
      </c>
    </row>
    <row r="232" spans="1:10">
      <c r="A232">
        <v>48061</v>
      </c>
      <c r="B232">
        <v>4485586.5745314099</v>
      </c>
      <c r="C232">
        <v>17523191.799653266</v>
      </c>
      <c r="D232">
        <v>70797897.571801305</v>
      </c>
      <c r="E232">
        <v>246627552.29259616</v>
      </c>
      <c r="F232">
        <v>728732737.1346941</v>
      </c>
      <c r="G232">
        <v>1341459641.7825608</v>
      </c>
      <c r="H232">
        <v>1870150359.3766632</v>
      </c>
      <c r="I232">
        <v>2229143205.0777617</v>
      </c>
      <c r="J232">
        <v>2462805568.2295375</v>
      </c>
    </row>
    <row r="233" spans="1:10">
      <c r="A233">
        <v>48071</v>
      </c>
      <c r="B233">
        <v>12724713.620749066</v>
      </c>
      <c r="C233">
        <v>47691070.955578119</v>
      </c>
      <c r="D233">
        <v>144523037.41432768</v>
      </c>
      <c r="E233">
        <v>380468854.40404224</v>
      </c>
      <c r="F233">
        <v>757277209.54117978</v>
      </c>
      <c r="G233">
        <v>1118824235.9087734</v>
      </c>
      <c r="H233">
        <v>1422111841.5787728</v>
      </c>
      <c r="I233">
        <v>1634111880.4017088</v>
      </c>
      <c r="J233">
        <v>1809753856.4076695</v>
      </c>
    </row>
    <row r="234" spans="1:10">
      <c r="A234">
        <v>48167</v>
      </c>
      <c r="B234">
        <v>32919985.625547189</v>
      </c>
      <c r="C234">
        <v>142864796.69762236</v>
      </c>
      <c r="D234">
        <v>510678865.59173375</v>
      </c>
      <c r="E234">
        <v>1547592152.7328653</v>
      </c>
      <c r="F234">
        <v>3140178312.8955202</v>
      </c>
      <c r="G234">
        <v>4496665599.8433485</v>
      </c>
      <c r="H234">
        <v>5574719465.1287813</v>
      </c>
      <c r="I234">
        <v>6274594241.8818235</v>
      </c>
      <c r="J234">
        <v>6830689147.383297</v>
      </c>
    </row>
    <row r="235" spans="1:10">
      <c r="A235">
        <v>48201</v>
      </c>
      <c r="B235">
        <v>150993861.18255952</v>
      </c>
      <c r="C235">
        <v>563547463.07949412</v>
      </c>
      <c r="D235">
        <v>1635834030.4348564</v>
      </c>
      <c r="E235">
        <v>4119120058.0316744</v>
      </c>
      <c r="F235">
        <v>7890548372.5108004</v>
      </c>
      <c r="G235">
        <v>11241535797.438292</v>
      </c>
      <c r="H235">
        <v>13785919577.067045</v>
      </c>
      <c r="I235">
        <v>15356204853.532585</v>
      </c>
      <c r="J235">
        <v>16595164591.342272</v>
      </c>
    </row>
    <row r="236" spans="1:10">
      <c r="A236">
        <v>48239</v>
      </c>
      <c r="B236">
        <v>2916427.6252490161</v>
      </c>
      <c r="C236">
        <v>15850939.210689191</v>
      </c>
      <c r="D236">
        <v>78006914.127897173</v>
      </c>
      <c r="E236">
        <v>229154876.12050149</v>
      </c>
      <c r="F236">
        <v>372482940.46892506</v>
      </c>
      <c r="G236">
        <v>444514044.43555319</v>
      </c>
      <c r="H236">
        <v>498902014.99698156</v>
      </c>
      <c r="I236">
        <v>553675720.40761971</v>
      </c>
      <c r="J236">
        <v>609763296.18735981</v>
      </c>
    </row>
    <row r="237" spans="1:10">
      <c r="A237">
        <v>48245</v>
      </c>
      <c r="B237">
        <v>102405359.76256779</v>
      </c>
      <c r="C237">
        <v>425736032.21713138</v>
      </c>
      <c r="D237">
        <v>1690511304.0399115</v>
      </c>
      <c r="E237">
        <v>5962122459.4066858</v>
      </c>
      <c r="F237">
        <v>14778841783.910053</v>
      </c>
      <c r="G237">
        <v>23103646385.575863</v>
      </c>
      <c r="H237">
        <v>29907475874.694321</v>
      </c>
      <c r="I237">
        <v>34954108083.876534</v>
      </c>
      <c r="J237">
        <v>38704381792.597107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408252.79601574625</v>
      </c>
      <c r="C239">
        <v>1405959.5883151772</v>
      </c>
      <c r="D239">
        <v>5262820.4067591624</v>
      </c>
      <c r="E239">
        <v>17306100.699740659</v>
      </c>
      <c r="F239">
        <v>48179571.452454634</v>
      </c>
      <c r="G239">
        <v>95490049.768135592</v>
      </c>
      <c r="H239">
        <v>140569522.26327971</v>
      </c>
      <c r="I239">
        <v>175794208.93151617</v>
      </c>
      <c r="J239">
        <v>196516013.87975544</v>
      </c>
    </row>
    <row r="240" spans="1:10">
      <c r="A240">
        <v>48321</v>
      </c>
      <c r="B240">
        <v>5835850.928580815</v>
      </c>
      <c r="C240">
        <v>27956669.545991488</v>
      </c>
      <c r="D240">
        <v>113472537.41193292</v>
      </c>
      <c r="E240">
        <v>312906354.95620334</v>
      </c>
      <c r="F240">
        <v>553837401.4583447</v>
      </c>
      <c r="G240">
        <v>759244459.59673584</v>
      </c>
      <c r="H240">
        <v>910932015.84179819</v>
      </c>
      <c r="I240">
        <v>1020291263.6089137</v>
      </c>
      <c r="J240">
        <v>1117664986.3747435</v>
      </c>
    </row>
    <row r="241" spans="1:10">
      <c r="A241">
        <v>48355</v>
      </c>
      <c r="B241">
        <v>1093768.9449337884</v>
      </c>
      <c r="C241">
        <v>3772995.2494117748</v>
      </c>
      <c r="D241">
        <v>17496631.048414625</v>
      </c>
      <c r="E241">
        <v>63794405.715633556</v>
      </c>
      <c r="F241">
        <v>182065326.59268314</v>
      </c>
      <c r="G241">
        <v>308635528.35450864</v>
      </c>
      <c r="H241">
        <v>371436731.56175667</v>
      </c>
      <c r="I241">
        <v>413571112.01679808</v>
      </c>
      <c r="J241">
        <v>454379675.63835734</v>
      </c>
    </row>
    <row r="242" spans="1:10">
      <c r="A242">
        <v>48361</v>
      </c>
      <c r="B242">
        <v>5068526.2028568331</v>
      </c>
      <c r="C242">
        <v>18637944.332885757</v>
      </c>
      <c r="D242">
        <v>68822865.822108194</v>
      </c>
      <c r="E242">
        <v>270406337.36586779</v>
      </c>
      <c r="F242">
        <v>793081714.58803809</v>
      </c>
      <c r="G242">
        <v>1449823012.7280939</v>
      </c>
      <c r="H242">
        <v>1996771134.6120148</v>
      </c>
      <c r="I242">
        <v>2435073807.7545352</v>
      </c>
      <c r="J242">
        <v>2767046171.9566941</v>
      </c>
    </row>
    <row r="243" spans="1:10">
      <c r="A243">
        <v>48391</v>
      </c>
      <c r="B243">
        <v>786616.08434016118</v>
      </c>
      <c r="C243">
        <v>3494040.6517659356</v>
      </c>
      <c r="D243">
        <v>16871614.589119337</v>
      </c>
      <c r="E243">
        <v>60177531.845609687</v>
      </c>
      <c r="F243">
        <v>129847114.78442228</v>
      </c>
      <c r="G243">
        <v>171246668.27319282</v>
      </c>
      <c r="H243">
        <v>196951188.32915267</v>
      </c>
      <c r="I243">
        <v>220763112.59110227</v>
      </c>
      <c r="J243">
        <v>245037658.34753102</v>
      </c>
    </row>
    <row r="244" spans="1:10">
      <c r="A244">
        <v>48409</v>
      </c>
      <c r="B244">
        <v>1686563.8140730846</v>
      </c>
      <c r="C244">
        <v>6272906.5446416195</v>
      </c>
      <c r="D244">
        <v>29158151.671968449</v>
      </c>
      <c r="E244">
        <v>106636606.91758233</v>
      </c>
      <c r="F244">
        <v>268036089.76902255</v>
      </c>
      <c r="G244">
        <v>394800553.0572114</v>
      </c>
      <c r="H244">
        <v>454687991.3115536</v>
      </c>
      <c r="I244">
        <v>500189188.13668466</v>
      </c>
      <c r="J244">
        <v>546295109.43072307</v>
      </c>
    </row>
    <row r="245" spans="1:10">
      <c r="A245">
        <v>48469</v>
      </c>
      <c r="B245">
        <v>1145821.0051319138</v>
      </c>
      <c r="C245">
        <v>6177990.1771919681</v>
      </c>
      <c r="D245">
        <v>31575863.554104283</v>
      </c>
      <c r="E245">
        <v>102209912.04584186</v>
      </c>
      <c r="F245">
        <v>188972157.41815767</v>
      </c>
      <c r="G245">
        <v>230412573.32501373</v>
      </c>
      <c r="H245">
        <v>257148628.60085419</v>
      </c>
      <c r="I245">
        <v>281916402.44255733</v>
      </c>
      <c r="J245">
        <v>305875328.64180934</v>
      </c>
    </row>
    <row r="246" spans="1:10">
      <c r="A246">
        <v>48489</v>
      </c>
      <c r="B246">
        <v>185767.40537423518</v>
      </c>
      <c r="C246">
        <v>736189.03513266065</v>
      </c>
      <c r="D246">
        <v>3078600.8694332237</v>
      </c>
      <c r="E246">
        <v>11042846.518136784</v>
      </c>
      <c r="F246">
        <v>34981996.958752662</v>
      </c>
      <c r="G246">
        <v>67280246.976546079</v>
      </c>
      <c r="H246">
        <v>97989157.93414548</v>
      </c>
      <c r="I246">
        <v>121652948.45656726</v>
      </c>
      <c r="J246">
        <v>139094919.22549522</v>
      </c>
    </row>
    <row r="247" spans="1:10">
      <c r="A247">
        <v>51001</v>
      </c>
      <c r="B247">
        <v>9873183.208749311</v>
      </c>
      <c r="C247">
        <v>24638805.639803708</v>
      </c>
      <c r="D247">
        <v>61581157.544492252</v>
      </c>
      <c r="E247">
        <v>161594660.6390672</v>
      </c>
      <c r="F247">
        <v>393571060.3037973</v>
      </c>
      <c r="G247">
        <v>774349760.92763877</v>
      </c>
      <c r="H247">
        <v>1344254735.6093318</v>
      </c>
      <c r="I247">
        <v>1951505057.9909708</v>
      </c>
      <c r="J247">
        <v>2645628389.037456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131213.80052557829</v>
      </c>
      <c r="C250">
        <v>275533.51955862762</v>
      </c>
      <c r="D250">
        <v>665660.70915172796</v>
      </c>
      <c r="E250">
        <v>1677654.1786851564</v>
      </c>
      <c r="F250">
        <v>3835831.33621627</v>
      </c>
      <c r="G250">
        <v>6775186.7608187599</v>
      </c>
      <c r="H250">
        <v>10269096.64522282</v>
      </c>
      <c r="I250">
        <v>14223361.989365233</v>
      </c>
      <c r="J250">
        <v>18944032.606924545</v>
      </c>
    </row>
    <row r="251" spans="1:10">
      <c r="A251">
        <v>51041</v>
      </c>
      <c r="B251">
        <v>2694864.4628099538</v>
      </c>
      <c r="C251">
        <v>5609234.0708361054</v>
      </c>
      <c r="D251">
        <v>13842722.051283671</v>
      </c>
      <c r="E251">
        <v>34942528.784261204</v>
      </c>
      <c r="F251">
        <v>83882317.948730618</v>
      </c>
      <c r="G251">
        <v>153415582.80188832</v>
      </c>
      <c r="H251">
        <v>237778518.76833576</v>
      </c>
      <c r="I251">
        <v>338913486.2363528</v>
      </c>
      <c r="J251">
        <v>462258384.76441836</v>
      </c>
    </row>
    <row r="252" spans="1:10">
      <c r="A252">
        <v>51057</v>
      </c>
      <c r="B252">
        <v>1941798.8221725449</v>
      </c>
      <c r="C252">
        <v>5590065.7425737446</v>
      </c>
      <c r="D252">
        <v>17591714.799764309</v>
      </c>
      <c r="E252">
        <v>59156275.180825539</v>
      </c>
      <c r="F252">
        <v>148757736.51087728</v>
      </c>
      <c r="G252">
        <v>272362130.01441145</v>
      </c>
      <c r="H252">
        <v>396217001.3353768</v>
      </c>
      <c r="I252">
        <v>476691280.44250441</v>
      </c>
      <c r="J252">
        <v>536762870.88484406</v>
      </c>
    </row>
    <row r="253" spans="1:10">
      <c r="A253">
        <v>51059</v>
      </c>
      <c r="B253">
        <v>301813.78740094375</v>
      </c>
      <c r="C253">
        <v>808461.20282405184</v>
      </c>
      <c r="D253">
        <v>2152209.3996937871</v>
      </c>
      <c r="E253">
        <v>6061727.0352497287</v>
      </c>
      <c r="F253">
        <v>14352488.346170839</v>
      </c>
      <c r="G253">
        <v>25391848.469646439</v>
      </c>
      <c r="H253">
        <v>39325092.177501358</v>
      </c>
      <c r="I253">
        <v>54902817.392097615</v>
      </c>
      <c r="J253">
        <v>74010845.787918821</v>
      </c>
    </row>
    <row r="254" spans="1:10">
      <c r="A254">
        <v>51073</v>
      </c>
      <c r="B254">
        <v>10052102.149277471</v>
      </c>
      <c r="C254">
        <v>29033359.579004783</v>
      </c>
      <c r="D254">
        <v>88453422.042353973</v>
      </c>
      <c r="E254">
        <v>294686849.00194055</v>
      </c>
      <c r="F254">
        <v>694491175.60995209</v>
      </c>
      <c r="G254">
        <v>1230177900.2767615</v>
      </c>
      <c r="H254">
        <v>1717579345.7716444</v>
      </c>
      <c r="I254">
        <v>2003429121.9462042</v>
      </c>
      <c r="J254">
        <v>2217364195.8057775</v>
      </c>
    </row>
    <row r="255" spans="1:10">
      <c r="A255">
        <v>51087</v>
      </c>
      <c r="B255">
        <v>11829.506686029645</v>
      </c>
      <c r="C255">
        <v>23480.354366051084</v>
      </c>
      <c r="D255">
        <v>54896.726025086238</v>
      </c>
      <c r="E255">
        <v>130910.82363041273</v>
      </c>
      <c r="F255">
        <v>295995.46074933786</v>
      </c>
      <c r="G255">
        <v>509129.94146782637</v>
      </c>
      <c r="H255">
        <v>740374.69615444005</v>
      </c>
      <c r="I255">
        <v>992937.6826926202</v>
      </c>
      <c r="J255">
        <v>1279772.9133398428</v>
      </c>
    </row>
    <row r="256" spans="1:10">
      <c r="A256">
        <v>51093</v>
      </c>
      <c r="B256">
        <v>5695513.59843216</v>
      </c>
      <c r="C256">
        <v>12071135.85200485</v>
      </c>
      <c r="D256">
        <v>29581263.659781005</v>
      </c>
      <c r="E256">
        <v>77818635.878212854</v>
      </c>
      <c r="F256">
        <v>167803403.41614693</v>
      </c>
      <c r="G256">
        <v>307492721.65714967</v>
      </c>
      <c r="H256">
        <v>465005413.42595959</v>
      </c>
      <c r="I256">
        <v>651534129.24658251</v>
      </c>
      <c r="J256">
        <v>872844226.28168809</v>
      </c>
    </row>
    <row r="257" spans="1:10">
      <c r="A257">
        <v>51095</v>
      </c>
      <c r="B257">
        <v>555167.68602031027</v>
      </c>
      <c r="C257">
        <v>1591525.3520699649</v>
      </c>
      <c r="D257">
        <v>5037720.3542010617</v>
      </c>
      <c r="E257">
        <v>16671625.210532218</v>
      </c>
      <c r="F257">
        <v>39032221.817239173</v>
      </c>
      <c r="G257">
        <v>68707538.059889928</v>
      </c>
      <c r="H257">
        <v>95358298.933122754</v>
      </c>
      <c r="I257">
        <v>110658242.01461287</v>
      </c>
      <c r="J257">
        <v>121949044.92797057</v>
      </c>
    </row>
    <row r="258" spans="1:10">
      <c r="A258">
        <v>51097</v>
      </c>
      <c r="B258">
        <v>117655.8068726935</v>
      </c>
      <c r="C258">
        <v>356250.97309230501</v>
      </c>
      <c r="D258">
        <v>1210245.6639311903</v>
      </c>
      <c r="E258">
        <v>4029269.6079493021</v>
      </c>
      <c r="F258">
        <v>9711204.8168662917</v>
      </c>
      <c r="G258">
        <v>17591501.826295987</v>
      </c>
      <c r="H258">
        <v>26289297.257159337</v>
      </c>
      <c r="I258">
        <v>32151870.144338332</v>
      </c>
      <c r="J258">
        <v>36443572.540427901</v>
      </c>
    </row>
    <row r="259" spans="1:10">
      <c r="A259">
        <v>51099</v>
      </c>
      <c r="B259">
        <v>215622.89689427958</v>
      </c>
      <c r="C259">
        <v>551165.49112485733</v>
      </c>
      <c r="D259">
        <v>1384301.3522334015</v>
      </c>
      <c r="E259">
        <v>3685214.5566662466</v>
      </c>
      <c r="F259">
        <v>8338717.9898423748</v>
      </c>
      <c r="G259">
        <v>14206259.072068604</v>
      </c>
      <c r="H259">
        <v>21336256.834334742</v>
      </c>
      <c r="I259">
        <v>29465817.508607883</v>
      </c>
      <c r="J259">
        <v>39896982.506691426</v>
      </c>
    </row>
    <row r="260" spans="1:10">
      <c r="A260">
        <v>51101</v>
      </c>
      <c r="B260">
        <v>1306177.9673340488</v>
      </c>
      <c r="C260">
        <v>3405003.6840748475</v>
      </c>
      <c r="D260">
        <v>10648067.571158698</v>
      </c>
      <c r="E260">
        <v>34088369.877978906</v>
      </c>
      <c r="F260">
        <v>86362856.464251325</v>
      </c>
      <c r="G260">
        <v>155716422.99416178</v>
      </c>
      <c r="H260">
        <v>224159242.44771621</v>
      </c>
      <c r="I260">
        <v>266487357.23185536</v>
      </c>
      <c r="J260">
        <v>293570357.27090752</v>
      </c>
    </row>
    <row r="261" spans="1:10">
      <c r="A261">
        <v>51103</v>
      </c>
      <c r="B261">
        <v>791194.64158899873</v>
      </c>
      <c r="C261">
        <v>2193062.7253578301</v>
      </c>
      <c r="D261">
        <v>6953528.5543755023</v>
      </c>
      <c r="E261">
        <v>23515671.830876596</v>
      </c>
      <c r="F261">
        <v>56835969.424394503</v>
      </c>
      <c r="G261">
        <v>103312588.64620344</v>
      </c>
      <c r="H261">
        <v>147793533.06888658</v>
      </c>
      <c r="I261">
        <v>175745689.2662195</v>
      </c>
      <c r="J261">
        <v>197399370.83932728</v>
      </c>
    </row>
    <row r="262" spans="1:10">
      <c r="A262">
        <v>51115</v>
      </c>
      <c r="B262">
        <v>15411338.756002003</v>
      </c>
      <c r="C262">
        <v>40447253.922580622</v>
      </c>
      <c r="D262">
        <v>128251556.75720006</v>
      </c>
      <c r="E262">
        <v>425335407.23785377</v>
      </c>
      <c r="F262">
        <v>997943067.64492667</v>
      </c>
      <c r="G262">
        <v>1760112906.2052536</v>
      </c>
      <c r="H262">
        <v>2447697299.4642282</v>
      </c>
      <c r="I262">
        <v>2845072126.9974413</v>
      </c>
      <c r="J262">
        <v>3139810509.9316435</v>
      </c>
    </row>
    <row r="263" spans="1:10">
      <c r="A263">
        <v>51119</v>
      </c>
      <c r="B263">
        <v>81823.592885759484</v>
      </c>
      <c r="C263">
        <v>206127.18727593729</v>
      </c>
      <c r="D263">
        <v>589149.18687779433</v>
      </c>
      <c r="E263">
        <v>1808693.4852743004</v>
      </c>
      <c r="F263">
        <v>4000108.1005119113</v>
      </c>
      <c r="G263">
        <v>6724830.3221290968</v>
      </c>
      <c r="H263">
        <v>8964639.2864534445</v>
      </c>
      <c r="I263">
        <v>9982612.3784468491</v>
      </c>
      <c r="J263">
        <v>10531064.799988067</v>
      </c>
    </row>
    <row r="264" spans="1:10">
      <c r="A264">
        <v>51127</v>
      </c>
      <c r="B264">
        <v>16624.65620996866</v>
      </c>
      <c r="C264">
        <v>45007.438571386047</v>
      </c>
      <c r="D264">
        <v>138864.77420445214</v>
      </c>
      <c r="E264">
        <v>419272.15407920699</v>
      </c>
      <c r="F264">
        <v>936726.33118480991</v>
      </c>
      <c r="G264">
        <v>1553406.766317646</v>
      </c>
      <c r="H264">
        <v>2122992.9307489819</v>
      </c>
      <c r="I264">
        <v>2394983.4232222787</v>
      </c>
      <c r="J264">
        <v>2507693.1298860088</v>
      </c>
    </row>
    <row r="265" spans="1:10">
      <c r="A265">
        <v>51131</v>
      </c>
      <c r="B265">
        <v>283841.94747734314</v>
      </c>
      <c r="C265">
        <v>752128.69651641429</v>
      </c>
      <c r="D265">
        <v>2047463.5715881127</v>
      </c>
      <c r="E265">
        <v>5958273.9785577748</v>
      </c>
      <c r="F265">
        <v>15168118.085632447</v>
      </c>
      <c r="G265">
        <v>28295667.218982004</v>
      </c>
      <c r="H265">
        <v>45220159.484576814</v>
      </c>
      <c r="I265">
        <v>63602810.674337983</v>
      </c>
      <c r="J265">
        <v>86169115.204055369</v>
      </c>
    </row>
    <row r="266" spans="1:10">
      <c r="A266">
        <v>51133</v>
      </c>
      <c r="B266">
        <v>1971836.6981441935</v>
      </c>
      <c r="C266">
        <v>5434467.0608783532</v>
      </c>
      <c r="D266">
        <v>17115606.23939218</v>
      </c>
      <c r="E266">
        <v>57200440.131103918</v>
      </c>
      <c r="F266">
        <v>138768442.41441441</v>
      </c>
      <c r="G266">
        <v>250768281.65749437</v>
      </c>
      <c r="H266">
        <v>358140703.16782182</v>
      </c>
      <c r="I266">
        <v>424837201.12613374</v>
      </c>
      <c r="J266">
        <v>475959238.90963286</v>
      </c>
    </row>
    <row r="267" spans="1:10">
      <c r="A267">
        <v>51149</v>
      </c>
      <c r="B267">
        <v>147056.86074824294</v>
      </c>
      <c r="C267">
        <v>318857.05887470813</v>
      </c>
      <c r="D267">
        <v>820968.66424595378</v>
      </c>
      <c r="E267">
        <v>2157946.1173871732</v>
      </c>
      <c r="F267">
        <v>5384463.7385500018</v>
      </c>
      <c r="G267">
        <v>10239185.960581684</v>
      </c>
      <c r="H267">
        <v>16399732.084895475</v>
      </c>
      <c r="I267">
        <v>24061981.571236353</v>
      </c>
      <c r="J267">
        <v>33638892.260358781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1060484.8046056847</v>
      </c>
      <c r="C269">
        <v>3072856.3716841126</v>
      </c>
      <c r="D269">
        <v>9975110.068824321</v>
      </c>
      <c r="E269">
        <v>33561150.563558437</v>
      </c>
      <c r="F269">
        <v>82770539.417399943</v>
      </c>
      <c r="G269">
        <v>150636778.02015492</v>
      </c>
      <c r="H269">
        <v>216986802.58900487</v>
      </c>
      <c r="I269">
        <v>259637531.7526539</v>
      </c>
      <c r="J269">
        <v>291627525.31736714</v>
      </c>
    </row>
    <row r="270" spans="1:10">
      <c r="A270">
        <v>51179</v>
      </c>
      <c r="B270">
        <v>157.71188663371092</v>
      </c>
      <c r="C270">
        <v>413.08217221558937</v>
      </c>
      <c r="D270">
        <v>1073.7733363730852</v>
      </c>
      <c r="E270">
        <v>2949.2657130108701</v>
      </c>
      <c r="F270">
        <v>6796.5827101176392</v>
      </c>
      <c r="G270">
        <v>11692.054680571631</v>
      </c>
      <c r="H270">
        <v>17579.52366631079</v>
      </c>
      <c r="I270">
        <v>23780.112791679261</v>
      </c>
      <c r="J270">
        <v>31016.891778744583</v>
      </c>
    </row>
    <row r="271" spans="1:10">
      <c r="A271">
        <v>51181</v>
      </c>
      <c r="B271">
        <v>619637.11277154845</v>
      </c>
      <c r="C271">
        <v>1344386.1651032856</v>
      </c>
      <c r="D271">
        <v>3184647.3439264577</v>
      </c>
      <c r="E271">
        <v>7961924.6863238933</v>
      </c>
      <c r="F271">
        <v>17019376.652486905</v>
      </c>
      <c r="G271">
        <v>28887966.208049458</v>
      </c>
      <c r="H271">
        <v>42237489.582107797</v>
      </c>
      <c r="I271">
        <v>56377772.133949369</v>
      </c>
      <c r="J271">
        <v>72546530.820245028</v>
      </c>
    </row>
    <row r="272" spans="1:10">
      <c r="A272">
        <v>51193</v>
      </c>
      <c r="B272">
        <v>329279.30021229811</v>
      </c>
      <c r="C272">
        <v>1021609.7026659746</v>
      </c>
      <c r="D272">
        <v>3401844.9194468949</v>
      </c>
      <c r="E272">
        <v>10775560.860971671</v>
      </c>
      <c r="F272">
        <v>27193386.845210403</v>
      </c>
      <c r="G272">
        <v>48457782.24289228</v>
      </c>
      <c r="H272">
        <v>72705843.207628965</v>
      </c>
      <c r="I272">
        <v>89967686.479045749</v>
      </c>
      <c r="J272">
        <v>102589598.12679771</v>
      </c>
    </row>
    <row r="273" spans="1:10">
      <c r="A273">
        <v>51199</v>
      </c>
      <c r="B273">
        <v>2106499.7711201319</v>
      </c>
      <c r="C273">
        <v>5077107.4279762311</v>
      </c>
      <c r="D273">
        <v>13200500.528761104</v>
      </c>
      <c r="E273">
        <v>36469112.938007824</v>
      </c>
      <c r="F273">
        <v>84702253.559749812</v>
      </c>
      <c r="G273">
        <v>155900420.13510707</v>
      </c>
      <c r="H273">
        <v>249871937.06844261</v>
      </c>
      <c r="I273">
        <v>359384840.44792831</v>
      </c>
      <c r="J273">
        <v>492894909.22745079</v>
      </c>
    </row>
    <row r="274" spans="1:10">
      <c r="A274">
        <v>51510</v>
      </c>
      <c r="B274">
        <v>981719.07950897596</v>
      </c>
      <c r="C274">
        <v>2651634.1866920232</v>
      </c>
      <c r="D274">
        <v>7119499.5787127716</v>
      </c>
      <c r="E274">
        <v>20227590.616839323</v>
      </c>
      <c r="F274">
        <v>48329452.739623487</v>
      </c>
      <c r="G274">
        <v>86279167.672142535</v>
      </c>
      <c r="H274">
        <v>134858614.44936624</v>
      </c>
      <c r="I274">
        <v>190064623.88307533</v>
      </c>
      <c r="J274">
        <v>258644099.23528352</v>
      </c>
    </row>
    <row r="275" spans="1:10">
      <c r="A275">
        <v>51550</v>
      </c>
      <c r="B275">
        <v>7277569.1645469582</v>
      </c>
      <c r="C275">
        <v>15160249.713730581</v>
      </c>
      <c r="D275">
        <v>36723764.614587463</v>
      </c>
      <c r="E275">
        <v>95667383.013691127</v>
      </c>
      <c r="F275">
        <v>202513731.26856443</v>
      </c>
      <c r="G275">
        <v>370818124.17550737</v>
      </c>
      <c r="H275">
        <v>552742361.44509602</v>
      </c>
      <c r="I275">
        <v>769490799.46621275</v>
      </c>
      <c r="J275">
        <v>1022928532.1227676</v>
      </c>
    </row>
    <row r="276" spans="1:10">
      <c r="A276">
        <v>51650</v>
      </c>
      <c r="B276">
        <v>6466477.7864305628</v>
      </c>
      <c r="C276">
        <v>14448827.020259624</v>
      </c>
      <c r="D276">
        <v>34656951.55268009</v>
      </c>
      <c r="E276">
        <v>77199870.967022195</v>
      </c>
      <c r="F276">
        <v>165102801.20842719</v>
      </c>
      <c r="G276">
        <v>281065230.93145478</v>
      </c>
      <c r="H276">
        <v>417621811.84815639</v>
      </c>
      <c r="I276">
        <v>562095361.89646542</v>
      </c>
      <c r="J276">
        <v>728627769.21026945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1035630.8380378678</v>
      </c>
      <c r="C278">
        <v>2274423.3463695189</v>
      </c>
      <c r="D278">
        <v>4150945.6499997107</v>
      </c>
      <c r="E278">
        <v>10468630.926299738</v>
      </c>
      <c r="F278">
        <v>22193119.61604476</v>
      </c>
      <c r="G278">
        <v>37360634.524767049</v>
      </c>
      <c r="H278">
        <v>54810293.928578228</v>
      </c>
      <c r="I278">
        <v>72848774.410313189</v>
      </c>
      <c r="J278">
        <v>93455219.496816337</v>
      </c>
    </row>
    <row r="279" spans="1:10">
      <c r="A279">
        <v>51710</v>
      </c>
      <c r="B279">
        <v>24052129.747210313</v>
      </c>
      <c r="C279">
        <v>49675968.157060601</v>
      </c>
      <c r="D279">
        <v>119337305.10019876</v>
      </c>
      <c r="E279">
        <v>307766551.36027342</v>
      </c>
      <c r="F279">
        <v>644522710.89403296</v>
      </c>
      <c r="G279">
        <v>1167197071.3152282</v>
      </c>
      <c r="H279">
        <v>1720072813.6744883</v>
      </c>
      <c r="I279">
        <v>2369331394.6527872</v>
      </c>
      <c r="J279">
        <v>3120045379.9847751</v>
      </c>
    </row>
    <row r="280" spans="1:10">
      <c r="A280">
        <v>51735</v>
      </c>
      <c r="B280">
        <v>233583.03103224334</v>
      </c>
      <c r="C280">
        <v>522433.09584751632</v>
      </c>
      <c r="D280">
        <v>1254485.0372189253</v>
      </c>
      <c r="E280">
        <v>3206299.6122640357</v>
      </c>
      <c r="F280">
        <v>4872675.541493576</v>
      </c>
      <c r="G280">
        <v>8455245.1106237918</v>
      </c>
      <c r="H280">
        <v>12812847.18052722</v>
      </c>
      <c r="I280">
        <v>17560204.55945351</v>
      </c>
      <c r="J280">
        <v>23132463.670225546</v>
      </c>
    </row>
    <row r="281" spans="1:10">
      <c r="A281">
        <v>51740</v>
      </c>
      <c r="B281">
        <v>841235.71177173778</v>
      </c>
      <c r="C281">
        <v>1826612.5153684306</v>
      </c>
      <c r="D281">
        <v>4634025.4923164602</v>
      </c>
      <c r="E281">
        <v>12624950.166254986</v>
      </c>
      <c r="F281">
        <v>27963503.601581756</v>
      </c>
      <c r="G281">
        <v>53507227.413291693</v>
      </c>
      <c r="H281">
        <v>83267042.23346141</v>
      </c>
      <c r="I281">
        <v>120400399.62262875</v>
      </c>
      <c r="J281">
        <v>165320402.41756716</v>
      </c>
    </row>
    <row r="282" spans="1:10">
      <c r="A282">
        <v>51760</v>
      </c>
      <c r="B282">
        <v>4077588.5360153434</v>
      </c>
      <c r="C282">
        <v>8558829.6274284758</v>
      </c>
      <c r="D282">
        <v>21312793.75732848</v>
      </c>
      <c r="E282">
        <v>54278550.449717022</v>
      </c>
      <c r="F282">
        <v>131443774.1932289</v>
      </c>
      <c r="G282">
        <v>242419737.12907225</v>
      </c>
      <c r="H282">
        <v>378776765.79619503</v>
      </c>
      <c r="I282">
        <v>543786757.02357852</v>
      </c>
      <c r="J282">
        <v>746359075.34588492</v>
      </c>
    </row>
    <row r="283" spans="1:10">
      <c r="A283">
        <v>51800</v>
      </c>
      <c r="B283">
        <v>750771.013207315</v>
      </c>
      <c r="C283">
        <v>1609567.9459368573</v>
      </c>
      <c r="D283">
        <v>4029077.2752299602</v>
      </c>
      <c r="E283">
        <v>10835728.324932911</v>
      </c>
      <c r="F283">
        <v>23698627.279996447</v>
      </c>
      <c r="G283">
        <v>44809440.991983153</v>
      </c>
      <c r="H283">
        <v>68949292.015194625</v>
      </c>
      <c r="I283">
        <v>98681776.054133058</v>
      </c>
      <c r="J283">
        <v>134421821.79881993</v>
      </c>
    </row>
    <row r="284" spans="1:10">
      <c r="A284">
        <v>51810</v>
      </c>
      <c r="B284">
        <v>1462695.741004121</v>
      </c>
      <c r="C284">
        <v>3098089.9373640497</v>
      </c>
      <c r="D284">
        <v>7393058.1452674754</v>
      </c>
      <c r="E284">
        <v>18449655.867901213</v>
      </c>
      <c r="F284">
        <v>38849390.969283953</v>
      </c>
      <c r="G284">
        <v>70873731.00475207</v>
      </c>
      <c r="H284">
        <v>103427158.66084534</v>
      </c>
      <c r="I284">
        <v>140969772.84621572</v>
      </c>
      <c r="J284">
        <v>184730602.23296863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7493.0420097306915</v>
      </c>
      <c r="C286">
        <v>9678.7772695104941</v>
      </c>
      <c r="D286">
        <v>14820.312604564813</v>
      </c>
      <c r="E286">
        <v>25434.702612388406</v>
      </c>
      <c r="F286">
        <v>43873.650936945902</v>
      </c>
      <c r="G286">
        <v>79507.941773699087</v>
      </c>
      <c r="H286">
        <v>144683.95545114257</v>
      </c>
      <c r="I286">
        <v>258821.38606689809</v>
      </c>
      <c r="J286">
        <v>471664.64313148713</v>
      </c>
    </row>
    <row r="287" spans="1:10">
      <c r="A287">
        <v>53011</v>
      </c>
      <c r="B287">
        <v>16787.589669416931</v>
      </c>
      <c r="C287">
        <v>23007.164872875321</v>
      </c>
      <c r="D287">
        <v>34275.978190754518</v>
      </c>
      <c r="E287">
        <v>52152.11646286372</v>
      </c>
      <c r="F287">
        <v>84446.278829349394</v>
      </c>
      <c r="G287">
        <v>137313.06229678582</v>
      </c>
      <c r="H287">
        <v>221110.90275487833</v>
      </c>
      <c r="I287">
        <v>359282.40915878437</v>
      </c>
      <c r="J287">
        <v>558693.05258596397</v>
      </c>
    </row>
    <row r="288" spans="1:10">
      <c r="A288">
        <v>53015</v>
      </c>
      <c r="B288">
        <v>6091945.6752631804</v>
      </c>
      <c r="C288">
        <v>9230209.8743940163</v>
      </c>
      <c r="D288">
        <v>13939604.047646381</v>
      </c>
      <c r="E288">
        <v>24311679.573267005</v>
      </c>
      <c r="F288">
        <v>39437754.550077967</v>
      </c>
      <c r="G288">
        <v>63971084.408039927</v>
      </c>
      <c r="H288">
        <v>110864272.44537705</v>
      </c>
      <c r="I288">
        <v>178558705.9196488</v>
      </c>
      <c r="J288">
        <v>283239356.09658402</v>
      </c>
    </row>
    <row r="289" spans="1:10">
      <c r="A289">
        <v>53027</v>
      </c>
      <c r="B289">
        <v>3350223.9515936421</v>
      </c>
      <c r="C289">
        <v>4358861.0618198616</v>
      </c>
      <c r="D289">
        <v>6230108.1447988199</v>
      </c>
      <c r="E289">
        <v>9601297.6130363587</v>
      </c>
      <c r="F289">
        <v>14769598.616430452</v>
      </c>
      <c r="G289">
        <v>23658045.360045187</v>
      </c>
      <c r="H289">
        <v>39262453.517472059</v>
      </c>
      <c r="I289">
        <v>64228579.460903704</v>
      </c>
      <c r="J289">
        <v>104928633.29992031</v>
      </c>
    </row>
    <row r="290" spans="1:10">
      <c r="A290">
        <v>53029</v>
      </c>
      <c r="B290">
        <v>101443.2181364073</v>
      </c>
      <c r="C290">
        <v>155964.49601352462</v>
      </c>
      <c r="D290">
        <v>254415.56081757098</v>
      </c>
      <c r="E290">
        <v>464592.9207009325</v>
      </c>
      <c r="F290">
        <v>839020.65239617543</v>
      </c>
      <c r="G290">
        <v>1690569.1267595177</v>
      </c>
      <c r="H290">
        <v>3459369.4825275629</v>
      </c>
      <c r="I290">
        <v>7001914.6100796349</v>
      </c>
      <c r="J290">
        <v>12998700.055464825</v>
      </c>
    </row>
    <row r="291" spans="1:10">
      <c r="A291">
        <v>53031</v>
      </c>
      <c r="B291">
        <v>26070.740035800016</v>
      </c>
      <c r="C291">
        <v>33735.927213555115</v>
      </c>
      <c r="D291">
        <v>52945.920800912478</v>
      </c>
      <c r="E291">
        <v>90273.847881075882</v>
      </c>
      <c r="F291">
        <v>160007.88859068963</v>
      </c>
      <c r="G291">
        <v>314068.25946472783</v>
      </c>
      <c r="H291">
        <v>634729.61034690798</v>
      </c>
      <c r="I291">
        <v>1196791.0492041693</v>
      </c>
      <c r="J291">
        <v>2109967.7373115979</v>
      </c>
    </row>
    <row r="292" spans="1:10">
      <c r="A292">
        <v>53033</v>
      </c>
      <c r="B292">
        <v>347939.46632063959</v>
      </c>
      <c r="C292">
        <v>548456.64352610975</v>
      </c>
      <c r="D292">
        <v>1112272.2525632705</v>
      </c>
      <c r="E292">
        <v>2197685.921581238</v>
      </c>
      <c r="F292">
        <v>4670000.4685807424</v>
      </c>
      <c r="G292">
        <v>9610845.5115617942</v>
      </c>
      <c r="H292">
        <v>19695250.798611715</v>
      </c>
      <c r="I292">
        <v>36718966.28744334</v>
      </c>
      <c r="J292">
        <v>64934816.107468843</v>
      </c>
    </row>
    <row r="293" spans="1:10">
      <c r="A293">
        <v>53035</v>
      </c>
      <c r="B293">
        <v>59260.261981264332</v>
      </c>
      <c r="C293">
        <v>86740.337883553453</v>
      </c>
      <c r="D293">
        <v>147013.64572222039</v>
      </c>
      <c r="E293">
        <v>265231.9978899688</v>
      </c>
      <c r="F293">
        <v>502089.78290451673</v>
      </c>
      <c r="G293">
        <v>1027755.4419127736</v>
      </c>
      <c r="H293">
        <v>2012607.1106963255</v>
      </c>
      <c r="I293">
        <v>3510821.8321800441</v>
      </c>
      <c r="J293">
        <v>6037093.5385865774</v>
      </c>
    </row>
    <row r="294" spans="1:10">
      <c r="A294">
        <v>53045</v>
      </c>
      <c r="B294">
        <v>18628.784411172295</v>
      </c>
      <c r="C294">
        <v>27013.815358629508</v>
      </c>
      <c r="D294">
        <v>48455.973541410618</v>
      </c>
      <c r="E294">
        <v>91454.586286051868</v>
      </c>
      <c r="F294">
        <v>180214.47654144472</v>
      </c>
      <c r="G294">
        <v>364179.36769592069</v>
      </c>
      <c r="H294">
        <v>744200.12966109382</v>
      </c>
      <c r="I294">
        <v>1405854.4871537464</v>
      </c>
      <c r="J294">
        <v>2530236.7210369343</v>
      </c>
    </row>
    <row r="295" spans="1:10">
      <c r="A295">
        <v>53049</v>
      </c>
      <c r="B295">
        <v>66156.390943484832</v>
      </c>
      <c r="C295">
        <v>87375.63370207815</v>
      </c>
      <c r="D295">
        <v>115983.4792992154</v>
      </c>
      <c r="E295">
        <v>177879.59823041834</v>
      </c>
      <c r="F295">
        <v>272942.6063943117</v>
      </c>
      <c r="G295">
        <v>430637.87138896703</v>
      </c>
      <c r="H295">
        <v>727922.67099747807</v>
      </c>
      <c r="I295">
        <v>1176262.4912449897</v>
      </c>
      <c r="J295">
        <v>1896457.8131124568</v>
      </c>
    </row>
    <row r="296" spans="1:10">
      <c r="A296">
        <v>53053</v>
      </c>
      <c r="B296">
        <v>191377.3064626453</v>
      </c>
      <c r="C296">
        <v>314564.49735120527</v>
      </c>
      <c r="D296">
        <v>571375.16881687567</v>
      </c>
      <c r="E296">
        <v>1176183.1463402044</v>
      </c>
      <c r="F296">
        <v>2334900.6983689796</v>
      </c>
      <c r="G296">
        <v>4739766.0649031503</v>
      </c>
      <c r="H296">
        <v>9460645.915963972</v>
      </c>
      <c r="I296">
        <v>17044255.209388785</v>
      </c>
      <c r="J296">
        <v>29259569.864194032</v>
      </c>
    </row>
    <row r="297" spans="1:10">
      <c r="A297">
        <v>53055</v>
      </c>
      <c r="B297">
        <v>4337.9642778129928</v>
      </c>
      <c r="C297">
        <v>5814.0308379579874</v>
      </c>
      <c r="D297">
        <v>8432.8335080905163</v>
      </c>
      <c r="E297">
        <v>14053.48808538969</v>
      </c>
      <c r="F297">
        <v>23553.22528602591</v>
      </c>
      <c r="G297">
        <v>44474.837974187634</v>
      </c>
      <c r="H297">
        <v>84927.129648919334</v>
      </c>
      <c r="I297">
        <v>163236.55389417103</v>
      </c>
      <c r="J297">
        <v>293277.87062950514</v>
      </c>
    </row>
    <row r="298" spans="1:10">
      <c r="A298">
        <v>53057</v>
      </c>
      <c r="B298">
        <v>1065365.3193873232</v>
      </c>
      <c r="C298">
        <v>1915276.9518546285</v>
      </c>
      <c r="D298">
        <v>3500235.5507944608</v>
      </c>
      <c r="E298">
        <v>7072302.4806282837</v>
      </c>
      <c r="F298">
        <v>14203382.863275331</v>
      </c>
      <c r="G298">
        <v>24386316.698328383</v>
      </c>
      <c r="H298">
        <v>52923440.977575764</v>
      </c>
      <c r="I298">
        <v>105699190.10413054</v>
      </c>
      <c r="J298">
        <v>199055908.13306582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521469.39739995846</v>
      </c>
      <c r="C300">
        <v>851346.72155848285</v>
      </c>
      <c r="D300">
        <v>1564296.6253061378</v>
      </c>
      <c r="E300">
        <v>3101115.8148518195</v>
      </c>
      <c r="F300">
        <v>6300999.2921848129</v>
      </c>
      <c r="G300">
        <v>12857287.131209793</v>
      </c>
      <c r="H300">
        <v>26362373.362459838</v>
      </c>
      <c r="I300">
        <v>49411933.104685202</v>
      </c>
      <c r="J300">
        <v>88515664.219537154</v>
      </c>
    </row>
    <row r="301" spans="1:10">
      <c r="A301">
        <v>53067</v>
      </c>
      <c r="B301">
        <v>25922.411135534989</v>
      </c>
      <c r="C301">
        <v>38815.142390504589</v>
      </c>
      <c r="D301">
        <v>63922.621394387847</v>
      </c>
      <c r="E301">
        <v>130621.45637268697</v>
      </c>
      <c r="F301">
        <v>250938.39022468089</v>
      </c>
      <c r="G301">
        <v>494426.79215374356</v>
      </c>
      <c r="H301">
        <v>1017681.2603074586</v>
      </c>
      <c r="I301">
        <v>1844613.3939034932</v>
      </c>
      <c r="J301">
        <v>3164262.8438146189</v>
      </c>
    </row>
    <row r="302" spans="1:10">
      <c r="A302">
        <v>53069</v>
      </c>
      <c r="B302">
        <v>29743.05393508443</v>
      </c>
      <c r="C302">
        <v>39706.478082319867</v>
      </c>
      <c r="D302">
        <v>54588.790614903526</v>
      </c>
      <c r="E302">
        <v>88641.765388291184</v>
      </c>
      <c r="F302">
        <v>142764.69127694116</v>
      </c>
      <c r="G302">
        <v>233639.50001597137</v>
      </c>
      <c r="H302">
        <v>411637.17925690394</v>
      </c>
      <c r="I302">
        <v>675826.53816072119</v>
      </c>
      <c r="J302">
        <v>1093543.0460159366</v>
      </c>
    </row>
    <row r="303" spans="1:10">
      <c r="A303">
        <v>53073</v>
      </c>
      <c r="B303">
        <v>59972.542734701172</v>
      </c>
      <c r="C303">
        <v>88532.339532259299</v>
      </c>
      <c r="D303">
        <v>138087.05508218292</v>
      </c>
      <c r="E303">
        <v>244210.73069032998</v>
      </c>
      <c r="F303">
        <v>408043.42100356845</v>
      </c>
      <c r="G303">
        <v>773189.03039906069</v>
      </c>
      <c r="H303">
        <v>1525245.466576572</v>
      </c>
      <c r="I303">
        <v>2831112.9602547721</v>
      </c>
      <c r="J303">
        <v>5079949.6230395138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03"/>
  <sheetViews>
    <sheetView workbookViewId="0"/>
  </sheetViews>
  <sheetFormatPr defaultRowHeight="14.45"/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657135.98176179465</v>
      </c>
      <c r="C2">
        <v>1319349.6486598188</v>
      </c>
      <c r="D2">
        <v>4129419.3940152791</v>
      </c>
      <c r="E2">
        <v>11492881.429497827</v>
      </c>
      <c r="F2">
        <v>4946681.8413638975</v>
      </c>
      <c r="G2">
        <v>9239270.2094305828</v>
      </c>
      <c r="H2">
        <v>9079107.0253073983</v>
      </c>
      <c r="I2">
        <v>6281882.3227833789</v>
      </c>
      <c r="J2">
        <v>6944656.1928941337</v>
      </c>
    </row>
    <row r="3" spans="1:10">
      <c r="A3">
        <v>1097</v>
      </c>
      <c r="B3">
        <v>1108904.0202156501</v>
      </c>
      <c r="C3">
        <v>3002095.7225152068</v>
      </c>
      <c r="D3">
        <v>2847944.0242011151</v>
      </c>
      <c r="E3">
        <v>7479129.2492582435</v>
      </c>
      <c r="F3">
        <v>12016811.969714833</v>
      </c>
      <c r="G3">
        <v>14630564.459790736</v>
      </c>
      <c r="H3">
        <v>16172870.905436605</v>
      </c>
      <c r="I3">
        <v>19256124.394596592</v>
      </c>
      <c r="J3">
        <v>20510223.824186508</v>
      </c>
    </row>
    <row r="4" spans="1:10">
      <c r="A4">
        <v>6001</v>
      </c>
      <c r="B4">
        <v>2240839.2529290314</v>
      </c>
      <c r="C4">
        <v>5405865.7315921038</v>
      </c>
      <c r="D4">
        <v>15795337.727889827</v>
      </c>
      <c r="E4">
        <v>41064297.137014948</v>
      </c>
      <c r="F4">
        <v>100359719.13340284</v>
      </c>
      <c r="G4">
        <v>178588672.01378548</v>
      </c>
      <c r="H4">
        <v>139991364.45695052</v>
      </c>
      <c r="I4">
        <v>177190051.37397128</v>
      </c>
      <c r="J4">
        <v>81075663.593671486</v>
      </c>
    </row>
    <row r="5" spans="1:10">
      <c r="A5">
        <v>6013</v>
      </c>
      <c r="B5">
        <v>394061.96888233849</v>
      </c>
      <c r="C5">
        <v>790341.19836551044</v>
      </c>
      <c r="D5">
        <v>2144287.5315962369</v>
      </c>
      <c r="E5">
        <v>3336649.7759683621</v>
      </c>
      <c r="F5">
        <v>8901513.7134161778</v>
      </c>
      <c r="G5">
        <v>15328827.884183489</v>
      </c>
      <c r="H5">
        <v>11407581.784773439</v>
      </c>
      <c r="I5">
        <v>12132602.715744315</v>
      </c>
      <c r="J5">
        <v>3853367.7537797238</v>
      </c>
    </row>
    <row r="6" spans="1:10">
      <c r="A6">
        <v>6015</v>
      </c>
      <c r="B6">
        <v>1250.7896875815513</v>
      </c>
      <c r="C6">
        <v>2098.6841244846264</v>
      </c>
      <c r="D6">
        <v>4131.2585707422068</v>
      </c>
      <c r="E6">
        <v>9164.6451636408583</v>
      </c>
      <c r="F6">
        <v>18065.921480023877</v>
      </c>
      <c r="G6">
        <v>34731.790408254688</v>
      </c>
      <c r="H6">
        <v>66442.135387709612</v>
      </c>
      <c r="I6">
        <v>107506.54726592968</v>
      </c>
      <c r="J6">
        <v>173445.70585378609</v>
      </c>
    </row>
    <row r="7" spans="1:10">
      <c r="A7">
        <v>6023</v>
      </c>
      <c r="B7">
        <v>767459.97784708254</v>
      </c>
      <c r="C7">
        <v>1379765.548599198</v>
      </c>
      <c r="D7">
        <v>2952867.8513921793</v>
      </c>
      <c r="E7">
        <v>6857554.7652370827</v>
      </c>
      <c r="F7">
        <v>14148345.852048887</v>
      </c>
      <c r="G7">
        <v>9431304.2989214808</v>
      </c>
      <c r="H7">
        <v>9286491.2783911321</v>
      </c>
      <c r="I7">
        <v>12864410.757500477</v>
      </c>
      <c r="J7">
        <v>12468452.719407672</v>
      </c>
    </row>
    <row r="8" spans="1:10">
      <c r="A8">
        <v>6037</v>
      </c>
      <c r="B8">
        <v>7451299.3257818324</v>
      </c>
      <c r="C8">
        <v>17223751.11561491</v>
      </c>
      <c r="D8">
        <v>42420321.695811234</v>
      </c>
      <c r="E8">
        <v>75555574.658842206</v>
      </c>
      <c r="F8">
        <v>89260174.685229361</v>
      </c>
      <c r="G8">
        <v>128186437.39920428</v>
      </c>
      <c r="H8">
        <v>141021838.0517188</v>
      </c>
      <c r="I8">
        <v>136870909.55480313</v>
      </c>
      <c r="J8">
        <v>51388618.31457372</v>
      </c>
    </row>
    <row r="9" spans="1:10">
      <c r="A9">
        <v>6041</v>
      </c>
      <c r="B9">
        <v>3014095.1555743408</v>
      </c>
      <c r="C9">
        <v>5927421.2871212671</v>
      </c>
      <c r="D9">
        <v>12840466.959590174</v>
      </c>
      <c r="E9">
        <v>27699689.818972826</v>
      </c>
      <c r="F9">
        <v>57949098.924069911</v>
      </c>
      <c r="G9">
        <v>74083971.661058277</v>
      </c>
      <c r="H9">
        <v>71956631.084967315</v>
      </c>
      <c r="I9">
        <v>85052250.201700345</v>
      </c>
      <c r="J9">
        <v>28736479.428831838</v>
      </c>
    </row>
    <row r="10" spans="1:10">
      <c r="A10">
        <v>6045</v>
      </c>
      <c r="B10">
        <v>4688.5440608204735</v>
      </c>
      <c r="C10">
        <v>9260.1559434174087</v>
      </c>
      <c r="D10">
        <v>19610.374046231143</v>
      </c>
      <c r="E10">
        <v>51893.329378391529</v>
      </c>
      <c r="F10">
        <v>109182.60056035707</v>
      </c>
      <c r="G10">
        <v>235938.16900919023</v>
      </c>
      <c r="H10">
        <v>475328.05049795751</v>
      </c>
      <c r="I10">
        <v>843353.47855740122</v>
      </c>
      <c r="J10">
        <v>1365186.286055041</v>
      </c>
    </row>
    <row r="11" spans="1:10">
      <c r="A11">
        <v>6053</v>
      </c>
      <c r="B11">
        <v>80314.167935982492</v>
      </c>
      <c r="C11">
        <v>192438.50622711785</v>
      </c>
      <c r="D11">
        <v>587292.78204407892</v>
      </c>
      <c r="E11">
        <v>1706638.3835554547</v>
      </c>
      <c r="F11">
        <v>3825470.0763850785</v>
      </c>
      <c r="G11">
        <v>1887054.4115487156</v>
      </c>
      <c r="H11">
        <v>3433591.7001652811</v>
      </c>
      <c r="I11">
        <v>3567133.5675074733</v>
      </c>
      <c r="J11">
        <v>1031156.8303271615</v>
      </c>
    </row>
    <row r="12" spans="1:10">
      <c r="A12">
        <v>6055</v>
      </c>
      <c r="B12">
        <v>1573.4191541772025</v>
      </c>
      <c r="C12">
        <v>4690.8797230908849</v>
      </c>
      <c r="D12">
        <v>16587.180030422835</v>
      </c>
      <c r="E12">
        <v>60218.39140382746</v>
      </c>
      <c r="F12">
        <v>164001.287082647</v>
      </c>
      <c r="G12">
        <v>447395.21343147161</v>
      </c>
      <c r="H12">
        <v>945101.46420962247</v>
      </c>
      <c r="I12">
        <v>1723125.6339567262</v>
      </c>
      <c r="J12">
        <v>780053.40094927186</v>
      </c>
    </row>
    <row r="13" spans="1:10">
      <c r="A13">
        <v>6059</v>
      </c>
      <c r="B13">
        <v>10782424.360945113</v>
      </c>
      <c r="C13">
        <v>26434274.813468423</v>
      </c>
      <c r="D13">
        <v>59564910.20887842</v>
      </c>
      <c r="E13">
        <v>140518025.02856719</v>
      </c>
      <c r="F13">
        <v>243405016.86102316</v>
      </c>
      <c r="G13">
        <v>225346087.20507011</v>
      </c>
      <c r="H13">
        <v>276173835.25088358</v>
      </c>
      <c r="I13">
        <v>400279609.45188951</v>
      </c>
      <c r="J13">
        <v>91063452.514013469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4060651.8943157848</v>
      </c>
      <c r="C15">
        <v>8444708.5349068567</v>
      </c>
      <c r="D15">
        <v>19185038.847797342</v>
      </c>
      <c r="E15">
        <v>41872930.971645653</v>
      </c>
      <c r="F15">
        <v>50400313.431075595</v>
      </c>
      <c r="G15">
        <v>52908519.440115184</v>
      </c>
      <c r="H15">
        <v>60068813.822919853</v>
      </c>
      <c r="I15">
        <v>69023702.093025029</v>
      </c>
      <c r="J15">
        <v>19914459.595687196</v>
      </c>
    </row>
    <row r="16" spans="1:10">
      <c r="A16">
        <v>6075</v>
      </c>
      <c r="B16">
        <v>113941.30053630515</v>
      </c>
      <c r="C16">
        <v>283262.05533959682</v>
      </c>
      <c r="D16">
        <v>775434.58672697598</v>
      </c>
      <c r="E16">
        <v>2762089.7757467902</v>
      </c>
      <c r="F16">
        <v>2571126.5580954533</v>
      </c>
      <c r="G16">
        <v>5906588.3913463736</v>
      </c>
      <c r="H16">
        <v>11848247.266290173</v>
      </c>
      <c r="I16">
        <v>20768862.350941759</v>
      </c>
      <c r="J16">
        <v>2551801.7633932438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26764.548205383308</v>
      </c>
      <c r="C18">
        <v>65889.725812969584</v>
      </c>
      <c r="D18">
        <v>190078.30783633643</v>
      </c>
      <c r="E18">
        <v>540709.16434279713</v>
      </c>
      <c r="F18">
        <v>1218384.1621224938</v>
      </c>
      <c r="G18">
        <v>1825081.982058506</v>
      </c>
      <c r="H18">
        <v>3022982.4679220049</v>
      </c>
      <c r="I18">
        <v>4518019.8809127435</v>
      </c>
      <c r="J18">
        <v>1156300.2139164051</v>
      </c>
    </row>
    <row r="19" spans="1:10">
      <c r="A19">
        <v>6081</v>
      </c>
      <c r="B19">
        <v>5832690.1653143708</v>
      </c>
      <c r="C19">
        <v>14057468.722082173</v>
      </c>
      <c r="D19">
        <v>24401007.907572716</v>
      </c>
      <c r="E19">
        <v>81417526.18366088</v>
      </c>
      <c r="F19">
        <v>190717480.67836797</v>
      </c>
      <c r="G19">
        <v>398308340.73738211</v>
      </c>
      <c r="H19">
        <v>296245521.45312405</v>
      </c>
      <c r="I19">
        <v>442024292.69160342</v>
      </c>
      <c r="J19">
        <v>95224036.056181028</v>
      </c>
    </row>
    <row r="20" spans="1:10">
      <c r="A20">
        <v>6083</v>
      </c>
      <c r="B20">
        <v>163247.48723136107</v>
      </c>
      <c r="C20">
        <v>330647.51555568859</v>
      </c>
      <c r="D20">
        <v>760411.67748192616</v>
      </c>
      <c r="E20">
        <v>1805027.5925379433</v>
      </c>
      <c r="F20">
        <v>1757212.0670214219</v>
      </c>
      <c r="G20">
        <v>2792626.283257931</v>
      </c>
      <c r="H20">
        <v>4830988.9972568564</v>
      </c>
      <c r="I20">
        <v>1560711.0227367515</v>
      </c>
      <c r="J20">
        <v>2076629.9321065263</v>
      </c>
    </row>
    <row r="21" spans="1:10">
      <c r="A21">
        <v>6085</v>
      </c>
      <c r="B21">
        <v>1494067.3188543667</v>
      </c>
      <c r="C21">
        <v>3750311.4759558034</v>
      </c>
      <c r="D21">
        <v>11817277.145217238</v>
      </c>
      <c r="E21">
        <v>35355443.438200191</v>
      </c>
      <c r="F21">
        <v>66404094.081701159</v>
      </c>
      <c r="G21">
        <v>89658989.299056217</v>
      </c>
      <c r="H21">
        <v>78735136.251761571</v>
      </c>
      <c r="I21">
        <v>114924276.03462951</v>
      </c>
      <c r="J21">
        <v>31260320.428380139</v>
      </c>
    </row>
    <row r="22" spans="1:10">
      <c r="A22">
        <v>6087</v>
      </c>
      <c r="B22">
        <v>32367.451100589722</v>
      </c>
      <c r="C22">
        <v>87500.840577604176</v>
      </c>
      <c r="D22">
        <v>250724.75234738147</v>
      </c>
      <c r="E22">
        <v>765557.30763947498</v>
      </c>
      <c r="F22">
        <v>1803244.6553500819</v>
      </c>
      <c r="G22">
        <v>4136054.8115747664</v>
      </c>
      <c r="H22">
        <v>8275456.9555243496</v>
      </c>
      <c r="I22">
        <v>5235638.8096688176</v>
      </c>
      <c r="J22">
        <v>2189947.5181146692</v>
      </c>
    </row>
    <row r="23" spans="1:10">
      <c r="A23">
        <v>6095</v>
      </c>
      <c r="B23">
        <v>869442.91040840768</v>
      </c>
      <c r="C23">
        <v>1620512.9227655325</v>
      </c>
      <c r="D23">
        <v>3349021.9538293332</v>
      </c>
      <c r="E23">
        <v>10480413.044762529</v>
      </c>
      <c r="F23">
        <v>31088310.022745684</v>
      </c>
      <c r="G23">
        <v>28008445.643377781</v>
      </c>
      <c r="H23">
        <v>20965412.736514241</v>
      </c>
      <c r="I23">
        <v>30879403.111106325</v>
      </c>
      <c r="J23">
        <v>8585345.5772391222</v>
      </c>
    </row>
    <row r="24" spans="1:10">
      <c r="A24">
        <v>6097</v>
      </c>
      <c r="B24">
        <v>442376.85006246628</v>
      </c>
      <c r="C24">
        <v>1028964.1425254843</v>
      </c>
      <c r="D24">
        <v>2750988.7394782929</v>
      </c>
      <c r="E24">
        <v>4624099.4880112968</v>
      </c>
      <c r="F24">
        <v>9887884.7041392904</v>
      </c>
      <c r="G24">
        <v>19218914.005583022</v>
      </c>
      <c r="H24">
        <v>9593270.4918183498</v>
      </c>
      <c r="I24">
        <v>6784876.4466304649</v>
      </c>
      <c r="J24">
        <v>5163967.0320308991</v>
      </c>
    </row>
    <row r="25" spans="1:10">
      <c r="A25">
        <v>6111</v>
      </c>
      <c r="B25">
        <v>218972.71012003731</v>
      </c>
      <c r="C25">
        <v>470957.57662029157</v>
      </c>
      <c r="D25">
        <v>1108699.276072623</v>
      </c>
      <c r="E25">
        <v>2586507.3072385713</v>
      </c>
      <c r="F25">
        <v>4017538.195197768</v>
      </c>
      <c r="G25">
        <v>5607229.0233193319</v>
      </c>
      <c r="H25">
        <v>9458323.106545873</v>
      </c>
      <c r="I25">
        <v>8777405.711535152</v>
      </c>
      <c r="J25">
        <v>10294913.457950473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2636086.5232987776</v>
      </c>
      <c r="C27">
        <v>6265150.525027507</v>
      </c>
      <c r="D27">
        <v>11526935.576102706</v>
      </c>
      <c r="E27">
        <v>15047218.700073464</v>
      </c>
      <c r="F27">
        <v>7345303.7664904529</v>
      </c>
      <c r="G27">
        <v>3472439.4489151631</v>
      </c>
      <c r="H27">
        <v>2825411.8579634684</v>
      </c>
      <c r="I27">
        <v>3009933.816476204</v>
      </c>
      <c r="J27">
        <v>4388057.5800057761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22429.695179324357</v>
      </c>
      <c r="C29">
        <v>54150.76485848087</v>
      </c>
      <c r="D29">
        <v>149128.09550880574</v>
      </c>
      <c r="E29">
        <v>438255.22943643387</v>
      </c>
      <c r="F29">
        <v>36381.631611883859</v>
      </c>
      <c r="G29">
        <v>36381.631611883859</v>
      </c>
      <c r="H29">
        <v>17146.903348359403</v>
      </c>
      <c r="I29">
        <v>17146.903348359403</v>
      </c>
      <c r="J29">
        <v>50318.518206264263</v>
      </c>
    </row>
    <row r="30" spans="1:10">
      <c r="A30">
        <v>9009</v>
      </c>
      <c r="B30">
        <v>1829352.2503465235</v>
      </c>
      <c r="C30">
        <v>3997950.2722733207</v>
      </c>
      <c r="D30">
        <v>8245243.0228931447</v>
      </c>
      <c r="E30">
        <v>9677364.2324151807</v>
      </c>
      <c r="F30">
        <v>6224936.4577386994</v>
      </c>
      <c r="G30">
        <v>2174074.3843656848</v>
      </c>
      <c r="H30">
        <v>1767491.0545681673</v>
      </c>
      <c r="I30">
        <v>1488485.6669682888</v>
      </c>
      <c r="J30">
        <v>1927682.9271731079</v>
      </c>
    </row>
    <row r="31" spans="1:10">
      <c r="A31">
        <v>9011</v>
      </c>
      <c r="B31">
        <v>141101.57326586093</v>
      </c>
      <c r="C31">
        <v>327041.72364215454</v>
      </c>
      <c r="D31">
        <v>876017.930036059</v>
      </c>
      <c r="E31">
        <v>687714.48934232316</v>
      </c>
      <c r="F31">
        <v>236978.0899356303</v>
      </c>
      <c r="G31">
        <v>360417.10751031723</v>
      </c>
      <c r="H31">
        <v>126753.6078743753</v>
      </c>
      <c r="I31">
        <v>208515.56678586057</v>
      </c>
      <c r="J31">
        <v>243852.54590399205</v>
      </c>
    </row>
    <row r="32" spans="1:10">
      <c r="A32">
        <v>10001</v>
      </c>
      <c r="B32">
        <v>904799.17545053118</v>
      </c>
      <c r="C32">
        <v>2097974.6864244835</v>
      </c>
      <c r="D32">
        <v>5174167.1121413829</v>
      </c>
      <c r="E32">
        <v>6367652.212918018</v>
      </c>
      <c r="F32">
        <v>10919298.196227567</v>
      </c>
      <c r="G32">
        <v>12221226.467602165</v>
      </c>
      <c r="H32">
        <v>7470101.9951256495</v>
      </c>
      <c r="I32">
        <v>6642179.564463485</v>
      </c>
      <c r="J32">
        <v>5963180.9232455976</v>
      </c>
    </row>
    <row r="33" spans="1:10">
      <c r="A33">
        <v>10003</v>
      </c>
      <c r="B33">
        <v>1381735.0209827363</v>
      </c>
      <c r="C33">
        <v>3823455.5353341228</v>
      </c>
      <c r="D33">
        <v>11702578.21425201</v>
      </c>
      <c r="E33">
        <v>17471959.511106133</v>
      </c>
      <c r="F33">
        <v>15228277.61760655</v>
      </c>
      <c r="G33">
        <v>22707379.148602374</v>
      </c>
      <c r="H33">
        <v>25558820.989206769</v>
      </c>
      <c r="I33">
        <v>24277114.508877497</v>
      </c>
      <c r="J33">
        <v>12561713.757218391</v>
      </c>
    </row>
    <row r="34" spans="1:10">
      <c r="A34">
        <v>10005</v>
      </c>
      <c r="B34">
        <v>1891491.3208601656</v>
      </c>
      <c r="C34">
        <v>4523485.7490011742</v>
      </c>
      <c r="D34">
        <v>9875840.5112798586</v>
      </c>
      <c r="E34">
        <v>13823211.529523842</v>
      </c>
      <c r="F34">
        <v>23200204.318091989</v>
      </c>
      <c r="G34">
        <v>39371880.323155783</v>
      </c>
      <c r="H34">
        <v>55883320.061414585</v>
      </c>
      <c r="I34">
        <v>63629671.662060693</v>
      </c>
      <c r="J34">
        <v>71339961.641195968</v>
      </c>
    </row>
    <row r="35" spans="1:10">
      <c r="A35">
        <v>11001</v>
      </c>
      <c r="B35">
        <v>567473.36744284641</v>
      </c>
      <c r="C35">
        <v>1486240.4650109012</v>
      </c>
      <c r="D35">
        <v>3999601.3741874332</v>
      </c>
      <c r="E35">
        <v>506607.5309600039</v>
      </c>
      <c r="F35">
        <v>506607.5309600039</v>
      </c>
      <c r="G35">
        <v>291212.67483557825</v>
      </c>
      <c r="H35">
        <v>291212.67483557825</v>
      </c>
      <c r="I35">
        <v>773421.72416123084</v>
      </c>
      <c r="J35">
        <v>773421.72416123084</v>
      </c>
    </row>
    <row r="36" spans="1:10">
      <c r="A36">
        <v>12005</v>
      </c>
      <c r="B36">
        <v>549428.94949734095</v>
      </c>
      <c r="C36">
        <v>1249206.7264493916</v>
      </c>
      <c r="D36">
        <v>3792121.3561348571</v>
      </c>
      <c r="E36">
        <v>1045220.0512594962</v>
      </c>
      <c r="F36">
        <v>745433.20208231732</v>
      </c>
      <c r="G36">
        <v>333048.9808337274</v>
      </c>
      <c r="H36">
        <v>334487.78509769891</v>
      </c>
      <c r="I36">
        <v>781937.84437397367</v>
      </c>
      <c r="J36">
        <v>819056.15371128661</v>
      </c>
    </row>
    <row r="37" spans="1:10">
      <c r="A37">
        <v>12009</v>
      </c>
      <c r="B37">
        <v>544337.54030928912</v>
      </c>
      <c r="C37">
        <v>1378520.8413168048</v>
      </c>
      <c r="D37">
        <v>3173892.3225238249</v>
      </c>
      <c r="E37">
        <v>7291830.599010664</v>
      </c>
      <c r="F37">
        <v>6616582.408954571</v>
      </c>
      <c r="G37">
        <v>1390732.4671449456</v>
      </c>
      <c r="H37">
        <v>949048.23432016559</v>
      </c>
      <c r="I37">
        <v>906802.51387766877</v>
      </c>
      <c r="J37">
        <v>950499.61084443168</v>
      </c>
    </row>
    <row r="38" spans="1:10">
      <c r="A38">
        <v>12011</v>
      </c>
      <c r="B38">
        <v>2662030.4312393591</v>
      </c>
      <c r="C38">
        <v>12130286.744454468</v>
      </c>
      <c r="D38">
        <v>30306932.139465153</v>
      </c>
      <c r="E38">
        <v>54338106.910276532</v>
      </c>
      <c r="F38">
        <v>11076631.356962847</v>
      </c>
      <c r="G38">
        <v>5728253.5149315614</v>
      </c>
      <c r="H38">
        <v>5354297.1047404381</v>
      </c>
      <c r="I38">
        <v>8618878.5155150779</v>
      </c>
      <c r="J38">
        <v>17027670.604982402</v>
      </c>
    </row>
    <row r="39" spans="1:10">
      <c r="A39">
        <v>12015</v>
      </c>
      <c r="B39">
        <v>11868.553190656961</v>
      </c>
      <c r="C39">
        <v>31958.368844581371</v>
      </c>
      <c r="D39">
        <v>124577.06685525032</v>
      </c>
      <c r="E39">
        <v>582736.73089666618</v>
      </c>
      <c r="F39">
        <v>30430.393896137157</v>
      </c>
      <c r="G39">
        <v>30430.393896137157</v>
      </c>
      <c r="H39">
        <v>19025.189490633409</v>
      </c>
      <c r="I39">
        <v>19025.189490633409</v>
      </c>
      <c r="J39">
        <v>48165.69763156816</v>
      </c>
    </row>
    <row r="40" spans="1:10">
      <c r="A40">
        <v>12017</v>
      </c>
      <c r="B40">
        <v>155970.1109238425</v>
      </c>
      <c r="C40">
        <v>317055.198931691</v>
      </c>
      <c r="D40">
        <v>469537.49340379436</v>
      </c>
      <c r="E40">
        <v>1216773.1338468858</v>
      </c>
      <c r="F40">
        <v>1604376.3486538415</v>
      </c>
      <c r="G40">
        <v>168187.09198473743</v>
      </c>
      <c r="H40">
        <v>153028.91253009491</v>
      </c>
      <c r="I40">
        <v>100799.63353489226</v>
      </c>
      <c r="J40">
        <v>158409.76668732753</v>
      </c>
    </row>
    <row r="41" spans="1:10">
      <c r="A41">
        <v>12019</v>
      </c>
      <c r="B41">
        <v>75355.619641755358</v>
      </c>
      <c r="C41">
        <v>229899.30785279162</v>
      </c>
      <c r="D41">
        <v>617185.01313310082</v>
      </c>
      <c r="E41">
        <v>1557517.871911084</v>
      </c>
      <c r="F41">
        <v>116901.93974794862</v>
      </c>
      <c r="G41">
        <v>116901.93974794862</v>
      </c>
      <c r="H41">
        <v>57262.299944246326</v>
      </c>
      <c r="I41">
        <v>57262.299944246326</v>
      </c>
      <c r="J41">
        <v>179055.71275205188</v>
      </c>
    </row>
    <row r="42" spans="1:10">
      <c r="A42">
        <v>12021</v>
      </c>
      <c r="B42">
        <v>139894.32696051049</v>
      </c>
      <c r="C42">
        <v>578717.27759387926</v>
      </c>
      <c r="D42">
        <v>424398.38918087661</v>
      </c>
      <c r="E42">
        <v>1010675.6347987449</v>
      </c>
      <c r="F42">
        <v>655182.89832488063</v>
      </c>
      <c r="G42">
        <v>1511747.9315475603</v>
      </c>
      <c r="H42">
        <v>913982.20198253216</v>
      </c>
      <c r="I42">
        <v>1898543.0147390785</v>
      </c>
      <c r="J42">
        <v>2152611.170936794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4223.7404187051334</v>
      </c>
      <c r="C44">
        <v>9603.2492032112968</v>
      </c>
      <c r="D44">
        <v>23479.098739961337</v>
      </c>
      <c r="E44">
        <v>62541.516616299567</v>
      </c>
      <c r="F44">
        <v>148155.90807916917</v>
      </c>
      <c r="G44">
        <v>324978.58769901929</v>
      </c>
      <c r="H44">
        <v>608975.9282062205</v>
      </c>
      <c r="I44">
        <v>333610.35818979476</v>
      </c>
      <c r="J44">
        <v>472313.20051897154</v>
      </c>
    </row>
    <row r="45" spans="1:10">
      <c r="A45">
        <v>12031</v>
      </c>
      <c r="B45">
        <v>1697245.1840321664</v>
      </c>
      <c r="C45">
        <v>2364077.7903940277</v>
      </c>
      <c r="D45">
        <v>4914245.2238942971</v>
      </c>
      <c r="E45">
        <v>3812306.9866559096</v>
      </c>
      <c r="F45">
        <v>1507571.0577686774</v>
      </c>
      <c r="G45">
        <v>1788201.3364477917</v>
      </c>
      <c r="H45">
        <v>1500270.2992154951</v>
      </c>
      <c r="I45">
        <v>1317968.3615965589</v>
      </c>
      <c r="J45">
        <v>1868886.2700430334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28761.44264694567</v>
      </c>
      <c r="C47">
        <v>109464.21650310463</v>
      </c>
      <c r="D47">
        <v>355350.08366525045</v>
      </c>
      <c r="E47">
        <v>985972.48755581374</v>
      </c>
      <c r="F47">
        <v>308033.53861690121</v>
      </c>
      <c r="G47">
        <v>622601.24403383094</v>
      </c>
      <c r="H47">
        <v>78556.847690485767</v>
      </c>
      <c r="I47">
        <v>78556.847690485767</v>
      </c>
      <c r="J47">
        <v>131941.99911296496</v>
      </c>
    </row>
    <row r="48" spans="1:10">
      <c r="A48">
        <v>12037</v>
      </c>
      <c r="B48">
        <v>23534.071455887177</v>
      </c>
      <c r="C48">
        <v>48232.649010915513</v>
      </c>
      <c r="D48">
        <v>111582.35330136525</v>
      </c>
      <c r="E48">
        <v>402347.75470581983</v>
      </c>
      <c r="F48">
        <v>373521.42275049374</v>
      </c>
      <c r="G48">
        <v>823296.66906428558</v>
      </c>
      <c r="H48">
        <v>942729.58578314784</v>
      </c>
      <c r="I48">
        <v>880707.83259817469</v>
      </c>
      <c r="J48">
        <v>718124.39210240741</v>
      </c>
    </row>
    <row r="49" spans="1:10">
      <c r="A49">
        <v>12045</v>
      </c>
      <c r="B49">
        <v>37782.373173541127</v>
      </c>
      <c r="C49">
        <v>79165.220704028208</v>
      </c>
      <c r="D49">
        <v>189651.76976212251</v>
      </c>
      <c r="E49">
        <v>624877.23997693253</v>
      </c>
      <c r="F49">
        <v>35344.894558351392</v>
      </c>
      <c r="G49">
        <v>35344.894558351392</v>
      </c>
      <c r="H49">
        <v>21375.298434167864</v>
      </c>
      <c r="I49">
        <v>21375.298434167864</v>
      </c>
      <c r="J49">
        <v>58492.397958620699</v>
      </c>
    </row>
    <row r="50" spans="1:10">
      <c r="A50">
        <v>12053</v>
      </c>
      <c r="B50">
        <v>78277.439515784979</v>
      </c>
      <c r="C50">
        <v>219459.27350673583</v>
      </c>
      <c r="D50">
        <v>816396.29572599509</v>
      </c>
      <c r="E50">
        <v>675386.53054607334</v>
      </c>
      <c r="F50">
        <v>1293692.6054606056</v>
      </c>
      <c r="G50">
        <v>183969.27008496091</v>
      </c>
      <c r="H50">
        <v>183969.27008496091</v>
      </c>
      <c r="I50">
        <v>163287.40018765736</v>
      </c>
      <c r="J50">
        <v>883816.88207949896</v>
      </c>
    </row>
    <row r="51" spans="1:10">
      <c r="A51">
        <v>12057</v>
      </c>
      <c r="B51">
        <v>1151435.6154982734</v>
      </c>
      <c r="C51">
        <v>3091637.3581063845</v>
      </c>
      <c r="D51">
        <v>4988847.8174283803</v>
      </c>
      <c r="E51">
        <v>4224407.9704052499</v>
      </c>
      <c r="F51">
        <v>1569274.0962219248</v>
      </c>
      <c r="G51">
        <v>733314.38779434981</v>
      </c>
      <c r="H51">
        <v>668434.8191979595</v>
      </c>
      <c r="I51">
        <v>2255787.0919244401</v>
      </c>
      <c r="J51">
        <v>3130980.2062425721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561111.14553967456</v>
      </c>
      <c r="C55">
        <v>1280511.3745971844</v>
      </c>
      <c r="D55">
        <v>4568456.7174188737</v>
      </c>
      <c r="E55">
        <v>7915523.076597875</v>
      </c>
      <c r="F55">
        <v>4967623.6994295521</v>
      </c>
      <c r="G55">
        <v>1726821.4491911661</v>
      </c>
      <c r="H55">
        <v>1103875.1271563328</v>
      </c>
      <c r="I55">
        <v>907310.56088958401</v>
      </c>
      <c r="J55">
        <v>1722173.8623754464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90235.436127150882</v>
      </c>
      <c r="C58">
        <v>236028.49267423866</v>
      </c>
      <c r="D58">
        <v>798742.04341657087</v>
      </c>
      <c r="E58">
        <v>418469.11710813199</v>
      </c>
      <c r="F58">
        <v>121419.78510606689</v>
      </c>
      <c r="G58">
        <v>85628.861506031637</v>
      </c>
      <c r="H58">
        <v>70956.908008113707</v>
      </c>
      <c r="I58">
        <v>160096.63575647294</v>
      </c>
      <c r="J58">
        <v>188898.1069045965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73406.983194670043</v>
      </c>
      <c r="C60">
        <v>374009.07375971897</v>
      </c>
      <c r="D60">
        <v>1406885.3125240628</v>
      </c>
      <c r="E60">
        <v>1446274.8640352339</v>
      </c>
      <c r="F60">
        <v>1018243.1394578584</v>
      </c>
      <c r="G60">
        <v>963713.72473711101</v>
      </c>
      <c r="H60">
        <v>1572657.5961265543</v>
      </c>
      <c r="I60">
        <v>2332639.516259782</v>
      </c>
      <c r="J60">
        <v>3863302.4847110785</v>
      </c>
    </row>
    <row r="61" spans="1:10">
      <c r="A61">
        <v>12086</v>
      </c>
      <c r="B61">
        <v>8566597.2431129348</v>
      </c>
      <c r="C61">
        <v>20075842.705806352</v>
      </c>
      <c r="D61">
        <v>52333078.613268204</v>
      </c>
      <c r="E61">
        <v>125202155.12532763</v>
      </c>
      <c r="F61">
        <v>17645964.956418965</v>
      </c>
      <c r="G61">
        <v>12117509.306507951</v>
      </c>
      <c r="H61">
        <v>14409628.727257296</v>
      </c>
      <c r="I61">
        <v>23263945.634748086</v>
      </c>
      <c r="J61">
        <v>32671641.315241959</v>
      </c>
    </row>
    <row r="62" spans="1:10">
      <c r="A62">
        <v>12087</v>
      </c>
      <c r="B62">
        <v>694263.46383350808</v>
      </c>
      <c r="C62">
        <v>3079515.7008260274</v>
      </c>
      <c r="D62">
        <v>14762660.633210994</v>
      </c>
      <c r="E62">
        <v>39158681.229016617</v>
      </c>
      <c r="F62">
        <v>18500680.309901398</v>
      </c>
      <c r="G62">
        <v>7467102.3598207347</v>
      </c>
      <c r="H62">
        <v>3502294.4483701354</v>
      </c>
      <c r="I62">
        <v>3175184.6093708221</v>
      </c>
      <c r="J62">
        <v>5995726.3555256659</v>
      </c>
    </row>
    <row r="63" spans="1:10">
      <c r="A63">
        <v>12089</v>
      </c>
      <c r="B63">
        <v>81832.248488610276</v>
      </c>
      <c r="C63">
        <v>279236.53717109753</v>
      </c>
      <c r="D63">
        <v>794143.49185495754</v>
      </c>
      <c r="E63">
        <v>2184586.1135538057</v>
      </c>
      <c r="F63">
        <v>506901.75208372204</v>
      </c>
      <c r="G63">
        <v>165326.56073928659</v>
      </c>
      <c r="H63">
        <v>120878.60196209468</v>
      </c>
      <c r="I63">
        <v>105675.77191661036</v>
      </c>
      <c r="J63">
        <v>264999.57139613474</v>
      </c>
    </row>
    <row r="64" spans="1:10">
      <c r="A64">
        <v>12091</v>
      </c>
      <c r="B64">
        <v>629256.70871745981</v>
      </c>
      <c r="C64">
        <v>1268513.8018088078</v>
      </c>
      <c r="D64">
        <v>1135242.4018097478</v>
      </c>
      <c r="E64">
        <v>559048.3657009477</v>
      </c>
      <c r="F64">
        <v>415214.84689889976</v>
      </c>
      <c r="G64">
        <v>209643.13713785537</v>
      </c>
      <c r="H64">
        <v>209643.13713785537</v>
      </c>
      <c r="I64">
        <v>807346.74739797425</v>
      </c>
      <c r="J64">
        <v>1487898.4644880719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582584.51243616093</v>
      </c>
      <c r="C66">
        <v>2621786.3757842244</v>
      </c>
      <c r="D66">
        <v>8268754.1065011621</v>
      </c>
      <c r="E66">
        <v>15701739.791553596</v>
      </c>
      <c r="F66">
        <v>2466462.8661547331</v>
      </c>
      <c r="G66">
        <v>1339519.087064127</v>
      </c>
      <c r="H66">
        <v>1076414.3642651546</v>
      </c>
      <c r="I66">
        <v>1699322.6146589634</v>
      </c>
      <c r="J66">
        <v>4615857.1384031028</v>
      </c>
    </row>
    <row r="67" spans="1:10">
      <c r="A67">
        <v>12101</v>
      </c>
      <c r="B67">
        <v>726567.46613752213</v>
      </c>
      <c r="C67">
        <v>2057786.4768015128</v>
      </c>
      <c r="D67">
        <v>5608681.4707013359</v>
      </c>
      <c r="E67">
        <v>8970753.7211410217</v>
      </c>
      <c r="F67">
        <v>2526964.1617998015</v>
      </c>
      <c r="G67">
        <v>1178852.4203115674</v>
      </c>
      <c r="H67">
        <v>862002.50042963191</v>
      </c>
      <c r="I67">
        <v>1481292.5893514936</v>
      </c>
      <c r="J67">
        <v>4248931.3180368301</v>
      </c>
    </row>
    <row r="68" spans="1:10">
      <c r="A68">
        <v>12103</v>
      </c>
      <c r="B68">
        <v>813145.45868801023</v>
      </c>
      <c r="C68">
        <v>2320704.8907652176</v>
      </c>
      <c r="D68">
        <v>8587335.9708734229</v>
      </c>
      <c r="E68">
        <v>20687507.618297387</v>
      </c>
      <c r="F68">
        <v>7518079.2003545817</v>
      </c>
      <c r="G68">
        <v>2021555.2573731155</v>
      </c>
      <c r="H68">
        <v>1351108.3554735347</v>
      </c>
      <c r="I68">
        <v>1210851.4346875371</v>
      </c>
      <c r="J68">
        <v>4059943.6254392015</v>
      </c>
    </row>
    <row r="69" spans="1:10">
      <c r="A69">
        <v>12107</v>
      </c>
      <c r="B69">
        <v>3223.0841913740041</v>
      </c>
      <c r="C69">
        <v>9355.1722299922858</v>
      </c>
      <c r="D69">
        <v>25769.089880196327</v>
      </c>
      <c r="E69">
        <v>64364.264424630412</v>
      </c>
      <c r="F69">
        <v>146490.46842882509</v>
      </c>
      <c r="G69">
        <v>325705.84448138264</v>
      </c>
      <c r="H69">
        <v>183110.31076989067</v>
      </c>
      <c r="I69">
        <v>262333.67967866705</v>
      </c>
      <c r="J69">
        <v>325883.63638871972</v>
      </c>
    </row>
    <row r="70" spans="1:10">
      <c r="A70">
        <v>12109</v>
      </c>
      <c r="B70">
        <v>482745.03931294254</v>
      </c>
      <c r="C70">
        <v>1349922.8106416077</v>
      </c>
      <c r="D70">
        <v>3644413.598687212</v>
      </c>
      <c r="E70">
        <v>9071856.0880549122</v>
      </c>
      <c r="F70">
        <v>1516009.6736919256</v>
      </c>
      <c r="G70">
        <v>1494808.5252052397</v>
      </c>
      <c r="H70">
        <v>419615.11823284323</v>
      </c>
      <c r="I70">
        <v>390125.48862743354</v>
      </c>
      <c r="J70">
        <v>990484.93894766318</v>
      </c>
    </row>
    <row r="71" spans="1:10">
      <c r="A71">
        <v>12111</v>
      </c>
      <c r="B71">
        <v>20096.170838107264</v>
      </c>
      <c r="C71">
        <v>57456.750500066446</v>
      </c>
      <c r="D71">
        <v>127580.54000452801</v>
      </c>
      <c r="E71">
        <v>305292.32904531318</v>
      </c>
      <c r="F71">
        <v>39182.595680498511</v>
      </c>
      <c r="G71">
        <v>39182.595680498511</v>
      </c>
      <c r="H71">
        <v>22359.302984332127</v>
      </c>
      <c r="I71">
        <v>22359.302984332127</v>
      </c>
      <c r="J71">
        <v>59328.721003395818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1185230.8616958444</v>
      </c>
      <c r="C73">
        <v>3110772.3368691434</v>
      </c>
      <c r="D73">
        <v>10600635.820147634</v>
      </c>
      <c r="E73">
        <v>6564418.7420184789</v>
      </c>
      <c r="F73">
        <v>2846250.1850622389</v>
      </c>
      <c r="G73">
        <v>1289058.9712584873</v>
      </c>
      <c r="H73">
        <v>983003.47278180218</v>
      </c>
      <c r="I73">
        <v>1341838.5725057507</v>
      </c>
      <c r="J73">
        <v>4004791.5559541131</v>
      </c>
    </row>
    <row r="74" spans="1:10">
      <c r="A74">
        <v>12123</v>
      </c>
      <c r="B74">
        <v>3952.8720679923526</v>
      </c>
      <c r="C74">
        <v>8867.5973827830057</v>
      </c>
      <c r="D74">
        <v>21462.61884639581</v>
      </c>
      <c r="E74">
        <v>56857.43373007288</v>
      </c>
      <c r="F74">
        <v>125959.47468788987</v>
      </c>
      <c r="G74">
        <v>276092.44765195856</v>
      </c>
      <c r="H74">
        <v>515335.85193376732</v>
      </c>
      <c r="I74">
        <v>836501.50538306253</v>
      </c>
      <c r="J74">
        <v>414571.41490085132</v>
      </c>
    </row>
    <row r="75" spans="1:10">
      <c r="A75">
        <v>12127</v>
      </c>
      <c r="B75">
        <v>1175496.8202323117</v>
      </c>
      <c r="C75">
        <v>2991883.3319006287</v>
      </c>
      <c r="D75">
        <v>7224921.9809428127</v>
      </c>
      <c r="E75">
        <v>10727277.947456436</v>
      </c>
      <c r="F75">
        <v>8153739.5329825105</v>
      </c>
      <c r="G75">
        <v>5778557.5097513543</v>
      </c>
      <c r="H75">
        <v>2284247.8184906682</v>
      </c>
      <c r="I75">
        <v>2007226.9895147784</v>
      </c>
      <c r="J75">
        <v>3100172.8703418295</v>
      </c>
    </row>
    <row r="76" spans="1:10">
      <c r="A76">
        <v>12129</v>
      </c>
      <c r="B76">
        <v>15881.736960812628</v>
      </c>
      <c r="C76">
        <v>30955.278500379995</v>
      </c>
      <c r="D76">
        <v>72391.876974180836</v>
      </c>
      <c r="E76">
        <v>222577.95955449616</v>
      </c>
      <c r="F76">
        <v>306736.88214618026</v>
      </c>
      <c r="G76">
        <v>788908.85420051764</v>
      </c>
      <c r="H76">
        <v>786886.66233553365</v>
      </c>
      <c r="I76">
        <v>275953.06313178386</v>
      </c>
      <c r="J76">
        <v>305263.07818975399</v>
      </c>
    </row>
    <row r="77" spans="1:10">
      <c r="A77">
        <v>12131</v>
      </c>
      <c r="B77">
        <v>165488.45545637637</v>
      </c>
      <c r="C77">
        <v>320630.10483779403</v>
      </c>
      <c r="D77">
        <v>915149.90772906214</v>
      </c>
      <c r="E77">
        <v>3009290.2860461459</v>
      </c>
      <c r="F77">
        <v>861053.11799553712</v>
      </c>
      <c r="G77">
        <v>251539.53528577872</v>
      </c>
      <c r="H77">
        <v>164850.98232769402</v>
      </c>
      <c r="I77">
        <v>150832.46005721125</v>
      </c>
      <c r="J77">
        <v>416335.45082102536</v>
      </c>
    </row>
    <row r="78" spans="1:10">
      <c r="A78">
        <v>13029</v>
      </c>
      <c r="B78">
        <v>12312.256209469238</v>
      </c>
      <c r="C78">
        <v>28762.802331597501</v>
      </c>
      <c r="D78">
        <v>60261.990138630659</v>
      </c>
      <c r="E78">
        <v>128538.09147667457</v>
      </c>
      <c r="F78">
        <v>253706.83240120095</v>
      </c>
      <c r="G78">
        <v>449625.37042881385</v>
      </c>
      <c r="H78">
        <v>747006.55806942878</v>
      </c>
      <c r="I78">
        <v>1104213.0180870753</v>
      </c>
      <c r="J78">
        <v>1008810.8388741964</v>
      </c>
    </row>
    <row r="79" spans="1:10">
      <c r="A79">
        <v>13039</v>
      </c>
      <c r="B79">
        <v>550573.66448103765</v>
      </c>
      <c r="C79">
        <v>1501823.5932640734</v>
      </c>
      <c r="D79">
        <v>1341366.8582396309</v>
      </c>
      <c r="E79">
        <v>2782613.3423100985</v>
      </c>
      <c r="F79">
        <v>5353189.8749232413</v>
      </c>
      <c r="G79">
        <v>6236165.7035272922</v>
      </c>
      <c r="H79">
        <v>10865319.476170925</v>
      </c>
      <c r="I79">
        <v>10733038.937038112</v>
      </c>
      <c r="J79">
        <v>11866526.062211659</v>
      </c>
    </row>
    <row r="80" spans="1:10">
      <c r="A80">
        <v>13051</v>
      </c>
      <c r="B80">
        <v>5899882.2599139307</v>
      </c>
      <c r="C80">
        <v>13225911.536641989</v>
      </c>
      <c r="D80">
        <v>23877800.953702047</v>
      </c>
      <c r="E80">
        <v>42092558.956114486</v>
      </c>
      <c r="F80">
        <v>46239372.858129106</v>
      </c>
      <c r="G80">
        <v>46634091.838503465</v>
      </c>
      <c r="H80">
        <v>56538408.303395286</v>
      </c>
      <c r="I80">
        <v>71671710.332598329</v>
      </c>
      <c r="J80">
        <v>77926525.048694327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403364.2780149281</v>
      </c>
      <c r="C82">
        <v>1258554.7425797801</v>
      </c>
      <c r="D82">
        <v>3412784.3662676611</v>
      </c>
      <c r="E82">
        <v>8280809.8774076244</v>
      </c>
      <c r="F82">
        <v>10449826.14863677</v>
      </c>
      <c r="G82">
        <v>10898364.551845333</v>
      </c>
      <c r="H82">
        <v>17924463.824648771</v>
      </c>
      <c r="I82">
        <v>10912514.046216195</v>
      </c>
      <c r="J82">
        <v>3941915.5771668321</v>
      </c>
    </row>
    <row r="83" spans="1:10">
      <c r="A83">
        <v>13179</v>
      </c>
      <c r="B83">
        <v>845098.89453880396</v>
      </c>
      <c r="C83">
        <v>572830.50851675996</v>
      </c>
      <c r="D83">
        <v>1196906.2965580025</v>
      </c>
      <c r="E83">
        <v>2418823.7388435272</v>
      </c>
      <c r="F83">
        <v>4155290.3965763459</v>
      </c>
      <c r="G83">
        <v>7732337.7084837742</v>
      </c>
      <c r="H83">
        <v>8844594.2193082124</v>
      </c>
      <c r="I83">
        <v>3524272.3366248161</v>
      </c>
      <c r="J83">
        <v>2501010.2094343584</v>
      </c>
    </row>
    <row r="84" spans="1:10">
      <c r="A84">
        <v>13191</v>
      </c>
      <c r="B84">
        <v>1047961.583153851</v>
      </c>
      <c r="C84">
        <v>3053164.4003374553</v>
      </c>
      <c r="D84">
        <v>1652994.3162006554</v>
      </c>
      <c r="E84">
        <v>3183622.9997693906</v>
      </c>
      <c r="F84">
        <v>4041157.8172784504</v>
      </c>
      <c r="G84">
        <v>3852892.4119490441</v>
      </c>
      <c r="H84">
        <v>2906958.4639308695</v>
      </c>
      <c r="I84">
        <v>2155763.2932456154</v>
      </c>
      <c r="J84">
        <v>2182315.7496080487</v>
      </c>
    </row>
    <row r="85" spans="1:10">
      <c r="A85">
        <v>22005</v>
      </c>
      <c r="B85">
        <v>136925.21759884155</v>
      </c>
      <c r="C85">
        <v>665181.50242499949</v>
      </c>
      <c r="D85">
        <v>4022227.0345594957</v>
      </c>
      <c r="E85">
        <v>881685.01993992936</v>
      </c>
      <c r="F85">
        <v>150562.38401399591</v>
      </c>
      <c r="G85">
        <v>100156.73611709819</v>
      </c>
      <c r="H85">
        <v>86628.082033979605</v>
      </c>
      <c r="I85">
        <v>202838.79393364768</v>
      </c>
      <c r="J85">
        <v>232060.79156038887</v>
      </c>
    </row>
    <row r="86" spans="1:10">
      <c r="A86">
        <v>22007</v>
      </c>
      <c r="B86">
        <v>192882.09462940868</v>
      </c>
      <c r="C86">
        <v>1617354.2492296889</v>
      </c>
      <c r="D86">
        <v>11137746.963399712</v>
      </c>
      <c r="E86">
        <v>1012711.2547305961</v>
      </c>
      <c r="F86">
        <v>485696.3920750434</v>
      </c>
      <c r="G86">
        <v>481763.51555983751</v>
      </c>
      <c r="H86">
        <v>475210.74710038613</v>
      </c>
      <c r="I86">
        <v>1020105.531854646</v>
      </c>
      <c r="J86">
        <v>1052046.106551253</v>
      </c>
    </row>
    <row r="87" spans="1:10">
      <c r="A87">
        <v>22019</v>
      </c>
      <c r="B87">
        <v>2397052.2540896004</v>
      </c>
      <c r="C87">
        <v>9111279.5852180142</v>
      </c>
      <c r="D87">
        <v>5607957.5746978363</v>
      </c>
      <c r="E87">
        <v>2919642.0364562706</v>
      </c>
      <c r="F87">
        <v>1553492.5286634162</v>
      </c>
      <c r="G87">
        <v>1196465.2781016978</v>
      </c>
      <c r="H87">
        <v>1906619.9426016146</v>
      </c>
      <c r="I87">
        <v>4559262.8187807901</v>
      </c>
      <c r="J87">
        <v>5513754.1797295734</v>
      </c>
    </row>
    <row r="88" spans="1:10">
      <c r="A88">
        <v>22023</v>
      </c>
      <c r="B88">
        <v>17913.547946318777</v>
      </c>
      <c r="C88">
        <v>84630.12950095869</v>
      </c>
      <c r="D88">
        <v>361856.89200369455</v>
      </c>
      <c r="E88">
        <v>1170891.8071173348</v>
      </c>
      <c r="F88">
        <v>471710.95722984808</v>
      </c>
      <c r="G88">
        <v>113535.67593142364</v>
      </c>
      <c r="H88">
        <v>95053.566917108008</v>
      </c>
      <c r="I88">
        <v>79294.016707531278</v>
      </c>
      <c r="J88">
        <v>128293.06475724821</v>
      </c>
    </row>
    <row r="89" spans="1:10">
      <c r="A89">
        <v>22045</v>
      </c>
      <c r="B89">
        <v>25542.054021586664</v>
      </c>
      <c r="C89">
        <v>167872.73955607368</v>
      </c>
      <c r="D89">
        <v>965841.33290866984</v>
      </c>
      <c r="E89">
        <v>668931.58851067233</v>
      </c>
      <c r="F89">
        <v>67337.259276644822</v>
      </c>
      <c r="G89">
        <v>55031.483707238069</v>
      </c>
      <c r="H89">
        <v>41925.492445854958</v>
      </c>
      <c r="I89">
        <v>71568.004770288098</v>
      </c>
      <c r="J89">
        <v>100061.54945395628</v>
      </c>
    </row>
    <row r="90" spans="1:10">
      <c r="A90">
        <v>22047</v>
      </c>
      <c r="B90">
        <v>1509880.804906847</v>
      </c>
      <c r="C90">
        <v>371024.99432763207</v>
      </c>
      <c r="D90">
        <v>417330.18652343441</v>
      </c>
      <c r="E90">
        <v>346500.74205537757</v>
      </c>
      <c r="F90">
        <v>582624.91840002325</v>
      </c>
      <c r="G90">
        <v>170331.36716276701</v>
      </c>
      <c r="H90">
        <v>1156486.3668426855</v>
      </c>
      <c r="I90">
        <v>1141520.9991199386</v>
      </c>
      <c r="J90">
        <v>525174.1243199897</v>
      </c>
    </row>
    <row r="91" spans="1:10">
      <c r="A91">
        <v>22051</v>
      </c>
      <c r="B91">
        <v>29646219.81262406</v>
      </c>
      <c r="C91">
        <v>62861214.075043589</v>
      </c>
      <c r="D91">
        <v>65659604.957233042</v>
      </c>
      <c r="E91">
        <v>37620867.025645174</v>
      </c>
      <c r="F91">
        <v>21747376.345007654</v>
      </c>
      <c r="G91">
        <v>22833231.280244116</v>
      </c>
      <c r="H91">
        <v>50488934.086402006</v>
      </c>
      <c r="I91">
        <v>73364766.750951752</v>
      </c>
      <c r="J91">
        <v>57048379.529505134</v>
      </c>
    </row>
    <row r="92" spans="1:10">
      <c r="A92">
        <v>22053</v>
      </c>
      <c r="B92">
        <v>7973.1166811829007</v>
      </c>
      <c r="C92">
        <v>31705.05702278241</v>
      </c>
      <c r="D92">
        <v>135800.45578277891</v>
      </c>
      <c r="E92">
        <v>442217.80979316402</v>
      </c>
      <c r="F92">
        <v>29469.873533858874</v>
      </c>
      <c r="G92">
        <v>29469.873533858874</v>
      </c>
      <c r="H92">
        <v>17750.652303644187</v>
      </c>
      <c r="I92">
        <v>17750.652303644187</v>
      </c>
      <c r="J92">
        <v>43125.224224596364</v>
      </c>
    </row>
    <row r="93" spans="1:10">
      <c r="A93">
        <v>22057</v>
      </c>
      <c r="B93">
        <v>2606360.9709600504</v>
      </c>
      <c r="C93">
        <v>20976273.07001029</v>
      </c>
      <c r="D93">
        <v>30098499.268971786</v>
      </c>
      <c r="E93">
        <v>8825728.6230852064</v>
      </c>
      <c r="F93">
        <v>6464734.5592419207</v>
      </c>
      <c r="G93">
        <v>3140632.8035950577</v>
      </c>
      <c r="H93">
        <v>4307233.8868352268</v>
      </c>
      <c r="I93">
        <v>5817105.6859749621</v>
      </c>
      <c r="J93">
        <v>15746099.285656178</v>
      </c>
    </row>
    <row r="94" spans="1:10">
      <c r="A94">
        <v>22063</v>
      </c>
      <c r="B94">
        <v>28211.622705143862</v>
      </c>
      <c r="C94">
        <v>147527.38419767533</v>
      </c>
      <c r="D94">
        <v>948224.14061503904</v>
      </c>
      <c r="E94">
        <v>3606306.1670408193</v>
      </c>
      <c r="F94">
        <v>935071.783702438</v>
      </c>
      <c r="G94">
        <v>935071.783702438</v>
      </c>
      <c r="H94">
        <v>350651.91888841422</v>
      </c>
      <c r="I94">
        <v>350651.91888841422</v>
      </c>
      <c r="J94">
        <v>350651.91888841422</v>
      </c>
    </row>
    <row r="95" spans="1:10">
      <c r="A95">
        <v>22071</v>
      </c>
      <c r="B95">
        <v>142943931.493525</v>
      </c>
      <c r="C95">
        <v>160857972.31274024</v>
      </c>
      <c r="D95">
        <v>115061594.64695427</v>
      </c>
      <c r="E95">
        <v>99128510.251791343</v>
      </c>
      <c r="F95">
        <v>62405713.250188321</v>
      </c>
      <c r="G95">
        <v>78361733.706684858</v>
      </c>
      <c r="H95">
        <v>131268610.94875921</v>
      </c>
      <c r="I95">
        <v>175255231.30258155</v>
      </c>
      <c r="J95">
        <v>195802365.89769506</v>
      </c>
    </row>
    <row r="96" spans="1:10">
      <c r="A96">
        <v>22075</v>
      </c>
      <c r="B96">
        <v>1161761.9412603907</v>
      </c>
      <c r="C96">
        <v>2420115.7412270531</v>
      </c>
      <c r="D96">
        <v>9639925.19510746</v>
      </c>
      <c r="E96">
        <v>4466293.0714854365</v>
      </c>
      <c r="F96">
        <v>1209275.7515049397</v>
      </c>
      <c r="G96">
        <v>785130.18455863907</v>
      </c>
      <c r="H96">
        <v>1819960.9923792966</v>
      </c>
      <c r="I96">
        <v>2063445.6956671299</v>
      </c>
      <c r="J96">
        <v>1679685.1358452337</v>
      </c>
    </row>
    <row r="97" spans="1:10">
      <c r="A97">
        <v>22087</v>
      </c>
      <c r="B97">
        <v>2626153.0689916788</v>
      </c>
      <c r="C97">
        <v>11761938.544874748</v>
      </c>
      <c r="D97">
        <v>17121105.688106596</v>
      </c>
      <c r="E97">
        <v>12794951.777484149</v>
      </c>
      <c r="F97">
        <v>23536788.501808759</v>
      </c>
      <c r="G97">
        <v>31132534.854749061</v>
      </c>
      <c r="H97">
        <v>34496608.971910238</v>
      </c>
      <c r="I97">
        <v>41203975.409963951</v>
      </c>
      <c r="J97">
        <v>44382855.966916397</v>
      </c>
    </row>
    <row r="98" spans="1:10">
      <c r="A98">
        <v>22089</v>
      </c>
      <c r="B98">
        <v>3262023.2705710386</v>
      </c>
      <c r="C98">
        <v>10298895.639246913</v>
      </c>
      <c r="D98">
        <v>14907059.167729232</v>
      </c>
      <c r="E98">
        <v>5090585.8393669482</v>
      </c>
      <c r="F98">
        <v>4570557.71780077</v>
      </c>
      <c r="G98">
        <v>4752267.5028822729</v>
      </c>
      <c r="H98">
        <v>7616347.1059314068</v>
      </c>
      <c r="I98">
        <v>12396184.329056999</v>
      </c>
      <c r="J98">
        <v>10770851.073026212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220.89930221991813</v>
      </c>
      <c r="C101">
        <v>1164.211702670598</v>
      </c>
      <c r="D101">
        <v>7014.1142403135364</v>
      </c>
      <c r="E101">
        <v>25072.860393961513</v>
      </c>
      <c r="F101">
        <v>49574.463022266245</v>
      </c>
      <c r="G101">
        <v>63742.519391768226</v>
      </c>
      <c r="H101">
        <v>68129.636844676657</v>
      </c>
      <c r="I101">
        <v>70314.073610572086</v>
      </c>
      <c r="J101">
        <v>71944.373988764157</v>
      </c>
    </row>
    <row r="102" spans="1:10">
      <c r="A102">
        <v>22101</v>
      </c>
      <c r="B102">
        <v>3216961.9659777959</v>
      </c>
      <c r="C102">
        <v>25913037.732979596</v>
      </c>
      <c r="D102">
        <v>43528258.478533223</v>
      </c>
      <c r="E102">
        <v>30746274.700547367</v>
      </c>
      <c r="F102">
        <v>13813135.797167366</v>
      </c>
      <c r="G102">
        <v>10318186.56002285</v>
      </c>
      <c r="H102">
        <v>9042133.5710479356</v>
      </c>
      <c r="I102">
        <v>15041475.637901681</v>
      </c>
      <c r="J102">
        <v>26437673.476528574</v>
      </c>
    </row>
    <row r="103" spans="1:10">
      <c r="A103">
        <v>22103</v>
      </c>
      <c r="B103">
        <v>2092929.1038000179</v>
      </c>
      <c r="C103">
        <v>803152.37055739062</v>
      </c>
      <c r="D103">
        <v>216374.79595757998</v>
      </c>
      <c r="E103">
        <v>175618.31722771437</v>
      </c>
      <c r="F103">
        <v>165927.22856085288</v>
      </c>
      <c r="G103">
        <v>382667.57379073405</v>
      </c>
      <c r="H103">
        <v>415138.93668570172</v>
      </c>
      <c r="I103">
        <v>424903.94372798933</v>
      </c>
      <c r="J103">
        <v>418354.3090743756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1997148.7009930699</v>
      </c>
      <c r="C105">
        <v>16305758.530863002</v>
      </c>
      <c r="D105">
        <v>1574502.1521350394</v>
      </c>
      <c r="E105">
        <v>1356860.2119064697</v>
      </c>
      <c r="F105">
        <v>997697.95078828034</v>
      </c>
      <c r="G105">
        <v>987578.79873573966</v>
      </c>
      <c r="H105">
        <v>2607324.3353395308</v>
      </c>
      <c r="I105">
        <v>2631304.3656050814</v>
      </c>
      <c r="J105">
        <v>2585967.6904392517</v>
      </c>
    </row>
    <row r="106" spans="1:10">
      <c r="A106">
        <v>22113</v>
      </c>
      <c r="B106">
        <v>200999.14842072787</v>
      </c>
      <c r="C106">
        <v>1045797.6184641656</v>
      </c>
      <c r="D106">
        <v>1385922.7730785385</v>
      </c>
      <c r="E106">
        <v>1684146.3099386697</v>
      </c>
      <c r="F106">
        <v>601451.6557467177</v>
      </c>
      <c r="G106">
        <v>696278.29193203035</v>
      </c>
      <c r="H106">
        <v>804446.83535930188</v>
      </c>
      <c r="I106">
        <v>862863.18169009662</v>
      </c>
      <c r="J106">
        <v>926563.58326192282</v>
      </c>
    </row>
    <row r="107" spans="1:10">
      <c r="A107">
        <v>23005</v>
      </c>
      <c r="B107">
        <v>1874001.5584635548</v>
      </c>
      <c r="C107">
        <v>3396803.2929665418</v>
      </c>
      <c r="D107">
        <v>5799281.7153402194</v>
      </c>
      <c r="E107">
        <v>7042183.7654762361</v>
      </c>
      <c r="F107">
        <v>8673256.9865587354</v>
      </c>
      <c r="G107">
        <v>13105011.819146065</v>
      </c>
      <c r="H107">
        <v>4016086.2719106181</v>
      </c>
      <c r="I107">
        <v>4761091.4609298985</v>
      </c>
      <c r="J107">
        <v>5071567.5925215567</v>
      </c>
    </row>
    <row r="108" spans="1:10">
      <c r="A108">
        <v>23009</v>
      </c>
      <c r="B108">
        <v>190957.2764339821</v>
      </c>
      <c r="C108">
        <v>323838.66856497852</v>
      </c>
      <c r="D108">
        <v>532675.5521590414</v>
      </c>
      <c r="E108">
        <v>877752.0415284792</v>
      </c>
      <c r="F108">
        <v>1472012.095758325</v>
      </c>
      <c r="G108">
        <v>1824547.1293765679</v>
      </c>
      <c r="H108">
        <v>2046468.196033275</v>
      </c>
      <c r="I108">
        <v>2891339.1330439951</v>
      </c>
      <c r="J108">
        <v>2388758.3666222598</v>
      </c>
    </row>
    <row r="109" spans="1:10">
      <c r="A109">
        <v>23011</v>
      </c>
      <c r="B109">
        <v>8311.4440454447504</v>
      </c>
      <c r="C109">
        <v>14598.84807483395</v>
      </c>
      <c r="D109">
        <v>24887.942362258233</v>
      </c>
      <c r="E109">
        <v>39793.190585142656</v>
      </c>
      <c r="F109">
        <v>67750.846654241279</v>
      </c>
      <c r="G109">
        <v>104101.03398455253</v>
      </c>
      <c r="H109">
        <v>161167.69771492208</v>
      </c>
      <c r="I109">
        <v>231533.15059984406</v>
      </c>
      <c r="J109">
        <v>305079.30931432056</v>
      </c>
    </row>
    <row r="110" spans="1:10">
      <c r="A110">
        <v>23013</v>
      </c>
      <c r="B110">
        <v>58611.823981438851</v>
      </c>
      <c r="C110">
        <v>95047.605629421625</v>
      </c>
      <c r="D110">
        <v>151035.12361893107</v>
      </c>
      <c r="E110">
        <v>227271.41446669225</v>
      </c>
      <c r="F110">
        <v>364754.25310139678</v>
      </c>
      <c r="G110">
        <v>543212.60547331965</v>
      </c>
      <c r="H110">
        <v>803094.50671252806</v>
      </c>
      <c r="I110">
        <v>1126754.5643708636</v>
      </c>
      <c r="J110">
        <v>1476355.3838367464</v>
      </c>
    </row>
    <row r="111" spans="1:10">
      <c r="A111">
        <v>23015</v>
      </c>
      <c r="B111">
        <v>96921.101828965373</v>
      </c>
      <c r="C111">
        <v>163437.85509118877</v>
      </c>
      <c r="D111">
        <v>268471.03830808005</v>
      </c>
      <c r="E111">
        <v>425773.21860325756</v>
      </c>
      <c r="F111">
        <v>715454.15192407358</v>
      </c>
      <c r="G111">
        <v>1103079.1081136949</v>
      </c>
      <c r="H111">
        <v>1687855.2000087893</v>
      </c>
      <c r="I111">
        <v>2407035.8876635158</v>
      </c>
      <c r="J111">
        <v>3156128.2682575309</v>
      </c>
    </row>
    <row r="112" spans="1:10">
      <c r="A112">
        <v>23019</v>
      </c>
      <c r="B112">
        <v>300663.08774209372</v>
      </c>
      <c r="C112">
        <v>549274.06097532646</v>
      </c>
      <c r="D112">
        <v>929130.65644560743</v>
      </c>
      <c r="E112">
        <v>1736324.5777880992</v>
      </c>
      <c r="F112">
        <v>3060520.1676482284</v>
      </c>
      <c r="G112">
        <v>1056432.0468562015</v>
      </c>
      <c r="H112">
        <v>1335969.5760167916</v>
      </c>
      <c r="I112">
        <v>1362634.5118801536</v>
      </c>
      <c r="J112">
        <v>1760891.7884541075</v>
      </c>
    </row>
    <row r="113" spans="1:10">
      <c r="A113">
        <v>23023</v>
      </c>
      <c r="B113">
        <v>590825.64794493071</v>
      </c>
      <c r="C113">
        <v>1055395.0493191539</v>
      </c>
      <c r="D113">
        <v>1862251.4683625828</v>
      </c>
      <c r="E113">
        <v>3266800.8604597021</v>
      </c>
      <c r="F113">
        <v>3921464.3216450773</v>
      </c>
      <c r="G113">
        <v>6392387.404658528</v>
      </c>
      <c r="H113">
        <v>6645521.8094520308</v>
      </c>
      <c r="I113">
        <v>5280173.1573854405</v>
      </c>
      <c r="J113">
        <v>4337245.2112585222</v>
      </c>
    </row>
    <row r="114" spans="1:10">
      <c r="A114">
        <v>23027</v>
      </c>
      <c r="B114">
        <v>54571.382509684117</v>
      </c>
      <c r="C114">
        <v>96913.789030666987</v>
      </c>
      <c r="D114">
        <v>168247.52682971489</v>
      </c>
      <c r="E114">
        <v>277437.79920598399</v>
      </c>
      <c r="F114">
        <v>491027.16742555151</v>
      </c>
      <c r="G114">
        <v>809701.82271303411</v>
      </c>
      <c r="H114">
        <v>246368.39606458473</v>
      </c>
      <c r="I114">
        <v>317228.9218050132</v>
      </c>
      <c r="J114">
        <v>349795.15091362753</v>
      </c>
    </row>
    <row r="115" spans="1:10">
      <c r="A115">
        <v>23029</v>
      </c>
      <c r="B115">
        <v>101384.37919943174</v>
      </c>
      <c r="C115">
        <v>169988.46883664309</v>
      </c>
      <c r="D115">
        <v>272267.97795678704</v>
      </c>
      <c r="E115">
        <v>471956.61159039172</v>
      </c>
      <c r="F115">
        <v>771513.13373830856</v>
      </c>
      <c r="G115">
        <v>1247828.6882190723</v>
      </c>
      <c r="H115">
        <v>1242216.2578957411</v>
      </c>
      <c r="I115">
        <v>1746760.6557893718</v>
      </c>
      <c r="J115">
        <v>2025316.6816636545</v>
      </c>
    </row>
    <row r="116" spans="1:10">
      <c r="A116">
        <v>23031</v>
      </c>
      <c r="B116">
        <v>1965477.7305047133</v>
      </c>
      <c r="C116">
        <v>1893359.7228698693</v>
      </c>
      <c r="D116">
        <v>2974743.4918074491</v>
      </c>
      <c r="E116">
        <v>4831632.6110290177</v>
      </c>
      <c r="F116">
        <v>8368364.6693080487</v>
      </c>
      <c r="G116">
        <v>8919409.6406863146</v>
      </c>
      <c r="H116">
        <v>11735815.437894203</v>
      </c>
      <c r="I116">
        <v>14026127.286026593</v>
      </c>
      <c r="J116">
        <v>16504845.668566532</v>
      </c>
    </row>
    <row r="117" spans="1:10">
      <c r="A117">
        <v>24003</v>
      </c>
      <c r="B117">
        <v>2853369.0521472157</v>
      </c>
      <c r="C117">
        <v>4982262.1166245025</v>
      </c>
      <c r="D117">
        <v>3048862.5321155796</v>
      </c>
      <c r="E117">
        <v>6025599.3759230208</v>
      </c>
      <c r="F117">
        <v>6089100.8592470549</v>
      </c>
      <c r="G117">
        <v>6480560.7329433439</v>
      </c>
      <c r="H117">
        <v>4505539.5114401337</v>
      </c>
      <c r="I117">
        <v>2994780.752997458</v>
      </c>
      <c r="J117">
        <v>2642982.9759595953</v>
      </c>
    </row>
    <row r="118" spans="1:10">
      <c r="A118">
        <v>24005</v>
      </c>
      <c r="B118">
        <v>170604.29843472849</v>
      </c>
      <c r="C118">
        <v>471486.31046824955</v>
      </c>
      <c r="D118">
        <v>1266516.4185943466</v>
      </c>
      <c r="E118">
        <v>3432570.2931124922</v>
      </c>
      <c r="F118">
        <v>5548188.7944510905</v>
      </c>
      <c r="G118">
        <v>6940048.0406930344</v>
      </c>
      <c r="H118">
        <v>821412.01023587282</v>
      </c>
      <c r="I118">
        <v>754011.16501593671</v>
      </c>
      <c r="J118">
        <v>498548.88012762414</v>
      </c>
    </row>
    <row r="119" spans="1:10">
      <c r="A119">
        <v>24009</v>
      </c>
      <c r="B119">
        <v>104338.73047057197</v>
      </c>
      <c r="C119">
        <v>361640.50896523666</v>
      </c>
      <c r="D119">
        <v>1288963.2454627156</v>
      </c>
      <c r="E119">
        <v>2070367.1256972956</v>
      </c>
      <c r="F119">
        <v>5054263.4412727365</v>
      </c>
      <c r="G119">
        <v>463094.10119166219</v>
      </c>
      <c r="H119">
        <v>463094.10119166219</v>
      </c>
      <c r="I119">
        <v>284968.5398092774</v>
      </c>
      <c r="J119">
        <v>284968.5398092774</v>
      </c>
    </row>
    <row r="120" spans="1:10">
      <c r="A120">
        <v>24011</v>
      </c>
      <c r="B120">
        <v>66035.22431132487</v>
      </c>
      <c r="C120">
        <v>217615.0282962895</v>
      </c>
      <c r="D120">
        <v>723758.76167936786</v>
      </c>
      <c r="E120">
        <v>1327083.8242729749</v>
      </c>
      <c r="F120">
        <v>2118502.8853842532</v>
      </c>
      <c r="G120">
        <v>2973958.7312962813</v>
      </c>
      <c r="H120">
        <v>3108587.8822817779</v>
      </c>
      <c r="I120">
        <v>1913162.8171142905</v>
      </c>
      <c r="J120">
        <v>2031810.971972263</v>
      </c>
    </row>
    <row r="121" spans="1:10">
      <c r="A121">
        <v>24015</v>
      </c>
      <c r="B121">
        <v>48342.428984546561</v>
      </c>
      <c r="C121">
        <v>127978.79809278181</v>
      </c>
      <c r="D121">
        <v>341009.62419397046</v>
      </c>
      <c r="E121">
        <v>923282.75947714166</v>
      </c>
      <c r="F121">
        <v>1221522.0048001301</v>
      </c>
      <c r="G121">
        <v>555996.95331572159</v>
      </c>
      <c r="H121">
        <v>219796.86546950063</v>
      </c>
      <c r="I121">
        <v>178423.10453211053</v>
      </c>
      <c r="J121">
        <v>188710.60703949552</v>
      </c>
    </row>
    <row r="122" spans="1:10">
      <c r="A122">
        <v>24017</v>
      </c>
      <c r="B122">
        <v>15152.174042649041</v>
      </c>
      <c r="C122">
        <v>39679.84322427697</v>
      </c>
      <c r="D122">
        <v>107669.5968531448</v>
      </c>
      <c r="E122">
        <v>289666.50898484618</v>
      </c>
      <c r="F122">
        <v>666230.46107262128</v>
      </c>
      <c r="G122">
        <v>1116391.4109183627</v>
      </c>
      <c r="H122">
        <v>1653651.341107124</v>
      </c>
      <c r="I122">
        <v>1778554.3920982708</v>
      </c>
      <c r="J122">
        <v>714772.11410854128</v>
      </c>
    </row>
    <row r="123" spans="1:10">
      <c r="A123">
        <v>24019</v>
      </c>
      <c r="B123">
        <v>397164.07928370871</v>
      </c>
      <c r="C123">
        <v>1382649.235063205</v>
      </c>
      <c r="D123">
        <v>4640315.7730674846</v>
      </c>
      <c r="E123">
        <v>13078011.517110091</v>
      </c>
      <c r="F123">
        <v>20641784.490116768</v>
      </c>
      <c r="G123">
        <v>23448740.198864795</v>
      </c>
      <c r="H123">
        <v>25097494.436209992</v>
      </c>
      <c r="I123">
        <v>26796197.648176137</v>
      </c>
      <c r="J123">
        <v>28006195.100137852</v>
      </c>
    </row>
    <row r="124" spans="1:10">
      <c r="A124">
        <v>24025</v>
      </c>
      <c r="B124">
        <v>384605.94140477257</v>
      </c>
      <c r="C124">
        <v>1063065.8612335289</v>
      </c>
      <c r="D124">
        <v>207352.76546352799</v>
      </c>
      <c r="E124">
        <v>409225.99876936554</v>
      </c>
      <c r="F124">
        <v>282572.664500352</v>
      </c>
      <c r="G124">
        <v>453991.76783228072</v>
      </c>
      <c r="H124">
        <v>191968.21495408801</v>
      </c>
      <c r="I124">
        <v>191968.21495408801</v>
      </c>
      <c r="J124">
        <v>161284.05424042779</v>
      </c>
    </row>
    <row r="125" spans="1:10">
      <c r="A125">
        <v>24029</v>
      </c>
      <c r="B125">
        <v>63957.517716077942</v>
      </c>
      <c r="C125">
        <v>164287.35297473741</v>
      </c>
      <c r="D125">
        <v>446993.39239280007</v>
      </c>
      <c r="E125">
        <v>1179622.3325238414</v>
      </c>
      <c r="F125">
        <v>2014749.6026315286</v>
      </c>
      <c r="G125">
        <v>2312186.0094099222</v>
      </c>
      <c r="H125">
        <v>3251919.7303845314</v>
      </c>
      <c r="I125">
        <v>3835363.0636120443</v>
      </c>
      <c r="J125">
        <v>4148765.686059644</v>
      </c>
    </row>
    <row r="126" spans="1:10">
      <c r="A126">
        <v>24033</v>
      </c>
      <c r="B126">
        <v>11291.036949751793</v>
      </c>
      <c r="C126">
        <v>39178.839929481866</v>
      </c>
      <c r="D126">
        <v>136790.72030669852</v>
      </c>
      <c r="E126">
        <v>430474.61066934926</v>
      </c>
      <c r="F126">
        <v>1055113.3297732598</v>
      </c>
      <c r="G126">
        <v>363806.24561973312</v>
      </c>
      <c r="H126">
        <v>114907.0416308843</v>
      </c>
      <c r="I126">
        <v>73947.872710698241</v>
      </c>
      <c r="J126">
        <v>56067.464726049715</v>
      </c>
    </row>
    <row r="127" spans="1:10">
      <c r="A127">
        <v>24035</v>
      </c>
      <c r="B127">
        <v>149236.92451360956</v>
      </c>
      <c r="C127">
        <v>397433.8675293813</v>
      </c>
      <c r="D127">
        <v>1135130.1706559684</v>
      </c>
      <c r="E127">
        <v>1290930.7791296467</v>
      </c>
      <c r="F127">
        <v>2318560.9014479006</v>
      </c>
      <c r="G127">
        <v>1823482.021850188</v>
      </c>
      <c r="H127">
        <v>1346154.5127179546</v>
      </c>
      <c r="I127">
        <v>1553685.4641671015</v>
      </c>
      <c r="J127">
        <v>1616330.7347235468</v>
      </c>
    </row>
    <row r="128" spans="1:10">
      <c r="A128">
        <v>24037</v>
      </c>
      <c r="B128">
        <v>211839.43966771569</v>
      </c>
      <c r="C128">
        <v>718818.32035094779</v>
      </c>
      <c r="D128">
        <v>2476634.3424301562</v>
      </c>
      <c r="E128">
        <v>1654226.4266918893</v>
      </c>
      <c r="F128">
        <v>2077746.9706964293</v>
      </c>
      <c r="G128">
        <v>2399707.7157226377</v>
      </c>
      <c r="H128">
        <v>2037767.6041790592</v>
      </c>
      <c r="I128">
        <v>2394180.8770809257</v>
      </c>
      <c r="J128">
        <v>2463938.5687389206</v>
      </c>
    </row>
    <row r="129" spans="1:10">
      <c r="A129">
        <v>24039</v>
      </c>
      <c r="B129">
        <v>378829.57532512065</v>
      </c>
      <c r="C129">
        <v>1037151.3198124841</v>
      </c>
      <c r="D129">
        <v>2668249.751697382</v>
      </c>
      <c r="E129">
        <v>6671864.7422750741</v>
      </c>
      <c r="F129">
        <v>14800660.569585495</v>
      </c>
      <c r="G129">
        <v>27681035.11216129</v>
      </c>
      <c r="H129">
        <v>36291758.861260019</v>
      </c>
      <c r="I129">
        <v>48294617.282197028</v>
      </c>
      <c r="J129">
        <v>50869779.118174225</v>
      </c>
    </row>
    <row r="130" spans="1:10">
      <c r="A130">
        <v>24041</v>
      </c>
      <c r="B130">
        <v>416477.87714805792</v>
      </c>
      <c r="C130">
        <v>1333923.0430101987</v>
      </c>
      <c r="D130">
        <v>1815169.6097643573</v>
      </c>
      <c r="E130">
        <v>2134516.9233727567</v>
      </c>
      <c r="F130">
        <v>3894116.0298571289</v>
      </c>
      <c r="G130">
        <v>5188229.0791728059</v>
      </c>
      <c r="H130">
        <v>6542897.4257844975</v>
      </c>
      <c r="I130">
        <v>8061628.2885113303</v>
      </c>
      <c r="J130">
        <v>8935381.9456947036</v>
      </c>
    </row>
    <row r="131" spans="1:10">
      <c r="A131">
        <v>24045</v>
      </c>
      <c r="B131">
        <v>357900.08889492281</v>
      </c>
      <c r="C131">
        <v>1447940.868692901</v>
      </c>
      <c r="D131">
        <v>5434396.7480788063</v>
      </c>
      <c r="E131">
        <v>3279954.3159773899</v>
      </c>
      <c r="F131">
        <v>5928195.024157946</v>
      </c>
      <c r="G131">
        <v>5981386.743674675</v>
      </c>
      <c r="H131">
        <v>6908985.8480000198</v>
      </c>
      <c r="I131">
        <v>9102172.0152768157</v>
      </c>
      <c r="J131">
        <v>9294837.4894289859</v>
      </c>
    </row>
    <row r="132" spans="1:10">
      <c r="A132">
        <v>24047</v>
      </c>
      <c r="B132">
        <v>4514968.7965315115</v>
      </c>
      <c r="C132">
        <v>10817154.261060178</v>
      </c>
      <c r="D132">
        <v>23691400.423692483</v>
      </c>
      <c r="E132">
        <v>35961292.71022521</v>
      </c>
      <c r="F132">
        <v>34044835.159102865</v>
      </c>
      <c r="G132">
        <v>37983750.430979528</v>
      </c>
      <c r="H132">
        <v>50184033.259752713</v>
      </c>
      <c r="I132">
        <v>67070370.309183419</v>
      </c>
      <c r="J132">
        <v>41479513.412499167</v>
      </c>
    </row>
    <row r="133" spans="1:10">
      <c r="A133">
        <v>24510</v>
      </c>
      <c r="B133">
        <v>3543633.6859268481</v>
      </c>
      <c r="C133">
        <v>4579582.3366608527</v>
      </c>
      <c r="D133">
        <v>4085414.0995493224</v>
      </c>
      <c r="E133">
        <v>1665359.6811957196</v>
      </c>
      <c r="F133">
        <v>1625147.0211559245</v>
      </c>
      <c r="G133">
        <v>1781916.3273315825</v>
      </c>
      <c r="H133">
        <v>3221987.6131051341</v>
      </c>
      <c r="I133">
        <v>3045715.8761617253</v>
      </c>
      <c r="J133">
        <v>2281030.5661424636</v>
      </c>
    </row>
    <row r="134" spans="1:10">
      <c r="A134">
        <v>25001</v>
      </c>
      <c r="B134">
        <v>1863597.3268077604</v>
      </c>
      <c r="C134">
        <v>5139786.0409053955</v>
      </c>
      <c r="D134">
        <v>15791853.95963034</v>
      </c>
      <c r="E134">
        <v>40540302.422551155</v>
      </c>
      <c r="F134">
        <v>44367365.334071755</v>
      </c>
      <c r="G134">
        <v>63754195.789904967</v>
      </c>
      <c r="H134">
        <v>82966744.646847636</v>
      </c>
      <c r="I134">
        <v>101992551.21985306</v>
      </c>
      <c r="J134">
        <v>117198285.05594534</v>
      </c>
    </row>
    <row r="135" spans="1:10">
      <c r="A135">
        <v>25005</v>
      </c>
      <c r="B135">
        <v>2202385.4089839938</v>
      </c>
      <c r="C135">
        <v>6185485.2989314059</v>
      </c>
      <c r="D135">
        <v>19171341.379574221</v>
      </c>
      <c r="E135">
        <v>41116202.763841122</v>
      </c>
      <c r="F135">
        <v>42670870.951540403</v>
      </c>
      <c r="G135">
        <v>21774916.791740097</v>
      </c>
      <c r="H135">
        <v>28081772.87727765</v>
      </c>
      <c r="I135">
        <v>34545936.64829579</v>
      </c>
      <c r="J135">
        <v>35543872.065929517</v>
      </c>
    </row>
    <row r="136" spans="1:10">
      <c r="A136">
        <v>25007</v>
      </c>
      <c r="B136">
        <v>63900.549155373898</v>
      </c>
      <c r="C136">
        <v>193807.49772491149</v>
      </c>
      <c r="D136">
        <v>639008.70188400208</v>
      </c>
      <c r="E136">
        <v>1830874.097162985</v>
      </c>
      <c r="F136">
        <v>4881260.6101618754</v>
      </c>
      <c r="G136">
        <v>2266504.6844153781</v>
      </c>
      <c r="H136">
        <v>4074550.6549265445</v>
      </c>
      <c r="I136">
        <v>2853598.1171505759</v>
      </c>
      <c r="J136">
        <v>3164222.3292993763</v>
      </c>
    </row>
    <row r="137" spans="1:10">
      <c r="A137">
        <v>25009</v>
      </c>
      <c r="B137">
        <v>12905661.637347149</v>
      </c>
      <c r="C137">
        <v>23182807.244702037</v>
      </c>
      <c r="D137">
        <v>36326508.785526685</v>
      </c>
      <c r="E137">
        <v>66629197.91629003</v>
      </c>
      <c r="F137">
        <v>68534777.584222928</v>
      </c>
      <c r="G137">
        <v>67751349.92785053</v>
      </c>
      <c r="H137">
        <v>89859132.82910423</v>
      </c>
      <c r="I137">
        <v>103550371.53993338</v>
      </c>
      <c r="J137">
        <v>117392561.07437682</v>
      </c>
    </row>
    <row r="138" spans="1:10">
      <c r="A138">
        <v>25017</v>
      </c>
      <c r="B138">
        <v>56196998.676867053</v>
      </c>
      <c r="C138">
        <v>92148373.427034944</v>
      </c>
      <c r="D138">
        <v>155155260.41482228</v>
      </c>
      <c r="E138">
        <v>204133054.29789859</v>
      </c>
      <c r="F138">
        <v>189875507.31941003</v>
      </c>
      <c r="G138">
        <v>215989150.45402494</v>
      </c>
      <c r="H138">
        <v>180215182.71270752</v>
      </c>
      <c r="I138">
        <v>154655257.44569987</v>
      </c>
      <c r="J138">
        <v>196265931.60511774</v>
      </c>
    </row>
    <row r="139" spans="1:10">
      <c r="A139">
        <v>25019</v>
      </c>
      <c r="B139">
        <v>24419.013315995522</v>
      </c>
      <c r="C139">
        <v>68365.730748112866</v>
      </c>
      <c r="D139">
        <v>207426.35202100611</v>
      </c>
      <c r="E139">
        <v>570150.3809476567</v>
      </c>
      <c r="F139">
        <v>1380817.1948805423</v>
      </c>
      <c r="G139">
        <v>2651027.1196852177</v>
      </c>
      <c r="H139">
        <v>4187046.5741425017</v>
      </c>
      <c r="I139">
        <v>5651450.2669664938</v>
      </c>
      <c r="J139">
        <v>7125061.7584788157</v>
      </c>
    </row>
    <row r="140" spans="1:10">
      <c r="A140">
        <v>25021</v>
      </c>
      <c r="B140">
        <v>10170036.926183237</v>
      </c>
      <c r="C140">
        <v>17478369.443775509</v>
      </c>
      <c r="D140">
        <v>28746882.789947223</v>
      </c>
      <c r="E140">
        <v>51577348.262877941</v>
      </c>
      <c r="F140">
        <v>51998679.099708632</v>
      </c>
      <c r="G140">
        <v>57928864.248674564</v>
      </c>
      <c r="H140">
        <v>79115784.986560911</v>
      </c>
      <c r="I140">
        <v>75588799.816985875</v>
      </c>
      <c r="J140">
        <v>91561397.925667554</v>
      </c>
    </row>
    <row r="141" spans="1:10">
      <c r="A141">
        <v>25023</v>
      </c>
      <c r="B141">
        <v>5924138.4924347037</v>
      </c>
      <c r="C141">
        <v>11673134.057322673</v>
      </c>
      <c r="D141">
        <v>21707789.06136987</v>
      </c>
      <c r="E141">
        <v>32102815.515210401</v>
      </c>
      <c r="F141">
        <v>51409052.95140069</v>
      </c>
      <c r="G141">
        <v>51362689.601957649</v>
      </c>
      <c r="H141">
        <v>75770432.758775592</v>
      </c>
      <c r="I141">
        <v>85125352.227499634</v>
      </c>
      <c r="J141">
        <v>81074401.575256065</v>
      </c>
    </row>
    <row r="142" spans="1:10">
      <c r="A142">
        <v>25025</v>
      </c>
      <c r="B142">
        <v>69344722.479484037</v>
      </c>
      <c r="C142">
        <v>117889167.67326736</v>
      </c>
      <c r="D142">
        <v>162559202.93300498</v>
      </c>
      <c r="E142">
        <v>252102012.40982801</v>
      </c>
      <c r="F142">
        <v>167690394.17092758</v>
      </c>
      <c r="G142">
        <v>207037023.88574281</v>
      </c>
      <c r="H142">
        <v>175197457.7912378</v>
      </c>
      <c r="I142">
        <v>227650651.12703627</v>
      </c>
      <c r="J142">
        <v>317943770.37608385</v>
      </c>
    </row>
    <row r="143" spans="1:10">
      <c r="A143">
        <v>28045</v>
      </c>
      <c r="B143">
        <v>1087582.9386731989</v>
      </c>
      <c r="C143">
        <v>2244325.1349174487</v>
      </c>
      <c r="D143">
        <v>1632228.311355843</v>
      </c>
      <c r="E143">
        <v>568251.48480288079</v>
      </c>
      <c r="F143">
        <v>294266.98917603982</v>
      </c>
      <c r="G143">
        <v>293676.64541469183</v>
      </c>
      <c r="H143">
        <v>335567.35704801598</v>
      </c>
      <c r="I143">
        <v>1397159.8512088025</v>
      </c>
      <c r="J143">
        <v>1390178.55753487</v>
      </c>
    </row>
    <row r="144" spans="1:10">
      <c r="A144">
        <v>28047</v>
      </c>
      <c r="B144">
        <v>5962841.3266418409</v>
      </c>
      <c r="C144">
        <v>10025411.249787517</v>
      </c>
      <c r="D144">
        <v>3307890.1647791308</v>
      </c>
      <c r="E144">
        <v>5005300.077381148</v>
      </c>
      <c r="F144">
        <v>1680837.1691727398</v>
      </c>
      <c r="G144">
        <v>1924938.8797190259</v>
      </c>
      <c r="H144">
        <v>2882238.3184482716</v>
      </c>
      <c r="I144">
        <v>4835948.344731668</v>
      </c>
      <c r="J144">
        <v>4248299.1735729808</v>
      </c>
    </row>
    <row r="145" spans="1:10">
      <c r="A145">
        <v>28059</v>
      </c>
      <c r="B145">
        <v>769817.95519497071</v>
      </c>
      <c r="C145">
        <v>2227024.58159295</v>
      </c>
      <c r="D145">
        <v>7626362.9749656515</v>
      </c>
      <c r="E145">
        <v>3918344.2641145983</v>
      </c>
      <c r="F145">
        <v>1185007.1207356416</v>
      </c>
      <c r="G145">
        <v>813087.59666648658</v>
      </c>
      <c r="H145">
        <v>525640.89595553721</v>
      </c>
      <c r="I145">
        <v>888393.23970715166</v>
      </c>
      <c r="J145">
        <v>901617.54994906858</v>
      </c>
    </row>
    <row r="146" spans="1:10">
      <c r="A146">
        <v>33015</v>
      </c>
      <c r="B146">
        <v>1388147.0509455791</v>
      </c>
      <c r="C146">
        <v>2640665.4352410347</v>
      </c>
      <c r="D146">
        <v>4664236.423113741</v>
      </c>
      <c r="E146">
        <v>7447638.2798462054</v>
      </c>
      <c r="F146">
        <v>12785314.557978259</v>
      </c>
      <c r="G146">
        <v>14510659.618972426</v>
      </c>
      <c r="H146">
        <v>16808598.798442557</v>
      </c>
      <c r="I146">
        <v>23742077.275240928</v>
      </c>
      <c r="J146">
        <v>31640009.247997601</v>
      </c>
    </row>
    <row r="147" spans="1:10">
      <c r="A147">
        <v>33017</v>
      </c>
      <c r="B147">
        <v>12789.7319614014</v>
      </c>
      <c r="C147">
        <v>23519.418591038164</v>
      </c>
      <c r="D147">
        <v>40032.966917860576</v>
      </c>
      <c r="E147">
        <v>76299.119503896829</v>
      </c>
      <c r="F147">
        <v>133697.4770869842</v>
      </c>
      <c r="G147">
        <v>231667.99127140385</v>
      </c>
      <c r="H147">
        <v>378810.17799203965</v>
      </c>
      <c r="I147">
        <v>561150.87298414949</v>
      </c>
      <c r="J147">
        <v>748601.02907620533</v>
      </c>
    </row>
    <row r="148" spans="1:10">
      <c r="A148">
        <v>34001</v>
      </c>
      <c r="B148">
        <v>5744452.6755934823</v>
      </c>
      <c r="C148">
        <v>10782007.720714152</v>
      </c>
      <c r="D148">
        <v>21535505.666028149</v>
      </c>
      <c r="E148">
        <v>7250650.0320794452</v>
      </c>
      <c r="F148">
        <v>10009550.096811857</v>
      </c>
      <c r="G148">
        <v>7979926.4744696207</v>
      </c>
      <c r="H148">
        <v>3862020.6257265504</v>
      </c>
      <c r="I148">
        <v>5765372.8535338948</v>
      </c>
      <c r="J148">
        <v>4910071.327368916</v>
      </c>
    </row>
    <row r="149" spans="1:10">
      <c r="A149">
        <v>34003</v>
      </c>
      <c r="B149">
        <v>15194507.509805826</v>
      </c>
      <c r="C149">
        <v>20758943.358621869</v>
      </c>
      <c r="D149">
        <v>9887891.4476913083</v>
      </c>
      <c r="E149">
        <v>6699698.4643046465</v>
      </c>
      <c r="F149">
        <v>8417665.5377591401</v>
      </c>
      <c r="G149">
        <v>4545386.5589587064</v>
      </c>
      <c r="H149">
        <v>7982879.668988537</v>
      </c>
      <c r="I149">
        <v>8156622.9234655146</v>
      </c>
      <c r="J149">
        <v>10205082.832509637</v>
      </c>
    </row>
    <row r="150" spans="1:10">
      <c r="A150">
        <v>34005</v>
      </c>
      <c r="B150">
        <v>7691161.3472155677</v>
      </c>
      <c r="C150">
        <v>19146112.645717531</v>
      </c>
      <c r="D150">
        <v>20820712.270029988</v>
      </c>
      <c r="E150">
        <v>10029507.439699709</v>
      </c>
      <c r="F150">
        <v>7615005.7321606614</v>
      </c>
      <c r="G150">
        <v>8742352.5567083601</v>
      </c>
      <c r="H150">
        <v>3734284.797661264</v>
      </c>
      <c r="I150">
        <v>9188661.5281226821</v>
      </c>
      <c r="J150">
        <v>10481349.637534842</v>
      </c>
    </row>
    <row r="151" spans="1:10">
      <c r="A151">
        <v>34007</v>
      </c>
      <c r="B151">
        <v>8192850.9028245742</v>
      </c>
      <c r="C151">
        <v>12718850.994736494</v>
      </c>
      <c r="D151">
        <v>31341799.320963614</v>
      </c>
      <c r="E151">
        <v>29674269.381688472</v>
      </c>
      <c r="F151">
        <v>22692839.834397245</v>
      </c>
      <c r="G151">
        <v>23955169.756422799</v>
      </c>
      <c r="H151">
        <v>18692983.196729001</v>
      </c>
      <c r="I151">
        <v>23343930.447390039</v>
      </c>
      <c r="J151">
        <v>26760170.96638133</v>
      </c>
    </row>
    <row r="152" spans="1:10">
      <c r="A152">
        <v>34009</v>
      </c>
      <c r="B152">
        <v>5384815.8834194476</v>
      </c>
      <c r="C152">
        <v>15283736.937729919</v>
      </c>
      <c r="D152">
        <v>23003147.166995965</v>
      </c>
      <c r="E152">
        <v>8718971.9856378548</v>
      </c>
      <c r="F152">
        <v>7049865.8569692587</v>
      </c>
      <c r="G152">
        <v>8728416.3690041248</v>
      </c>
      <c r="H152">
        <v>12192295.098355114</v>
      </c>
      <c r="I152">
        <v>20474162.14961157</v>
      </c>
      <c r="J152">
        <v>27109178.109266739</v>
      </c>
    </row>
    <row r="153" spans="1:10">
      <c r="A153">
        <v>34011</v>
      </c>
      <c r="B153">
        <v>294108.87880676531</v>
      </c>
      <c r="C153">
        <v>781031.70185412315</v>
      </c>
      <c r="D153">
        <v>2085770.320553042</v>
      </c>
      <c r="E153">
        <v>1203621.4568768302</v>
      </c>
      <c r="F153">
        <v>465861.42848672433</v>
      </c>
      <c r="G153">
        <v>623090.9521319971</v>
      </c>
      <c r="H153">
        <v>447061.99581458751</v>
      </c>
      <c r="I153">
        <v>737732.99029090931</v>
      </c>
      <c r="J153">
        <v>415169.26287648268</v>
      </c>
    </row>
    <row r="154" spans="1:10">
      <c r="A154">
        <v>34013</v>
      </c>
      <c r="B154">
        <v>2138282.662656527</v>
      </c>
      <c r="C154">
        <v>4151986.8727681874</v>
      </c>
      <c r="D154">
        <v>9695104.2191183157</v>
      </c>
      <c r="E154">
        <v>1689483.9315722054</v>
      </c>
      <c r="F154">
        <v>1689483.9315722054</v>
      </c>
      <c r="G154">
        <v>1530976.4202228405</v>
      </c>
      <c r="H154">
        <v>1530976.4202228405</v>
      </c>
      <c r="I154">
        <v>1959819.5888948264</v>
      </c>
      <c r="J154">
        <v>3768152.476588394</v>
      </c>
    </row>
    <row r="155" spans="1:10">
      <c r="A155">
        <v>34015</v>
      </c>
      <c r="B155">
        <v>642901.87499593769</v>
      </c>
      <c r="C155">
        <v>1185755.7217485644</v>
      </c>
      <c r="D155">
        <v>3032624.4811932896</v>
      </c>
      <c r="E155">
        <v>1408436.3411879481</v>
      </c>
      <c r="F155">
        <v>390403.06926953333</v>
      </c>
      <c r="G155">
        <v>251808.15204881426</v>
      </c>
      <c r="H155">
        <v>216636.43741319122</v>
      </c>
      <c r="I155">
        <v>552795.22950360959</v>
      </c>
      <c r="J155">
        <v>617248.34159169509</v>
      </c>
    </row>
    <row r="156" spans="1:10">
      <c r="A156">
        <v>34017</v>
      </c>
      <c r="B156">
        <v>19767078.199159525</v>
      </c>
      <c r="C156">
        <v>27700113.773343273</v>
      </c>
      <c r="D156">
        <v>19694487.46392836</v>
      </c>
      <c r="E156">
        <v>6914336.3723588213</v>
      </c>
      <c r="F156">
        <v>8065661.8823677972</v>
      </c>
      <c r="G156">
        <v>5206510.5410359986</v>
      </c>
      <c r="H156">
        <v>10447256.59757039</v>
      </c>
      <c r="I156">
        <v>12843234.312576916</v>
      </c>
      <c r="J156">
        <v>12068782.265938487</v>
      </c>
    </row>
    <row r="157" spans="1:10">
      <c r="A157">
        <v>34021</v>
      </c>
      <c r="B157">
        <v>6346073.6066957172</v>
      </c>
      <c r="C157">
        <v>1010420.5731991143</v>
      </c>
      <c r="D157">
        <v>1010420.5731991143</v>
      </c>
      <c r="E157">
        <v>378907.71494966786</v>
      </c>
      <c r="F157">
        <v>378907.71494966786</v>
      </c>
      <c r="G157">
        <v>378907.71494966786</v>
      </c>
      <c r="H157">
        <v>3488079.5901373816</v>
      </c>
      <c r="I157">
        <v>3488079.5901373816</v>
      </c>
      <c r="J157">
        <v>1544847.1681450605</v>
      </c>
    </row>
    <row r="158" spans="1:10">
      <c r="A158">
        <v>34023</v>
      </c>
      <c r="B158">
        <v>1691042.8864303785</v>
      </c>
      <c r="C158">
        <v>4160654.4885506849</v>
      </c>
      <c r="D158">
        <v>2558636.958144208</v>
      </c>
      <c r="E158">
        <v>1639283.9169155685</v>
      </c>
      <c r="F158">
        <v>1254344.4913308199</v>
      </c>
      <c r="G158">
        <v>687236.35495644365</v>
      </c>
      <c r="H158">
        <v>687236.35495644365</v>
      </c>
      <c r="I158">
        <v>2260783.9719725754</v>
      </c>
      <c r="J158">
        <v>4069116.8596661398</v>
      </c>
    </row>
    <row r="159" spans="1:10">
      <c r="A159">
        <v>34025</v>
      </c>
      <c r="B159">
        <v>7105304.5339954235</v>
      </c>
      <c r="C159">
        <v>13935993.041961506</v>
      </c>
      <c r="D159">
        <v>10328861.470189167</v>
      </c>
      <c r="E159">
        <v>2938847.068119782</v>
      </c>
      <c r="F159">
        <v>2282278.9392237049</v>
      </c>
      <c r="G159">
        <v>2153098.3580029397</v>
      </c>
      <c r="H159">
        <v>4055633.6420466979</v>
      </c>
      <c r="I159">
        <v>4087707.4610869251</v>
      </c>
      <c r="J159">
        <v>5217872.8376139645</v>
      </c>
    </row>
    <row r="160" spans="1:10">
      <c r="A160">
        <v>34029</v>
      </c>
      <c r="B160">
        <v>3028204.2741359025</v>
      </c>
      <c r="C160">
        <v>7106800.0231459495</v>
      </c>
      <c r="D160">
        <v>10374709.225962447</v>
      </c>
      <c r="E160">
        <v>1711737.2832968298</v>
      </c>
      <c r="F160">
        <v>1658988.4149710948</v>
      </c>
      <c r="G160">
        <v>1759886.7473815882</v>
      </c>
      <c r="H160">
        <v>2610082.861874538</v>
      </c>
      <c r="I160">
        <v>2402333.4449333949</v>
      </c>
      <c r="J160">
        <v>2384432.6599918837</v>
      </c>
    </row>
    <row r="161" spans="1:10">
      <c r="A161">
        <v>34033</v>
      </c>
      <c r="B161">
        <v>770264.74260371318</v>
      </c>
      <c r="C161">
        <v>2155489.1495057261</v>
      </c>
      <c r="D161">
        <v>6687542.1042464962</v>
      </c>
      <c r="E161">
        <v>13727938.716190265</v>
      </c>
      <c r="F161">
        <v>5837096.2773939716</v>
      </c>
      <c r="G161">
        <v>2554963.2293425701</v>
      </c>
      <c r="H161">
        <v>2213489.9175172821</v>
      </c>
      <c r="I161">
        <v>1398411.2016217445</v>
      </c>
      <c r="J161">
        <v>2149542.7298098742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216668.87682989723</v>
      </c>
      <c r="C163">
        <v>85014.489120998391</v>
      </c>
      <c r="D163">
        <v>85014.489120998391</v>
      </c>
      <c r="E163">
        <v>1354076.0927111423</v>
      </c>
      <c r="F163">
        <v>1354076.0927111423</v>
      </c>
      <c r="G163">
        <v>560912.59046730236</v>
      </c>
      <c r="H163">
        <v>560912.59046730236</v>
      </c>
      <c r="I163">
        <v>560912.59046730236</v>
      </c>
      <c r="J163">
        <v>3273411.9220076543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2587963.7596730855</v>
      </c>
      <c r="C165">
        <v>3935508.2018518778</v>
      </c>
      <c r="D165">
        <v>555991.46729809092</v>
      </c>
      <c r="E165">
        <v>2755304.7946371827</v>
      </c>
      <c r="F165">
        <v>2695959.1494295811</v>
      </c>
      <c r="G165">
        <v>1476756.4486489238</v>
      </c>
      <c r="H165">
        <v>1829953.5434353589</v>
      </c>
      <c r="I165">
        <v>1869801.2877973742</v>
      </c>
      <c r="J165">
        <v>6444547.0908976663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30328.912788929862</v>
      </c>
      <c r="C169">
        <v>30328.912788929862</v>
      </c>
      <c r="D169">
        <v>30328.912788929862</v>
      </c>
      <c r="E169">
        <v>468350.34147648007</v>
      </c>
      <c r="F169">
        <v>468350.34147648007</v>
      </c>
      <c r="G169">
        <v>194586.94854676118</v>
      </c>
      <c r="H169">
        <v>194586.94854676118</v>
      </c>
      <c r="I169">
        <v>194586.94854676118</v>
      </c>
      <c r="J169">
        <v>1115117.7350868064</v>
      </c>
    </row>
    <row r="170" spans="1:10">
      <c r="A170">
        <v>36059</v>
      </c>
      <c r="B170">
        <v>7400779.1688322248</v>
      </c>
      <c r="C170">
        <v>13292476.130233889</v>
      </c>
      <c r="D170">
        <v>16309535.841773365</v>
      </c>
      <c r="E170">
        <v>13401769.472920794</v>
      </c>
      <c r="F170">
        <v>13229194.785847239</v>
      </c>
      <c r="G170">
        <v>5219065.3157332316</v>
      </c>
      <c r="H170">
        <v>5992618.5402594134</v>
      </c>
      <c r="I170">
        <v>5000111.0179002453</v>
      </c>
      <c r="J170">
        <v>6233114.1949235089</v>
      </c>
    </row>
    <row r="171" spans="1:10">
      <c r="A171">
        <v>36061</v>
      </c>
      <c r="B171">
        <v>5246044.0600347174</v>
      </c>
      <c r="C171">
        <v>12527501.093519714</v>
      </c>
      <c r="D171">
        <v>3076539.8850418935</v>
      </c>
      <c r="E171">
        <v>5591483.0813354505</v>
      </c>
      <c r="F171">
        <v>3666302.4427978517</v>
      </c>
      <c r="G171">
        <v>4018650.1842686087</v>
      </c>
      <c r="H171">
        <v>4776898.011059409</v>
      </c>
      <c r="I171">
        <v>4099411.3198070507</v>
      </c>
      <c r="J171">
        <v>6650441.7146919519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4809186.2843991453</v>
      </c>
      <c r="C174">
        <v>11100933.266058754</v>
      </c>
      <c r="D174">
        <v>2016727.6441353827</v>
      </c>
      <c r="E174">
        <v>2379319.0020901156</v>
      </c>
      <c r="F174">
        <v>2207198.521438106</v>
      </c>
      <c r="G174">
        <v>1336417.5402430748</v>
      </c>
      <c r="H174">
        <v>2364504.0334331626</v>
      </c>
      <c r="I174">
        <v>2481668.3458664715</v>
      </c>
      <c r="J174">
        <v>5139556.9362093145</v>
      </c>
    </row>
    <row r="175" spans="1:10">
      <c r="A175">
        <v>36083</v>
      </c>
      <c r="B175">
        <v>68520.512963364483</v>
      </c>
      <c r="C175">
        <v>126967.24547755672</v>
      </c>
      <c r="D175">
        <v>256969.191255204</v>
      </c>
      <c r="E175">
        <v>544045.47340987215</v>
      </c>
      <c r="F175">
        <v>55521.186043170404</v>
      </c>
      <c r="G175">
        <v>55521.186043170404</v>
      </c>
      <c r="H175">
        <v>28496.307688917521</v>
      </c>
      <c r="I175">
        <v>28496.307688917521</v>
      </c>
      <c r="J175">
        <v>86897.307570494449</v>
      </c>
    </row>
    <row r="176" spans="1:10">
      <c r="A176">
        <v>36085</v>
      </c>
      <c r="B176">
        <v>392879.61352418468</v>
      </c>
      <c r="C176">
        <v>976219.42314828059</v>
      </c>
      <c r="D176">
        <v>2378259.5948087242</v>
      </c>
      <c r="E176">
        <v>394525.5106735978</v>
      </c>
      <c r="F176">
        <v>552027.28987562587</v>
      </c>
      <c r="G176">
        <v>673461.43359184056</v>
      </c>
      <c r="H176">
        <v>279759.64092595072</v>
      </c>
      <c r="I176">
        <v>591660.71416834032</v>
      </c>
      <c r="J176">
        <v>598933.74831878976</v>
      </c>
    </row>
    <row r="177" spans="1:10">
      <c r="A177">
        <v>36087</v>
      </c>
      <c r="B177">
        <v>26904.214127091323</v>
      </c>
      <c r="C177">
        <v>56971.377379953628</v>
      </c>
      <c r="D177">
        <v>116423.69683651728</v>
      </c>
      <c r="E177">
        <v>223545.74569072714</v>
      </c>
      <c r="F177">
        <v>449177.91293701698</v>
      </c>
      <c r="G177">
        <v>31744.704146828695</v>
      </c>
      <c r="H177">
        <v>31744.704146828695</v>
      </c>
      <c r="I177">
        <v>16163.213722978388</v>
      </c>
      <c r="J177">
        <v>16163.213722978388</v>
      </c>
    </row>
    <row r="178" spans="1:10">
      <c r="A178">
        <v>36103</v>
      </c>
      <c r="B178">
        <v>457430.19727988623</v>
      </c>
      <c r="C178">
        <v>1360698.1194136594</v>
      </c>
      <c r="D178">
        <v>1313447.5131173378</v>
      </c>
      <c r="E178">
        <v>2478951.5451076091</v>
      </c>
      <c r="F178">
        <v>285390.64412656508</v>
      </c>
      <c r="G178">
        <v>271119.92476434761</v>
      </c>
      <c r="H178">
        <v>224341.82315446815</v>
      </c>
      <c r="I178">
        <v>1043925.7730498416</v>
      </c>
      <c r="J178">
        <v>1150065.9907037122</v>
      </c>
    </row>
    <row r="179" spans="1:10">
      <c r="A179">
        <v>36111</v>
      </c>
      <c r="B179">
        <v>60837.610998572462</v>
      </c>
      <c r="C179">
        <v>133343.22350469165</v>
      </c>
      <c r="D179">
        <v>12625.730321950678</v>
      </c>
      <c r="E179">
        <v>12625.730321950678</v>
      </c>
      <c r="F179">
        <v>8835.2573155740429</v>
      </c>
      <c r="G179">
        <v>8835.2573155740429</v>
      </c>
      <c r="H179">
        <v>22816.812409091293</v>
      </c>
      <c r="I179">
        <v>22816.812409091293</v>
      </c>
      <c r="J179">
        <v>20396.199244804484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1439750.557816687</v>
      </c>
      <c r="C181">
        <v>4582569.6458575586</v>
      </c>
      <c r="D181">
        <v>6494513.8699151529</v>
      </c>
      <c r="E181">
        <v>13396925.654602105</v>
      </c>
      <c r="F181">
        <v>15635672.700364629</v>
      </c>
      <c r="G181">
        <v>26341948.198251575</v>
      </c>
      <c r="H181">
        <v>39911890.637907863</v>
      </c>
      <c r="I181">
        <v>47277337.418270558</v>
      </c>
      <c r="J181">
        <v>36590559.990048781</v>
      </c>
    </row>
    <row r="182" spans="1:10">
      <c r="A182">
        <v>37015</v>
      </c>
      <c r="B182">
        <v>613020.31407399138</v>
      </c>
      <c r="C182">
        <v>1365770.9474291133</v>
      </c>
      <c r="D182">
        <v>3334116.8764514755</v>
      </c>
      <c r="E182">
        <v>6390547.3965975996</v>
      </c>
      <c r="F182">
        <v>3215440.7804019372</v>
      </c>
      <c r="G182">
        <v>5414068.8144678548</v>
      </c>
      <c r="H182">
        <v>1830434.8326898986</v>
      </c>
      <c r="I182">
        <v>1651517.408895873</v>
      </c>
      <c r="J182">
        <v>1636915.6120241359</v>
      </c>
    </row>
    <row r="183" spans="1:10">
      <c r="A183">
        <v>37019</v>
      </c>
      <c r="B183">
        <v>221418.41445269628</v>
      </c>
      <c r="C183">
        <v>591995.96608433069</v>
      </c>
      <c r="D183">
        <v>1641042.3807782042</v>
      </c>
      <c r="E183">
        <v>5128741.6815615091</v>
      </c>
      <c r="F183">
        <v>10903209.213188222</v>
      </c>
      <c r="G183">
        <v>23206984.258486636</v>
      </c>
      <c r="H183">
        <v>25269249.707940273</v>
      </c>
      <c r="I183">
        <v>32340728.55384507</v>
      </c>
      <c r="J183">
        <v>37537806.607524544</v>
      </c>
    </row>
    <row r="184" spans="1:10">
      <c r="A184">
        <v>37029</v>
      </c>
      <c r="B184">
        <v>1231749.7770184223</v>
      </c>
      <c r="C184">
        <v>2818226.4855731186</v>
      </c>
      <c r="D184">
        <v>4496589.733917526</v>
      </c>
      <c r="E184">
        <v>7253764.1709376872</v>
      </c>
      <c r="F184">
        <v>4990376.763458997</v>
      </c>
      <c r="G184">
        <v>8881781.3215351589</v>
      </c>
      <c r="H184">
        <v>11983631.954602854</v>
      </c>
      <c r="I184">
        <v>11990907.058021072</v>
      </c>
      <c r="J184">
        <v>12915604.48077213</v>
      </c>
    </row>
    <row r="185" spans="1:10">
      <c r="A185">
        <v>37031</v>
      </c>
      <c r="B185">
        <v>1064933.7495717085</v>
      </c>
      <c r="C185">
        <v>3216929.8382909447</v>
      </c>
      <c r="D185">
        <v>6404939.7181341257</v>
      </c>
      <c r="E185">
        <v>16236366.652249467</v>
      </c>
      <c r="F185">
        <v>25244268.519464392</v>
      </c>
      <c r="G185">
        <v>46803990.725582585</v>
      </c>
      <c r="H185">
        <v>71363622.876972228</v>
      </c>
      <c r="I185">
        <v>90006731.214199424</v>
      </c>
      <c r="J185">
        <v>31859314.522391703</v>
      </c>
    </row>
    <row r="186" spans="1:10">
      <c r="A186">
        <v>37041</v>
      </c>
      <c r="B186">
        <v>578598.10671905614</v>
      </c>
      <c r="C186">
        <v>1230303.8790246972</v>
      </c>
      <c r="D186">
        <v>2873425.1693048556</v>
      </c>
      <c r="E186">
        <v>1737089.525213663</v>
      </c>
      <c r="F186">
        <v>3374807.8380039036</v>
      </c>
      <c r="G186">
        <v>6201292.945739843</v>
      </c>
      <c r="H186">
        <v>9506745.3671549391</v>
      </c>
      <c r="I186">
        <v>13247329.628150707</v>
      </c>
      <c r="J186">
        <v>11565913.870478125</v>
      </c>
    </row>
    <row r="187" spans="1:10">
      <c r="A187">
        <v>37049</v>
      </c>
      <c r="B187">
        <v>136197.55123195308</v>
      </c>
      <c r="C187">
        <v>426187.25537880446</v>
      </c>
      <c r="D187">
        <v>1391513.9100909168</v>
      </c>
      <c r="E187">
        <v>3803818.1614451171</v>
      </c>
      <c r="F187">
        <v>1152768.599125345</v>
      </c>
      <c r="G187">
        <v>2070890.8606539757</v>
      </c>
      <c r="H187">
        <v>2582957.8401082675</v>
      </c>
      <c r="I187">
        <v>3171012.4722222472</v>
      </c>
      <c r="J187">
        <v>1744094.5129999151</v>
      </c>
    </row>
    <row r="188" spans="1:10">
      <c r="A188">
        <v>37053</v>
      </c>
      <c r="B188">
        <v>1344075.6712134425</v>
      </c>
      <c r="C188">
        <v>3235450.839283756</v>
      </c>
      <c r="D188">
        <v>8046802.8467977177</v>
      </c>
      <c r="E188">
        <v>10314966.430389006</v>
      </c>
      <c r="F188">
        <v>9366059.1224420983</v>
      </c>
      <c r="G188">
        <v>16267025.729750194</v>
      </c>
      <c r="H188">
        <v>21234413.248387747</v>
      </c>
      <c r="I188">
        <v>25318790.051932145</v>
      </c>
      <c r="J188">
        <v>19040808.907884903</v>
      </c>
    </row>
    <row r="189" spans="1:10">
      <c r="A189">
        <v>37055</v>
      </c>
      <c r="B189">
        <v>1778051.596911767</v>
      </c>
      <c r="C189">
        <v>6687257.4712532628</v>
      </c>
      <c r="D189">
        <v>26436374.198624</v>
      </c>
      <c r="E189">
        <v>33985089.061939284</v>
      </c>
      <c r="F189">
        <v>79998316.016178161</v>
      </c>
      <c r="G189">
        <v>42505036.185535885</v>
      </c>
      <c r="H189">
        <v>23168830.520131849</v>
      </c>
      <c r="I189">
        <v>19764932.475438505</v>
      </c>
      <c r="J189">
        <v>19188887.150263526</v>
      </c>
    </row>
    <row r="190" spans="1:10">
      <c r="A190">
        <v>37073</v>
      </c>
      <c r="B190">
        <v>1114377.6414584464</v>
      </c>
      <c r="C190">
        <v>322326.03544412385</v>
      </c>
      <c r="D190">
        <v>451478.06085162825</v>
      </c>
      <c r="E190">
        <v>626371.63906300743</v>
      </c>
      <c r="F190">
        <v>441475.98810015776</v>
      </c>
      <c r="G190">
        <v>725660.68468803773</v>
      </c>
      <c r="H190">
        <v>1751021.9143313612</v>
      </c>
      <c r="I190">
        <v>1206270.0284970501</v>
      </c>
      <c r="J190">
        <v>876125.40629076108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4906730.5433229888</v>
      </c>
      <c r="C192">
        <v>11058209.004999856</v>
      </c>
      <c r="D192">
        <v>32493973.939630795</v>
      </c>
      <c r="E192">
        <v>21359992.006678894</v>
      </c>
      <c r="F192">
        <v>34170449.274812512</v>
      </c>
      <c r="G192">
        <v>47838706.922291443</v>
      </c>
      <c r="H192">
        <v>45919958.595102355</v>
      </c>
      <c r="I192">
        <v>42373674.667562716</v>
      </c>
      <c r="J192">
        <v>40359397.505795874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1318625.6648448829</v>
      </c>
      <c r="C194">
        <v>3855699.9815377202</v>
      </c>
      <c r="D194">
        <v>9639687.8866163697</v>
      </c>
      <c r="E194">
        <v>21741543.926150154</v>
      </c>
      <c r="F194">
        <v>12894665.41645835</v>
      </c>
      <c r="G194">
        <v>22776066.316948153</v>
      </c>
      <c r="H194">
        <v>33896488.852184393</v>
      </c>
      <c r="I194">
        <v>34824744.689649478</v>
      </c>
      <c r="J194">
        <v>36904786.013932042</v>
      </c>
    </row>
    <row r="195" spans="1:10">
      <c r="A195">
        <v>37133</v>
      </c>
      <c r="B195">
        <v>551974.82827450451</v>
      </c>
      <c r="C195">
        <v>1859475.2689398713</v>
      </c>
      <c r="D195">
        <v>5984377.7584756836</v>
      </c>
      <c r="E195">
        <v>8563964.4594942424</v>
      </c>
      <c r="F195">
        <v>9454156.7567628603</v>
      </c>
      <c r="G195">
        <v>17188738.33385352</v>
      </c>
      <c r="H195">
        <v>27023869.342630733</v>
      </c>
      <c r="I195">
        <v>32455948.052995104</v>
      </c>
      <c r="J195">
        <v>41954355.701809391</v>
      </c>
    </row>
    <row r="196" spans="1:10">
      <c r="A196">
        <v>37137</v>
      </c>
      <c r="B196">
        <v>73756.848369098807</v>
      </c>
      <c r="C196">
        <v>227570.38596149225</v>
      </c>
      <c r="D196">
        <v>820455.34633051557</v>
      </c>
      <c r="E196">
        <v>2119352.832141866</v>
      </c>
      <c r="F196">
        <v>1917858.225981056</v>
      </c>
      <c r="G196">
        <v>3476432.6078958474</v>
      </c>
      <c r="H196">
        <v>4843613.8923904765</v>
      </c>
      <c r="I196">
        <v>6662975.2900520042</v>
      </c>
      <c r="J196">
        <v>8660858.6377394367</v>
      </c>
    </row>
    <row r="197" spans="1:10">
      <c r="A197">
        <v>37139</v>
      </c>
      <c r="B197">
        <v>4397567.5935066435</v>
      </c>
      <c r="C197">
        <v>7844547.3817520123</v>
      </c>
      <c r="D197">
        <v>12044203.435489224</v>
      </c>
      <c r="E197">
        <v>17229709.714988291</v>
      </c>
      <c r="F197">
        <v>29855076.743857354</v>
      </c>
      <c r="G197">
        <v>34680362.706791624</v>
      </c>
      <c r="H197">
        <v>35901975.718070582</v>
      </c>
      <c r="I197">
        <v>43594976.93008621</v>
      </c>
      <c r="J197">
        <v>25615569.031383194</v>
      </c>
    </row>
    <row r="198" spans="1:10">
      <c r="A198">
        <v>37141</v>
      </c>
      <c r="B198">
        <v>363611.9445541075</v>
      </c>
      <c r="C198">
        <v>1024890.9497798312</v>
      </c>
      <c r="D198">
        <v>3119151.0818992918</v>
      </c>
      <c r="E198">
        <v>6414156.6705825878</v>
      </c>
      <c r="F198">
        <v>11564490.00869314</v>
      </c>
      <c r="G198">
        <v>11883244.97930029</v>
      </c>
      <c r="H198">
        <v>16189519.483261837</v>
      </c>
      <c r="I198">
        <v>19988691.236849505</v>
      </c>
      <c r="J198">
        <v>23152989.264785949</v>
      </c>
    </row>
    <row r="199" spans="1:10">
      <c r="A199">
        <v>37143</v>
      </c>
      <c r="B199">
        <v>616884.56783233723</v>
      </c>
      <c r="C199">
        <v>1352167.5841218685</v>
      </c>
      <c r="D199">
        <v>3237749.7833496802</v>
      </c>
      <c r="E199">
        <v>1653019.2387582501</v>
      </c>
      <c r="F199">
        <v>3177032.4786284966</v>
      </c>
      <c r="G199">
        <v>5774386.9849901106</v>
      </c>
      <c r="H199">
        <v>3056672.6394382012</v>
      </c>
      <c r="I199">
        <v>2833543.3019063948</v>
      </c>
      <c r="J199">
        <v>2743839.389529991</v>
      </c>
    </row>
    <row r="200" spans="1:10">
      <c r="A200">
        <v>37147</v>
      </c>
      <c r="B200">
        <v>3918.8920302132578</v>
      </c>
      <c r="C200">
        <v>13345.073920124203</v>
      </c>
      <c r="D200">
        <v>47002.41574290469</v>
      </c>
      <c r="E200">
        <v>129859.96306620011</v>
      </c>
      <c r="F200">
        <v>343177.00235835748</v>
      </c>
      <c r="G200">
        <v>684634.02939915587</v>
      </c>
      <c r="H200">
        <v>683103.18661154842</v>
      </c>
      <c r="I200">
        <v>97903.523373444637</v>
      </c>
      <c r="J200">
        <v>80309.843737059578</v>
      </c>
    </row>
    <row r="201" spans="1:10">
      <c r="A201">
        <v>37177</v>
      </c>
      <c r="B201">
        <v>3742571.9960724395</v>
      </c>
      <c r="C201">
        <v>8867572.0626463946</v>
      </c>
      <c r="D201">
        <v>17624375.068153735</v>
      </c>
      <c r="E201">
        <v>15536814.067347959</v>
      </c>
      <c r="F201">
        <v>31042448.71784927</v>
      </c>
      <c r="G201">
        <v>44198306.196052946</v>
      </c>
      <c r="H201">
        <v>35073476.827256098</v>
      </c>
      <c r="I201">
        <v>19612151.37585263</v>
      </c>
      <c r="J201">
        <v>15235760.202827796</v>
      </c>
    </row>
    <row r="202" spans="1:10">
      <c r="A202">
        <v>37187</v>
      </c>
      <c r="B202">
        <v>260490.10840166514</v>
      </c>
      <c r="C202">
        <v>587581.75766689703</v>
      </c>
      <c r="D202">
        <v>1587938.9303433392</v>
      </c>
      <c r="E202">
        <v>976979.94499390176</v>
      </c>
      <c r="F202">
        <v>2131966.4995112768</v>
      </c>
      <c r="G202">
        <v>1949995.5369953155</v>
      </c>
      <c r="H202">
        <v>2961255.2498056758</v>
      </c>
      <c r="I202">
        <v>3684962.0694366735</v>
      </c>
      <c r="J202">
        <v>3877415.484331537</v>
      </c>
    </row>
    <row r="203" spans="1:10">
      <c r="A203">
        <v>41007</v>
      </c>
      <c r="B203">
        <v>656951.75622800423</v>
      </c>
      <c r="C203">
        <v>948846.25564115064</v>
      </c>
      <c r="D203">
        <v>1370616.0407006864</v>
      </c>
      <c r="E203">
        <v>2220266.0377207422</v>
      </c>
      <c r="F203">
        <v>3228004.014358032</v>
      </c>
      <c r="G203">
        <v>5361828.30801298</v>
      </c>
      <c r="H203">
        <v>7226787.0524799796</v>
      </c>
      <c r="I203">
        <v>6049454.5708580455</v>
      </c>
      <c r="J203">
        <v>7288246.436252241</v>
      </c>
    </row>
    <row r="204" spans="1:10">
      <c r="A204">
        <v>41009</v>
      </c>
      <c r="B204">
        <v>53391.665357809994</v>
      </c>
      <c r="C204">
        <v>78162.633987845416</v>
      </c>
      <c r="D204">
        <v>118386.73411007659</v>
      </c>
      <c r="E204">
        <v>190033.66347761345</v>
      </c>
      <c r="F204">
        <v>230725.19569850224</v>
      </c>
      <c r="G204">
        <v>380115.40036338277</v>
      </c>
      <c r="H204">
        <v>645991.14997947635</v>
      </c>
      <c r="I204">
        <v>513086.14890720509</v>
      </c>
      <c r="J204">
        <v>306009.92855636869</v>
      </c>
    </row>
    <row r="205" spans="1:10">
      <c r="A205">
        <v>41011</v>
      </c>
      <c r="B205">
        <v>584851.50332796492</v>
      </c>
      <c r="C205">
        <v>922324.6472049834</v>
      </c>
      <c r="D205">
        <v>1631880.9882016969</v>
      </c>
      <c r="E205">
        <v>2930160.1975661418</v>
      </c>
      <c r="F205">
        <v>5566627.0206128787</v>
      </c>
      <c r="G205">
        <v>6799518.2864514114</v>
      </c>
      <c r="H205">
        <v>9728818.3025705405</v>
      </c>
      <c r="I205">
        <v>6203879.8812935222</v>
      </c>
      <c r="J205">
        <v>6061269.1679174285</v>
      </c>
    </row>
    <row r="206" spans="1:10">
      <c r="A206">
        <v>41015</v>
      </c>
      <c r="B206">
        <v>3577.5278990765173</v>
      </c>
      <c r="C206">
        <v>5126.4520626605554</v>
      </c>
      <c r="D206">
        <v>8310.9890926440166</v>
      </c>
      <c r="E206">
        <v>14731.789791996915</v>
      </c>
      <c r="F206">
        <v>26904.307826134478</v>
      </c>
      <c r="G206">
        <v>48007.007826407658</v>
      </c>
      <c r="H206">
        <v>84822.94480837947</v>
      </c>
      <c r="I206">
        <v>141640.21879426535</v>
      </c>
      <c r="J206">
        <v>224455.29054948897</v>
      </c>
    </row>
    <row r="207" spans="1:10">
      <c r="A207">
        <v>41019</v>
      </c>
      <c r="B207">
        <v>33913.062503210364</v>
      </c>
      <c r="C207">
        <v>52940.226895399683</v>
      </c>
      <c r="D207">
        <v>100697.53422344135</v>
      </c>
      <c r="E207">
        <v>186231.21091820265</v>
      </c>
      <c r="F207">
        <v>352087.25519236957</v>
      </c>
      <c r="G207">
        <v>673439.39153777459</v>
      </c>
      <c r="H207">
        <v>408598.03059936862</v>
      </c>
      <c r="I207">
        <v>645840.17505067296</v>
      </c>
      <c r="J207">
        <v>1000010.7297145692</v>
      </c>
    </row>
    <row r="208" spans="1:10">
      <c r="A208">
        <v>41039</v>
      </c>
      <c r="B208">
        <v>23864.476479695932</v>
      </c>
      <c r="C208">
        <v>36352.108879136103</v>
      </c>
      <c r="D208">
        <v>64030.494245513808</v>
      </c>
      <c r="E208">
        <v>115918.00884377249</v>
      </c>
      <c r="F208">
        <v>206825.62730569052</v>
      </c>
      <c r="G208">
        <v>376040.93428294675</v>
      </c>
      <c r="H208">
        <v>683531.89794777869</v>
      </c>
      <c r="I208">
        <v>400271.30456620414</v>
      </c>
      <c r="J208">
        <v>622550.54132708476</v>
      </c>
    </row>
    <row r="209" spans="1:10">
      <c r="A209">
        <v>41041</v>
      </c>
      <c r="B209">
        <v>38778.784222175367</v>
      </c>
      <c r="C209">
        <v>56746.850298236466</v>
      </c>
      <c r="D209">
        <v>97209.938801069671</v>
      </c>
      <c r="E209">
        <v>173225.67962364439</v>
      </c>
      <c r="F209">
        <v>300143.77574831218</v>
      </c>
      <c r="G209">
        <v>545123.40931968088</v>
      </c>
      <c r="H209">
        <v>1006618.5484574939</v>
      </c>
      <c r="I209">
        <v>1091236.2730655002</v>
      </c>
      <c r="J209">
        <v>1110515.6684856615</v>
      </c>
    </row>
    <row r="210" spans="1:10">
      <c r="A210">
        <v>41051</v>
      </c>
      <c r="B210">
        <v>8466.1969643959892</v>
      </c>
      <c r="C210">
        <v>11656.934891989991</v>
      </c>
      <c r="D210">
        <v>11656.934891989991</v>
      </c>
      <c r="E210">
        <v>24688.796643500107</v>
      </c>
      <c r="F210">
        <v>24688.796643500107</v>
      </c>
      <c r="G210">
        <v>32272.489197404229</v>
      </c>
      <c r="H210">
        <v>32272.489197404229</v>
      </c>
      <c r="I210">
        <v>49110.602445164652</v>
      </c>
      <c r="J210">
        <v>49110.602445164652</v>
      </c>
    </row>
    <row r="211" spans="1:10">
      <c r="A211">
        <v>41057</v>
      </c>
      <c r="B211">
        <v>70145.860885356829</v>
      </c>
      <c r="C211">
        <v>111106.24634566778</v>
      </c>
      <c r="D211">
        <v>183952.34505428211</v>
      </c>
      <c r="E211">
        <v>314580.31414078473</v>
      </c>
      <c r="F211">
        <v>552589.14214520133</v>
      </c>
      <c r="G211">
        <v>1020112.2033228993</v>
      </c>
      <c r="H211">
        <v>1913637.3064010264</v>
      </c>
      <c r="I211">
        <v>2859654.4389459314</v>
      </c>
      <c r="J211">
        <v>2815358.0936353412</v>
      </c>
    </row>
    <row r="212" spans="1:10">
      <c r="A212">
        <v>42017</v>
      </c>
      <c r="B212">
        <v>1520436.8925950474</v>
      </c>
      <c r="C212">
        <v>4264849.6274313154</v>
      </c>
      <c r="D212">
        <v>5540897.0626290645</v>
      </c>
      <c r="E212">
        <v>9664086.9335892946</v>
      </c>
      <c r="F212">
        <v>12822112.747733466</v>
      </c>
      <c r="G212">
        <v>11369339.962420292</v>
      </c>
      <c r="H212">
        <v>7739951.0680372268</v>
      </c>
      <c r="I212">
        <v>7556770.3892640471</v>
      </c>
      <c r="J212">
        <v>8617598.4601254351</v>
      </c>
    </row>
    <row r="213" spans="1:10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>
        <v>42045</v>
      </c>
      <c r="B214">
        <v>4879421.9797412604</v>
      </c>
      <c r="C214">
        <v>8982517.4976313543</v>
      </c>
      <c r="D214">
        <v>15583202.578625847</v>
      </c>
      <c r="E214">
        <v>21243305.949748259</v>
      </c>
      <c r="F214">
        <v>26274696.679633044</v>
      </c>
      <c r="G214">
        <v>23341318.292242005</v>
      </c>
      <c r="H214">
        <v>26379854.55370184</v>
      </c>
      <c r="I214">
        <v>28054576.697567984</v>
      </c>
      <c r="J214">
        <v>35266123.160894468</v>
      </c>
    </row>
    <row r="215" spans="1:10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>
        <v>42101</v>
      </c>
      <c r="B216">
        <v>11559577.697576568</v>
      </c>
      <c r="C216">
        <v>25651409.106674992</v>
      </c>
      <c r="D216">
        <v>39833274.050435439</v>
      </c>
      <c r="E216">
        <v>37672541.883951299</v>
      </c>
      <c r="F216">
        <v>50589824.612746775</v>
      </c>
      <c r="G216">
        <v>51127464.945129275</v>
      </c>
      <c r="H216">
        <v>47456160.633910529</v>
      </c>
      <c r="I216">
        <v>55245293.068496615</v>
      </c>
      <c r="J216">
        <v>51149048.071309902</v>
      </c>
    </row>
    <row r="217" spans="1:10">
      <c r="A217">
        <v>44001</v>
      </c>
      <c r="B217">
        <v>800441.43426645757</v>
      </c>
      <c r="C217">
        <v>2115278.8872391665</v>
      </c>
      <c r="D217">
        <v>5269073.087278231</v>
      </c>
      <c r="E217">
        <v>4484805.2735254811</v>
      </c>
      <c r="F217">
        <v>8441042.9040038884</v>
      </c>
      <c r="G217">
        <v>14335943.415721253</v>
      </c>
      <c r="H217">
        <v>7985373.875485722</v>
      </c>
      <c r="I217">
        <v>2945587.201683308</v>
      </c>
      <c r="J217">
        <v>3471653.6208867365</v>
      </c>
    </row>
    <row r="218" spans="1:10">
      <c r="A218">
        <v>44003</v>
      </c>
      <c r="B218">
        <v>476947.83313022286</v>
      </c>
      <c r="C218">
        <v>1138635.4088983391</v>
      </c>
      <c r="D218">
        <v>2527854.7783649261</v>
      </c>
      <c r="E218">
        <v>5944328.4370648218</v>
      </c>
      <c r="F218">
        <v>1129045.8328841268</v>
      </c>
      <c r="G218">
        <v>1129045.8328841268</v>
      </c>
      <c r="H218">
        <v>427297.26791119383</v>
      </c>
      <c r="I218">
        <v>427297.26791119383</v>
      </c>
      <c r="J218">
        <v>468767.10235218378</v>
      </c>
    </row>
    <row r="219" spans="1:10">
      <c r="A219">
        <v>44005</v>
      </c>
      <c r="B219">
        <v>43365.574091598755</v>
      </c>
      <c r="C219">
        <v>113370.93254487793</v>
      </c>
      <c r="D219">
        <v>278782.83773180557</v>
      </c>
      <c r="E219">
        <v>707282.50987775042</v>
      </c>
      <c r="F219">
        <v>524978.947312159</v>
      </c>
      <c r="G219">
        <v>948198.46669498389</v>
      </c>
      <c r="H219">
        <v>83324.825704424671</v>
      </c>
      <c r="I219">
        <v>83324.825704424671</v>
      </c>
      <c r="J219">
        <v>79055.974352888821</v>
      </c>
    </row>
    <row r="220" spans="1:10">
      <c r="A220">
        <v>44007</v>
      </c>
      <c r="B220">
        <v>666565.0309550208</v>
      </c>
      <c r="C220">
        <v>1609228.6106547047</v>
      </c>
      <c r="D220">
        <v>3619351.7282188139</v>
      </c>
      <c r="E220">
        <v>862922.28949753242</v>
      </c>
      <c r="F220">
        <v>862922.28949753242</v>
      </c>
      <c r="G220">
        <v>323595.85856157466</v>
      </c>
      <c r="H220">
        <v>323595.85856157466</v>
      </c>
      <c r="I220">
        <v>323595.85856157466</v>
      </c>
      <c r="J220">
        <v>1833952.6893143971</v>
      </c>
    </row>
    <row r="221" spans="1:10">
      <c r="A221">
        <v>44009</v>
      </c>
      <c r="B221">
        <v>288622.91849313781</v>
      </c>
      <c r="C221">
        <v>754945.35687024239</v>
      </c>
      <c r="D221">
        <v>1857650.0018610465</v>
      </c>
      <c r="E221">
        <v>4716209.6137179686</v>
      </c>
      <c r="F221">
        <v>2235375.2997605531</v>
      </c>
      <c r="G221">
        <v>3184904.5801714268</v>
      </c>
      <c r="H221">
        <v>3577945.9044050085</v>
      </c>
      <c r="I221">
        <v>4806537.5066263443</v>
      </c>
      <c r="J221">
        <v>5669736.2600859124</v>
      </c>
    </row>
    <row r="222" spans="1:10">
      <c r="A222">
        <v>45013</v>
      </c>
      <c r="B222">
        <v>2763824.8487853147</v>
      </c>
      <c r="C222">
        <v>4449593.7597897025</v>
      </c>
      <c r="D222">
        <v>8431226.5246989634</v>
      </c>
      <c r="E222">
        <v>16785588.797985658</v>
      </c>
      <c r="F222">
        <v>18176102.189493801</v>
      </c>
      <c r="G222">
        <v>12114619.321136657</v>
      </c>
      <c r="H222">
        <v>17005403.442696683</v>
      </c>
      <c r="I222">
        <v>15069600.277654152</v>
      </c>
      <c r="J222">
        <v>17254150.957574777</v>
      </c>
    </row>
    <row r="223" spans="1:10">
      <c r="A223">
        <v>45015</v>
      </c>
      <c r="B223">
        <v>1237699.7484968163</v>
      </c>
      <c r="C223">
        <v>2038761.4438673526</v>
      </c>
      <c r="D223">
        <v>4878938.8122241246</v>
      </c>
      <c r="E223">
        <v>4440947.8770565791</v>
      </c>
      <c r="F223">
        <v>2896479.6518064635</v>
      </c>
      <c r="G223">
        <v>4560303.7692253198</v>
      </c>
      <c r="H223">
        <v>5746883.5700551188</v>
      </c>
      <c r="I223">
        <v>7292747.005824524</v>
      </c>
      <c r="J223">
        <v>9758665.9222309329</v>
      </c>
    </row>
    <row r="224" spans="1:10">
      <c r="A224">
        <v>45019</v>
      </c>
      <c r="B224">
        <v>10317559.126477208</v>
      </c>
      <c r="C224">
        <v>24088461.93152827</v>
      </c>
      <c r="D224">
        <v>51355342.49717357</v>
      </c>
      <c r="E224">
        <v>85135794.401302233</v>
      </c>
      <c r="F224">
        <v>64600544.776495337</v>
      </c>
      <c r="G224">
        <v>57927160.505465761</v>
      </c>
      <c r="H224">
        <v>64922983.036493018</v>
      </c>
      <c r="I224">
        <v>67481366.155136287</v>
      </c>
      <c r="J224">
        <v>68608464.014508337</v>
      </c>
    </row>
    <row r="225" spans="1:10">
      <c r="A225">
        <v>45029</v>
      </c>
      <c r="B225">
        <v>130915.87001890493</v>
      </c>
      <c r="C225">
        <v>355874.76831211691</v>
      </c>
      <c r="D225">
        <v>937310.41318293056</v>
      </c>
      <c r="E225">
        <v>2182427.7251436356</v>
      </c>
      <c r="F225">
        <v>4829989.6227005022</v>
      </c>
      <c r="G225">
        <v>1568109.8201936672</v>
      </c>
      <c r="H225">
        <v>2371408.1075460911</v>
      </c>
      <c r="I225">
        <v>3154488.335824504</v>
      </c>
      <c r="J225">
        <v>3350178.6479166043</v>
      </c>
    </row>
    <row r="226" spans="1:10">
      <c r="A226">
        <v>45043</v>
      </c>
      <c r="B226">
        <v>187613.91311859241</v>
      </c>
      <c r="C226">
        <v>443189.1446612376</v>
      </c>
      <c r="D226">
        <v>997373.9822219573</v>
      </c>
      <c r="E226">
        <v>2122224.2499951255</v>
      </c>
      <c r="F226">
        <v>4555783.0102913175</v>
      </c>
      <c r="G226">
        <v>4785909.897234248</v>
      </c>
      <c r="H226">
        <v>4519775.4466587501</v>
      </c>
      <c r="I226">
        <v>4295078.2652354352</v>
      </c>
      <c r="J226">
        <v>4400445.118286619</v>
      </c>
    </row>
    <row r="227" spans="1:10">
      <c r="A227">
        <v>45051</v>
      </c>
      <c r="B227">
        <v>667133.04231162381</v>
      </c>
      <c r="C227">
        <v>1615849.3432946596</v>
      </c>
      <c r="D227">
        <v>3586436.0342818797</v>
      </c>
      <c r="E227">
        <v>8015273.123089944</v>
      </c>
      <c r="F227">
        <v>8231598.067556235</v>
      </c>
      <c r="G227">
        <v>10514544.587797919</v>
      </c>
      <c r="H227">
        <v>15091049.852124365</v>
      </c>
      <c r="I227">
        <v>22015625.149253767</v>
      </c>
      <c r="J227">
        <v>21084876.001867622</v>
      </c>
    </row>
    <row r="228" spans="1:10">
      <c r="A228">
        <v>45053</v>
      </c>
      <c r="B228">
        <v>85916.833118347247</v>
      </c>
      <c r="C228">
        <v>199410.94975445105</v>
      </c>
      <c r="D228">
        <v>430811.74793522287</v>
      </c>
      <c r="E228">
        <v>933160.14447087969</v>
      </c>
      <c r="F228">
        <v>1087162.447369823</v>
      </c>
      <c r="G228">
        <v>1920147.2437392941</v>
      </c>
      <c r="H228">
        <v>3111316.5299425018</v>
      </c>
      <c r="I228">
        <v>4548672.6318191094</v>
      </c>
      <c r="J228">
        <v>5277284.2572637778</v>
      </c>
    </row>
    <row r="229" spans="1:10">
      <c r="A229">
        <v>48007</v>
      </c>
      <c r="B229">
        <v>3289123.055708129</v>
      </c>
      <c r="C229">
        <v>10754280.551258095</v>
      </c>
      <c r="D229">
        <v>9761454.4820385166</v>
      </c>
      <c r="E229">
        <v>15995238.824037476</v>
      </c>
      <c r="F229">
        <v>5557334.1171049625</v>
      </c>
      <c r="G229">
        <v>2083490.3680962222</v>
      </c>
      <c r="H229">
        <v>4448864.8941036146</v>
      </c>
      <c r="I229">
        <v>4524753.5121994494</v>
      </c>
      <c r="J229">
        <v>4276957.187591169</v>
      </c>
    </row>
    <row r="230" spans="1:10">
      <c r="A230">
        <v>48039</v>
      </c>
      <c r="B230">
        <v>51525193.381391302</v>
      </c>
      <c r="C230">
        <v>218489360.58161965</v>
      </c>
      <c r="D230">
        <v>233300916.26320934</v>
      </c>
      <c r="E230">
        <v>121707541.33741911</v>
      </c>
      <c r="F230">
        <v>132774676.22494231</v>
      </c>
      <c r="G230">
        <v>149776756.8961702</v>
      </c>
      <c r="H230">
        <v>189990472.02346113</v>
      </c>
      <c r="I230">
        <v>220889219.00110522</v>
      </c>
      <c r="J230">
        <v>260947234.56875768</v>
      </c>
    </row>
    <row r="231" spans="1:10">
      <c r="A231">
        <v>48057</v>
      </c>
      <c r="B231">
        <v>2029488.9280455161</v>
      </c>
      <c r="C231">
        <v>12183562.199104413</v>
      </c>
      <c r="D231">
        <v>14633922.974737745</v>
      </c>
      <c r="E231">
        <v>5336672.6652493058</v>
      </c>
      <c r="F231">
        <v>5456624.2151020002</v>
      </c>
      <c r="G231">
        <v>6036853.8038748279</v>
      </c>
      <c r="H231">
        <v>7434045.3463193914</v>
      </c>
      <c r="I231">
        <v>10076074.365630064</v>
      </c>
      <c r="J231">
        <v>10993638.289334711</v>
      </c>
    </row>
    <row r="232" spans="1:10">
      <c r="A232">
        <v>48061</v>
      </c>
      <c r="B232">
        <v>4485586.5745314099</v>
      </c>
      <c r="C232">
        <v>11206593.973908672</v>
      </c>
      <c r="D232">
        <v>32417004.515228722</v>
      </c>
      <c r="E232">
        <v>17659014.217693664</v>
      </c>
      <c r="F232">
        <v>8366248.4033309575</v>
      </c>
      <c r="G232">
        <v>9437220.0672541671</v>
      </c>
      <c r="H232">
        <v>12969767.305194173</v>
      </c>
      <c r="I232">
        <v>18627910.761468366</v>
      </c>
      <c r="J232">
        <v>20108563.228274759</v>
      </c>
    </row>
    <row r="233" spans="1:10">
      <c r="A233">
        <v>48071</v>
      </c>
      <c r="B233">
        <v>6437700.0999366846</v>
      </c>
      <c r="C233">
        <v>20613053.814090472</v>
      </c>
      <c r="D233">
        <v>12453065.255467573</v>
      </c>
      <c r="E233">
        <v>12853322.131949786</v>
      </c>
      <c r="F233">
        <v>7966649.0183924045</v>
      </c>
      <c r="G233">
        <v>10602190.459438877</v>
      </c>
      <c r="H233">
        <v>12456699.840443745</v>
      </c>
      <c r="I233">
        <v>13581714.500847226</v>
      </c>
      <c r="J233">
        <v>14341410.868265022</v>
      </c>
    </row>
    <row r="234" spans="1:10">
      <c r="A234">
        <v>48167</v>
      </c>
      <c r="B234">
        <v>29222533.5385703</v>
      </c>
      <c r="C234">
        <v>113395886.8088478</v>
      </c>
      <c r="D234">
        <v>76920077.579439268</v>
      </c>
      <c r="E234">
        <v>99628892.924008474</v>
      </c>
      <c r="F234">
        <v>29176383.34224534</v>
      </c>
      <c r="G234">
        <v>32586177.683237609</v>
      </c>
      <c r="H234">
        <v>46900394.398019269</v>
      </c>
      <c r="I234">
        <v>55065026.703557737</v>
      </c>
      <c r="J234">
        <v>63764465.394765668</v>
      </c>
    </row>
    <row r="235" spans="1:10">
      <c r="A235">
        <v>48201</v>
      </c>
      <c r="B235">
        <v>74233711.106699839</v>
      </c>
      <c r="C235">
        <v>166885926.03957057</v>
      </c>
      <c r="D235">
        <v>75784372.446971789</v>
      </c>
      <c r="E235">
        <v>34554776.58919248</v>
      </c>
      <c r="F235">
        <v>25635414.622757122</v>
      </c>
      <c r="G235">
        <v>26822255.906996801</v>
      </c>
      <c r="H235">
        <v>44387872.80784899</v>
      </c>
      <c r="I235">
        <v>59728238.378556363</v>
      </c>
      <c r="J235">
        <v>62652246.210150391</v>
      </c>
    </row>
    <row r="236" spans="1:10">
      <c r="A236">
        <v>48239</v>
      </c>
      <c r="B236">
        <v>2916427.6252490161</v>
      </c>
      <c r="C236">
        <v>15850939.210689191</v>
      </c>
      <c r="D236">
        <v>6702953.7573528839</v>
      </c>
      <c r="E236">
        <v>2216639.4854489127</v>
      </c>
      <c r="F236">
        <v>1895801.5968661248</v>
      </c>
      <c r="G236">
        <v>1625657.1092438577</v>
      </c>
      <c r="H236">
        <v>2802969.071462106</v>
      </c>
      <c r="I236">
        <v>3092985.9384654658</v>
      </c>
      <c r="J236">
        <v>3422199.810157917</v>
      </c>
    </row>
    <row r="237" spans="1:10">
      <c r="A237">
        <v>48245</v>
      </c>
      <c r="B237">
        <v>98786328.736881763</v>
      </c>
      <c r="C237">
        <v>392243378.07114398</v>
      </c>
      <c r="D237">
        <v>1228055454.8234591</v>
      </c>
      <c r="E237">
        <v>735058053.46155</v>
      </c>
      <c r="F237">
        <v>244755361.13473576</v>
      </c>
      <c r="G237">
        <v>223821813.40491205</v>
      </c>
      <c r="H237">
        <v>194096284.36367592</v>
      </c>
      <c r="I237">
        <v>310243885.40170616</v>
      </c>
      <c r="J237">
        <v>382281474.20359397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408252.79601574625</v>
      </c>
      <c r="C239">
        <v>1405959.5883151772</v>
      </c>
      <c r="D239">
        <v>2872143.1633972311</v>
      </c>
      <c r="E239">
        <v>1691099.0399428185</v>
      </c>
      <c r="F239">
        <v>761228.88918128342</v>
      </c>
      <c r="G239">
        <v>421710.692189703</v>
      </c>
      <c r="H239">
        <v>493360.4770867395</v>
      </c>
      <c r="I239">
        <v>742601.49281176797</v>
      </c>
      <c r="J239">
        <v>858206.6675893151</v>
      </c>
    </row>
    <row r="240" spans="1:10">
      <c r="A240">
        <v>48321</v>
      </c>
      <c r="B240">
        <v>3677287.8171999669</v>
      </c>
      <c r="C240">
        <v>10717366.061784536</v>
      </c>
      <c r="D240">
        <v>21482107.298348084</v>
      </c>
      <c r="E240">
        <v>20774463.215340849</v>
      </c>
      <c r="F240">
        <v>18896777.642592493</v>
      </c>
      <c r="G240">
        <v>23578639.841391012</v>
      </c>
      <c r="H240">
        <v>27414425.821035251</v>
      </c>
      <c r="I240">
        <v>31589440.532068282</v>
      </c>
      <c r="J240">
        <v>33572947.41250664</v>
      </c>
    </row>
    <row r="241" spans="1:10">
      <c r="A241">
        <v>48355</v>
      </c>
      <c r="B241">
        <v>1093768.9449337884</v>
      </c>
      <c r="C241">
        <v>3772995.2494117748</v>
      </c>
      <c r="D241">
        <v>11075761.791739173</v>
      </c>
      <c r="E241">
        <v>7935024.1776970467</v>
      </c>
      <c r="F241">
        <v>2103203.0532911997</v>
      </c>
      <c r="G241">
        <v>1927916.5000939753</v>
      </c>
      <c r="H241">
        <v>1813109.6054625819</v>
      </c>
      <c r="I241">
        <v>3216575.2074098089</v>
      </c>
      <c r="J241">
        <v>3748670.8648763625</v>
      </c>
    </row>
    <row r="242" spans="1:10">
      <c r="A242">
        <v>48361</v>
      </c>
      <c r="B242">
        <v>5068526.2028568331</v>
      </c>
      <c r="C242">
        <v>9969280.9641170111</v>
      </c>
      <c r="D242">
        <v>29418458.947118878</v>
      </c>
      <c r="E242">
        <v>13484512.393321682</v>
      </c>
      <c r="F242">
        <v>13726298.613854218</v>
      </c>
      <c r="G242">
        <v>4376394.2252050573</v>
      </c>
      <c r="H242">
        <v>6708194.6877576746</v>
      </c>
      <c r="I242">
        <v>9498113.0414302032</v>
      </c>
      <c r="J242">
        <v>8082153.4432640374</v>
      </c>
    </row>
    <row r="243" spans="1:10">
      <c r="A243">
        <v>48391</v>
      </c>
      <c r="B243">
        <v>786616.08434016118</v>
      </c>
      <c r="C243">
        <v>3494040.6517659356</v>
      </c>
      <c r="D243">
        <v>6126537.2979417229</v>
      </c>
      <c r="E243">
        <v>2015203.4125368926</v>
      </c>
      <c r="F243">
        <v>874366.04996956815</v>
      </c>
      <c r="G243">
        <v>493398.47970812488</v>
      </c>
      <c r="H243">
        <v>771098.76317197178</v>
      </c>
      <c r="I243">
        <v>1056836.0564485746</v>
      </c>
      <c r="J243">
        <v>1153011.4034887482</v>
      </c>
    </row>
    <row r="244" spans="1:10">
      <c r="A244">
        <v>48409</v>
      </c>
      <c r="B244">
        <v>1686563.8140730846</v>
      </c>
      <c r="C244">
        <v>6272906.5446416195</v>
      </c>
      <c r="D244">
        <v>21196311.217404254</v>
      </c>
      <c r="E244">
        <v>12296494.322104732</v>
      </c>
      <c r="F244">
        <v>4669222.0372318234</v>
      </c>
      <c r="G244">
        <v>5797814.6423286591</v>
      </c>
      <c r="H244">
        <v>6008246.4239175608</v>
      </c>
      <c r="I244">
        <v>7929457.7556616412</v>
      </c>
      <c r="J244">
        <v>8573083.5354412813</v>
      </c>
    </row>
    <row r="245" spans="1:10">
      <c r="A245">
        <v>48469</v>
      </c>
      <c r="B245">
        <v>1145821.0051319138</v>
      </c>
      <c r="C245">
        <v>6177990.1771919681</v>
      </c>
      <c r="D245">
        <v>5911304.0773408879</v>
      </c>
      <c r="E245">
        <v>1318177.3895784486</v>
      </c>
      <c r="F245">
        <v>1322908.1303541791</v>
      </c>
      <c r="G245">
        <v>1334152.5323449201</v>
      </c>
      <c r="H245">
        <v>1667717.2459615779</v>
      </c>
      <c r="I245">
        <v>3053221.2744525</v>
      </c>
      <c r="J245">
        <v>3128122.6123164161</v>
      </c>
    </row>
    <row r="246" spans="1:10">
      <c r="A246">
        <v>48489</v>
      </c>
      <c r="B246">
        <v>185767.40537423518</v>
      </c>
      <c r="C246">
        <v>736189.03513266065</v>
      </c>
      <c r="D246">
        <v>493465.2528301655</v>
      </c>
      <c r="E246">
        <v>1001707.8547883253</v>
      </c>
      <c r="F246">
        <v>581990.69679662515</v>
      </c>
      <c r="G246">
        <v>146379.74161843769</v>
      </c>
      <c r="H246">
        <v>236735.14231495711</v>
      </c>
      <c r="I246">
        <v>247436.46564625439</v>
      </c>
      <c r="J246">
        <v>338647.66931279621</v>
      </c>
    </row>
    <row r="247" spans="1:10">
      <c r="A247">
        <v>51001</v>
      </c>
      <c r="B247">
        <v>9873183.208749311</v>
      </c>
      <c r="C247">
        <v>24638805.639803708</v>
      </c>
      <c r="D247">
        <v>38383854.121729761</v>
      </c>
      <c r="E247">
        <v>45460090.202272609</v>
      </c>
      <c r="F247">
        <v>35477161.112902269</v>
      </c>
      <c r="G247">
        <v>29945238.891678348</v>
      </c>
      <c r="H247">
        <v>30998225.679496117</v>
      </c>
      <c r="I247">
        <v>30766686.082875095</v>
      </c>
      <c r="J247">
        <v>37957346.972767264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131213.80052557829</v>
      </c>
      <c r="C250">
        <v>275533.51955862762</v>
      </c>
      <c r="D250">
        <v>665660.70915172796</v>
      </c>
      <c r="E250">
        <v>269427.26623293589</v>
      </c>
      <c r="F250">
        <v>595139.17293993291</v>
      </c>
      <c r="G250">
        <v>73584.689172814004</v>
      </c>
      <c r="H250">
        <v>73584.689172814004</v>
      </c>
      <c r="I250">
        <v>98894.495765745829</v>
      </c>
      <c r="J250">
        <v>98894.495765745829</v>
      </c>
    </row>
    <row r="251" spans="1:10">
      <c r="A251">
        <v>51041</v>
      </c>
      <c r="B251">
        <v>104945.8121996111</v>
      </c>
      <c r="C251">
        <v>61988.358691472895</v>
      </c>
      <c r="D251">
        <v>86567.453669524984</v>
      </c>
      <c r="E251">
        <v>532434.39636482648</v>
      </c>
      <c r="F251">
        <v>442603.74652378127</v>
      </c>
      <c r="G251">
        <v>219247.81259722068</v>
      </c>
      <c r="H251">
        <v>215339.04666184599</v>
      </c>
      <c r="I251">
        <v>229451.60065235998</v>
      </c>
      <c r="J251">
        <v>1109520.9796758161</v>
      </c>
    </row>
    <row r="252" spans="1:10">
      <c r="A252">
        <v>51057</v>
      </c>
      <c r="B252">
        <v>1941798.8221725449</v>
      </c>
      <c r="C252">
        <v>3073573.6685714396</v>
      </c>
      <c r="D252">
        <v>6750603.6939641507</v>
      </c>
      <c r="E252">
        <v>4663277.402092455</v>
      </c>
      <c r="F252">
        <v>2760786.9862889508</v>
      </c>
      <c r="G252">
        <v>1845604.7851980985</v>
      </c>
      <c r="H252">
        <v>1817164.6665777466</v>
      </c>
      <c r="I252">
        <v>2262285.3483924363</v>
      </c>
      <c r="J252">
        <v>2016322.0271900748</v>
      </c>
    </row>
    <row r="253" spans="1:10">
      <c r="A253">
        <v>51059</v>
      </c>
      <c r="B253">
        <v>301813.78740094375</v>
      </c>
      <c r="C253">
        <v>808461.20282405184</v>
      </c>
      <c r="D253">
        <v>2152209.3996937871</v>
      </c>
      <c r="E253">
        <v>1360531.3113877838</v>
      </c>
      <c r="F253">
        <v>622608.00859213935</v>
      </c>
      <c r="G253">
        <v>939598.99547486647</v>
      </c>
      <c r="H253">
        <v>713115.87683271116</v>
      </c>
      <c r="I253">
        <v>613540.28911572252</v>
      </c>
      <c r="J253">
        <v>730992.90568031766</v>
      </c>
    </row>
    <row r="254" spans="1:10">
      <c r="A254">
        <v>51073</v>
      </c>
      <c r="B254">
        <v>8372648.4456206076</v>
      </c>
      <c r="C254">
        <v>9742813.5765101369</v>
      </c>
      <c r="D254">
        <v>13706206.834738603</v>
      </c>
      <c r="E254">
        <v>19017008.258244686</v>
      </c>
      <c r="F254">
        <v>18935627.25511555</v>
      </c>
      <c r="G254">
        <v>18287172.495157469</v>
      </c>
      <c r="H254">
        <v>25642478.01550886</v>
      </c>
      <c r="I254">
        <v>29111374.028048124</v>
      </c>
      <c r="J254">
        <v>29763106.73944512</v>
      </c>
    </row>
    <row r="255" spans="1:10">
      <c r="A255">
        <v>51087</v>
      </c>
      <c r="B255">
        <v>11829.506686029645</v>
      </c>
      <c r="C255">
        <v>23480.354366051084</v>
      </c>
      <c r="D255">
        <v>54896.726025086238</v>
      </c>
      <c r="E255">
        <v>130910.82363041273</v>
      </c>
      <c r="F255">
        <v>13933.570604577575</v>
      </c>
      <c r="G255">
        <v>15398.904773946724</v>
      </c>
      <c r="H255">
        <v>11459.527425339013</v>
      </c>
      <c r="I255">
        <v>13195.938975665005</v>
      </c>
      <c r="J255">
        <v>25601.867183996572</v>
      </c>
    </row>
    <row r="256" spans="1:10">
      <c r="A256">
        <v>51093</v>
      </c>
      <c r="B256">
        <v>1199914.4740771416</v>
      </c>
      <c r="C256">
        <v>2356170.8876935486</v>
      </c>
      <c r="D256">
        <v>2345435.0682691247</v>
      </c>
      <c r="E256">
        <v>3395257.9598308988</v>
      </c>
      <c r="F256">
        <v>3732873.1485513621</v>
      </c>
      <c r="G256">
        <v>4903581.4942165073</v>
      </c>
      <c r="H256">
        <v>5842863.2141231345</v>
      </c>
      <c r="I256">
        <v>7882063.4836784247</v>
      </c>
      <c r="J256">
        <v>10712007.14369682</v>
      </c>
    </row>
    <row r="257" spans="1:10">
      <c r="A257">
        <v>51095</v>
      </c>
      <c r="B257">
        <v>555167.68602031027</v>
      </c>
      <c r="C257">
        <v>651513.77319420455</v>
      </c>
      <c r="D257">
        <v>1519171.8476165328</v>
      </c>
      <c r="E257">
        <v>683604.99127504101</v>
      </c>
      <c r="F257">
        <v>1128671.0603891478</v>
      </c>
      <c r="G257">
        <v>1079872.0144065372</v>
      </c>
      <c r="H257">
        <v>922774.48522265349</v>
      </c>
      <c r="I257">
        <v>1041785.9623236895</v>
      </c>
      <c r="J257">
        <v>1065709.6183948177</v>
      </c>
    </row>
    <row r="258" spans="1:10">
      <c r="A258">
        <v>51097</v>
      </c>
      <c r="B258">
        <v>117655.8068726935</v>
      </c>
      <c r="C258">
        <v>356250.97309230501</v>
      </c>
      <c r="D258">
        <v>1210245.6639311903</v>
      </c>
      <c r="E258">
        <v>650186.99439130491</v>
      </c>
      <c r="F258">
        <v>653200.21398961172</v>
      </c>
      <c r="G258">
        <v>376782.90984347061</v>
      </c>
      <c r="H258">
        <v>249417.4926768337</v>
      </c>
      <c r="I258">
        <v>313910.87070122</v>
      </c>
      <c r="J258">
        <v>338562.34450199758</v>
      </c>
    </row>
    <row r="259" spans="1:10">
      <c r="A259">
        <v>51099</v>
      </c>
      <c r="B259">
        <v>215622.89689427958</v>
      </c>
      <c r="C259">
        <v>551165.49112485733</v>
      </c>
      <c r="D259">
        <v>964552.6666667104</v>
      </c>
      <c r="E259">
        <v>1476478.5415631796</v>
      </c>
      <c r="F259">
        <v>3231039.3632857157</v>
      </c>
      <c r="G259">
        <v>5245723.827085577</v>
      </c>
      <c r="H259">
        <v>873981.82426146441</v>
      </c>
      <c r="I259">
        <v>903682.60468899983</v>
      </c>
      <c r="J259">
        <v>415840.52963034925</v>
      </c>
    </row>
    <row r="260" spans="1:10">
      <c r="A260">
        <v>51101</v>
      </c>
      <c r="B260">
        <v>1306177.9673340488</v>
      </c>
      <c r="C260">
        <v>3405003.6840748475</v>
      </c>
      <c r="D260">
        <v>1503231.3068033354</v>
      </c>
      <c r="E260">
        <v>1896038.392433777</v>
      </c>
      <c r="F260">
        <v>2031543.5475251977</v>
      </c>
      <c r="G260">
        <v>2524538.1259357184</v>
      </c>
      <c r="H260">
        <v>1662777.6721839099</v>
      </c>
      <c r="I260">
        <v>1338359.4508432308</v>
      </c>
      <c r="J260">
        <v>1331184.5212847912</v>
      </c>
    </row>
    <row r="261" spans="1:10">
      <c r="A261">
        <v>51103</v>
      </c>
      <c r="B261">
        <v>791194.64158899873</v>
      </c>
      <c r="C261">
        <v>1967009.346262889</v>
      </c>
      <c r="D261">
        <v>2724954.5616408759</v>
      </c>
      <c r="E261">
        <v>2178019.2927458659</v>
      </c>
      <c r="F261">
        <v>1002367.84353787</v>
      </c>
      <c r="G261">
        <v>883803.90326530684</v>
      </c>
      <c r="H261">
        <v>1112942.9631712632</v>
      </c>
      <c r="I261">
        <v>1347576.3163418244</v>
      </c>
      <c r="J261">
        <v>1467924.2077878809</v>
      </c>
    </row>
    <row r="262" spans="1:10">
      <c r="A262">
        <v>51115</v>
      </c>
      <c r="B262">
        <v>11637343.88674075</v>
      </c>
      <c r="C262">
        <v>13146528.037315154</v>
      </c>
      <c r="D262">
        <v>11891414.157352852</v>
      </c>
      <c r="E262">
        <v>12652500.291267086</v>
      </c>
      <c r="F262">
        <v>8850107.3454648405</v>
      </c>
      <c r="G262">
        <v>7495359.7155321287</v>
      </c>
      <c r="H262">
        <v>11658725.676191667</v>
      </c>
      <c r="I262">
        <v>12524578.246984474</v>
      </c>
      <c r="J262">
        <v>10008981.307111945</v>
      </c>
    </row>
    <row r="263" spans="1:10">
      <c r="A263">
        <v>51119</v>
      </c>
      <c r="B263">
        <v>81823.592885759484</v>
      </c>
      <c r="C263">
        <v>206127.18727593729</v>
      </c>
      <c r="D263">
        <v>172429.66568616452</v>
      </c>
      <c r="E263">
        <v>489955.60427263431</v>
      </c>
      <c r="F263">
        <v>621007.97617316258</v>
      </c>
      <c r="G263">
        <v>468348.61384782294</v>
      </c>
      <c r="H263">
        <v>222150.05762797728</v>
      </c>
      <c r="I263">
        <v>86049.538627444752</v>
      </c>
      <c r="J263">
        <v>76006.398371264862</v>
      </c>
    </row>
    <row r="264" spans="1:10">
      <c r="A264">
        <v>51127</v>
      </c>
      <c r="B264">
        <v>16624.65620996866</v>
      </c>
      <c r="C264">
        <v>45007.438571386047</v>
      </c>
      <c r="D264">
        <v>138864.77420445214</v>
      </c>
      <c r="E264">
        <v>14395.484901946191</v>
      </c>
      <c r="F264">
        <v>19073.936934106136</v>
      </c>
      <c r="G264">
        <v>20389.006276320266</v>
      </c>
      <c r="H264">
        <v>25538.79859876226</v>
      </c>
      <c r="I264">
        <v>37514.594080356634</v>
      </c>
      <c r="J264">
        <v>38533.63495298924</v>
      </c>
    </row>
    <row r="265" spans="1:10">
      <c r="A265">
        <v>51131</v>
      </c>
      <c r="B265">
        <v>283841.94747734314</v>
      </c>
      <c r="C265">
        <v>752128.69651641429</v>
      </c>
      <c r="D265">
        <v>2047463.5715881127</v>
      </c>
      <c r="E265">
        <v>5958273.9785577748</v>
      </c>
      <c r="F265">
        <v>3661213.3695690134</v>
      </c>
      <c r="G265">
        <v>2261428.1401841207</v>
      </c>
      <c r="H265">
        <v>1641306.0972136529</v>
      </c>
      <c r="I265">
        <v>866505.25331198785</v>
      </c>
      <c r="J265">
        <v>841866.3178929782</v>
      </c>
    </row>
    <row r="266" spans="1:10">
      <c r="A266">
        <v>51133</v>
      </c>
      <c r="B266">
        <v>1971836.6981441935</v>
      </c>
      <c r="C266">
        <v>876124.57401658804</v>
      </c>
      <c r="D266">
        <v>1114080.2300053299</v>
      </c>
      <c r="E266">
        <v>2039348.7866373081</v>
      </c>
      <c r="F266">
        <v>981059.05232793093</v>
      </c>
      <c r="G266">
        <v>884680.92077653774</v>
      </c>
      <c r="H266">
        <v>2414686.4858788643</v>
      </c>
      <c r="I266">
        <v>2458606.6773053207</v>
      </c>
      <c r="J266">
        <v>1707308.4546455047</v>
      </c>
    </row>
    <row r="267" spans="1:10">
      <c r="A267">
        <v>51149</v>
      </c>
      <c r="B267">
        <v>147056.86074824294</v>
      </c>
      <c r="C267">
        <v>318857.05887470813</v>
      </c>
      <c r="D267">
        <v>452949.48974540405</v>
      </c>
      <c r="E267">
        <v>758420.20420365431</v>
      </c>
      <c r="F267">
        <v>602829.91979168146</v>
      </c>
      <c r="G267">
        <v>401216.56018507946</v>
      </c>
      <c r="H267">
        <v>115116.73115904926</v>
      </c>
      <c r="I267">
        <v>117839.78476987997</v>
      </c>
      <c r="J267">
        <v>158094.67523748026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1060484.8046056847</v>
      </c>
      <c r="C269">
        <v>832869.01329777762</v>
      </c>
      <c r="D269">
        <v>838348.24529442971</v>
      </c>
      <c r="E269">
        <v>1179453.4135078616</v>
      </c>
      <c r="F269">
        <v>1215059.5735480557</v>
      </c>
      <c r="G269">
        <v>735878.24422734161</v>
      </c>
      <c r="H269">
        <v>1145301.2231811355</v>
      </c>
      <c r="I269">
        <v>1155656.2252027637</v>
      </c>
      <c r="J269">
        <v>724375.80670545576</v>
      </c>
    </row>
    <row r="270" spans="1:10">
      <c r="A270">
        <v>51179</v>
      </c>
      <c r="B270">
        <v>157.71188663371092</v>
      </c>
      <c r="C270">
        <v>413.08217221558937</v>
      </c>
      <c r="D270">
        <v>1073.7733363730852</v>
      </c>
      <c r="E270">
        <v>2949.2657130108701</v>
      </c>
      <c r="F270">
        <v>6796.5827101176392</v>
      </c>
      <c r="G270">
        <v>11692.054680571631</v>
      </c>
      <c r="H270">
        <v>17579.52366631079</v>
      </c>
      <c r="I270">
        <v>23780.112791679261</v>
      </c>
      <c r="J270">
        <v>31016.891778744583</v>
      </c>
    </row>
    <row r="271" spans="1:10">
      <c r="A271">
        <v>51181</v>
      </c>
      <c r="B271">
        <v>619637.11277154845</v>
      </c>
      <c r="C271">
        <v>1098846.7349426248</v>
      </c>
      <c r="D271">
        <v>2587443.5600074693</v>
      </c>
      <c r="E271">
        <v>919031.01847383822</v>
      </c>
      <c r="F271">
        <v>969261.86066160165</v>
      </c>
      <c r="G271">
        <v>545752.54209897807</v>
      </c>
      <c r="H271">
        <v>420092.43558863422</v>
      </c>
      <c r="I271">
        <v>485181.76607226825</v>
      </c>
      <c r="J271">
        <v>1414723.2400393737</v>
      </c>
    </row>
    <row r="272" spans="1:10">
      <c r="A272">
        <v>51193</v>
      </c>
      <c r="B272">
        <v>329279.30021229811</v>
      </c>
      <c r="C272">
        <v>1021609.7026659746</v>
      </c>
      <c r="D272">
        <v>839581.53330843966</v>
      </c>
      <c r="E272">
        <v>799072.39599834266</v>
      </c>
      <c r="F272">
        <v>784279.45322943712</v>
      </c>
      <c r="G272">
        <v>996045.16127002193</v>
      </c>
      <c r="H272">
        <v>815315.61882328161</v>
      </c>
      <c r="I272">
        <v>930798.37989063805</v>
      </c>
      <c r="J272">
        <v>980207.48760379956</v>
      </c>
    </row>
    <row r="273" spans="1:10">
      <c r="A273">
        <v>51199</v>
      </c>
      <c r="B273">
        <v>774075.51734610694</v>
      </c>
      <c r="C273">
        <v>1582273.408695634</v>
      </c>
      <c r="D273">
        <v>2436913.7208318464</v>
      </c>
      <c r="E273">
        <v>5406449.1548751621</v>
      </c>
      <c r="F273">
        <v>3858249.3271601028</v>
      </c>
      <c r="G273">
        <v>6725403.8447772833</v>
      </c>
      <c r="H273">
        <v>2905052.0528175877</v>
      </c>
      <c r="I273">
        <v>2835755.960970819</v>
      </c>
      <c r="J273">
        <v>2403530.2040349008</v>
      </c>
    </row>
    <row r="274" spans="1:10">
      <c r="A274">
        <v>51510</v>
      </c>
      <c r="B274">
        <v>981719.07950897596</v>
      </c>
      <c r="C274">
        <v>2651634.1866920232</v>
      </c>
      <c r="D274">
        <v>3507937.1505117184</v>
      </c>
      <c r="E274">
        <v>547313.90361900872</v>
      </c>
      <c r="F274">
        <v>393717.48401678744</v>
      </c>
      <c r="G274">
        <v>382511.08301735896</v>
      </c>
      <c r="H274">
        <v>465739.44372890994</v>
      </c>
      <c r="I274">
        <v>1468364.8593622404</v>
      </c>
      <c r="J274">
        <v>1545804.5076602644</v>
      </c>
    </row>
    <row r="275" spans="1:10">
      <c r="A275">
        <v>51550</v>
      </c>
      <c r="B275">
        <v>2554461.6903807679</v>
      </c>
      <c r="C275">
        <v>2395332.3878967301</v>
      </c>
      <c r="D275">
        <v>5267539.7969015082</v>
      </c>
      <c r="E275">
        <v>6427319.5669713039</v>
      </c>
      <c r="F275">
        <v>6147306.0312468354</v>
      </c>
      <c r="G275">
        <v>2825738.0646122284</v>
      </c>
      <c r="H275">
        <v>2858462.6049463549</v>
      </c>
      <c r="I275">
        <v>2491119.6930267606</v>
      </c>
      <c r="J275">
        <v>4261094.1799513232</v>
      </c>
    </row>
    <row r="276" spans="1:10">
      <c r="A276">
        <v>51650</v>
      </c>
      <c r="B276">
        <v>770473.95338199497</v>
      </c>
      <c r="C276">
        <v>1392629.0638938271</v>
      </c>
      <c r="D276">
        <v>2169179.2149057691</v>
      </c>
      <c r="E276">
        <v>1537107.8547807056</v>
      </c>
      <c r="F276">
        <v>1271682.6150403563</v>
      </c>
      <c r="G276">
        <v>899006.55433149857</v>
      </c>
      <c r="H276">
        <v>662931.44504399877</v>
      </c>
      <c r="I276">
        <v>921743.13325147307</v>
      </c>
      <c r="J276">
        <v>1918845.0448258284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1035630.8380378678</v>
      </c>
      <c r="C278">
        <v>1836906.8489148288</v>
      </c>
      <c r="D278">
        <v>387463.83264434082</v>
      </c>
      <c r="E278">
        <v>659696.84831894166</v>
      </c>
      <c r="F278">
        <v>358955.20884906244</v>
      </c>
      <c r="G278">
        <v>531654.17865157127</v>
      </c>
      <c r="H278">
        <v>684614.06771409977</v>
      </c>
      <c r="I278">
        <v>585931.39299747138</v>
      </c>
      <c r="J278">
        <v>623552.63597921934</v>
      </c>
    </row>
    <row r="279" spans="1:10">
      <c r="A279">
        <v>51710</v>
      </c>
      <c r="B279">
        <v>13271441.605629174</v>
      </c>
      <c r="C279">
        <v>20276147.545561362</v>
      </c>
      <c r="D279">
        <v>23111801.28221992</v>
      </c>
      <c r="E279">
        <v>26732184.288808752</v>
      </c>
      <c r="F279">
        <v>10785318.941636952</v>
      </c>
      <c r="G279">
        <v>9382636.239851892</v>
      </c>
      <c r="H279">
        <v>6377865.2344703134</v>
      </c>
      <c r="I279">
        <v>9311707.2850038912</v>
      </c>
      <c r="J279">
        <v>12825244.41244727</v>
      </c>
    </row>
    <row r="280" spans="1:10">
      <c r="A280">
        <v>51735</v>
      </c>
      <c r="B280">
        <v>233583.03103224334</v>
      </c>
      <c r="C280">
        <v>522433.09584751632</v>
      </c>
      <c r="D280">
        <v>915938.38545987615</v>
      </c>
      <c r="E280">
        <v>799922.01831023337</v>
      </c>
      <c r="F280">
        <v>467230.46652048698</v>
      </c>
      <c r="G280">
        <v>528713.75928277441</v>
      </c>
      <c r="H280">
        <v>497404.00524497562</v>
      </c>
      <c r="I280">
        <v>733015.92740913352</v>
      </c>
      <c r="J280">
        <v>284641.51010999735</v>
      </c>
    </row>
    <row r="281" spans="1:10">
      <c r="A281">
        <v>51740</v>
      </c>
      <c r="B281">
        <v>613428.69406104751</v>
      </c>
      <c r="C281">
        <v>1352081.3070168516</v>
      </c>
      <c r="D281">
        <v>1374965.3462926093</v>
      </c>
      <c r="E281">
        <v>1219356.997501706</v>
      </c>
      <c r="F281">
        <v>668316.66135320137</v>
      </c>
      <c r="G281">
        <v>304219.33269168925</v>
      </c>
      <c r="H281">
        <v>412857.81507787138</v>
      </c>
      <c r="I281">
        <v>515672.19436448929</v>
      </c>
      <c r="J281">
        <v>622105.74853038602</v>
      </c>
    </row>
    <row r="282" spans="1:10">
      <c r="A282">
        <v>51760</v>
      </c>
      <c r="B282">
        <v>1067522.6496449378</v>
      </c>
      <c r="C282">
        <v>310898.06387139932</v>
      </c>
      <c r="D282">
        <v>409572.07967074926</v>
      </c>
      <c r="E282">
        <v>491227.94657324784</v>
      </c>
      <c r="F282">
        <v>491227.94657324784</v>
      </c>
      <c r="G282">
        <v>252826.37842427881</v>
      </c>
      <c r="H282">
        <v>864876.66038432496</v>
      </c>
      <c r="I282">
        <v>875446.31910736836</v>
      </c>
      <c r="J282">
        <v>1360673.5340276831</v>
      </c>
    </row>
    <row r="283" spans="1:10">
      <c r="A283">
        <v>51800</v>
      </c>
      <c r="B283">
        <v>750771.013207315</v>
      </c>
      <c r="C283">
        <v>1147894.1915788003</v>
      </c>
      <c r="D283">
        <v>2662444.6280615404</v>
      </c>
      <c r="E283">
        <v>3049390.0685015647</v>
      </c>
      <c r="F283">
        <v>2511245.1968936031</v>
      </c>
      <c r="G283">
        <v>1449452.8314798819</v>
      </c>
      <c r="H283">
        <v>797563.93868377618</v>
      </c>
      <c r="I283">
        <v>930338.22315269406</v>
      </c>
      <c r="J283">
        <v>1137386.0953524131</v>
      </c>
    </row>
    <row r="284" spans="1:10">
      <c r="A284">
        <v>51810</v>
      </c>
      <c r="B284">
        <v>1422629.4902879698</v>
      </c>
      <c r="C284">
        <v>1165487.4134263827</v>
      </c>
      <c r="D284">
        <v>1677467.224604344</v>
      </c>
      <c r="E284">
        <v>926053.75694784685</v>
      </c>
      <c r="F284">
        <v>989282.65217181738</v>
      </c>
      <c r="G284">
        <v>622483.96009727707</v>
      </c>
      <c r="H284">
        <v>1334943.4736806578</v>
      </c>
      <c r="I284">
        <v>1301089.2389216621</v>
      </c>
      <c r="J284">
        <v>858680.07848101482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7493.0420097306915</v>
      </c>
      <c r="C286">
        <v>9678.7772695104941</v>
      </c>
      <c r="D286">
        <v>14820.312604564813</v>
      </c>
      <c r="E286">
        <v>25434.702612388406</v>
      </c>
      <c r="F286">
        <v>43873.650936945902</v>
      </c>
      <c r="G286">
        <v>79507.941773699087</v>
      </c>
      <c r="H286">
        <v>144683.95545114257</v>
      </c>
      <c r="I286">
        <v>258821.38606689809</v>
      </c>
      <c r="J286">
        <v>471664.64313148713</v>
      </c>
    </row>
    <row r="287" spans="1:10">
      <c r="A287">
        <v>53011</v>
      </c>
      <c r="B287">
        <v>16787.589669416931</v>
      </c>
      <c r="C287">
        <v>23007.164872875321</v>
      </c>
      <c r="D287">
        <v>34275.978190754518</v>
      </c>
      <c r="E287">
        <v>52152.11646286372</v>
      </c>
      <c r="F287">
        <v>84446.278829349394</v>
      </c>
      <c r="G287">
        <v>137313.06229678582</v>
      </c>
      <c r="H287">
        <v>221110.90275487833</v>
      </c>
      <c r="I287">
        <v>359282.40915878437</v>
      </c>
      <c r="J287">
        <v>558693.05258596397</v>
      </c>
    </row>
    <row r="288" spans="1:10">
      <c r="A288">
        <v>53015</v>
      </c>
      <c r="B288">
        <v>6091945.6752631804</v>
      </c>
      <c r="C288">
        <v>9230209.8743940163</v>
      </c>
      <c r="D288">
        <v>13939604.047646381</v>
      </c>
      <c r="E288">
        <v>24311679.573267005</v>
      </c>
      <c r="F288">
        <v>39437754.550077967</v>
      </c>
      <c r="G288">
        <v>62745798.72714816</v>
      </c>
      <c r="H288">
        <v>83124697.406592369</v>
      </c>
      <c r="I288">
        <v>113823341.5169512</v>
      </c>
      <c r="J288">
        <v>126275106.21683374</v>
      </c>
    </row>
    <row r="289" spans="1:10">
      <c r="A289">
        <v>53027</v>
      </c>
      <c r="B289">
        <v>3348208.5428364407</v>
      </c>
      <c r="C289">
        <v>4356327.4660082944</v>
      </c>
      <c r="D289">
        <v>6226570.6709335912</v>
      </c>
      <c r="E289">
        <v>9596060.7570315897</v>
      </c>
      <c r="F289">
        <v>14761750.68263761</v>
      </c>
      <c r="G289">
        <v>23645967.257768579</v>
      </c>
      <c r="H289">
        <v>37248719.322309747</v>
      </c>
      <c r="I289">
        <v>47791205.971737966</v>
      </c>
      <c r="J289">
        <v>72921790.070137471</v>
      </c>
    </row>
    <row r="290" spans="1:10">
      <c r="A290">
        <v>53029</v>
      </c>
      <c r="B290">
        <v>101443.2181364073</v>
      </c>
      <c r="C290">
        <v>155964.49601352462</v>
      </c>
      <c r="D290">
        <v>254415.56081757098</v>
      </c>
      <c r="E290">
        <v>464592.9207009325</v>
      </c>
      <c r="F290">
        <v>839020.65239617543</v>
      </c>
      <c r="G290">
        <v>1690569.1267595177</v>
      </c>
      <c r="H290">
        <v>2457610.9444754519</v>
      </c>
      <c r="I290">
        <v>4297319.0443748934</v>
      </c>
      <c r="J290">
        <v>7466987.1464022789</v>
      </c>
    </row>
    <row r="291" spans="1:10">
      <c r="A291">
        <v>53031</v>
      </c>
      <c r="B291">
        <v>26070.740035800016</v>
      </c>
      <c r="C291">
        <v>33735.927213555115</v>
      </c>
      <c r="D291">
        <v>52945.920800912478</v>
      </c>
      <c r="E291">
        <v>90273.847881075882</v>
      </c>
      <c r="F291">
        <v>160007.88859068963</v>
      </c>
      <c r="G291">
        <v>314068.25946472783</v>
      </c>
      <c r="H291">
        <v>634729.61034690798</v>
      </c>
      <c r="I291">
        <v>1196791.0492041693</v>
      </c>
      <c r="J291">
        <v>2109967.7373115979</v>
      </c>
    </row>
    <row r="292" spans="1:10">
      <c r="A292">
        <v>53033</v>
      </c>
      <c r="B292">
        <v>347939.46632063959</v>
      </c>
      <c r="C292">
        <v>548456.64352610975</v>
      </c>
      <c r="D292">
        <v>1112272.2525632705</v>
      </c>
      <c r="E292">
        <v>2197685.921581238</v>
      </c>
      <c r="F292">
        <v>4670000.4685807424</v>
      </c>
      <c r="G292">
        <v>6115648.2128369939</v>
      </c>
      <c r="H292">
        <v>8727756.036242744</v>
      </c>
      <c r="I292">
        <v>10314875.498128988</v>
      </c>
      <c r="J292">
        <v>10266932.667440668</v>
      </c>
    </row>
    <row r="293" spans="1:10">
      <c r="A293">
        <v>53035</v>
      </c>
      <c r="B293">
        <v>59260.261981264332</v>
      </c>
      <c r="C293">
        <v>86740.337883553453</v>
      </c>
      <c r="D293">
        <v>147013.64572222039</v>
      </c>
      <c r="E293">
        <v>265231.9978899688</v>
      </c>
      <c r="F293">
        <v>502089.78290451673</v>
      </c>
      <c r="G293">
        <v>1027755.4419127736</v>
      </c>
      <c r="H293">
        <v>2012607.1106963255</v>
      </c>
      <c r="I293">
        <v>2533593.2891039061</v>
      </c>
      <c r="J293">
        <v>2146582.3195305141</v>
      </c>
    </row>
    <row r="294" spans="1:10">
      <c r="A294">
        <v>53045</v>
      </c>
      <c r="B294">
        <v>18628.784411172295</v>
      </c>
      <c r="C294">
        <v>27013.815358629508</v>
      </c>
      <c r="D294">
        <v>48455.973541410618</v>
      </c>
      <c r="E294">
        <v>91454.586286051868</v>
      </c>
      <c r="F294">
        <v>180214.47654144472</v>
      </c>
      <c r="G294">
        <v>364179.36769592069</v>
      </c>
      <c r="H294">
        <v>744200.12966109382</v>
      </c>
      <c r="I294">
        <v>733543.5188435677</v>
      </c>
      <c r="J294">
        <v>1264849.5596514731</v>
      </c>
    </row>
    <row r="295" spans="1:10">
      <c r="A295">
        <v>53049</v>
      </c>
      <c r="B295">
        <v>66156.390943484832</v>
      </c>
      <c r="C295">
        <v>87375.63370207815</v>
      </c>
      <c r="D295">
        <v>115983.4792992154</v>
      </c>
      <c r="E295">
        <v>177879.59823041834</v>
      </c>
      <c r="F295">
        <v>272942.6063943117</v>
      </c>
      <c r="G295">
        <v>430637.87138896703</v>
      </c>
      <c r="H295">
        <v>727922.67099747807</v>
      </c>
      <c r="I295">
        <v>1176262.4912449897</v>
      </c>
      <c r="J295">
        <v>1896457.8131124568</v>
      </c>
    </row>
    <row r="296" spans="1:10">
      <c r="A296">
        <v>53053</v>
      </c>
      <c r="B296">
        <v>191377.3064626453</v>
      </c>
      <c r="C296">
        <v>314564.49735120527</v>
      </c>
      <c r="D296">
        <v>571375.16881687567</v>
      </c>
      <c r="E296">
        <v>1176183.1463402044</v>
      </c>
      <c r="F296">
        <v>2334900.6983689796</v>
      </c>
      <c r="G296">
        <v>4739766.0649031503</v>
      </c>
      <c r="H296">
        <v>9460645.915963972</v>
      </c>
      <c r="I296">
        <v>11577066.884098612</v>
      </c>
      <c r="J296">
        <v>6333894.247550087</v>
      </c>
    </row>
    <row r="297" spans="1:10">
      <c r="A297">
        <v>53055</v>
      </c>
      <c r="B297">
        <v>4337.9642778129928</v>
      </c>
      <c r="C297">
        <v>5814.0308379579874</v>
      </c>
      <c r="D297">
        <v>8432.8335080905163</v>
      </c>
      <c r="E297">
        <v>14053.48808538969</v>
      </c>
      <c r="F297">
        <v>23553.22528602591</v>
      </c>
      <c r="G297">
        <v>44474.837974187634</v>
      </c>
      <c r="H297">
        <v>84927.129648919334</v>
      </c>
      <c r="I297">
        <v>163236.55389417103</v>
      </c>
      <c r="J297">
        <v>293277.87062950514</v>
      </c>
    </row>
    <row r="298" spans="1:10">
      <c r="A298">
        <v>53057</v>
      </c>
      <c r="B298">
        <v>1065365.3193873232</v>
      </c>
      <c r="C298">
        <v>1915276.9518546285</v>
      </c>
      <c r="D298">
        <v>3500235.5507944608</v>
      </c>
      <c r="E298">
        <v>7072302.4806282837</v>
      </c>
      <c r="F298">
        <v>9678273.041107744</v>
      </c>
      <c r="G298">
        <v>14436061.949343406</v>
      </c>
      <c r="H298">
        <v>29389195.357108489</v>
      </c>
      <c r="I298">
        <v>40555007.637953825</v>
      </c>
      <c r="J298">
        <v>51255559.495952502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521469.39739995846</v>
      </c>
      <c r="C300">
        <v>851346.72155848285</v>
      </c>
      <c r="D300">
        <v>1564296.6253061378</v>
      </c>
      <c r="E300">
        <v>3101115.8148518195</v>
      </c>
      <c r="F300">
        <v>6300999.2921848129</v>
      </c>
      <c r="G300">
        <v>12798972.028542656</v>
      </c>
      <c r="H300">
        <v>22477308.300509371</v>
      </c>
      <c r="I300">
        <v>23216263.529845186</v>
      </c>
      <c r="J300">
        <v>28438815.785452366</v>
      </c>
    </row>
    <row r="301" spans="1:10">
      <c r="A301">
        <v>53067</v>
      </c>
      <c r="B301">
        <v>25922.411135534989</v>
      </c>
      <c r="C301">
        <v>38815.142390504589</v>
      </c>
      <c r="D301">
        <v>63922.621394387847</v>
      </c>
      <c r="E301">
        <v>130621.45637268697</v>
      </c>
      <c r="F301">
        <v>250938.39022468089</v>
      </c>
      <c r="G301">
        <v>494426.79215374356</v>
      </c>
      <c r="H301">
        <v>1017681.2603074586</v>
      </c>
      <c r="I301">
        <v>578844.4192092187</v>
      </c>
      <c r="J301">
        <v>933876.00930652674</v>
      </c>
    </row>
    <row r="302" spans="1:10">
      <c r="A302">
        <v>53069</v>
      </c>
      <c r="B302">
        <v>29743.05393508443</v>
      </c>
      <c r="C302">
        <v>39706.478082319867</v>
      </c>
      <c r="D302">
        <v>54588.790614903526</v>
      </c>
      <c r="E302">
        <v>88641.765388291184</v>
      </c>
      <c r="F302">
        <v>142764.69127694116</v>
      </c>
      <c r="G302">
        <v>233639.50001597137</v>
      </c>
      <c r="H302">
        <v>411637.17925690394</v>
      </c>
      <c r="I302">
        <v>675826.53816072119</v>
      </c>
      <c r="J302">
        <v>1093543.0460159366</v>
      </c>
    </row>
    <row r="303" spans="1:10">
      <c r="A303">
        <v>53073</v>
      </c>
      <c r="B303">
        <v>59972.542734701172</v>
      </c>
      <c r="C303">
        <v>88532.339532259299</v>
      </c>
      <c r="D303">
        <v>138087.05508218292</v>
      </c>
      <c r="E303">
        <v>244210.73069032998</v>
      </c>
      <c r="F303">
        <v>408043.42100356845</v>
      </c>
      <c r="G303">
        <v>773189.03039906069</v>
      </c>
      <c r="H303">
        <v>1525245.466576572</v>
      </c>
      <c r="I303">
        <v>2831112.9602547721</v>
      </c>
      <c r="J303">
        <v>1903424.9349022876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03"/>
  <sheetViews>
    <sheetView workbookViewId="0"/>
  </sheetViews>
  <sheetFormatPr defaultRowHeight="14.45"/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917859.30787215463</v>
      </c>
      <c r="C2">
        <v>2820029.7416009419</v>
      </c>
      <c r="D2">
        <v>11769683.732471038</v>
      </c>
      <c r="E2">
        <v>44261065.849237382</v>
      </c>
      <c r="F2">
        <v>121157054.6203813</v>
      </c>
      <c r="G2">
        <v>203203016.75429955</v>
      </c>
      <c r="H2">
        <v>238023442.42486471</v>
      </c>
      <c r="I2">
        <v>256670911.63848266</v>
      </c>
      <c r="J2">
        <v>275749987.72783732</v>
      </c>
    </row>
    <row r="3" spans="1:10">
      <c r="A3">
        <v>1097</v>
      </c>
      <c r="B3">
        <v>1636668.7751557752</v>
      </c>
      <c r="C3">
        <v>6708840.6630466627</v>
      </c>
      <c r="D3">
        <v>26446672.903630745</v>
      </c>
      <c r="E3">
        <v>99847669.496877551</v>
      </c>
      <c r="F3">
        <v>238889513.00250605</v>
      </c>
      <c r="G3">
        <v>193591540.08890656</v>
      </c>
      <c r="H3">
        <v>217879165.32358679</v>
      </c>
      <c r="I3">
        <v>237140385.09799644</v>
      </c>
      <c r="J3">
        <v>257374891.11766475</v>
      </c>
    </row>
    <row r="4" spans="1:10">
      <c r="A4">
        <v>6001</v>
      </c>
      <c r="B4">
        <v>3200504.5018536206</v>
      </c>
      <c r="C4">
        <v>10392724.292662608</v>
      </c>
      <c r="D4">
        <v>43380489.573385678</v>
      </c>
      <c r="E4">
        <v>169783644.81720278</v>
      </c>
      <c r="F4">
        <v>496360076.80418748</v>
      </c>
      <c r="G4">
        <v>1213599450.8618321</v>
      </c>
      <c r="H4">
        <v>2489603349.1076684</v>
      </c>
      <c r="I4">
        <v>4004681611.3518567</v>
      </c>
      <c r="J4">
        <v>5900332096.4135361</v>
      </c>
    </row>
    <row r="5" spans="1:10">
      <c r="A5">
        <v>6013</v>
      </c>
      <c r="B5">
        <v>512252.22228971368</v>
      </c>
      <c r="C5">
        <v>1403110.6636319659</v>
      </c>
      <c r="D5">
        <v>6461737.9329655226</v>
      </c>
      <c r="E5">
        <v>34103936.854659192</v>
      </c>
      <c r="F5">
        <v>112102668.51717159</v>
      </c>
      <c r="G5">
        <v>289198811.60345328</v>
      </c>
      <c r="H5">
        <v>582923786.42133141</v>
      </c>
      <c r="I5">
        <v>898132190.26456594</v>
      </c>
      <c r="J5">
        <v>1288410569.5019319</v>
      </c>
    </row>
    <row r="6" spans="1:10">
      <c r="A6">
        <v>6015</v>
      </c>
      <c r="B6">
        <v>1691.1180822558895</v>
      </c>
      <c r="C6">
        <v>3347.4877085762596</v>
      </c>
      <c r="D6">
        <v>8666.3407247375708</v>
      </c>
      <c r="E6">
        <v>24055.955749131754</v>
      </c>
      <c r="F6">
        <v>57165.788207435282</v>
      </c>
      <c r="G6">
        <v>118472.92739556686</v>
      </c>
      <c r="H6">
        <v>221857.36066824169</v>
      </c>
      <c r="I6">
        <v>351856.63364419015</v>
      </c>
      <c r="J6">
        <v>517090.33336160309</v>
      </c>
    </row>
    <row r="7" spans="1:10">
      <c r="A7">
        <v>6023</v>
      </c>
      <c r="B7">
        <v>1028051.6995566244</v>
      </c>
      <c r="C7">
        <v>2196083.0418523885</v>
      </c>
      <c r="D7">
        <v>6364361.4447057797</v>
      </c>
      <c r="E7">
        <v>17810959.970142417</v>
      </c>
      <c r="F7">
        <v>45091441.431063823</v>
      </c>
      <c r="G7">
        <v>98006985.389389053</v>
      </c>
      <c r="H7">
        <v>192360547.14687353</v>
      </c>
      <c r="I7">
        <v>318929472.01492089</v>
      </c>
      <c r="J7">
        <v>497730813.59896111</v>
      </c>
    </row>
    <row r="8" spans="1:10">
      <c r="A8">
        <v>6037</v>
      </c>
      <c r="B8">
        <v>9908486.5872149542</v>
      </c>
      <c r="C8">
        <v>29750536.46691006</v>
      </c>
      <c r="D8">
        <v>96817430.181540579</v>
      </c>
      <c r="E8">
        <v>297122233.4534598</v>
      </c>
      <c r="F8">
        <v>729664392.76037586</v>
      </c>
      <c r="G8">
        <v>1591693539.7866468</v>
      </c>
      <c r="H8">
        <v>3248514758.202569</v>
      </c>
      <c r="I8">
        <v>5609187454.4430981</v>
      </c>
      <c r="J8">
        <v>8466494936.6561956</v>
      </c>
    </row>
    <row r="9" spans="1:10">
      <c r="A9">
        <v>6041</v>
      </c>
      <c r="B9">
        <v>4234822.9273486743</v>
      </c>
      <c r="C9">
        <v>13616236.054154946</v>
      </c>
      <c r="D9">
        <v>45279077.366206393</v>
      </c>
      <c r="E9">
        <v>166911355.93331409</v>
      </c>
      <c r="F9">
        <v>430725973.21837336</v>
      </c>
      <c r="G9">
        <v>1029615846.1303699</v>
      </c>
      <c r="H9">
        <v>2053236989.7311556</v>
      </c>
      <c r="I9">
        <v>3486663992.6691041</v>
      </c>
      <c r="J9">
        <v>4916560101.3026228</v>
      </c>
    </row>
    <row r="10" spans="1:10">
      <c r="A10">
        <v>6045</v>
      </c>
      <c r="B10">
        <v>6379.15179555737</v>
      </c>
      <c r="C10">
        <v>15118.857857056184</v>
      </c>
      <c r="D10">
        <v>45329.055602977183</v>
      </c>
      <c r="E10">
        <v>141359.10912771118</v>
      </c>
      <c r="F10">
        <v>371336.28848058684</v>
      </c>
      <c r="G10">
        <v>793910.44137072144</v>
      </c>
      <c r="H10">
        <v>1613195.2166551184</v>
      </c>
      <c r="I10">
        <v>2677136.9766087458</v>
      </c>
      <c r="J10">
        <v>3868515.0748603297</v>
      </c>
    </row>
    <row r="11" spans="1:10">
      <c r="A11">
        <v>6053</v>
      </c>
      <c r="B11">
        <v>112697.76340988991</v>
      </c>
      <c r="C11">
        <v>377818.87358110433</v>
      </c>
      <c r="D11">
        <v>1563820.2860420081</v>
      </c>
      <c r="E11">
        <v>5532849.7416118532</v>
      </c>
      <c r="F11">
        <v>14956988.339956835</v>
      </c>
      <c r="G11">
        <v>33005370.264158592</v>
      </c>
      <c r="H11">
        <v>67627522.660559088</v>
      </c>
      <c r="I11">
        <v>114851109.52808911</v>
      </c>
      <c r="J11">
        <v>159761595.1201919</v>
      </c>
    </row>
    <row r="12" spans="1:10">
      <c r="A12">
        <v>6055</v>
      </c>
      <c r="B12">
        <v>2347.9888125159032</v>
      </c>
      <c r="C12">
        <v>10631.347442929617</v>
      </c>
      <c r="D12">
        <v>47900.308800198778</v>
      </c>
      <c r="E12">
        <v>236433.93624157322</v>
      </c>
      <c r="F12">
        <v>683483.22502319107</v>
      </c>
      <c r="G12">
        <v>1800332.2721332181</v>
      </c>
      <c r="H12">
        <v>2841973.2967361892</v>
      </c>
      <c r="I12">
        <v>4698331.2538477629</v>
      </c>
      <c r="J12">
        <v>6506460.2439230178</v>
      </c>
    </row>
    <row r="13" spans="1:10">
      <c r="A13">
        <v>6059</v>
      </c>
      <c r="B13">
        <v>14338104.334155768</v>
      </c>
      <c r="C13">
        <v>45123538.503520191</v>
      </c>
      <c r="D13">
        <v>145209841.65966472</v>
      </c>
      <c r="E13">
        <v>434337133.1189214</v>
      </c>
      <c r="F13">
        <v>1053223012.8251814</v>
      </c>
      <c r="G13">
        <v>2285359347.4716763</v>
      </c>
      <c r="H13">
        <v>4610822269.2138271</v>
      </c>
      <c r="I13">
        <v>7853156038.9956627</v>
      </c>
      <c r="J13">
        <v>11380569151.285313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5243381.2374222632</v>
      </c>
      <c r="C15">
        <v>13742583.099273331</v>
      </c>
      <c r="D15">
        <v>39849806.527144864</v>
      </c>
      <c r="E15">
        <v>109364665.00372352</v>
      </c>
      <c r="F15">
        <v>249815883.09401533</v>
      </c>
      <c r="G15">
        <v>530627073.95240951</v>
      </c>
      <c r="H15">
        <v>1014968900.2812454</v>
      </c>
      <c r="I15">
        <v>1708819244.6958654</v>
      </c>
      <c r="J15">
        <v>2541680827.6750703</v>
      </c>
    </row>
    <row r="16" spans="1:10">
      <c r="A16">
        <v>6075</v>
      </c>
      <c r="B16">
        <v>148434.62397337344</v>
      </c>
      <c r="C16">
        <v>542000.31654896436</v>
      </c>
      <c r="D16">
        <v>2275921.2414125795</v>
      </c>
      <c r="E16">
        <v>8980886.1785320863</v>
      </c>
      <c r="F16">
        <v>27365301.643234011</v>
      </c>
      <c r="G16">
        <v>67506017.196937382</v>
      </c>
      <c r="H16">
        <v>142499033.60417709</v>
      </c>
      <c r="I16">
        <v>230503312.02519503</v>
      </c>
      <c r="J16">
        <v>351166109.20069653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41418.330192321228</v>
      </c>
      <c r="C18">
        <v>127102.77335707363</v>
      </c>
      <c r="D18">
        <v>487696.22954999004</v>
      </c>
      <c r="E18">
        <v>1688856.8840863304</v>
      </c>
      <c r="F18">
        <v>4314833.0722571239</v>
      </c>
      <c r="G18">
        <v>9669068.3198943902</v>
      </c>
      <c r="H18">
        <v>19472285.051650397</v>
      </c>
      <c r="I18">
        <v>32839289.262375228</v>
      </c>
      <c r="J18">
        <v>45987363.941971101</v>
      </c>
    </row>
    <row r="19" spans="1:10">
      <c r="A19">
        <v>6081</v>
      </c>
      <c r="B19">
        <v>7597880.0856800973</v>
      </c>
      <c r="C19">
        <v>26897893.147429384</v>
      </c>
      <c r="D19">
        <v>109618236.67670493</v>
      </c>
      <c r="E19">
        <v>420134986.26781249</v>
      </c>
      <c r="F19">
        <v>1242029542.0344529</v>
      </c>
      <c r="G19">
        <v>2972662204.888175</v>
      </c>
      <c r="H19">
        <v>6082962337.9551487</v>
      </c>
      <c r="I19">
        <v>9513604991.2105789</v>
      </c>
      <c r="J19">
        <v>13989013420.03672</v>
      </c>
    </row>
    <row r="20" spans="1:10">
      <c r="A20">
        <v>6083</v>
      </c>
      <c r="B20">
        <v>239715.46062593823</v>
      </c>
      <c r="C20">
        <v>575639.54837344005</v>
      </c>
      <c r="D20">
        <v>1600602.7405812021</v>
      </c>
      <c r="E20">
        <v>3655388.2828908842</v>
      </c>
      <c r="F20">
        <v>8102216.7091068486</v>
      </c>
      <c r="G20">
        <v>16899141.28439454</v>
      </c>
      <c r="H20">
        <v>31489411.14475124</v>
      </c>
      <c r="I20">
        <v>53284778.689975463</v>
      </c>
      <c r="J20">
        <v>75198487.320576265</v>
      </c>
    </row>
    <row r="21" spans="1:10">
      <c r="A21">
        <v>6085</v>
      </c>
      <c r="B21">
        <v>2160807.8266644203</v>
      </c>
      <c r="C21">
        <v>7214355.063712772</v>
      </c>
      <c r="D21">
        <v>32127171.666985102</v>
      </c>
      <c r="E21">
        <v>130988889.32328995</v>
      </c>
      <c r="F21">
        <v>392373332.8051675</v>
      </c>
      <c r="G21">
        <v>985960943.0930661</v>
      </c>
      <c r="H21">
        <v>2071955383.3958187</v>
      </c>
      <c r="I21">
        <v>3406330534.4545426</v>
      </c>
      <c r="J21">
        <v>5067217128.4880505</v>
      </c>
    </row>
    <row r="22" spans="1:10">
      <c r="A22">
        <v>6087</v>
      </c>
      <c r="B22">
        <v>44792.035379161476</v>
      </c>
      <c r="C22">
        <v>168455.2458827373</v>
      </c>
      <c r="D22">
        <v>656345.22969783586</v>
      </c>
      <c r="E22">
        <v>2334417.7698870515</v>
      </c>
      <c r="F22">
        <v>6431497.7896255068</v>
      </c>
      <c r="G22">
        <v>14360482.051827949</v>
      </c>
      <c r="H22">
        <v>29548254.011907369</v>
      </c>
      <c r="I22">
        <v>49262103.676514618</v>
      </c>
      <c r="J22">
        <v>67493777.064878821</v>
      </c>
    </row>
    <row r="23" spans="1:10">
      <c r="A23">
        <v>6095</v>
      </c>
      <c r="B23">
        <v>1163015.8383450219</v>
      </c>
      <c r="C23">
        <v>2920253.3198171509</v>
      </c>
      <c r="D23">
        <v>13533179.328067221</v>
      </c>
      <c r="E23">
        <v>71952408.260904565</v>
      </c>
      <c r="F23">
        <v>218188077.20994011</v>
      </c>
      <c r="G23">
        <v>564477348.35172772</v>
      </c>
      <c r="H23">
        <v>1117839553.5892875</v>
      </c>
      <c r="I23">
        <v>1707996453.3325207</v>
      </c>
      <c r="J23">
        <v>2414852545.035533</v>
      </c>
    </row>
    <row r="24" spans="1:10">
      <c r="A24">
        <v>6097</v>
      </c>
      <c r="B24">
        <v>645673.38394884241</v>
      </c>
      <c r="C24">
        <v>2012711.2669467437</v>
      </c>
      <c r="D24">
        <v>6515806.7575016674</v>
      </c>
      <c r="E24">
        <v>24070624.798123509</v>
      </c>
      <c r="F24">
        <v>61026373.749467634</v>
      </c>
      <c r="G24">
        <v>143959893.23225653</v>
      </c>
      <c r="H24">
        <v>287844085.23793817</v>
      </c>
      <c r="I24">
        <v>492350915.65006709</v>
      </c>
      <c r="J24">
        <v>702171983.46277273</v>
      </c>
    </row>
    <row r="25" spans="1:10">
      <c r="A25">
        <v>6111</v>
      </c>
      <c r="B25">
        <v>306123.53922300017</v>
      </c>
      <c r="C25">
        <v>788004.84939987538</v>
      </c>
      <c r="D25">
        <v>2319452.2009148719</v>
      </c>
      <c r="E25">
        <v>6869295.4394740686</v>
      </c>
      <c r="F25">
        <v>15836847.733229551</v>
      </c>
      <c r="G25">
        <v>33645199.236079372</v>
      </c>
      <c r="H25">
        <v>64103628.497965455</v>
      </c>
      <c r="I25">
        <v>110475568.80294612</v>
      </c>
      <c r="J25">
        <v>161916460.38569283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4341121.4933079109</v>
      </c>
      <c r="C27">
        <v>12776292.209483638</v>
      </c>
      <c r="D27">
        <v>32694319.895263817</v>
      </c>
      <c r="E27">
        <v>67925766.67972365</v>
      </c>
      <c r="F27">
        <v>139725920.2417025</v>
      </c>
      <c r="G27">
        <v>224883126.51496181</v>
      </c>
      <c r="H27">
        <v>315425031.41168267</v>
      </c>
      <c r="I27">
        <v>406480977.20776969</v>
      </c>
      <c r="J27">
        <v>502716232.44670737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39755.775757551564</v>
      </c>
      <c r="C29">
        <v>149345.19203255614</v>
      </c>
      <c r="D29">
        <v>516681.43143578636</v>
      </c>
      <c r="E29">
        <v>1587780.9242327746</v>
      </c>
      <c r="F29">
        <v>3189976.0805021115</v>
      </c>
      <c r="G29">
        <v>5052775.9556678049</v>
      </c>
      <c r="H29">
        <v>6815813.4187791236</v>
      </c>
      <c r="I29">
        <v>7715294.8754716292</v>
      </c>
      <c r="J29">
        <v>7939593.2872821996</v>
      </c>
    </row>
    <row r="30" spans="1:10">
      <c r="A30">
        <v>9009</v>
      </c>
      <c r="B30">
        <v>3012587.1448531337</v>
      </c>
      <c r="C30">
        <v>8201641.6759523842</v>
      </c>
      <c r="D30">
        <v>19640686.916350838</v>
      </c>
      <c r="E30">
        <v>40494560.67003271</v>
      </c>
      <c r="F30">
        <v>77497695.519265056</v>
      </c>
      <c r="G30">
        <v>122993868.78630486</v>
      </c>
      <c r="H30">
        <v>167221406.22919098</v>
      </c>
      <c r="I30">
        <v>213386475.03762779</v>
      </c>
      <c r="J30">
        <v>266150185.36345041</v>
      </c>
    </row>
    <row r="31" spans="1:10">
      <c r="A31">
        <v>9011</v>
      </c>
      <c r="B31">
        <v>243241.66728662539</v>
      </c>
      <c r="C31">
        <v>901436.01293968898</v>
      </c>
      <c r="D31">
        <v>3086771.997161821</v>
      </c>
      <c r="E31">
        <v>9083434.29136426</v>
      </c>
      <c r="F31">
        <v>18278075.604825459</v>
      </c>
      <c r="G31">
        <v>28869559.980867185</v>
      </c>
      <c r="H31">
        <v>39593231.117710717</v>
      </c>
      <c r="I31">
        <v>45010004.540356137</v>
      </c>
      <c r="J31">
        <v>46467981.702668987</v>
      </c>
    </row>
    <row r="32" spans="1:10">
      <c r="A32">
        <v>10001</v>
      </c>
      <c r="B32">
        <v>1387039.5302763632</v>
      </c>
      <c r="C32">
        <v>4448715.7054233719</v>
      </c>
      <c r="D32">
        <v>13163593.050674291</v>
      </c>
      <c r="E32">
        <v>33896576.817831732</v>
      </c>
      <c r="F32">
        <v>68276678.616789669</v>
      </c>
      <c r="G32">
        <v>115651428.8725892</v>
      </c>
      <c r="H32">
        <v>168994554.7353667</v>
      </c>
      <c r="I32">
        <v>234284051.50247532</v>
      </c>
      <c r="J32">
        <v>306851716.72445291</v>
      </c>
    </row>
    <row r="33" spans="1:10">
      <c r="A33">
        <v>10003</v>
      </c>
      <c r="B33">
        <v>2442617.4514719215</v>
      </c>
      <c r="C33">
        <v>9944037.6265144013</v>
      </c>
      <c r="D33">
        <v>34567657.07080628</v>
      </c>
      <c r="E33">
        <v>93140793.375957668</v>
      </c>
      <c r="F33">
        <v>173306395.10154098</v>
      </c>
      <c r="G33">
        <v>269532398.01492888</v>
      </c>
      <c r="H33">
        <v>376380360.53010464</v>
      </c>
      <c r="I33">
        <v>500369933.06494343</v>
      </c>
      <c r="J33">
        <v>662474577.22740233</v>
      </c>
    </row>
    <row r="34" spans="1:10">
      <c r="A34">
        <v>10005</v>
      </c>
      <c r="B34">
        <v>2887602.9676757865</v>
      </c>
      <c r="C34">
        <v>8335137.9656300405</v>
      </c>
      <c r="D34">
        <v>22627801.728735831</v>
      </c>
      <c r="E34">
        <v>52159662.470262624</v>
      </c>
      <c r="F34">
        <v>98332242.630150437</v>
      </c>
      <c r="G34">
        <v>155828697.27629209</v>
      </c>
      <c r="H34">
        <v>215584134.84879571</v>
      </c>
      <c r="I34">
        <v>287607426.94646025</v>
      </c>
      <c r="J34">
        <v>363015231.38373655</v>
      </c>
    </row>
    <row r="35" spans="1:10">
      <c r="A35">
        <v>11001</v>
      </c>
      <c r="B35">
        <v>862139.77812712535</v>
      </c>
      <c r="C35">
        <v>3034346.3534816699</v>
      </c>
      <c r="D35">
        <v>10320044.917611565</v>
      </c>
      <c r="E35">
        <v>28736540.149117075</v>
      </c>
      <c r="F35">
        <v>51531569.565141678</v>
      </c>
      <c r="G35">
        <v>80667017.177326277</v>
      </c>
      <c r="H35">
        <v>118193165.06409465</v>
      </c>
      <c r="I35">
        <v>145209831.966876</v>
      </c>
      <c r="J35">
        <v>152934800.55951428</v>
      </c>
    </row>
    <row r="36" spans="1:10">
      <c r="A36">
        <v>12005</v>
      </c>
      <c r="B36">
        <v>738096.10006009112</v>
      </c>
      <c r="C36">
        <v>2700392.7938106013</v>
      </c>
      <c r="D36">
        <v>11982371.781261897</v>
      </c>
      <c r="E36">
        <v>52096171.532568812</v>
      </c>
      <c r="F36">
        <v>133249522.23668012</v>
      </c>
      <c r="G36">
        <v>220555827.39382946</v>
      </c>
      <c r="H36">
        <v>259989009.9707953</v>
      </c>
      <c r="I36">
        <v>274797433.98736775</v>
      </c>
      <c r="J36">
        <v>284527530.99327177</v>
      </c>
    </row>
    <row r="37" spans="1:10">
      <c r="A37">
        <v>12009</v>
      </c>
      <c r="B37">
        <v>883514.61216928263</v>
      </c>
      <c r="C37">
        <v>3172734.8975878851</v>
      </c>
      <c r="D37">
        <v>8730707.9133822508</v>
      </c>
      <c r="E37">
        <v>24051120.978743464</v>
      </c>
      <c r="F37">
        <v>56500569.822077096</v>
      </c>
      <c r="G37">
        <v>109396101.86355796</v>
      </c>
      <c r="H37">
        <v>171235425.86807415</v>
      </c>
      <c r="I37">
        <v>245351774.29221752</v>
      </c>
      <c r="J37">
        <v>317223356.92093694</v>
      </c>
    </row>
    <row r="38" spans="1:10">
      <c r="A38">
        <v>12011</v>
      </c>
      <c r="B38">
        <v>5446459.8070098534</v>
      </c>
      <c r="C38">
        <v>36160110.316963926</v>
      </c>
      <c r="D38">
        <v>171556346.54495329</v>
      </c>
      <c r="E38">
        <v>709849241.04072034</v>
      </c>
      <c r="F38">
        <v>2201016817.2766085</v>
      </c>
      <c r="G38">
        <v>4233936612.5970812</v>
      </c>
      <c r="H38">
        <v>6516290808.7107162</v>
      </c>
      <c r="I38">
        <v>7325289159.420742</v>
      </c>
      <c r="J38">
        <v>7655334116.1784439</v>
      </c>
    </row>
    <row r="39" spans="1:10">
      <c r="A39">
        <v>12015</v>
      </c>
      <c r="B39">
        <v>16087.816708233389</v>
      </c>
      <c r="C39">
        <v>82581.753199962433</v>
      </c>
      <c r="D39">
        <v>492278.69224166108</v>
      </c>
      <c r="E39">
        <v>2339189.0625073742</v>
      </c>
      <c r="F39">
        <v>6557829.9940374717</v>
      </c>
      <c r="G39">
        <v>10026949.134391215</v>
      </c>
      <c r="H39">
        <v>11160332.032088317</v>
      </c>
      <c r="I39">
        <v>11638471.280904142</v>
      </c>
      <c r="J39">
        <v>11936533.83052568</v>
      </c>
    </row>
    <row r="40" spans="1:10">
      <c r="A40">
        <v>12017</v>
      </c>
      <c r="B40">
        <v>232200.18180555099</v>
      </c>
      <c r="C40">
        <v>687497.58803919028</v>
      </c>
      <c r="D40">
        <v>2015424.1618799241</v>
      </c>
      <c r="E40">
        <v>6114025.7119471906</v>
      </c>
      <c r="F40">
        <v>14482749.302001214</v>
      </c>
      <c r="G40">
        <v>27053014.295216933</v>
      </c>
      <c r="H40">
        <v>42091042.517357126</v>
      </c>
      <c r="I40">
        <v>56059744.57823541</v>
      </c>
      <c r="J40">
        <v>65267423.056276493</v>
      </c>
    </row>
    <row r="41" spans="1:10">
      <c r="A41">
        <v>12019</v>
      </c>
      <c r="B41">
        <v>135366.63347108974</v>
      </c>
      <c r="C41">
        <v>599645.79812508251</v>
      </c>
      <c r="D41">
        <v>1725281.3184876654</v>
      </c>
      <c r="E41">
        <v>4907666.3470868962</v>
      </c>
      <c r="F41">
        <v>10918956.469407434</v>
      </c>
      <c r="G41">
        <v>19532114.735275041</v>
      </c>
      <c r="H41">
        <v>27802396.699096389</v>
      </c>
      <c r="I41">
        <v>36936407.233501799</v>
      </c>
      <c r="J41">
        <v>48658167.14053046</v>
      </c>
    </row>
    <row r="42" spans="1:10">
      <c r="A42">
        <v>12021</v>
      </c>
      <c r="B42">
        <v>222425.43830327835</v>
      </c>
      <c r="C42">
        <v>1853562.2974352678</v>
      </c>
      <c r="D42">
        <v>12177558.053070387</v>
      </c>
      <c r="E42">
        <v>60576488.717254288</v>
      </c>
      <c r="F42">
        <v>192488722.7550391</v>
      </c>
      <c r="G42">
        <v>382585895.98357928</v>
      </c>
      <c r="H42">
        <v>540117410.95141625</v>
      </c>
      <c r="I42">
        <v>651545947.59265983</v>
      </c>
      <c r="J42">
        <v>713118462.81644464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6228.2726216250885</v>
      </c>
      <c r="C44">
        <v>20964.913830205285</v>
      </c>
      <c r="D44">
        <v>67030.024749120872</v>
      </c>
      <c r="E44">
        <v>195010.4333180415</v>
      </c>
      <c r="F44">
        <v>483668.35730499594</v>
      </c>
      <c r="G44">
        <v>968653.03225996904</v>
      </c>
      <c r="H44">
        <v>1532313.5243767125</v>
      </c>
      <c r="I44">
        <v>2118443.7666798215</v>
      </c>
      <c r="J44">
        <v>2551613.896307956</v>
      </c>
    </row>
    <row r="45" spans="1:10">
      <c r="A45">
        <v>12031</v>
      </c>
      <c r="B45">
        <v>2809868.7015361059</v>
      </c>
      <c r="C45">
        <v>8920090.773769699</v>
      </c>
      <c r="D45">
        <v>21312861.247969229</v>
      </c>
      <c r="E45">
        <v>52562792.376957141</v>
      </c>
      <c r="F45">
        <v>112435658.18217431</v>
      </c>
      <c r="G45">
        <v>207468552.80417269</v>
      </c>
      <c r="H45">
        <v>301000882.27377319</v>
      </c>
      <c r="I45">
        <v>400793298.87553972</v>
      </c>
      <c r="J45">
        <v>515418592.8863306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49022.093981028811</v>
      </c>
      <c r="C47">
        <v>293057.7043525849</v>
      </c>
      <c r="D47">
        <v>1005453.8070287778</v>
      </c>
      <c r="E47">
        <v>3257144.1098768353</v>
      </c>
      <c r="F47">
        <v>7884748.7890895167</v>
      </c>
      <c r="G47">
        <v>14963164.042179139</v>
      </c>
      <c r="H47">
        <v>22363982.730944134</v>
      </c>
      <c r="I47">
        <v>30381038.014481574</v>
      </c>
      <c r="J47">
        <v>39877018.095171727</v>
      </c>
    </row>
    <row r="48" spans="1:10">
      <c r="A48">
        <v>12037</v>
      </c>
      <c r="B48">
        <v>32731.13519539564</v>
      </c>
      <c r="C48">
        <v>94691.617373800778</v>
      </c>
      <c r="D48">
        <v>385897.98209038336</v>
      </c>
      <c r="E48">
        <v>1831785.1497081078</v>
      </c>
      <c r="F48">
        <v>4463846.0268715797</v>
      </c>
      <c r="G48">
        <v>6901100.3211447578</v>
      </c>
      <c r="H48">
        <v>8600515.1840181295</v>
      </c>
      <c r="I48">
        <v>9359863.8964411672</v>
      </c>
      <c r="J48">
        <v>9969190.7888237201</v>
      </c>
    </row>
    <row r="49" spans="1:10">
      <c r="A49">
        <v>12045</v>
      </c>
      <c r="B49">
        <v>50819.506059571533</v>
      </c>
      <c r="C49">
        <v>147836.29024241332</v>
      </c>
      <c r="D49">
        <v>580032.36890505988</v>
      </c>
      <c r="E49">
        <v>2822536.5126854246</v>
      </c>
      <c r="F49">
        <v>6982641.7724083383</v>
      </c>
      <c r="G49">
        <v>11105840.290479366</v>
      </c>
      <c r="H49">
        <v>13919614.976053637</v>
      </c>
      <c r="I49">
        <v>15229875.524659952</v>
      </c>
      <c r="J49">
        <v>16307712.346540729</v>
      </c>
    </row>
    <row r="50" spans="1:10">
      <c r="A50">
        <v>12053</v>
      </c>
      <c r="B50">
        <v>117317.00955748459</v>
      </c>
      <c r="C50">
        <v>590219.28278310795</v>
      </c>
      <c r="D50">
        <v>2764944.6207494256</v>
      </c>
      <c r="E50">
        <v>13205640.197619233</v>
      </c>
      <c r="F50">
        <v>39709715.44546847</v>
      </c>
      <c r="G50">
        <v>87013115.576102704</v>
      </c>
      <c r="H50">
        <v>130316695.82348447</v>
      </c>
      <c r="I50">
        <v>157514772.51501667</v>
      </c>
      <c r="J50">
        <v>170402262.25286597</v>
      </c>
    </row>
    <row r="51" spans="1:10">
      <c r="A51">
        <v>12057</v>
      </c>
      <c r="B51">
        <v>4411459.2960675359</v>
      </c>
      <c r="C51">
        <v>22515636.65053086</v>
      </c>
      <c r="D51">
        <v>100756280.95003888</v>
      </c>
      <c r="E51">
        <v>412532028.96354949</v>
      </c>
      <c r="F51">
        <v>1144847775.0660686</v>
      </c>
      <c r="G51">
        <v>2006665798.2230074</v>
      </c>
      <c r="H51">
        <v>2690556549.1288896</v>
      </c>
      <c r="I51">
        <v>2997776724.1133709</v>
      </c>
      <c r="J51">
        <v>3199142571.3126273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745785.77647849545</v>
      </c>
      <c r="C55">
        <v>3276250.7283875365</v>
      </c>
      <c r="D55">
        <v>18577318.92433425</v>
      </c>
      <c r="E55">
        <v>81337054.298521519</v>
      </c>
      <c r="F55">
        <v>222176457.35879159</v>
      </c>
      <c r="G55">
        <v>337921649.88559067</v>
      </c>
      <c r="H55">
        <v>375162239.05542994</v>
      </c>
      <c r="I55">
        <v>395781162.1831876</v>
      </c>
      <c r="J55">
        <v>413983450.81882375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120981.30366742432</v>
      </c>
      <c r="C58">
        <v>604663.34936305252</v>
      </c>
      <c r="D58">
        <v>2551424.0207942212</v>
      </c>
      <c r="E58">
        <v>9982298.1828803346</v>
      </c>
      <c r="F58">
        <v>27200241.178797506</v>
      </c>
      <c r="G58">
        <v>45955545.098526895</v>
      </c>
      <c r="H58">
        <v>59823052.473915175</v>
      </c>
      <c r="I58">
        <v>64264450.046776317</v>
      </c>
      <c r="J58">
        <v>65894376.382311746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151290.57805499376</v>
      </c>
      <c r="C60">
        <v>1247096.8680066559</v>
      </c>
      <c r="D60">
        <v>5064819.1696192725</v>
      </c>
      <c r="E60">
        <v>21766308.315672755</v>
      </c>
      <c r="F60">
        <v>64276722.475389615</v>
      </c>
      <c r="G60">
        <v>122305118.57542583</v>
      </c>
      <c r="H60">
        <v>193937680.42824036</v>
      </c>
      <c r="I60">
        <v>223327696.54714808</v>
      </c>
      <c r="J60">
        <v>240527078.36903977</v>
      </c>
    </row>
    <row r="61" spans="1:10">
      <c r="A61">
        <v>12086</v>
      </c>
      <c r="B61">
        <v>20200661.422330111</v>
      </c>
      <c r="C61">
        <v>138657447.20659083</v>
      </c>
      <c r="D61">
        <v>755486071.79017091</v>
      </c>
      <c r="E61">
        <v>3350736310.5395203</v>
      </c>
      <c r="F61">
        <v>9804558235.9643307</v>
      </c>
      <c r="G61">
        <v>19308690077.160046</v>
      </c>
      <c r="H61">
        <v>29577929254.562775</v>
      </c>
      <c r="I61">
        <v>33298528634.996796</v>
      </c>
      <c r="J61">
        <v>35125056224.319557</v>
      </c>
    </row>
    <row r="62" spans="1:10">
      <c r="A62">
        <v>12087</v>
      </c>
      <c r="B62">
        <v>1312490.0175230575</v>
      </c>
      <c r="C62">
        <v>9316408.3333254773</v>
      </c>
      <c r="D62">
        <v>46990149.058373421</v>
      </c>
      <c r="E62">
        <v>194637584.16967314</v>
      </c>
      <c r="F62">
        <v>553414253.65700519</v>
      </c>
      <c r="G62">
        <v>1041095387.7954361</v>
      </c>
      <c r="H62">
        <v>1576852382.7033982</v>
      </c>
      <c r="I62">
        <v>1742139714.2565205</v>
      </c>
      <c r="J62">
        <v>1830313328.2926576</v>
      </c>
    </row>
    <row r="63" spans="1:10">
      <c r="A63">
        <v>12089</v>
      </c>
      <c r="B63">
        <v>156543.78035760368</v>
      </c>
      <c r="C63">
        <v>726330.11052426463</v>
      </c>
      <c r="D63">
        <v>2202505.7227393966</v>
      </c>
      <c r="E63">
        <v>6546420.0840178318</v>
      </c>
      <c r="F63">
        <v>15262897.629648656</v>
      </c>
      <c r="G63">
        <v>28960083.246384647</v>
      </c>
      <c r="H63">
        <v>43488689.865321413</v>
      </c>
      <c r="I63">
        <v>61314783.407774553</v>
      </c>
      <c r="J63">
        <v>85651803.619534254</v>
      </c>
    </row>
    <row r="64" spans="1:10">
      <c r="A64">
        <v>12091</v>
      </c>
      <c r="B64">
        <v>824793.63421957172</v>
      </c>
      <c r="C64">
        <v>2213295.6541274376</v>
      </c>
      <c r="D64">
        <v>9576213.6396965496</v>
      </c>
      <c r="E64">
        <v>47050216.449563652</v>
      </c>
      <c r="F64">
        <v>137146972.62979931</v>
      </c>
      <c r="G64">
        <v>261247169.13226506</v>
      </c>
      <c r="H64">
        <v>331134358.29745162</v>
      </c>
      <c r="I64">
        <v>359426443.43946534</v>
      </c>
      <c r="J64">
        <v>378818856.10750288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1190845.6980050891</v>
      </c>
      <c r="C66">
        <v>7800502.0283922041</v>
      </c>
      <c r="D66">
        <v>36152007.972425215</v>
      </c>
      <c r="E66">
        <v>143428179.09096947</v>
      </c>
      <c r="F66">
        <v>443772946.13790047</v>
      </c>
      <c r="G66">
        <v>843840693.83943534</v>
      </c>
      <c r="H66">
        <v>1286852982.9284697</v>
      </c>
      <c r="I66">
        <v>1428500207.6326699</v>
      </c>
      <c r="J66">
        <v>1469146038.1827335</v>
      </c>
    </row>
    <row r="67" spans="1:10">
      <c r="A67">
        <v>12101</v>
      </c>
      <c r="B67">
        <v>1088930.8962619337</v>
      </c>
      <c r="C67">
        <v>5534262.6404041657</v>
      </c>
      <c r="D67">
        <v>26201875.456039064</v>
      </c>
      <c r="E67">
        <v>126434905.50583299</v>
      </c>
      <c r="F67">
        <v>384103045.5756321</v>
      </c>
      <c r="G67">
        <v>850125614.12895513</v>
      </c>
      <c r="H67">
        <v>1286037964.1822765</v>
      </c>
      <c r="I67">
        <v>1570041176.5885127</v>
      </c>
      <c r="J67">
        <v>1715109806.4033642</v>
      </c>
    </row>
    <row r="68" spans="1:10">
      <c r="A68">
        <v>12103</v>
      </c>
      <c r="B68">
        <v>1137034.8872628857</v>
      </c>
      <c r="C68">
        <v>6274054.9662402887</v>
      </c>
      <c r="D68">
        <v>28703060.023004949</v>
      </c>
      <c r="E68">
        <v>132237726.92415918</v>
      </c>
      <c r="F68">
        <v>401114160.43236291</v>
      </c>
      <c r="G68">
        <v>847504533.21647167</v>
      </c>
      <c r="H68">
        <v>1244652253.1702335</v>
      </c>
      <c r="I68">
        <v>1481548220.0771108</v>
      </c>
      <c r="J68">
        <v>1586331306.9179006</v>
      </c>
    </row>
    <row r="69" spans="1:10">
      <c r="A69">
        <v>12107</v>
      </c>
      <c r="B69">
        <v>5498.9114418005211</v>
      </c>
      <c r="C69">
        <v>24851.166283887607</v>
      </c>
      <c r="D69">
        <v>72521.867742953196</v>
      </c>
      <c r="E69">
        <v>210870.31416996071</v>
      </c>
      <c r="F69">
        <v>481762.82777721668</v>
      </c>
      <c r="G69">
        <v>876446.65778130386</v>
      </c>
      <c r="H69">
        <v>1275100.2663518018</v>
      </c>
      <c r="I69">
        <v>1710026.1221883071</v>
      </c>
      <c r="J69">
        <v>2239034.6900861207</v>
      </c>
    </row>
    <row r="70" spans="1:10">
      <c r="A70">
        <v>12109</v>
      </c>
      <c r="B70">
        <v>827756.49739821418</v>
      </c>
      <c r="C70">
        <v>3729282.6797744338</v>
      </c>
      <c r="D70">
        <v>10646576.360752868</v>
      </c>
      <c r="E70">
        <v>30205228.307431519</v>
      </c>
      <c r="F70">
        <v>66318485.022316016</v>
      </c>
      <c r="G70">
        <v>117778224.78011405</v>
      </c>
      <c r="H70">
        <v>166655855.1946325</v>
      </c>
      <c r="I70">
        <v>220868537.59609553</v>
      </c>
      <c r="J70">
        <v>288824010.89140403</v>
      </c>
    </row>
    <row r="71" spans="1:10">
      <c r="A71">
        <v>12111</v>
      </c>
      <c r="B71">
        <v>32618.107827047093</v>
      </c>
      <c r="C71">
        <v>121931.11313354672</v>
      </c>
      <c r="D71">
        <v>312056.56350846816</v>
      </c>
      <c r="E71">
        <v>922674.93621219823</v>
      </c>
      <c r="F71">
        <v>2377483.3157824352</v>
      </c>
      <c r="G71">
        <v>4713911.3179919152</v>
      </c>
      <c r="H71">
        <v>7672367.5016018702</v>
      </c>
      <c r="I71">
        <v>11156499.52492436</v>
      </c>
      <c r="J71">
        <v>14507693.433595827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1603885.8360830802</v>
      </c>
      <c r="C73">
        <v>7966136.3345060814</v>
      </c>
      <c r="D73">
        <v>33951463.847121052</v>
      </c>
      <c r="E73">
        <v>134237846.33606231</v>
      </c>
      <c r="F73">
        <v>369081505.27045995</v>
      </c>
      <c r="G73">
        <v>628714419.4378593</v>
      </c>
      <c r="H73">
        <v>824632233.94159865</v>
      </c>
      <c r="I73">
        <v>892679130.78254998</v>
      </c>
      <c r="J73">
        <v>922787897.10470343</v>
      </c>
    </row>
    <row r="74" spans="1:10">
      <c r="A74">
        <v>12123</v>
      </c>
      <c r="B74">
        <v>5789.4128317259474</v>
      </c>
      <c r="C74">
        <v>19358.508326997053</v>
      </c>
      <c r="D74">
        <v>58600.665948917565</v>
      </c>
      <c r="E74">
        <v>172631.98387876939</v>
      </c>
      <c r="F74">
        <v>439490.38024288975</v>
      </c>
      <c r="G74">
        <v>844779.33918339876</v>
      </c>
      <c r="H74">
        <v>1323968.0753466878</v>
      </c>
      <c r="I74">
        <v>1818614.0297054986</v>
      </c>
      <c r="J74">
        <v>2155059.0355682336</v>
      </c>
    </row>
    <row r="75" spans="1:10">
      <c r="A75">
        <v>12127</v>
      </c>
      <c r="B75">
        <v>1958295.0433252361</v>
      </c>
      <c r="C75">
        <v>6864733.9900908126</v>
      </c>
      <c r="D75">
        <v>19364571.408244811</v>
      </c>
      <c r="E75">
        <v>55225142.876521535</v>
      </c>
      <c r="F75">
        <v>132898483.34107003</v>
      </c>
      <c r="G75">
        <v>266953704.33797765</v>
      </c>
      <c r="H75">
        <v>423668074.71784931</v>
      </c>
      <c r="I75">
        <v>620469443.81611419</v>
      </c>
      <c r="J75">
        <v>821999363.85116303</v>
      </c>
    </row>
    <row r="76" spans="1:10">
      <c r="A76">
        <v>12129</v>
      </c>
      <c r="B76">
        <v>22088.28508813048</v>
      </c>
      <c r="C76">
        <v>54992.714359319834</v>
      </c>
      <c r="D76">
        <v>208235.97818141442</v>
      </c>
      <c r="E76">
        <v>385282.85275505658</v>
      </c>
      <c r="F76">
        <v>1043258.2841027761</v>
      </c>
      <c r="G76">
        <v>1636966.8628121396</v>
      </c>
      <c r="H76">
        <v>2019301.0689548347</v>
      </c>
      <c r="I76">
        <v>2136171.4674946894</v>
      </c>
      <c r="J76">
        <v>2184876.7079395745</v>
      </c>
    </row>
    <row r="77" spans="1:10">
      <c r="A77">
        <v>12131</v>
      </c>
      <c r="B77">
        <v>216912.78409323236</v>
      </c>
      <c r="C77">
        <v>682397.10843276663</v>
      </c>
      <c r="D77">
        <v>2854655.1497444515</v>
      </c>
      <c r="E77">
        <v>13652908.902138149</v>
      </c>
      <c r="F77">
        <v>39204069.412137248</v>
      </c>
      <c r="G77">
        <v>4222038.5245804032</v>
      </c>
      <c r="H77">
        <v>5066269.3775687106</v>
      </c>
      <c r="I77">
        <v>5291688.3391109379</v>
      </c>
      <c r="J77">
        <v>5435199.4616127396</v>
      </c>
    </row>
    <row r="78" spans="1:10">
      <c r="A78">
        <v>13029</v>
      </c>
      <c r="B78">
        <v>19599.030601841383</v>
      </c>
      <c r="C78">
        <v>54538.443402758807</v>
      </c>
      <c r="D78">
        <v>132488.9473186128</v>
      </c>
      <c r="E78">
        <v>313350.09219578002</v>
      </c>
      <c r="F78">
        <v>634634.96253260551</v>
      </c>
      <c r="G78">
        <v>1083304.4122364682</v>
      </c>
      <c r="H78">
        <v>1599597.1483270363</v>
      </c>
      <c r="I78">
        <v>2077722.4767749431</v>
      </c>
      <c r="J78">
        <v>2589700.5392338419</v>
      </c>
    </row>
    <row r="79" spans="1:10">
      <c r="A79">
        <v>13039</v>
      </c>
      <c r="B79">
        <v>909310.61248156661</v>
      </c>
      <c r="C79">
        <v>3176979.3385989903</v>
      </c>
      <c r="D79">
        <v>8356793.1988783209</v>
      </c>
      <c r="E79">
        <v>22614708.400576081</v>
      </c>
      <c r="F79">
        <v>51888320.095467314</v>
      </c>
      <c r="G79">
        <v>100429101.0944884</v>
      </c>
      <c r="H79">
        <v>156818040.97304058</v>
      </c>
      <c r="I79">
        <v>221808814.97204557</v>
      </c>
      <c r="J79">
        <v>300958370.3548221</v>
      </c>
    </row>
    <row r="80" spans="1:10">
      <c r="A80">
        <v>13051</v>
      </c>
      <c r="B80">
        <v>9385682.5215326585</v>
      </c>
      <c r="C80">
        <v>28142666.957652375</v>
      </c>
      <c r="D80">
        <v>73404331.927393943</v>
      </c>
      <c r="E80">
        <v>186038586.73423865</v>
      </c>
      <c r="F80">
        <v>403709960.00926602</v>
      </c>
      <c r="G80">
        <v>737121404.33664167</v>
      </c>
      <c r="H80">
        <v>1163816604.7014091</v>
      </c>
      <c r="I80">
        <v>1617103414.3439775</v>
      </c>
      <c r="J80">
        <v>2157652247.3897605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662433.86918840767</v>
      </c>
      <c r="C82">
        <v>2638423.5045212633</v>
      </c>
      <c r="D82">
        <v>7707480.9582921304</v>
      </c>
      <c r="E82">
        <v>21847547.869215291</v>
      </c>
      <c r="F82">
        <v>50244181.025165789</v>
      </c>
      <c r="G82">
        <v>91020301.333803356</v>
      </c>
      <c r="H82">
        <v>139897004.18799603</v>
      </c>
      <c r="I82">
        <v>183147589.08566299</v>
      </c>
      <c r="J82">
        <v>238670917.18543035</v>
      </c>
    </row>
    <row r="83" spans="1:10">
      <c r="A83">
        <v>13179</v>
      </c>
      <c r="B83">
        <v>1345254.5832265744</v>
      </c>
      <c r="C83">
        <v>5031205.8756856564</v>
      </c>
      <c r="D83">
        <v>13987020.710319931</v>
      </c>
      <c r="E83">
        <v>37293676.647739008</v>
      </c>
      <c r="F83">
        <v>82849816.10590744</v>
      </c>
      <c r="G83">
        <v>150964281.18802848</v>
      </c>
      <c r="H83">
        <v>238342425.34317771</v>
      </c>
      <c r="I83">
        <v>327859054.39103305</v>
      </c>
      <c r="J83">
        <v>425938379.70721018</v>
      </c>
    </row>
    <row r="84" spans="1:10">
      <c r="A84">
        <v>13191</v>
      </c>
      <c r="B84">
        <v>1630842.1422481327</v>
      </c>
      <c r="C84">
        <v>5902838.6127031585</v>
      </c>
      <c r="D84">
        <v>16079848.548129903</v>
      </c>
      <c r="E84">
        <v>42770776.159009419</v>
      </c>
      <c r="F84">
        <v>95251091.480349004</v>
      </c>
      <c r="G84">
        <v>173936165.98637724</v>
      </c>
      <c r="H84">
        <v>276122367.73486269</v>
      </c>
      <c r="I84">
        <v>382210726.69812733</v>
      </c>
      <c r="J84">
        <v>498607005.05347127</v>
      </c>
    </row>
    <row r="85" spans="1:10">
      <c r="A85">
        <v>22005</v>
      </c>
      <c r="B85">
        <v>205714.67438900139</v>
      </c>
      <c r="C85">
        <v>1717474.2224316155</v>
      </c>
      <c r="D85">
        <v>10015731.106603617</v>
      </c>
      <c r="E85">
        <v>29274691.628850743</v>
      </c>
      <c r="F85">
        <v>42882285.550630987</v>
      </c>
      <c r="G85">
        <v>45493548.204576597</v>
      </c>
      <c r="H85">
        <v>46377351.969194092</v>
      </c>
      <c r="I85">
        <v>47266910.609159596</v>
      </c>
      <c r="J85">
        <v>48184483.864926361</v>
      </c>
    </row>
    <row r="86" spans="1:10">
      <c r="A86">
        <v>22007</v>
      </c>
      <c r="B86">
        <v>310189.97367675439</v>
      </c>
      <c r="C86">
        <v>3802830.5041549313</v>
      </c>
      <c r="D86">
        <v>22155277.022981901</v>
      </c>
      <c r="E86">
        <v>57642149.967783451</v>
      </c>
      <c r="F86">
        <v>82419298.680035964</v>
      </c>
      <c r="G86">
        <v>97514325.875005469</v>
      </c>
      <c r="H86">
        <v>113473233.39995988</v>
      </c>
      <c r="I86">
        <v>130723582.70318203</v>
      </c>
      <c r="J86">
        <v>149144349.7314238</v>
      </c>
    </row>
    <row r="87" spans="1:10">
      <c r="A87">
        <v>22019</v>
      </c>
      <c r="B87">
        <v>3840834.0766590345</v>
      </c>
      <c r="C87">
        <v>20793521.648512755</v>
      </c>
      <c r="D87">
        <v>89205367.881011963</v>
      </c>
      <c r="E87">
        <v>326757243.65541345</v>
      </c>
      <c r="F87">
        <v>635041266.07237184</v>
      </c>
      <c r="G87">
        <v>834980236.98169899</v>
      </c>
      <c r="H87">
        <v>948133214.92533278</v>
      </c>
      <c r="I87">
        <v>1026286299.1402751</v>
      </c>
      <c r="J87">
        <v>1096994202.5863752</v>
      </c>
    </row>
    <row r="88" spans="1:10">
      <c r="A88">
        <v>22023</v>
      </c>
      <c r="B88">
        <v>28948.576427020074</v>
      </c>
      <c r="C88">
        <v>183706.45982133929</v>
      </c>
      <c r="D88">
        <v>808233.57658646465</v>
      </c>
      <c r="E88">
        <v>2126555.5256491369</v>
      </c>
      <c r="F88">
        <v>3149904.3251888882</v>
      </c>
      <c r="G88">
        <v>3655160.8506541243</v>
      </c>
      <c r="H88">
        <v>3887502.590873424</v>
      </c>
      <c r="I88">
        <v>4033304.1642311323</v>
      </c>
      <c r="J88">
        <v>4140899.2549486584</v>
      </c>
    </row>
    <row r="89" spans="1:10">
      <c r="A89">
        <v>22045</v>
      </c>
      <c r="B89">
        <v>40859.41936693497</v>
      </c>
      <c r="C89">
        <v>401225.41362512286</v>
      </c>
      <c r="D89">
        <v>1992644.7432456587</v>
      </c>
      <c r="E89">
        <v>4617114.1793996273</v>
      </c>
      <c r="F89">
        <v>5827124.8752413793</v>
      </c>
      <c r="G89">
        <v>6000987.8490665853</v>
      </c>
      <c r="H89">
        <v>6102198.7155131176</v>
      </c>
      <c r="I89">
        <v>6208039.2119244197</v>
      </c>
      <c r="J89">
        <v>6324189.6517104227</v>
      </c>
    </row>
    <row r="90" spans="1:10">
      <c r="A90">
        <v>22047</v>
      </c>
      <c r="B90">
        <v>2295538.9702701592</v>
      </c>
      <c r="C90">
        <v>19424510.118343692</v>
      </c>
      <c r="D90">
        <v>126289634.18919848</v>
      </c>
      <c r="E90">
        <v>409994683.69656289</v>
      </c>
      <c r="F90">
        <v>668866842.6323452</v>
      </c>
      <c r="G90">
        <v>781760077.49248147</v>
      </c>
      <c r="H90">
        <v>879788109.84101856</v>
      </c>
      <c r="I90">
        <v>985304987.29526234</v>
      </c>
      <c r="J90">
        <v>1097810961.7196133</v>
      </c>
    </row>
    <row r="91" spans="1:10">
      <c r="A91">
        <v>22051</v>
      </c>
      <c r="B91">
        <v>52800684.899295472</v>
      </c>
      <c r="C91">
        <v>542164060.55273724</v>
      </c>
      <c r="D91">
        <v>3047956777.4984174</v>
      </c>
      <c r="E91">
        <v>7443986194.2222376</v>
      </c>
      <c r="F91">
        <v>9923444182.22995</v>
      </c>
      <c r="G91">
        <v>10893554568.740364</v>
      </c>
      <c r="H91">
        <v>11824173826.684658</v>
      </c>
      <c r="I91">
        <v>12820444048.457024</v>
      </c>
      <c r="J91">
        <v>13879287106.495897</v>
      </c>
    </row>
    <row r="92" spans="1:10">
      <c r="A92">
        <v>22053</v>
      </c>
      <c r="B92">
        <v>12844.046430467066</v>
      </c>
      <c r="C92">
        <v>70281.419836555477</v>
      </c>
      <c r="D92">
        <v>319710.0789267589</v>
      </c>
      <c r="E92">
        <v>903683.84072296554</v>
      </c>
      <c r="F92">
        <v>1387420.2062906958</v>
      </c>
      <c r="G92">
        <v>1651349.0872157647</v>
      </c>
      <c r="H92">
        <v>1777891.2174785531</v>
      </c>
      <c r="I92">
        <v>1854400.103842923</v>
      </c>
      <c r="J92">
        <v>1909929.0133217205</v>
      </c>
    </row>
    <row r="93" spans="1:10">
      <c r="A93">
        <v>22057</v>
      </c>
      <c r="B93">
        <v>4191509.0279766759</v>
      </c>
      <c r="C93">
        <v>48830923.265481696</v>
      </c>
      <c r="D93">
        <v>263114628.98162755</v>
      </c>
      <c r="E93">
        <v>587809072.18306088</v>
      </c>
      <c r="F93">
        <v>745714350.12104142</v>
      </c>
      <c r="G93">
        <v>813662221.98719037</v>
      </c>
      <c r="H93">
        <v>881523075.28542638</v>
      </c>
      <c r="I93">
        <v>948958374.11812103</v>
      </c>
      <c r="J93">
        <v>1015190494.6869481</v>
      </c>
    </row>
    <row r="94" spans="1:10">
      <c r="A94">
        <v>22063</v>
      </c>
      <c r="B94">
        <v>42281.875407062551</v>
      </c>
      <c r="C94">
        <v>380910.29070797266</v>
      </c>
      <c r="D94">
        <v>2361169.0587303294</v>
      </c>
      <c r="E94">
        <v>7340554.7384625738</v>
      </c>
      <c r="F94">
        <v>11448331.034594705</v>
      </c>
      <c r="G94">
        <v>12960836.143636569</v>
      </c>
      <c r="H94">
        <v>14103574.802034607</v>
      </c>
      <c r="I94">
        <v>15326643.120221913</v>
      </c>
      <c r="J94">
        <v>16627595.961371286</v>
      </c>
    </row>
    <row r="95" spans="1:10">
      <c r="A95">
        <v>22071</v>
      </c>
      <c r="B95">
        <v>619327270.82971263</v>
      </c>
      <c r="C95">
        <v>2439863701.7768798</v>
      </c>
      <c r="D95">
        <v>7618047884.792882</v>
      </c>
      <c r="E95">
        <v>18558911374.321007</v>
      </c>
      <c r="F95">
        <v>30818622834.391964</v>
      </c>
      <c r="G95">
        <v>38384857023.543968</v>
      </c>
      <c r="H95">
        <v>42459105155.799294</v>
      </c>
      <c r="I95">
        <v>46048517672.627365</v>
      </c>
      <c r="J95">
        <v>49814788012.368744</v>
      </c>
    </row>
    <row r="96" spans="1:10">
      <c r="A96">
        <v>22075</v>
      </c>
      <c r="B96">
        <v>1768325.2708115261</v>
      </c>
      <c r="C96">
        <v>14183428.553866128</v>
      </c>
      <c r="D96">
        <v>92650972.132034734</v>
      </c>
      <c r="E96">
        <v>268245790.58830625</v>
      </c>
      <c r="F96">
        <v>400660368.51814085</v>
      </c>
      <c r="G96">
        <v>443052389.58763665</v>
      </c>
      <c r="H96">
        <v>476048720.92273074</v>
      </c>
      <c r="I96">
        <v>511200821.35637122</v>
      </c>
      <c r="J96">
        <v>548501414.48863316</v>
      </c>
    </row>
    <row r="97" spans="1:10">
      <c r="A97">
        <v>22087</v>
      </c>
      <c r="B97">
        <v>3955279.1911941883</v>
      </c>
      <c r="C97">
        <v>30574307.709894691</v>
      </c>
      <c r="D97">
        <v>202467517.10649237</v>
      </c>
      <c r="E97">
        <v>618716985.9791013</v>
      </c>
      <c r="F97">
        <v>962114431.46251845</v>
      </c>
      <c r="G97">
        <v>1073022129.2053442</v>
      </c>
      <c r="H97">
        <v>1153328368.9725296</v>
      </c>
      <c r="I97">
        <v>1238756791.5103595</v>
      </c>
      <c r="J97">
        <v>1329412903.3179023</v>
      </c>
    </row>
    <row r="98" spans="1:10">
      <c r="A98">
        <v>22089</v>
      </c>
      <c r="B98">
        <v>5142780.5218894724</v>
      </c>
      <c r="C98">
        <v>57020311.006228745</v>
      </c>
      <c r="D98">
        <v>322816679.01746184</v>
      </c>
      <c r="E98">
        <v>791198212.51837051</v>
      </c>
      <c r="F98">
        <v>1063706324.2573469</v>
      </c>
      <c r="G98">
        <v>1184754454.6622102</v>
      </c>
      <c r="H98">
        <v>1304925582.4796515</v>
      </c>
      <c r="I98">
        <v>1433977786.0773547</v>
      </c>
      <c r="J98">
        <v>1571345186.9727728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341.46198764663171</v>
      </c>
      <c r="C101">
        <v>2930.523478567834</v>
      </c>
      <c r="D101">
        <v>16244.321426385923</v>
      </c>
      <c r="E101">
        <v>44164.346043217309</v>
      </c>
      <c r="F101">
        <v>61820.733637813224</v>
      </c>
      <c r="G101">
        <v>65685.68582662812</v>
      </c>
      <c r="H101">
        <v>68216.087368427485</v>
      </c>
      <c r="I101">
        <v>70314.073616277718</v>
      </c>
      <c r="J101">
        <v>71944.373988764157</v>
      </c>
    </row>
    <row r="102" spans="1:10">
      <c r="A102">
        <v>22101</v>
      </c>
      <c r="B102">
        <v>5274890.196992063</v>
      </c>
      <c r="C102">
        <v>58222198.063438877</v>
      </c>
      <c r="D102">
        <v>279188514.91680461</v>
      </c>
      <c r="E102">
        <v>620888504.27331829</v>
      </c>
      <c r="F102">
        <v>787822176.35876369</v>
      </c>
      <c r="G102">
        <v>860235547.29457641</v>
      </c>
      <c r="H102">
        <v>933301164.5017786</v>
      </c>
      <c r="I102">
        <v>1009954949.3786695</v>
      </c>
      <c r="J102">
        <v>1090061100.3509753</v>
      </c>
    </row>
    <row r="103" spans="1:10">
      <c r="A103">
        <v>22103</v>
      </c>
      <c r="B103">
        <v>3022187.8159298608</v>
      </c>
      <c r="C103">
        <v>11416028.277063552</v>
      </c>
      <c r="D103">
        <v>34501846.312748522</v>
      </c>
      <c r="E103">
        <v>82720531.103080064</v>
      </c>
      <c r="F103">
        <v>134853553.99459863</v>
      </c>
      <c r="G103">
        <v>164755227.24497777</v>
      </c>
      <c r="H103">
        <v>176802265.69476339</v>
      </c>
      <c r="I103">
        <v>185722906.05201724</v>
      </c>
      <c r="J103">
        <v>194884252.06898728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3272745.0030530388</v>
      </c>
      <c r="C105">
        <v>38149947.284723639</v>
      </c>
      <c r="D105">
        <v>200378959.06190255</v>
      </c>
      <c r="E105">
        <v>450801600.75573438</v>
      </c>
      <c r="F105">
        <v>576029405.75999701</v>
      </c>
      <c r="G105">
        <v>632595146.49695563</v>
      </c>
      <c r="H105">
        <v>689798183.20473921</v>
      </c>
      <c r="I105">
        <v>747430141.22158384</v>
      </c>
      <c r="J105">
        <v>804872747.0637207</v>
      </c>
    </row>
    <row r="106" spans="1:10">
      <c r="A106">
        <v>22113</v>
      </c>
      <c r="B106">
        <v>326043.80027186783</v>
      </c>
      <c r="C106">
        <v>2193962.1168956324</v>
      </c>
      <c r="D106">
        <v>8692044.8101882115</v>
      </c>
      <c r="E106">
        <v>19617265.687615696</v>
      </c>
      <c r="F106">
        <v>26039845.35719166</v>
      </c>
      <c r="G106">
        <v>28824453.099963896</v>
      </c>
      <c r="H106">
        <v>30059835.228662767</v>
      </c>
      <c r="I106">
        <v>30956383.903169289</v>
      </c>
      <c r="J106">
        <v>31741542.932770804</v>
      </c>
    </row>
    <row r="107" spans="1:10">
      <c r="A107">
        <v>23005</v>
      </c>
      <c r="B107">
        <v>2801663.0852910746</v>
      </c>
      <c r="C107">
        <v>6032679.8383913422</v>
      </c>
      <c r="D107">
        <v>12269336.05826846</v>
      </c>
      <c r="E107">
        <v>25047599.22381914</v>
      </c>
      <c r="F107">
        <v>47392209.209097564</v>
      </c>
      <c r="G107">
        <v>80394104.525990173</v>
      </c>
      <c r="H107">
        <v>119895345.53593041</v>
      </c>
      <c r="I107">
        <v>161921423.34086722</v>
      </c>
      <c r="J107">
        <v>205948665.58017096</v>
      </c>
    </row>
    <row r="108" spans="1:10">
      <c r="A108">
        <v>23009</v>
      </c>
      <c r="B108">
        <v>262265.83214230998</v>
      </c>
      <c r="C108">
        <v>520089.42190505768</v>
      </c>
      <c r="D108">
        <v>1044463.8757231259</v>
      </c>
      <c r="E108">
        <v>1943125.2796671353</v>
      </c>
      <c r="F108">
        <v>3413070.7080914527</v>
      </c>
      <c r="G108">
        <v>5655886.3340673931</v>
      </c>
      <c r="H108">
        <v>8285537.4525085129</v>
      </c>
      <c r="I108">
        <v>11002683.942899406</v>
      </c>
      <c r="J108">
        <v>13961517.17593693</v>
      </c>
    </row>
    <row r="109" spans="1:10">
      <c r="A109">
        <v>23011</v>
      </c>
      <c r="B109">
        <v>12488.259265065746</v>
      </c>
      <c r="C109">
        <v>26266.190224688711</v>
      </c>
      <c r="D109">
        <v>52750.241959330102</v>
      </c>
      <c r="E109">
        <v>97865.499237572658</v>
      </c>
      <c r="F109">
        <v>174291.92751936478</v>
      </c>
      <c r="G109">
        <v>271628.55191777571</v>
      </c>
      <c r="H109">
        <v>375943.33406751428</v>
      </c>
      <c r="I109">
        <v>476157.28596735926</v>
      </c>
      <c r="J109">
        <v>566646.05279532389</v>
      </c>
    </row>
    <row r="110" spans="1:10">
      <c r="A110">
        <v>23013</v>
      </c>
      <c r="B110">
        <v>84375.02885729952</v>
      </c>
      <c r="C110">
        <v>160102.10697001521</v>
      </c>
      <c r="D110">
        <v>298337.7595767951</v>
      </c>
      <c r="E110">
        <v>513139.57287987694</v>
      </c>
      <c r="F110">
        <v>861357.7464905458</v>
      </c>
      <c r="G110">
        <v>1309317.6795484771</v>
      </c>
      <c r="H110">
        <v>1797317.0109905873</v>
      </c>
      <c r="I110">
        <v>2289285.9981328342</v>
      </c>
      <c r="J110">
        <v>2758194.6690939995</v>
      </c>
    </row>
    <row r="111" spans="1:10">
      <c r="A111">
        <v>23015</v>
      </c>
      <c r="B111">
        <v>145059.74632575916</v>
      </c>
      <c r="C111">
        <v>287329.33298458747</v>
      </c>
      <c r="D111">
        <v>566480.46864185086</v>
      </c>
      <c r="E111">
        <v>1033681.6949294669</v>
      </c>
      <c r="F111">
        <v>1799499.2526280691</v>
      </c>
      <c r="G111">
        <v>2780336.1653525606</v>
      </c>
      <c r="H111">
        <v>3798781.7372923954</v>
      </c>
      <c r="I111">
        <v>4777022.4563398408</v>
      </c>
      <c r="J111">
        <v>5691087.7889801683</v>
      </c>
    </row>
    <row r="112" spans="1:10">
      <c r="A112">
        <v>23019</v>
      </c>
      <c r="B112">
        <v>433707.83803000697</v>
      </c>
      <c r="C112">
        <v>895649.25765138294</v>
      </c>
      <c r="D112">
        <v>1866396.2628274965</v>
      </c>
      <c r="E112">
        <v>3829819.2047687494</v>
      </c>
      <c r="F112">
        <v>7297510.2897738973</v>
      </c>
      <c r="G112">
        <v>13327840.361195844</v>
      </c>
      <c r="H112">
        <v>21256098.506419156</v>
      </c>
      <c r="I112">
        <v>30229422.659462061</v>
      </c>
      <c r="J112">
        <v>40000290.099382818</v>
      </c>
    </row>
    <row r="113" spans="1:10">
      <c r="A113">
        <v>23023</v>
      </c>
      <c r="B113">
        <v>881344.86042103905</v>
      </c>
      <c r="C113">
        <v>1818768.4752759647</v>
      </c>
      <c r="D113">
        <v>3894142.443839665</v>
      </c>
      <c r="E113">
        <v>7807136.0472468771</v>
      </c>
      <c r="F113">
        <v>14405370.60000783</v>
      </c>
      <c r="G113">
        <v>23801201.642756302</v>
      </c>
      <c r="H113">
        <v>34545340.542348363</v>
      </c>
      <c r="I113">
        <v>45859174.255334958</v>
      </c>
      <c r="J113">
        <v>57709038.656445533</v>
      </c>
    </row>
    <row r="114" spans="1:10">
      <c r="A114">
        <v>23027</v>
      </c>
      <c r="B114">
        <v>77632.075912047861</v>
      </c>
      <c r="C114">
        <v>162432.4140064597</v>
      </c>
      <c r="D114">
        <v>332612.07540036389</v>
      </c>
      <c r="E114">
        <v>627625.20911612641</v>
      </c>
      <c r="F114">
        <v>1162163.7370856283</v>
      </c>
      <c r="G114">
        <v>1946861.1196430179</v>
      </c>
      <c r="H114">
        <v>2961458.1723074787</v>
      </c>
      <c r="I114">
        <v>4115461.1399180084</v>
      </c>
      <c r="J114">
        <v>5318083.1569361491</v>
      </c>
    </row>
    <row r="115" spans="1:10">
      <c r="A115">
        <v>23029</v>
      </c>
      <c r="B115">
        <v>145692.15319889202</v>
      </c>
      <c r="C115">
        <v>279295.66415025212</v>
      </c>
      <c r="D115">
        <v>533859.80704280315</v>
      </c>
      <c r="E115">
        <v>1000872.1313969697</v>
      </c>
      <c r="F115">
        <v>1747300.7042022401</v>
      </c>
      <c r="G115">
        <v>2812733.2383286431</v>
      </c>
      <c r="H115">
        <v>4027773.543511359</v>
      </c>
      <c r="I115">
        <v>5338307.6831421526</v>
      </c>
      <c r="J115">
        <v>6613570.4562191786</v>
      </c>
    </row>
    <row r="116" spans="1:10">
      <c r="A116">
        <v>23031</v>
      </c>
      <c r="B116">
        <v>2935169.9783744928</v>
      </c>
      <c r="C116">
        <v>6571878.4350841381</v>
      </c>
      <c r="D116">
        <v>13712938.332488561</v>
      </c>
      <c r="E116">
        <v>28874853.844423741</v>
      </c>
      <c r="F116">
        <v>56447013.721210204</v>
      </c>
      <c r="G116">
        <v>98201921.69560352</v>
      </c>
      <c r="H116">
        <v>150946853.49953091</v>
      </c>
      <c r="I116">
        <v>208348971.23057052</v>
      </c>
      <c r="J116">
        <v>268992595.8228727</v>
      </c>
    </row>
    <row r="117" spans="1:10">
      <c r="A117">
        <v>24003</v>
      </c>
      <c r="B117">
        <v>8977567.6116684116</v>
      </c>
      <c r="C117">
        <v>38385429.422490671</v>
      </c>
      <c r="D117">
        <v>142687406.35137197</v>
      </c>
      <c r="E117">
        <v>390359005.58385891</v>
      </c>
      <c r="F117">
        <v>658211512.99461222</v>
      </c>
      <c r="G117">
        <v>824221112.364658</v>
      </c>
      <c r="H117">
        <v>897792664.39541531</v>
      </c>
      <c r="I117">
        <v>949494535.45051432</v>
      </c>
      <c r="J117">
        <v>1005182757.3601077</v>
      </c>
    </row>
    <row r="118" spans="1:10">
      <c r="A118">
        <v>24005</v>
      </c>
      <c r="B118">
        <v>279326.17317335174</v>
      </c>
      <c r="C118">
        <v>1044992.9052263135</v>
      </c>
      <c r="D118">
        <v>3454532.9810423674</v>
      </c>
      <c r="E118">
        <v>9089726.4493838772</v>
      </c>
      <c r="F118">
        <v>16543225.343732316</v>
      </c>
      <c r="G118">
        <v>22338210.215193614</v>
      </c>
      <c r="H118">
        <v>23937888.996369354</v>
      </c>
      <c r="I118">
        <v>24287777.288543113</v>
      </c>
      <c r="J118">
        <v>24657256.25128619</v>
      </c>
    </row>
    <row r="119" spans="1:10">
      <c r="A119">
        <v>24009</v>
      </c>
      <c r="B119">
        <v>168463.69658007368</v>
      </c>
      <c r="C119">
        <v>877225.58190416289</v>
      </c>
      <c r="D119">
        <v>3789278.0296163671</v>
      </c>
      <c r="E119">
        <v>11001079.558679312</v>
      </c>
      <c r="F119">
        <v>19375077.902232431</v>
      </c>
      <c r="G119">
        <v>24275350.073656417</v>
      </c>
      <c r="H119">
        <v>25938365.687547464</v>
      </c>
      <c r="I119">
        <v>26777181.90456827</v>
      </c>
      <c r="J119">
        <v>27437603.68095243</v>
      </c>
    </row>
    <row r="120" spans="1:10">
      <c r="A120">
        <v>24011</v>
      </c>
      <c r="B120">
        <v>117952.24676708745</v>
      </c>
      <c r="C120">
        <v>533867.10883167479</v>
      </c>
      <c r="D120">
        <v>2308758.3706953293</v>
      </c>
      <c r="E120">
        <v>5922528.2581507545</v>
      </c>
      <c r="F120">
        <v>10680215.534704998</v>
      </c>
      <c r="G120">
        <v>15491796.035718706</v>
      </c>
      <c r="H120">
        <v>16943603.238217</v>
      </c>
      <c r="I120">
        <v>17117311.799666841</v>
      </c>
      <c r="J120">
        <v>17353066.34702551</v>
      </c>
    </row>
    <row r="121" spans="1:10">
      <c r="A121">
        <v>24015</v>
      </c>
      <c r="B121">
        <v>79371.627587537703</v>
      </c>
      <c r="C121">
        <v>274552.02929511812</v>
      </c>
      <c r="D121">
        <v>946996.64002631791</v>
      </c>
      <c r="E121">
        <v>2089665.5001635845</v>
      </c>
      <c r="F121">
        <v>3873226.6895642877</v>
      </c>
      <c r="G121">
        <v>5341285.7105260408</v>
      </c>
      <c r="H121">
        <v>5895156.8514692057</v>
      </c>
      <c r="I121">
        <v>6157511.6631790064</v>
      </c>
      <c r="J121">
        <v>6413567.1979500465</v>
      </c>
    </row>
    <row r="122" spans="1:10">
      <c r="A122">
        <v>24017</v>
      </c>
      <c r="B122">
        <v>22411.543530177085</v>
      </c>
      <c r="C122">
        <v>81006.79837824979</v>
      </c>
      <c r="D122">
        <v>275674.72795429907</v>
      </c>
      <c r="E122">
        <v>758060.98433839891</v>
      </c>
      <c r="F122">
        <v>1359636.3382798498</v>
      </c>
      <c r="G122">
        <v>2119332.099978128</v>
      </c>
      <c r="H122">
        <v>3095807.8324277373</v>
      </c>
      <c r="I122">
        <v>3784671.8665634887</v>
      </c>
      <c r="J122">
        <v>3976567.4562835288</v>
      </c>
    </row>
    <row r="123" spans="1:10">
      <c r="A123">
        <v>24019</v>
      </c>
      <c r="B123">
        <v>680432.55450111371</v>
      </c>
      <c r="C123">
        <v>3351420.1237325827</v>
      </c>
      <c r="D123">
        <v>14033629.464190967</v>
      </c>
      <c r="E123">
        <v>37795315.182872608</v>
      </c>
      <c r="F123">
        <v>65062995.137364492</v>
      </c>
      <c r="G123">
        <v>80723458.069128573</v>
      </c>
      <c r="H123">
        <v>86145632.054573148</v>
      </c>
      <c r="I123">
        <v>89794196.3857705</v>
      </c>
      <c r="J123">
        <v>93562121.949830979</v>
      </c>
    </row>
    <row r="124" spans="1:10">
      <c r="A124">
        <v>24025</v>
      </c>
      <c r="B124">
        <v>629705.73882364016</v>
      </c>
      <c r="C124">
        <v>2356158.0858499771</v>
      </c>
      <c r="D124">
        <v>8075421.8012320325</v>
      </c>
      <c r="E124">
        <v>21252730.63244177</v>
      </c>
      <c r="F124">
        <v>38688822.615004286</v>
      </c>
      <c r="G124">
        <v>52254496.654534623</v>
      </c>
      <c r="H124">
        <v>56012225.369467951</v>
      </c>
      <c r="I124">
        <v>56847424.803071804</v>
      </c>
      <c r="J124">
        <v>57728304.507416166</v>
      </c>
    </row>
    <row r="125" spans="1:10">
      <c r="A125">
        <v>24029</v>
      </c>
      <c r="B125">
        <v>104888.01812660311</v>
      </c>
      <c r="C125">
        <v>378521.32880818797</v>
      </c>
      <c r="D125">
        <v>1227406.6575594512</v>
      </c>
      <c r="E125">
        <v>3176329.8421536232</v>
      </c>
      <c r="F125">
        <v>5734674.6344197346</v>
      </c>
      <c r="G125">
        <v>7696954.4355811467</v>
      </c>
      <c r="H125">
        <v>8226680.2261541337</v>
      </c>
      <c r="I125">
        <v>8335424.1497928277</v>
      </c>
      <c r="J125">
        <v>8456255.708877638</v>
      </c>
    </row>
    <row r="126" spans="1:10">
      <c r="A126">
        <v>24033</v>
      </c>
      <c r="B126">
        <v>18684.720011265512</v>
      </c>
      <c r="C126">
        <v>95062.282574706522</v>
      </c>
      <c r="D126">
        <v>409682.51945234602</v>
      </c>
      <c r="E126">
        <v>1196864.468239184</v>
      </c>
      <c r="F126">
        <v>2115373.7256061598</v>
      </c>
      <c r="G126">
        <v>2666492.5104720755</v>
      </c>
      <c r="H126">
        <v>2847920.3485172573</v>
      </c>
      <c r="I126">
        <v>2933993.3376187915</v>
      </c>
      <c r="J126">
        <v>2999262.205759183</v>
      </c>
    </row>
    <row r="127" spans="1:10">
      <c r="A127">
        <v>24035</v>
      </c>
      <c r="B127">
        <v>237809.71080717986</v>
      </c>
      <c r="C127">
        <v>913990.78332004556</v>
      </c>
      <c r="D127">
        <v>3059001.4097420732</v>
      </c>
      <c r="E127">
        <v>7982811.5979222227</v>
      </c>
      <c r="F127">
        <v>13959711.856608454</v>
      </c>
      <c r="G127">
        <v>18451707.952892385</v>
      </c>
      <c r="H127">
        <v>19624567.146264173</v>
      </c>
      <c r="I127">
        <v>19889931.304153286</v>
      </c>
      <c r="J127">
        <v>20188105.728994105</v>
      </c>
    </row>
    <row r="128" spans="1:10">
      <c r="A128">
        <v>24037</v>
      </c>
      <c r="B128">
        <v>342032.67498965998</v>
      </c>
      <c r="C128">
        <v>1746503.4039755089</v>
      </c>
      <c r="D128">
        <v>7292456.542570713</v>
      </c>
      <c r="E128">
        <v>20534973.031638268</v>
      </c>
      <c r="F128">
        <v>35391895.88448634</v>
      </c>
      <c r="G128">
        <v>43659207.11608588</v>
      </c>
      <c r="H128">
        <v>46257808.971659139</v>
      </c>
      <c r="I128">
        <v>48244772.479627386</v>
      </c>
      <c r="J128">
        <v>50712151.741331726</v>
      </c>
    </row>
    <row r="129" spans="1:10">
      <c r="A129">
        <v>24039</v>
      </c>
      <c r="B129">
        <v>551506.58949794155</v>
      </c>
      <c r="C129">
        <v>1929170.7904157853</v>
      </c>
      <c r="D129">
        <v>6469368.159852922</v>
      </c>
      <c r="E129">
        <v>18094017.601486433</v>
      </c>
      <c r="F129">
        <v>38336791.643456668</v>
      </c>
      <c r="G129">
        <v>64875159.887092583</v>
      </c>
      <c r="H129">
        <v>94229505.147577018</v>
      </c>
      <c r="I129">
        <v>126217288.588211</v>
      </c>
      <c r="J129">
        <v>151305350.37863034</v>
      </c>
    </row>
    <row r="130" spans="1:10">
      <c r="A130">
        <v>24041</v>
      </c>
      <c r="B130">
        <v>681363.33656421956</v>
      </c>
      <c r="C130">
        <v>3196385.1758427303</v>
      </c>
      <c r="D130">
        <v>14010884.028068684</v>
      </c>
      <c r="E130">
        <v>41543739.057942212</v>
      </c>
      <c r="F130">
        <v>81180352.691693664</v>
      </c>
      <c r="G130">
        <v>126705385.59267114</v>
      </c>
      <c r="H130">
        <v>150961947.61182725</v>
      </c>
      <c r="I130">
        <v>163775694.92880303</v>
      </c>
      <c r="J130">
        <v>176163448.90819499</v>
      </c>
    </row>
    <row r="131" spans="1:10">
      <c r="A131">
        <v>24045</v>
      </c>
      <c r="B131">
        <v>639281.83849686245</v>
      </c>
      <c r="C131">
        <v>3479892.5131787565</v>
      </c>
      <c r="D131">
        <v>17103594.943610445</v>
      </c>
      <c r="E131">
        <v>47985336.217977263</v>
      </c>
      <c r="F131">
        <v>93761794.155404955</v>
      </c>
      <c r="G131">
        <v>145450118.16155741</v>
      </c>
      <c r="H131">
        <v>169259781.37122732</v>
      </c>
      <c r="I131">
        <v>178749508.35630137</v>
      </c>
      <c r="J131">
        <v>186145330.67896089</v>
      </c>
    </row>
    <row r="132" spans="1:10">
      <c r="A132">
        <v>24047</v>
      </c>
      <c r="B132">
        <v>6812237.5401702449</v>
      </c>
      <c r="C132">
        <v>19615147.911299821</v>
      </c>
      <c r="D132">
        <v>53585196.808984868</v>
      </c>
      <c r="E132">
        <v>125285196.05968501</v>
      </c>
      <c r="F132">
        <v>239846934.00735298</v>
      </c>
      <c r="G132">
        <v>386910453.66694498</v>
      </c>
      <c r="H132">
        <v>546409058.51349485</v>
      </c>
      <c r="I132">
        <v>742585249.17755556</v>
      </c>
      <c r="J132">
        <v>951816391.59814572</v>
      </c>
    </row>
    <row r="133" spans="1:10">
      <c r="A133">
        <v>24510</v>
      </c>
      <c r="B133">
        <v>12422232.301557338</v>
      </c>
      <c r="C133">
        <v>52563289.627848499</v>
      </c>
      <c r="D133">
        <v>202017559.33989298</v>
      </c>
      <c r="E133">
        <v>593985826.20397222</v>
      </c>
      <c r="F133">
        <v>1175593298.6987071</v>
      </c>
      <c r="G133">
        <v>1705359113.5972145</v>
      </c>
      <c r="H133">
        <v>2013138016.2741804</v>
      </c>
      <c r="I133">
        <v>2241012714.7678533</v>
      </c>
      <c r="J133">
        <v>2465111675.4740682</v>
      </c>
    </row>
    <row r="134" spans="1:10">
      <c r="A134">
        <v>25001</v>
      </c>
      <c r="B134">
        <v>3139318.0789396456</v>
      </c>
      <c r="C134">
        <v>14006007.107293829</v>
      </c>
      <c r="D134">
        <v>50245816.008921735</v>
      </c>
      <c r="E134">
        <v>147366368.24952161</v>
      </c>
      <c r="F134">
        <v>308135359.17435831</v>
      </c>
      <c r="G134">
        <v>499563291.44098103</v>
      </c>
      <c r="H134">
        <v>745364494.17003942</v>
      </c>
      <c r="I134">
        <v>963119824.02538943</v>
      </c>
      <c r="J134">
        <v>1048196372.2302527</v>
      </c>
    </row>
    <row r="135" spans="1:10">
      <c r="A135">
        <v>25005</v>
      </c>
      <c r="B135">
        <v>3747959.67492527</v>
      </c>
      <c r="C135">
        <v>18414166.720027991</v>
      </c>
      <c r="D135">
        <v>69161497.523833588</v>
      </c>
      <c r="E135">
        <v>211054202.28368902</v>
      </c>
      <c r="F135">
        <v>497385391.76329976</v>
      </c>
      <c r="G135">
        <v>857745661.54444778</v>
      </c>
      <c r="H135">
        <v>1029172598.4262365</v>
      </c>
      <c r="I135">
        <v>1087745746.1489747</v>
      </c>
      <c r="J135">
        <v>1146219927.6112261</v>
      </c>
    </row>
    <row r="136" spans="1:10">
      <c r="A136">
        <v>25007</v>
      </c>
      <c r="B136">
        <v>107709.62121976451</v>
      </c>
      <c r="C136">
        <v>566646.02038927854</v>
      </c>
      <c r="D136">
        <v>2066552.7398723424</v>
      </c>
      <c r="E136">
        <v>6441973.5342184156</v>
      </c>
      <c r="F136">
        <v>14810363.61468051</v>
      </c>
      <c r="G136">
        <v>25259489.772723742</v>
      </c>
      <c r="H136">
        <v>29935968.671413101</v>
      </c>
      <c r="I136">
        <v>31994201.888468221</v>
      </c>
      <c r="J136">
        <v>34109449.510892212</v>
      </c>
    </row>
    <row r="137" spans="1:10">
      <c r="A137">
        <v>25009</v>
      </c>
      <c r="B137">
        <v>27439782.902422614</v>
      </c>
      <c r="C137">
        <v>60278092.413743146</v>
      </c>
      <c r="D137">
        <v>132072193.21035096</v>
      </c>
      <c r="E137">
        <v>278232654.93862581</v>
      </c>
      <c r="F137">
        <v>559458908.07640505</v>
      </c>
      <c r="G137">
        <v>943470335.68401313</v>
      </c>
      <c r="H137">
        <v>1409580944.0672457</v>
      </c>
      <c r="I137">
        <v>1884922076.2661788</v>
      </c>
      <c r="J137">
        <v>2402840915.0945959</v>
      </c>
    </row>
    <row r="138" spans="1:10">
      <c r="A138">
        <v>25017</v>
      </c>
      <c r="B138">
        <v>97869676.502387822</v>
      </c>
      <c r="C138">
        <v>207145089.89605173</v>
      </c>
      <c r="D138">
        <v>453198766.27487618</v>
      </c>
      <c r="E138">
        <v>910146679.30239832</v>
      </c>
      <c r="F138">
        <v>1851535711.2487028</v>
      </c>
      <c r="G138">
        <v>3117274384.5435414</v>
      </c>
      <c r="H138">
        <v>4664985946.6395073</v>
      </c>
      <c r="I138">
        <v>6268045122.4062738</v>
      </c>
      <c r="J138">
        <v>7982663116.7898922</v>
      </c>
    </row>
    <row r="139" spans="1:10">
      <c r="A139">
        <v>25019</v>
      </c>
      <c r="B139">
        <v>39868.904097371393</v>
      </c>
      <c r="C139">
        <v>184544.32642761309</v>
      </c>
      <c r="D139">
        <v>658324.07087740989</v>
      </c>
      <c r="E139">
        <v>1839086.2009106781</v>
      </c>
      <c r="F139">
        <v>3625656.3869922152</v>
      </c>
      <c r="G139">
        <v>5579887.8963439846</v>
      </c>
      <c r="H139">
        <v>7880952.3011902925</v>
      </c>
      <c r="I139">
        <v>9714923.5582148843</v>
      </c>
      <c r="J139">
        <v>10165104.947847582</v>
      </c>
    </row>
    <row r="140" spans="1:10">
      <c r="A140">
        <v>25021</v>
      </c>
      <c r="B140">
        <v>26594302.60300434</v>
      </c>
      <c r="C140">
        <v>56537680.345805809</v>
      </c>
      <c r="D140">
        <v>123489150.04349147</v>
      </c>
      <c r="E140">
        <v>250279448.0105601</v>
      </c>
      <c r="F140">
        <v>505401023.83505332</v>
      </c>
      <c r="G140">
        <v>851089248.05045378</v>
      </c>
      <c r="H140">
        <v>1269716984.8875761</v>
      </c>
      <c r="I140">
        <v>1700559314.5303774</v>
      </c>
      <c r="J140">
        <v>2161285898.4844313</v>
      </c>
    </row>
    <row r="141" spans="1:10">
      <c r="A141">
        <v>25023</v>
      </c>
      <c r="B141">
        <v>8306064.3353069825</v>
      </c>
      <c r="C141">
        <v>19537042.973441839</v>
      </c>
      <c r="D141">
        <v>41686453.288636103</v>
      </c>
      <c r="E141">
        <v>87181732.172849894</v>
      </c>
      <c r="F141">
        <v>166578751.5596174</v>
      </c>
      <c r="G141">
        <v>277482743.70974863</v>
      </c>
      <c r="H141">
        <v>409148553.06792152</v>
      </c>
      <c r="I141">
        <v>535810373.09538108</v>
      </c>
      <c r="J141">
        <v>673367910.65361047</v>
      </c>
    </row>
    <row r="142" spans="1:10">
      <c r="A142">
        <v>25025</v>
      </c>
      <c r="B142">
        <v>184142669.63648534</v>
      </c>
      <c r="C142">
        <v>392531902.89482689</v>
      </c>
      <c r="D142">
        <v>859873649.53652704</v>
      </c>
      <c r="E142">
        <v>1747846743.9163613</v>
      </c>
      <c r="F142">
        <v>3549687021.6519599</v>
      </c>
      <c r="G142">
        <v>5980542609.7954073</v>
      </c>
      <c r="H142">
        <v>8960825148.1437206</v>
      </c>
      <c r="I142">
        <v>12035706479.344835</v>
      </c>
      <c r="J142">
        <v>15342247820.126919</v>
      </c>
    </row>
    <row r="143" spans="1:10">
      <c r="A143">
        <v>28045</v>
      </c>
      <c r="B143">
        <v>1569434.3737224641</v>
      </c>
      <c r="C143">
        <v>5146132.0729404241</v>
      </c>
      <c r="D143">
        <v>15390739.527197583</v>
      </c>
      <c r="E143">
        <v>16967379.777240381</v>
      </c>
      <c r="F143">
        <v>29562902.129198704</v>
      </c>
      <c r="G143">
        <v>29104776.654150028</v>
      </c>
      <c r="H143">
        <v>31693578.260346826</v>
      </c>
      <c r="I143">
        <v>33083354.619388126</v>
      </c>
      <c r="J143">
        <v>34103000.201302558</v>
      </c>
    </row>
    <row r="144" spans="1:10">
      <c r="A144">
        <v>28047</v>
      </c>
      <c r="B144">
        <v>8180022.8030558666</v>
      </c>
      <c r="C144">
        <v>29205517.955491673</v>
      </c>
      <c r="D144">
        <v>85259099.614040881</v>
      </c>
      <c r="E144">
        <v>217477547.11967063</v>
      </c>
      <c r="F144">
        <v>399205300.89467716</v>
      </c>
      <c r="G144">
        <v>475891020.14365184</v>
      </c>
      <c r="H144">
        <v>404249884.77408713</v>
      </c>
      <c r="I144">
        <v>420799818.97556239</v>
      </c>
      <c r="J144">
        <v>431714358.73507571</v>
      </c>
    </row>
    <row r="145" spans="1:10">
      <c r="A145">
        <v>28059</v>
      </c>
      <c r="B145">
        <v>1223288.7667701349</v>
      </c>
      <c r="C145">
        <v>5388503.3018701579</v>
      </c>
      <c r="D145">
        <v>21646162.499364447</v>
      </c>
      <c r="E145">
        <v>73492001.143042117</v>
      </c>
      <c r="F145">
        <v>153057422.9663493</v>
      </c>
      <c r="G145">
        <v>120578121.69381627</v>
      </c>
      <c r="H145">
        <v>114653308.12269069</v>
      </c>
      <c r="I145">
        <v>109553664.46606597</v>
      </c>
      <c r="J145">
        <v>113766326.77299345</v>
      </c>
    </row>
    <row r="146" spans="1:10">
      <c r="A146">
        <v>33015</v>
      </c>
      <c r="B146">
        <v>2070723.0180595373</v>
      </c>
      <c r="C146">
        <v>4479828.9998210482</v>
      </c>
      <c r="D146">
        <v>9867960.7129658535</v>
      </c>
      <c r="E146">
        <v>20759803.520889722</v>
      </c>
      <c r="F146">
        <v>41263342.700838111</v>
      </c>
      <c r="G146">
        <v>70696972.401930317</v>
      </c>
      <c r="H146">
        <v>105431813.45795643</v>
      </c>
      <c r="I146">
        <v>139227835.9745928</v>
      </c>
      <c r="J146">
        <v>172671400.99840888</v>
      </c>
    </row>
    <row r="147" spans="1:10">
      <c r="A147">
        <v>33017</v>
      </c>
      <c r="B147">
        <v>19163.484609392857</v>
      </c>
      <c r="C147">
        <v>40680.526409429469</v>
      </c>
      <c r="D147">
        <v>86431.333590627299</v>
      </c>
      <c r="E147">
        <v>183242.21878115076</v>
      </c>
      <c r="F147">
        <v>348561.33462058811</v>
      </c>
      <c r="G147">
        <v>596888.01478745381</v>
      </c>
      <c r="H147">
        <v>885454.02726285823</v>
      </c>
      <c r="I147">
        <v>1157453.5701933806</v>
      </c>
      <c r="J147">
        <v>1399886.9010263856</v>
      </c>
    </row>
    <row r="148" spans="1:10">
      <c r="A148">
        <v>34001</v>
      </c>
      <c r="B148">
        <v>9012942.3262737859</v>
      </c>
      <c r="C148">
        <v>27494761.280646838</v>
      </c>
      <c r="D148">
        <v>72562392.52407144</v>
      </c>
      <c r="E148">
        <v>190160888.8241252</v>
      </c>
      <c r="F148">
        <v>375169788.34760779</v>
      </c>
      <c r="G148">
        <v>609054672.80596602</v>
      </c>
      <c r="H148">
        <v>867474804.53940344</v>
      </c>
      <c r="I148">
        <v>1195511090.4454968</v>
      </c>
      <c r="J148">
        <v>1505851305.9053288</v>
      </c>
    </row>
    <row r="149" spans="1:10">
      <c r="A149">
        <v>34003</v>
      </c>
      <c r="B149">
        <v>60004449.277596049</v>
      </c>
      <c r="C149">
        <v>161033585.99521601</v>
      </c>
      <c r="D149">
        <v>385369050.88876361</v>
      </c>
      <c r="E149">
        <v>823626010.38567173</v>
      </c>
      <c r="F149">
        <v>1547627980.4354992</v>
      </c>
      <c r="G149">
        <v>2340871466.3398399</v>
      </c>
      <c r="H149">
        <v>3139205159.9818025</v>
      </c>
      <c r="I149">
        <v>3889953133.0534596</v>
      </c>
      <c r="J149">
        <v>4683734279.9289532</v>
      </c>
    </row>
    <row r="150" spans="1:10">
      <c r="A150">
        <v>34005</v>
      </c>
      <c r="B150">
        <v>14822765.655142112</v>
      </c>
      <c r="C150">
        <v>50218535.446661286</v>
      </c>
      <c r="D150">
        <v>141944031.45488411</v>
      </c>
      <c r="E150">
        <v>368764505.89746201</v>
      </c>
      <c r="F150">
        <v>732028617.76544738</v>
      </c>
      <c r="G150">
        <v>1175467797.4667859</v>
      </c>
      <c r="H150">
        <v>1679687587.8585348</v>
      </c>
      <c r="I150">
        <v>2246438750.9576888</v>
      </c>
      <c r="J150">
        <v>2916154770.841537</v>
      </c>
    </row>
    <row r="151" spans="1:10">
      <c r="A151">
        <v>34007</v>
      </c>
      <c r="B151">
        <v>20965508.108745884</v>
      </c>
      <c r="C151">
        <v>68994007.871222213</v>
      </c>
      <c r="D151">
        <v>197265782.64253101</v>
      </c>
      <c r="E151">
        <v>518716866.74150103</v>
      </c>
      <c r="F151">
        <v>1012776855.6711609</v>
      </c>
      <c r="G151">
        <v>1651482308.2896743</v>
      </c>
      <c r="H151">
        <v>2359522601.6551857</v>
      </c>
      <c r="I151">
        <v>3151510850.076757</v>
      </c>
      <c r="J151">
        <v>4071774961.699163</v>
      </c>
    </row>
    <row r="152" spans="1:10">
      <c r="A152">
        <v>34009</v>
      </c>
      <c r="B152">
        <v>8211776.1651451392</v>
      </c>
      <c r="C152">
        <v>29267835.806696482</v>
      </c>
      <c r="D152">
        <v>85105338.822902247</v>
      </c>
      <c r="E152">
        <v>238181474.06715563</v>
      </c>
      <c r="F152">
        <v>491430420.97064906</v>
      </c>
      <c r="G152">
        <v>822315682.05313337</v>
      </c>
      <c r="H152">
        <v>1195259470.2311053</v>
      </c>
      <c r="I152">
        <v>1657537238.3301523</v>
      </c>
      <c r="J152">
        <v>2082459470.755779</v>
      </c>
    </row>
    <row r="153" spans="1:10">
      <c r="A153">
        <v>34011</v>
      </c>
      <c r="B153">
        <v>465716.09639866237</v>
      </c>
      <c r="C153">
        <v>1590351.6088107182</v>
      </c>
      <c r="D153">
        <v>4668257.026336995</v>
      </c>
      <c r="E153">
        <v>12242705.731903341</v>
      </c>
      <c r="F153">
        <v>24728309.39679312</v>
      </c>
      <c r="G153">
        <v>41915511.828638121</v>
      </c>
      <c r="H153">
        <v>60745558.887674518</v>
      </c>
      <c r="I153">
        <v>82134065.936399072</v>
      </c>
      <c r="J153">
        <v>111292084.07050313</v>
      </c>
    </row>
    <row r="154" spans="1:10">
      <c r="A154">
        <v>34013</v>
      </c>
      <c r="B154">
        <v>27908749.905158371</v>
      </c>
      <c r="C154">
        <v>90345593.093432143</v>
      </c>
      <c r="D154">
        <v>252169695.55947074</v>
      </c>
      <c r="E154">
        <v>605372526.27078092</v>
      </c>
      <c r="F154">
        <v>1266728475.7916982</v>
      </c>
      <c r="G154">
        <v>1976345809.3361599</v>
      </c>
      <c r="H154">
        <v>2840182695.0315237</v>
      </c>
      <c r="I154">
        <v>3819737111.4428883</v>
      </c>
      <c r="J154">
        <v>5174338828.3187799</v>
      </c>
    </row>
    <row r="155" spans="1:10">
      <c r="A155">
        <v>34015</v>
      </c>
      <c r="B155">
        <v>1001790.4983080388</v>
      </c>
      <c r="C155">
        <v>3154713.1821265174</v>
      </c>
      <c r="D155">
        <v>9066402.520584058</v>
      </c>
      <c r="E155">
        <v>23024052.660160404</v>
      </c>
      <c r="F155">
        <v>44716721.869928882</v>
      </c>
      <c r="G155">
        <v>73348890.180763081</v>
      </c>
      <c r="H155">
        <v>104950219.42020471</v>
      </c>
      <c r="I155">
        <v>139532149.79611507</v>
      </c>
      <c r="J155">
        <v>178614043.42003587</v>
      </c>
    </row>
    <row r="156" spans="1:10">
      <c r="A156">
        <v>34017</v>
      </c>
      <c r="B156">
        <v>42708177.175961375</v>
      </c>
      <c r="C156">
        <v>137156955.58175892</v>
      </c>
      <c r="D156">
        <v>379898027.56706452</v>
      </c>
      <c r="E156">
        <v>905232619.00653148</v>
      </c>
      <c r="F156">
        <v>1879606330.8169761</v>
      </c>
      <c r="G156">
        <v>2910103168.1402168</v>
      </c>
      <c r="H156">
        <v>4149081983.2507997</v>
      </c>
      <c r="I156">
        <v>5535347232.7493286</v>
      </c>
      <c r="J156">
        <v>7426981045.4401932</v>
      </c>
    </row>
    <row r="157" spans="1:10">
      <c r="A157">
        <v>34021</v>
      </c>
      <c r="B157">
        <v>10799485.465464309</v>
      </c>
      <c r="C157">
        <v>35996702.25205081</v>
      </c>
      <c r="D157">
        <v>100813678.94004568</v>
      </c>
      <c r="E157">
        <v>237963122.21940157</v>
      </c>
      <c r="F157">
        <v>496908612.51015216</v>
      </c>
      <c r="G157">
        <v>781975146.78159285</v>
      </c>
      <c r="H157">
        <v>1140433120.0123</v>
      </c>
      <c r="I157">
        <v>1538379967.2258761</v>
      </c>
      <c r="J157">
        <v>2015221360.264596</v>
      </c>
    </row>
    <row r="158" spans="1:10">
      <c r="A158">
        <v>34023</v>
      </c>
      <c r="B158">
        <v>25921284.524893228</v>
      </c>
      <c r="C158">
        <v>81677086.316725671</v>
      </c>
      <c r="D158">
        <v>222006138.06937242</v>
      </c>
      <c r="E158">
        <v>519164065.82988143</v>
      </c>
      <c r="F158">
        <v>1056653040.0683547</v>
      </c>
      <c r="G158">
        <v>1602844052.6747599</v>
      </c>
      <c r="H158">
        <v>2236219238.1612439</v>
      </c>
      <c r="I158">
        <v>2907440241.8806005</v>
      </c>
      <c r="J158">
        <v>3794717242.4275837</v>
      </c>
    </row>
    <row r="159" spans="1:10">
      <c r="A159">
        <v>34025</v>
      </c>
      <c r="B159">
        <v>14026516.208327072</v>
      </c>
      <c r="C159">
        <v>41895141.192528561</v>
      </c>
      <c r="D159">
        <v>109782309.67062591</v>
      </c>
      <c r="E159">
        <v>253537805.08863893</v>
      </c>
      <c r="F159">
        <v>518309415.76442176</v>
      </c>
      <c r="G159">
        <v>804475123.82950068</v>
      </c>
      <c r="H159">
        <v>1156836130.8334849</v>
      </c>
      <c r="I159">
        <v>1562528693.819931</v>
      </c>
      <c r="J159">
        <v>2075854952.6661158</v>
      </c>
    </row>
    <row r="160" spans="1:10">
      <c r="A160">
        <v>34029</v>
      </c>
      <c r="B160">
        <v>4643621.4863726012</v>
      </c>
      <c r="C160">
        <v>13959994.186263477</v>
      </c>
      <c r="D160">
        <v>36802036.39084439</v>
      </c>
      <c r="E160">
        <v>92455526.141008824</v>
      </c>
      <c r="F160">
        <v>181756199.51154187</v>
      </c>
      <c r="G160">
        <v>286742028.66476512</v>
      </c>
      <c r="H160">
        <v>407120269.81784463</v>
      </c>
      <c r="I160">
        <v>549417854.58241904</v>
      </c>
      <c r="J160">
        <v>723476744.51804817</v>
      </c>
    </row>
    <row r="161" spans="1:10">
      <c r="A161">
        <v>34033</v>
      </c>
      <c r="B161">
        <v>1361666.3643649984</v>
      </c>
      <c r="C161">
        <v>5538979.6336739371</v>
      </c>
      <c r="D161">
        <v>19236887.068678454</v>
      </c>
      <c r="E161">
        <v>51783120.108927093</v>
      </c>
      <c r="F161">
        <v>96253609.510687828</v>
      </c>
      <c r="G161">
        <v>149538257.4026905</v>
      </c>
      <c r="H161">
        <v>208585447.24213272</v>
      </c>
      <c r="I161">
        <v>277003573.86506546</v>
      </c>
      <c r="J161">
        <v>366381870.40208459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45600059.842407256</v>
      </c>
      <c r="C163">
        <v>143526831.25017482</v>
      </c>
      <c r="D163">
        <v>389686892.42136401</v>
      </c>
      <c r="E163">
        <v>910262515.98449135</v>
      </c>
      <c r="F163">
        <v>1850389759.2119403</v>
      </c>
      <c r="G163">
        <v>2803279888.3260674</v>
      </c>
      <c r="H163">
        <v>3905589486.8655148</v>
      </c>
      <c r="I163">
        <v>5069569791.508956</v>
      </c>
      <c r="J163">
        <v>6604314086.3872032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44372203.771396667</v>
      </c>
      <c r="C165">
        <v>121086804.42086712</v>
      </c>
      <c r="D165">
        <v>294423009.96197641</v>
      </c>
      <c r="E165">
        <v>681889382.94860101</v>
      </c>
      <c r="F165">
        <v>1273033246.3590407</v>
      </c>
      <c r="G165">
        <v>1941622087.78368</v>
      </c>
      <c r="H165">
        <v>2646645970.8324995</v>
      </c>
      <c r="I165">
        <v>3342171809.0771685</v>
      </c>
      <c r="J165">
        <v>4124920579.2208724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9812799.1981714051</v>
      </c>
      <c r="C169">
        <v>32035460.345538057</v>
      </c>
      <c r="D169">
        <v>89149502.27571255</v>
      </c>
      <c r="E169">
        <v>227384741.80855498</v>
      </c>
      <c r="F169">
        <v>452676365.02496439</v>
      </c>
      <c r="G169">
        <v>716230789.20113039</v>
      </c>
      <c r="H169">
        <v>1033486781.8779813</v>
      </c>
      <c r="I169">
        <v>1430754708.3235445</v>
      </c>
      <c r="J169">
        <v>1899815053.6174521</v>
      </c>
    </row>
    <row r="170" spans="1:10">
      <c r="A170">
        <v>36059</v>
      </c>
      <c r="B170">
        <v>16196278.740714276</v>
      </c>
      <c r="C170">
        <v>43212420.522794008</v>
      </c>
      <c r="D170">
        <v>102790157.46161947</v>
      </c>
      <c r="E170">
        <v>233002637.54201061</v>
      </c>
      <c r="F170">
        <v>425328405.55047393</v>
      </c>
      <c r="G170">
        <v>634215929.47395027</v>
      </c>
      <c r="H170">
        <v>844409310.3468132</v>
      </c>
      <c r="I170">
        <v>1038378359.2284645</v>
      </c>
      <c r="J170">
        <v>1245188866.0261724</v>
      </c>
    </row>
    <row r="171" spans="1:10">
      <c r="A171">
        <v>36061</v>
      </c>
      <c r="B171">
        <v>37929160.912492536</v>
      </c>
      <c r="C171">
        <v>122652250.79838939</v>
      </c>
      <c r="D171">
        <v>338186926.4098829</v>
      </c>
      <c r="E171">
        <v>848639296.47867775</v>
      </c>
      <c r="F171">
        <v>1682635226.2875011</v>
      </c>
      <c r="G171">
        <v>2635825126.4843273</v>
      </c>
      <c r="H171">
        <v>3779916935.7797232</v>
      </c>
      <c r="I171">
        <v>5184498100.4462881</v>
      </c>
      <c r="J171">
        <v>6827108703.6985474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31233349.883350797</v>
      </c>
      <c r="C174">
        <v>84857214.103191748</v>
      </c>
      <c r="D174">
        <v>205462335.53563741</v>
      </c>
      <c r="E174">
        <v>473928075.2501545</v>
      </c>
      <c r="F174">
        <v>881105459.07633483</v>
      </c>
      <c r="G174">
        <v>1338339572.9008813</v>
      </c>
      <c r="H174">
        <v>1816654955.0485101</v>
      </c>
      <c r="I174">
        <v>2283428627.308497</v>
      </c>
      <c r="J174">
        <v>2804366229.9098902</v>
      </c>
    </row>
    <row r="175" spans="1:10">
      <c r="A175">
        <v>36083</v>
      </c>
      <c r="B175">
        <v>104498.90207311984</v>
      </c>
      <c r="C175">
        <v>269570.28031027608</v>
      </c>
      <c r="D175">
        <v>671946.00006375462</v>
      </c>
      <c r="E175">
        <v>1469557.2246110716</v>
      </c>
      <c r="F175">
        <v>3059318.8285997855</v>
      </c>
      <c r="G175">
        <v>5236532.7695191782</v>
      </c>
      <c r="H175">
        <v>7653702.4182664985</v>
      </c>
      <c r="I175">
        <v>10372942.652611405</v>
      </c>
      <c r="J175">
        <v>13531898.922879964</v>
      </c>
    </row>
    <row r="176" spans="1:10">
      <c r="A176">
        <v>36085</v>
      </c>
      <c r="B176">
        <v>646648.40403145389</v>
      </c>
      <c r="C176">
        <v>2035333.9778123046</v>
      </c>
      <c r="D176">
        <v>5526100.3874434559</v>
      </c>
      <c r="E176">
        <v>12908321.48220958</v>
      </c>
      <c r="F176">
        <v>26240153.021269802</v>
      </c>
      <c r="G176">
        <v>39752973.014345661</v>
      </c>
      <c r="H176">
        <v>55384701.669788063</v>
      </c>
      <c r="I176">
        <v>71890949.145069301</v>
      </c>
      <c r="J176">
        <v>93654940.653748661</v>
      </c>
    </row>
    <row r="177" spans="1:10">
      <c r="A177">
        <v>36087</v>
      </c>
      <c r="B177">
        <v>39498.847223091827</v>
      </c>
      <c r="C177">
        <v>106502.65410602857</v>
      </c>
      <c r="D177">
        <v>256347.72207052211</v>
      </c>
      <c r="E177">
        <v>525255.91552800906</v>
      </c>
      <c r="F177">
        <v>993454.69569175143</v>
      </c>
      <c r="G177">
        <v>1544943.5473612952</v>
      </c>
      <c r="H177">
        <v>2064482.8458402166</v>
      </c>
      <c r="I177">
        <v>2543226.0041270307</v>
      </c>
      <c r="J177">
        <v>3003205.3772636498</v>
      </c>
    </row>
    <row r="178" spans="1:10">
      <c r="A178">
        <v>36103</v>
      </c>
      <c r="B178">
        <v>759998.49494890904</v>
      </c>
      <c r="C178">
        <v>3298203.9090080298</v>
      </c>
      <c r="D178">
        <v>13210453.410691669</v>
      </c>
      <c r="E178">
        <v>43232346.781722799</v>
      </c>
      <c r="F178">
        <v>94591482.997569188</v>
      </c>
      <c r="G178">
        <v>154419874.19412252</v>
      </c>
      <c r="H178">
        <v>193608177.09128195</v>
      </c>
      <c r="I178">
        <v>210399327.17659295</v>
      </c>
      <c r="J178">
        <v>222633267.60605514</v>
      </c>
    </row>
    <row r="179" spans="1:10">
      <c r="A179">
        <v>36111</v>
      </c>
      <c r="B179">
        <v>97154.90953906448</v>
      </c>
      <c r="C179">
        <v>281967.29585024895</v>
      </c>
      <c r="D179">
        <v>713289.19472580357</v>
      </c>
      <c r="E179">
        <v>1591847.2836207023</v>
      </c>
      <c r="F179">
        <v>3203619.4063189309</v>
      </c>
      <c r="G179">
        <v>5375757.9542659745</v>
      </c>
      <c r="H179">
        <v>7708317.0341232084</v>
      </c>
      <c r="I179">
        <v>10159029.363287499</v>
      </c>
      <c r="J179">
        <v>12811987.585381268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2382956.1968737519</v>
      </c>
      <c r="C181">
        <v>11754177.237369474</v>
      </c>
      <c r="D181">
        <v>46912514.066386186</v>
      </c>
      <c r="E181">
        <v>147975776.15517154</v>
      </c>
      <c r="F181">
        <v>327044315.46646094</v>
      </c>
      <c r="G181">
        <v>552287177.62133276</v>
      </c>
      <c r="H181">
        <v>846488723.15591884</v>
      </c>
      <c r="I181">
        <v>1153080956.94771</v>
      </c>
      <c r="J181">
        <v>1300155321.3034308</v>
      </c>
    </row>
    <row r="182" spans="1:10">
      <c r="A182">
        <v>37015</v>
      </c>
      <c r="B182">
        <v>854904.83709921734</v>
      </c>
      <c r="C182">
        <v>2660361.7438238137</v>
      </c>
      <c r="D182">
        <v>7663145.41407419</v>
      </c>
      <c r="E182">
        <v>21743491.92815505</v>
      </c>
      <c r="F182">
        <v>45520589.907556333</v>
      </c>
      <c r="G182">
        <v>76943448.253930151</v>
      </c>
      <c r="H182">
        <v>117314631.91534007</v>
      </c>
      <c r="I182">
        <v>164378486.29332164</v>
      </c>
      <c r="J182">
        <v>193975271.30273491</v>
      </c>
    </row>
    <row r="183" spans="1:10">
      <c r="A183">
        <v>37019</v>
      </c>
      <c r="B183">
        <v>349331.83130549628</v>
      </c>
      <c r="C183">
        <v>1431730.4488190766</v>
      </c>
      <c r="D183">
        <v>5836087.8774269596</v>
      </c>
      <c r="E183">
        <v>19307557.724677101</v>
      </c>
      <c r="F183">
        <v>43483463.048051611</v>
      </c>
      <c r="G183">
        <v>68137930.110716999</v>
      </c>
      <c r="H183">
        <v>93012131.225528747</v>
      </c>
      <c r="I183">
        <v>122221136.43512687</v>
      </c>
      <c r="J183">
        <v>162830651.68059349</v>
      </c>
    </row>
    <row r="184" spans="1:10">
      <c r="A184">
        <v>37029</v>
      </c>
      <c r="B184">
        <v>1732344.4243282995</v>
      </c>
      <c r="C184">
        <v>5661636.2509168359</v>
      </c>
      <c r="D184">
        <v>16430248.097468629</v>
      </c>
      <c r="E184">
        <v>45158878.415164515</v>
      </c>
      <c r="F184">
        <v>90534125.059179604</v>
      </c>
      <c r="G184">
        <v>149276878.75858176</v>
      </c>
      <c r="H184">
        <v>221638373.73799816</v>
      </c>
      <c r="I184">
        <v>303236327.12169141</v>
      </c>
      <c r="J184">
        <v>345867583.13340527</v>
      </c>
    </row>
    <row r="185" spans="1:10">
      <c r="A185">
        <v>37031</v>
      </c>
      <c r="B185">
        <v>1761884.9158514221</v>
      </c>
      <c r="C185">
        <v>7836922.8296254743</v>
      </c>
      <c r="D185">
        <v>28868425.67633611</v>
      </c>
      <c r="E185">
        <v>84219542.447880536</v>
      </c>
      <c r="F185">
        <v>192388862.27527988</v>
      </c>
      <c r="G185">
        <v>317456082.9246003</v>
      </c>
      <c r="H185">
        <v>477600203.84450334</v>
      </c>
      <c r="I185">
        <v>644375338.27273738</v>
      </c>
      <c r="J185">
        <v>721418644.63897228</v>
      </c>
    </row>
    <row r="186" spans="1:10">
      <c r="A186">
        <v>37041</v>
      </c>
      <c r="B186">
        <v>807060.37190360005</v>
      </c>
      <c r="C186">
        <v>2458698.0655830973</v>
      </c>
      <c r="D186">
        <v>6739449.9198599616</v>
      </c>
      <c r="E186">
        <v>17925333.795386445</v>
      </c>
      <c r="F186">
        <v>34806273.239125907</v>
      </c>
      <c r="G186">
        <v>55927788.820239186</v>
      </c>
      <c r="H186">
        <v>80538469.095562369</v>
      </c>
      <c r="I186">
        <v>107775937.71751717</v>
      </c>
      <c r="J186">
        <v>120771874.37098761</v>
      </c>
    </row>
    <row r="187" spans="1:10">
      <c r="A187">
        <v>37049</v>
      </c>
      <c r="B187">
        <v>226415.22019519084</v>
      </c>
      <c r="C187">
        <v>1045610.3982267841</v>
      </c>
      <c r="D187">
        <v>4226037.9656370319</v>
      </c>
      <c r="E187">
        <v>12358923.52613306</v>
      </c>
      <c r="F187">
        <v>27284320.432612907</v>
      </c>
      <c r="G187">
        <v>45680796.847191826</v>
      </c>
      <c r="H187">
        <v>67394450.293997794</v>
      </c>
      <c r="I187">
        <v>90048813.179230779</v>
      </c>
      <c r="J187">
        <v>100362243.18570624</v>
      </c>
    </row>
    <row r="188" spans="1:10">
      <c r="A188">
        <v>37053</v>
      </c>
      <c r="B188">
        <v>1951395.4746733378</v>
      </c>
      <c r="C188">
        <v>6452210.5900684632</v>
      </c>
      <c r="D188">
        <v>19082818.590202264</v>
      </c>
      <c r="E188">
        <v>49834258.199689522</v>
      </c>
      <c r="F188">
        <v>96837781.358822107</v>
      </c>
      <c r="G188">
        <v>152707361.60514551</v>
      </c>
      <c r="H188">
        <v>221559473.76586741</v>
      </c>
      <c r="I188">
        <v>293320482.47341174</v>
      </c>
      <c r="J188">
        <v>327348400.49400032</v>
      </c>
    </row>
    <row r="189" spans="1:10">
      <c r="A189">
        <v>37055</v>
      </c>
      <c r="B189">
        <v>3353236.3148325179</v>
      </c>
      <c r="C189">
        <v>20004762.505752482</v>
      </c>
      <c r="D189">
        <v>104114720.37143238</v>
      </c>
      <c r="E189">
        <v>343309078.49602723</v>
      </c>
      <c r="F189">
        <v>579818860.35582185</v>
      </c>
      <c r="G189">
        <v>616925487.90852785</v>
      </c>
      <c r="H189">
        <v>657538855.4505322</v>
      </c>
      <c r="I189">
        <v>698973628.39051199</v>
      </c>
      <c r="J189">
        <v>742369377.07122183</v>
      </c>
    </row>
    <row r="190" spans="1:10">
      <c r="A190">
        <v>37073</v>
      </c>
      <c r="B190">
        <v>1554395.0512669203</v>
      </c>
      <c r="C190">
        <v>5105895.3950462686</v>
      </c>
      <c r="D190">
        <v>14875163.069465293</v>
      </c>
      <c r="E190">
        <v>41864822.721389607</v>
      </c>
      <c r="F190">
        <v>85656111.251100481</v>
      </c>
      <c r="G190">
        <v>144816818.03129616</v>
      </c>
      <c r="H190">
        <v>219529827.98183635</v>
      </c>
      <c r="I190">
        <v>307989275.06220561</v>
      </c>
      <c r="J190">
        <v>360098514.87399477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8202108.3541184366</v>
      </c>
      <c r="C192">
        <v>42017457.384664193</v>
      </c>
      <c r="D192">
        <v>163197284.92537841</v>
      </c>
      <c r="E192">
        <v>525082332.31060457</v>
      </c>
      <c r="F192">
        <v>1162991286.5420487</v>
      </c>
      <c r="G192">
        <v>1962135839.1261718</v>
      </c>
      <c r="H192">
        <v>3039248959.1375818</v>
      </c>
      <c r="I192">
        <v>4138295597.6017213</v>
      </c>
      <c r="J192">
        <v>4648497193.0450544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2082574.6123064784</v>
      </c>
      <c r="C194">
        <v>10117167.226884948</v>
      </c>
      <c r="D194">
        <v>39208690.414318398</v>
      </c>
      <c r="E194">
        <v>135090386.11724499</v>
      </c>
      <c r="F194">
        <v>293330018.36512989</v>
      </c>
      <c r="G194">
        <v>467002289.65528262</v>
      </c>
      <c r="H194">
        <v>648693092.57494307</v>
      </c>
      <c r="I194">
        <v>868880918.12680507</v>
      </c>
      <c r="J194">
        <v>1173283515.5221841</v>
      </c>
    </row>
    <row r="195" spans="1:10">
      <c r="A195">
        <v>37133</v>
      </c>
      <c r="B195">
        <v>919748.68597757386</v>
      </c>
      <c r="C195">
        <v>4969944.1226629028</v>
      </c>
      <c r="D195">
        <v>18613096.951606553</v>
      </c>
      <c r="E195">
        <v>60457311.347765692</v>
      </c>
      <c r="F195">
        <v>136669397.10849082</v>
      </c>
      <c r="G195">
        <v>239260578.93990555</v>
      </c>
      <c r="H195">
        <v>363999780.74588901</v>
      </c>
      <c r="I195">
        <v>501153651.45679337</v>
      </c>
      <c r="J195">
        <v>573419618.85817289</v>
      </c>
    </row>
    <row r="196" spans="1:10">
      <c r="A196">
        <v>37137</v>
      </c>
      <c r="B196">
        <v>121923.3627303719</v>
      </c>
      <c r="C196">
        <v>600205.05992714909</v>
      </c>
      <c r="D196">
        <v>2235065.0076002339</v>
      </c>
      <c r="E196">
        <v>6867043.2882587016</v>
      </c>
      <c r="F196">
        <v>14462115.059830807</v>
      </c>
      <c r="G196">
        <v>23071186.184677027</v>
      </c>
      <c r="H196">
        <v>33893364.09613461</v>
      </c>
      <c r="I196">
        <v>44278484.751996264</v>
      </c>
      <c r="J196">
        <v>48276005.013769776</v>
      </c>
    </row>
    <row r="197" spans="1:10">
      <c r="A197">
        <v>37139</v>
      </c>
      <c r="B197">
        <v>6133968.4597516181</v>
      </c>
      <c r="C197">
        <v>19879801.793308049</v>
      </c>
      <c r="D197">
        <v>57028493.394716889</v>
      </c>
      <c r="E197">
        <v>157638223.29070517</v>
      </c>
      <c r="F197">
        <v>315927107.84447646</v>
      </c>
      <c r="G197">
        <v>522818725.05851167</v>
      </c>
      <c r="H197">
        <v>775125042.15973008</v>
      </c>
      <c r="I197">
        <v>1062778794.6401876</v>
      </c>
      <c r="J197">
        <v>1214368896.5729289</v>
      </c>
    </row>
    <row r="198" spans="1:10">
      <c r="A198">
        <v>37141</v>
      </c>
      <c r="B198">
        <v>574271.39835690544</v>
      </c>
      <c r="C198">
        <v>2642744.7157271504</v>
      </c>
      <c r="D198">
        <v>10639100.638563449</v>
      </c>
      <c r="E198">
        <v>37010667.018762261</v>
      </c>
      <c r="F198">
        <v>82854606.618237287</v>
      </c>
      <c r="G198">
        <v>132806235.9560512</v>
      </c>
      <c r="H198">
        <v>185543905.1375418</v>
      </c>
      <c r="I198">
        <v>249442177.33182323</v>
      </c>
      <c r="J198">
        <v>339012234.47787136</v>
      </c>
    </row>
    <row r="199" spans="1:10">
      <c r="A199">
        <v>37143</v>
      </c>
      <c r="B199">
        <v>860464.42764822231</v>
      </c>
      <c r="C199">
        <v>2720952.9845021623</v>
      </c>
      <c r="D199">
        <v>7593951.8979022168</v>
      </c>
      <c r="E199">
        <v>20409331.790681757</v>
      </c>
      <c r="F199">
        <v>39743594.760301352</v>
      </c>
      <c r="G199">
        <v>63902829.881280489</v>
      </c>
      <c r="H199">
        <v>91982110.434025928</v>
      </c>
      <c r="I199">
        <v>122536004.66974281</v>
      </c>
      <c r="J199">
        <v>136194741.80947909</v>
      </c>
    </row>
    <row r="200" spans="1:10">
      <c r="A200">
        <v>37147</v>
      </c>
      <c r="B200">
        <v>6530.0003019052829</v>
      </c>
      <c r="C200">
        <v>32178.720026455107</v>
      </c>
      <c r="D200">
        <v>142746.68184466287</v>
      </c>
      <c r="E200">
        <v>424397.44229773304</v>
      </c>
      <c r="F200">
        <v>939295.47062386328</v>
      </c>
      <c r="G200">
        <v>1600460.7685514241</v>
      </c>
      <c r="H200">
        <v>2357791.299463938</v>
      </c>
      <c r="I200">
        <v>3124612.3378797835</v>
      </c>
      <c r="J200">
        <v>3430611.2210740009</v>
      </c>
    </row>
    <row r="201" spans="1:10">
      <c r="A201">
        <v>37177</v>
      </c>
      <c r="B201">
        <v>7146111.3940106425</v>
      </c>
      <c r="C201">
        <v>25367511.161874779</v>
      </c>
      <c r="D201">
        <v>79205409.705725208</v>
      </c>
      <c r="E201">
        <v>236300911.27639863</v>
      </c>
      <c r="F201">
        <v>515651743.74352485</v>
      </c>
      <c r="G201">
        <v>869412665.66310513</v>
      </c>
      <c r="H201">
        <v>1341476133.8935208</v>
      </c>
      <c r="I201">
        <v>1853070080.545881</v>
      </c>
      <c r="J201">
        <v>2136279378.2530313</v>
      </c>
    </row>
    <row r="202" spans="1:10">
      <c r="A202">
        <v>37187</v>
      </c>
      <c r="B202">
        <v>363255.27403035818</v>
      </c>
      <c r="C202">
        <v>1190594.4437191547</v>
      </c>
      <c r="D202">
        <v>3505060.5810982548</v>
      </c>
      <c r="E202">
        <v>10047146.280694252</v>
      </c>
      <c r="F202">
        <v>21406670.875520874</v>
      </c>
      <c r="G202">
        <v>35599904.595335469</v>
      </c>
      <c r="H202">
        <v>54572600.801823586</v>
      </c>
      <c r="I202">
        <v>75761383.340786532</v>
      </c>
      <c r="J202">
        <v>88426917.063794062</v>
      </c>
    </row>
    <row r="203" spans="1:10">
      <c r="A203">
        <v>41007</v>
      </c>
      <c r="B203">
        <v>1072441.2856857562</v>
      </c>
      <c r="C203">
        <v>1726441.7391614944</v>
      </c>
      <c r="D203">
        <v>2985972.4259557519</v>
      </c>
      <c r="E203">
        <v>5913028.3714310694</v>
      </c>
      <c r="F203">
        <v>11693533.061278375</v>
      </c>
      <c r="G203">
        <v>22992768.512546405</v>
      </c>
      <c r="H203">
        <v>46387610.162197329</v>
      </c>
      <c r="I203">
        <v>80727644.812173307</v>
      </c>
      <c r="J203">
        <v>130063776.42592311</v>
      </c>
    </row>
    <row r="204" spans="1:10">
      <c r="A204">
        <v>41009</v>
      </c>
      <c r="B204">
        <v>62639.902234991227</v>
      </c>
      <c r="C204">
        <v>101341.92429362556</v>
      </c>
      <c r="D204">
        <v>144123.14468716839</v>
      </c>
      <c r="E204">
        <v>283239.50854731875</v>
      </c>
      <c r="F204">
        <v>555352.45409733313</v>
      </c>
      <c r="G204">
        <v>1059582.8255134656</v>
      </c>
      <c r="H204">
        <v>2055254.9440342181</v>
      </c>
      <c r="I204">
        <v>3459977.6161933839</v>
      </c>
      <c r="J204">
        <v>5383036.3926787153</v>
      </c>
    </row>
    <row r="205" spans="1:10">
      <c r="A205">
        <v>41011</v>
      </c>
      <c r="B205">
        <v>729363.94643880357</v>
      </c>
      <c r="C205">
        <v>1335461.5515631344</v>
      </c>
      <c r="D205">
        <v>2945933.8412358547</v>
      </c>
      <c r="E205">
        <v>6999748.0280481502</v>
      </c>
      <c r="F205">
        <v>16155388.845223414</v>
      </c>
      <c r="G205">
        <v>36070716.44000759</v>
      </c>
      <c r="H205">
        <v>73445843.121571317</v>
      </c>
      <c r="I205">
        <v>124629431.71852566</v>
      </c>
      <c r="J205">
        <v>193750953.75712538</v>
      </c>
    </row>
    <row r="206" spans="1:10">
      <c r="A206">
        <v>41015</v>
      </c>
      <c r="B206">
        <v>4521.5360945595457</v>
      </c>
      <c r="C206">
        <v>7645.7257424627915</v>
      </c>
      <c r="D206">
        <v>16064.903200718429</v>
      </c>
      <c r="E206">
        <v>36082.612619181789</v>
      </c>
      <c r="F206">
        <v>77912.406191792033</v>
      </c>
      <c r="G206">
        <v>157019.46869382908</v>
      </c>
      <c r="H206">
        <v>286769.27511790523</v>
      </c>
      <c r="I206">
        <v>454433.3298499767</v>
      </c>
      <c r="J206">
        <v>664058.20145577297</v>
      </c>
    </row>
    <row r="207" spans="1:10">
      <c r="A207">
        <v>41019</v>
      </c>
      <c r="B207">
        <v>41990.182119300931</v>
      </c>
      <c r="C207">
        <v>80648.83848310211</v>
      </c>
      <c r="D207">
        <v>185683.461957864</v>
      </c>
      <c r="E207">
        <v>436009.51006666373</v>
      </c>
      <c r="F207">
        <v>1021148.4624385528</v>
      </c>
      <c r="G207">
        <v>2292147.808183236</v>
      </c>
      <c r="H207">
        <v>4633550.3504368318</v>
      </c>
      <c r="I207">
        <v>7922261.1257163566</v>
      </c>
      <c r="J207">
        <v>12536656.661335856</v>
      </c>
    </row>
    <row r="208" spans="1:10">
      <c r="A208">
        <v>41039</v>
      </c>
      <c r="B208">
        <v>29785.511348952725</v>
      </c>
      <c r="C208">
        <v>53519.410951228252</v>
      </c>
      <c r="D208">
        <v>116450.47604156786</v>
      </c>
      <c r="E208">
        <v>257032.69537676559</v>
      </c>
      <c r="F208">
        <v>559791.67014279356</v>
      </c>
      <c r="G208">
        <v>1177887.2094035975</v>
      </c>
      <c r="H208">
        <v>2324367.4840607126</v>
      </c>
      <c r="I208">
        <v>3937759.3377005225</v>
      </c>
      <c r="J208">
        <v>6299300.6642285828</v>
      </c>
    </row>
    <row r="209" spans="1:10">
      <c r="A209">
        <v>41041</v>
      </c>
      <c r="B209">
        <v>48391.213591215666</v>
      </c>
      <c r="C209">
        <v>85765.051878947415</v>
      </c>
      <c r="D209">
        <v>179642.45833142792</v>
      </c>
      <c r="E209">
        <v>388249.12496224383</v>
      </c>
      <c r="F209">
        <v>855270.00622609595</v>
      </c>
      <c r="G209">
        <v>1734958.6566193434</v>
      </c>
      <c r="H209">
        <v>3457175.0922075994</v>
      </c>
      <c r="I209">
        <v>5787994.9520067172</v>
      </c>
      <c r="J209">
        <v>9051712.5047825053</v>
      </c>
    </row>
    <row r="210" spans="1:10">
      <c r="A210">
        <v>41051</v>
      </c>
      <c r="B210">
        <v>102105.74271002633</v>
      </c>
      <c r="C210">
        <v>154697.36973920322</v>
      </c>
      <c r="D210">
        <v>277729.66698116972</v>
      </c>
      <c r="E210">
        <v>532568.64083402592</v>
      </c>
      <c r="F210">
        <v>1063906.2351812674</v>
      </c>
      <c r="G210">
        <v>1970031.8984654159</v>
      </c>
      <c r="H210">
        <v>3657846.8328274502</v>
      </c>
      <c r="I210">
        <v>5964246.0549145723</v>
      </c>
      <c r="J210">
        <v>9049954.6699887216</v>
      </c>
    </row>
    <row r="211" spans="1:10">
      <c r="A211">
        <v>41057</v>
      </c>
      <c r="B211">
        <v>87533.516192648342</v>
      </c>
      <c r="C211">
        <v>156566.85976506188</v>
      </c>
      <c r="D211">
        <v>320721.25347225583</v>
      </c>
      <c r="E211">
        <v>708612.34078315157</v>
      </c>
      <c r="F211">
        <v>1544654.7833272771</v>
      </c>
      <c r="G211">
        <v>2779193.9719249783</v>
      </c>
      <c r="H211">
        <v>5646667.9616763406</v>
      </c>
      <c r="I211">
        <v>9644134.9122899454</v>
      </c>
      <c r="J211">
        <v>15225826.169363346</v>
      </c>
    </row>
    <row r="212" spans="1:10">
      <c r="A212">
        <v>42017</v>
      </c>
      <c r="B212">
        <v>2588098.8584234696</v>
      </c>
      <c r="C212">
        <v>9099179.8047937714</v>
      </c>
      <c r="D212">
        <v>25773488.339260686</v>
      </c>
      <c r="E212">
        <v>64596272.49031993</v>
      </c>
      <c r="F212">
        <v>137871831.55953589</v>
      </c>
      <c r="G212">
        <v>231964367.62935084</v>
      </c>
      <c r="H212">
        <v>354339284.49085665</v>
      </c>
      <c r="I212">
        <v>488875257.28436208</v>
      </c>
      <c r="J212">
        <v>656077569.90648067</v>
      </c>
    </row>
    <row r="213" spans="1:10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>
        <v>42045</v>
      </c>
      <c r="B214">
        <v>7670080.0156323994</v>
      </c>
      <c r="C214">
        <v>25038625.627526246</v>
      </c>
      <c r="D214">
        <v>74551395.940916702</v>
      </c>
      <c r="E214">
        <v>194694961.15515468</v>
      </c>
      <c r="F214">
        <v>394710477.17764884</v>
      </c>
      <c r="G214">
        <v>679519869.05189848</v>
      </c>
      <c r="H214">
        <v>1021474750.8252249</v>
      </c>
      <c r="I214">
        <v>1343588461.9822392</v>
      </c>
      <c r="J214">
        <v>1785650386.6895664</v>
      </c>
    </row>
    <row r="215" spans="1:10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>
        <v>42101</v>
      </c>
      <c r="B216">
        <v>18825557.938194543</v>
      </c>
      <c r="C216">
        <v>63105826.085313126</v>
      </c>
      <c r="D216">
        <v>179292860.07990107</v>
      </c>
      <c r="E216">
        <v>451391852.67300826</v>
      </c>
      <c r="F216">
        <v>922466329.62803876</v>
      </c>
      <c r="G216">
        <v>1551258697.8526471</v>
      </c>
      <c r="H216">
        <v>2316151558.6563473</v>
      </c>
      <c r="I216">
        <v>3149482576.2039614</v>
      </c>
      <c r="J216">
        <v>4149508988.1552806</v>
      </c>
    </row>
    <row r="217" spans="1:10">
      <c r="A217">
        <v>44001</v>
      </c>
      <c r="B217">
        <v>1366633.4258669559</v>
      </c>
      <c r="C217">
        <v>5197451.642142158</v>
      </c>
      <c r="D217">
        <v>15228292.39729692</v>
      </c>
      <c r="E217">
        <v>37852652.356624849</v>
      </c>
      <c r="F217">
        <v>73896569.579931259</v>
      </c>
      <c r="G217">
        <v>113249699.58991957</v>
      </c>
      <c r="H217">
        <v>166175227.76572564</v>
      </c>
      <c r="I217">
        <v>237097100.26540005</v>
      </c>
      <c r="J217">
        <v>277583362.14375699</v>
      </c>
    </row>
    <row r="218" spans="1:10">
      <c r="A218">
        <v>44003</v>
      </c>
      <c r="B218">
        <v>772205.95143516548</v>
      </c>
      <c r="C218">
        <v>2489100.4322476089</v>
      </c>
      <c r="D218">
        <v>6576244.4005199457</v>
      </c>
      <c r="E218">
        <v>15265977.096274644</v>
      </c>
      <c r="F218">
        <v>29800166.901568241</v>
      </c>
      <c r="G218">
        <v>46638356.861687727</v>
      </c>
      <c r="H218">
        <v>67390582.740525857</v>
      </c>
      <c r="I218">
        <v>97196002.143035054</v>
      </c>
      <c r="J218">
        <v>131879364.01277107</v>
      </c>
    </row>
    <row r="219" spans="1:10">
      <c r="A219">
        <v>44005</v>
      </c>
      <c r="B219">
        <v>74040.199005690578</v>
      </c>
      <c r="C219">
        <v>278563.71236968739</v>
      </c>
      <c r="D219">
        <v>805717.91243098746</v>
      </c>
      <c r="E219">
        <v>1975038.7300686839</v>
      </c>
      <c r="F219">
        <v>3796493.6588041261</v>
      </c>
      <c r="G219">
        <v>5721969.9174152985</v>
      </c>
      <c r="H219">
        <v>8244744.8290367872</v>
      </c>
      <c r="I219">
        <v>11551970.99621122</v>
      </c>
      <c r="J219">
        <v>13291879.310690152</v>
      </c>
    </row>
    <row r="220" spans="1:10">
      <c r="A220">
        <v>44007</v>
      </c>
      <c r="B220">
        <v>1089984.9391066707</v>
      </c>
      <c r="C220">
        <v>3523097.7584920768</v>
      </c>
      <c r="D220">
        <v>9430004.3785862438</v>
      </c>
      <c r="E220">
        <v>22098706.744874239</v>
      </c>
      <c r="F220">
        <v>43953192.373242974</v>
      </c>
      <c r="G220">
        <v>69692479.384293899</v>
      </c>
      <c r="H220">
        <v>102074605.6567522</v>
      </c>
      <c r="I220">
        <v>149293298.02710027</v>
      </c>
      <c r="J220">
        <v>205410568.68872738</v>
      </c>
    </row>
    <row r="221" spans="1:10">
      <c r="A221">
        <v>44009</v>
      </c>
      <c r="B221">
        <v>492780.24724628509</v>
      </c>
      <c r="C221">
        <v>1854976.1965024476</v>
      </c>
      <c r="D221">
        <v>5368845.1330235656</v>
      </c>
      <c r="E221">
        <v>13169697.420943219</v>
      </c>
      <c r="F221">
        <v>25335422.446164742</v>
      </c>
      <c r="G221">
        <v>38218012.735929154</v>
      </c>
      <c r="H221">
        <v>55120707.307643659</v>
      </c>
      <c r="I221">
        <v>77305661.925888479</v>
      </c>
      <c r="J221">
        <v>89033832.205302</v>
      </c>
    </row>
    <row r="222" spans="1:10">
      <c r="A222">
        <v>45013</v>
      </c>
      <c r="B222">
        <v>4408000.1500823833</v>
      </c>
      <c r="C222">
        <v>13096370.433187474</v>
      </c>
      <c r="D222">
        <v>33575587.432965696</v>
      </c>
      <c r="E222">
        <v>81737624.820868999</v>
      </c>
      <c r="F222">
        <v>170822944.26072645</v>
      </c>
      <c r="G222">
        <v>307760296.41388804</v>
      </c>
      <c r="H222">
        <v>458518714.51369202</v>
      </c>
      <c r="I222">
        <v>618168320.23586869</v>
      </c>
      <c r="J222">
        <v>807347819.9454838</v>
      </c>
    </row>
    <row r="223" spans="1:10">
      <c r="A223">
        <v>45015</v>
      </c>
      <c r="B223">
        <v>1307419.7002717985</v>
      </c>
      <c r="C223">
        <v>4251277.5474707372</v>
      </c>
      <c r="D223">
        <v>11644872.840790939</v>
      </c>
      <c r="E223">
        <v>30428206.419230614</v>
      </c>
      <c r="F223">
        <v>67607442.061619654</v>
      </c>
      <c r="G223">
        <v>120087295.75516313</v>
      </c>
      <c r="H223">
        <v>175610084.49203479</v>
      </c>
      <c r="I223">
        <v>234233994.37553468</v>
      </c>
      <c r="J223">
        <v>311463912.30120975</v>
      </c>
    </row>
    <row r="224" spans="1:10">
      <c r="A224">
        <v>45019</v>
      </c>
      <c r="B224">
        <v>16827462.552664779</v>
      </c>
      <c r="C224">
        <v>56212647.490647361</v>
      </c>
      <c r="D224">
        <v>156544331.53492916</v>
      </c>
      <c r="E224">
        <v>410765414.93954009</v>
      </c>
      <c r="F224">
        <v>887877265.30596304</v>
      </c>
      <c r="G224">
        <v>1559436976.325954</v>
      </c>
      <c r="H224">
        <v>2262305771.5558243</v>
      </c>
      <c r="I224">
        <v>3008984791.6402464</v>
      </c>
      <c r="J224">
        <v>4018630075.0994301</v>
      </c>
    </row>
    <row r="225" spans="1:10">
      <c r="A225">
        <v>45029</v>
      </c>
      <c r="B225">
        <v>220593.22617426317</v>
      </c>
      <c r="C225">
        <v>755095.54708019667</v>
      </c>
      <c r="D225">
        <v>2184363.1922315187</v>
      </c>
      <c r="E225">
        <v>5867569.4231021088</v>
      </c>
      <c r="F225">
        <v>13118868.990379527</v>
      </c>
      <c r="G225">
        <v>24147804.178721312</v>
      </c>
      <c r="H225">
        <v>36051364.827270225</v>
      </c>
      <c r="I225">
        <v>49025439.209482044</v>
      </c>
      <c r="J225">
        <v>66214411.582846895</v>
      </c>
    </row>
    <row r="226" spans="1:10">
      <c r="A226">
        <v>45043</v>
      </c>
      <c r="B226">
        <v>304105.69306540047</v>
      </c>
      <c r="C226">
        <v>913955.61171190068</v>
      </c>
      <c r="D226">
        <v>2207429.090927267</v>
      </c>
      <c r="E226">
        <v>5624640.4735955335</v>
      </c>
      <c r="F226">
        <v>12754697.690984221</v>
      </c>
      <c r="G226">
        <v>23285622.368079342</v>
      </c>
      <c r="H226">
        <v>35463741.574911989</v>
      </c>
      <c r="I226">
        <v>48016188.07252454</v>
      </c>
      <c r="J226">
        <v>64655938.107003406</v>
      </c>
    </row>
    <row r="227" spans="1:10">
      <c r="A227">
        <v>45051</v>
      </c>
      <c r="B227">
        <v>1031336.7233409248</v>
      </c>
      <c r="C227">
        <v>3194606.2140285135</v>
      </c>
      <c r="D227">
        <v>8261490.0239604758</v>
      </c>
      <c r="E227">
        <v>21811040.617537059</v>
      </c>
      <c r="F227">
        <v>50326553.835567042</v>
      </c>
      <c r="G227">
        <v>95047039.655176491</v>
      </c>
      <c r="H227">
        <v>149297702.63327301</v>
      </c>
      <c r="I227">
        <v>208321393.89073327</v>
      </c>
      <c r="J227">
        <v>287564874.95514798</v>
      </c>
    </row>
    <row r="228" spans="1:10">
      <c r="A228">
        <v>45053</v>
      </c>
      <c r="B228">
        <v>136765.07480446398</v>
      </c>
      <c r="C228">
        <v>378112.07238058699</v>
      </c>
      <c r="D228">
        <v>948749.96688598755</v>
      </c>
      <c r="E228">
        <v>2261413.45970179</v>
      </c>
      <c r="F228">
        <v>4624667.1221672054</v>
      </c>
      <c r="G228">
        <v>8038778.806651162</v>
      </c>
      <c r="H228">
        <v>11789519.773069479</v>
      </c>
      <c r="I228">
        <v>15322727.275835767</v>
      </c>
      <c r="J228">
        <v>19315516.042816237</v>
      </c>
    </row>
    <row r="229" spans="1:10">
      <c r="A229">
        <v>48007</v>
      </c>
      <c r="B229">
        <v>5341923.6459237495</v>
      </c>
      <c r="C229">
        <v>32306203.373726595</v>
      </c>
      <c r="D229">
        <v>152801456.78477776</v>
      </c>
      <c r="E229">
        <v>382807113.78485912</v>
      </c>
      <c r="F229">
        <v>478121668.20698851</v>
      </c>
      <c r="G229">
        <v>535428906.13029432</v>
      </c>
      <c r="H229">
        <v>595049696.09898627</v>
      </c>
      <c r="I229">
        <v>657138609.68294322</v>
      </c>
      <c r="J229">
        <v>721668275.16480076</v>
      </c>
    </row>
    <row r="230" spans="1:10">
      <c r="A230">
        <v>48039</v>
      </c>
      <c r="B230">
        <v>79865832.013997138</v>
      </c>
      <c r="C230">
        <v>446503215.9429909</v>
      </c>
      <c r="D230">
        <v>1728653720.2055678</v>
      </c>
      <c r="E230">
        <v>4064760314.4441867</v>
      </c>
      <c r="F230">
        <v>5915746468.855545</v>
      </c>
      <c r="G230">
        <v>7036371317.6196241</v>
      </c>
      <c r="H230">
        <v>7773356463.747118</v>
      </c>
      <c r="I230">
        <v>8422244296.0001326</v>
      </c>
      <c r="J230">
        <v>9049178600.9289379</v>
      </c>
    </row>
    <row r="231" spans="1:10">
      <c r="A231">
        <v>48057</v>
      </c>
      <c r="B231">
        <v>3354570.6113096531</v>
      </c>
      <c r="C231">
        <v>25684808.479696091</v>
      </c>
      <c r="D231">
        <v>121869618.43311694</v>
      </c>
      <c r="E231">
        <v>243937661.30684635</v>
      </c>
      <c r="F231">
        <v>288451949.52471715</v>
      </c>
      <c r="G231">
        <v>319845454.2263146</v>
      </c>
      <c r="H231">
        <v>351658904.89647222</v>
      </c>
      <c r="I231">
        <v>381505368.64004815</v>
      </c>
      <c r="J231">
        <v>409270829.29691184</v>
      </c>
    </row>
    <row r="232" spans="1:10">
      <c r="A232">
        <v>48061</v>
      </c>
      <c r="B232">
        <v>7029706.9829227831</v>
      </c>
      <c r="C232">
        <v>42761914.094102629</v>
      </c>
      <c r="D232">
        <v>196590688.41197288</v>
      </c>
      <c r="E232">
        <v>718691437.14627552</v>
      </c>
      <c r="F232">
        <v>1416482284.6054766</v>
      </c>
      <c r="G232">
        <v>1862093560.355094</v>
      </c>
      <c r="H232">
        <v>2099870233.0337999</v>
      </c>
      <c r="I232">
        <v>2283354150.0956521</v>
      </c>
      <c r="J232">
        <v>2466296804.9694066</v>
      </c>
    </row>
    <row r="233" spans="1:10">
      <c r="A233">
        <v>48071</v>
      </c>
      <c r="B233">
        <v>19033867.726729512</v>
      </c>
      <c r="C233">
        <v>79336230.270402431</v>
      </c>
      <c r="D233">
        <v>272395033.94008327</v>
      </c>
      <c r="E233">
        <v>671882367.95490038</v>
      </c>
      <c r="F233">
        <v>1060783248.7720411</v>
      </c>
      <c r="G233">
        <v>1319569533.4226832</v>
      </c>
      <c r="H233">
        <v>1501327329.8303416</v>
      </c>
      <c r="I233">
        <v>1661401777.1075304</v>
      </c>
      <c r="J233">
        <v>1818657323.0597594</v>
      </c>
    </row>
    <row r="234" spans="1:10">
      <c r="A234">
        <v>48167</v>
      </c>
      <c r="B234">
        <v>50595972.469766542</v>
      </c>
      <c r="C234">
        <v>260955618.83980042</v>
      </c>
      <c r="D234">
        <v>1057406037.6642057</v>
      </c>
      <c r="E234">
        <v>2768763897.7112422</v>
      </c>
      <c r="F234">
        <v>4231522524.2108226</v>
      </c>
      <c r="G234">
        <v>5168818422.5396605</v>
      </c>
      <c r="H234">
        <v>5766563537.8729219</v>
      </c>
      <c r="I234">
        <v>6286315548.6346378</v>
      </c>
      <c r="J234">
        <v>6792186441.7295494</v>
      </c>
    </row>
    <row r="235" spans="1:10">
      <c r="A235">
        <v>48201</v>
      </c>
      <c r="B235">
        <v>220545471.62167475</v>
      </c>
      <c r="C235">
        <v>919811414.52041757</v>
      </c>
      <c r="D235">
        <v>2958593860.042027</v>
      </c>
      <c r="E235">
        <v>6898726786.0313454</v>
      </c>
      <c r="F235">
        <v>10506912957.461557</v>
      </c>
      <c r="G235">
        <v>12671807623.943935</v>
      </c>
      <c r="H235">
        <v>14053621401.863422</v>
      </c>
      <c r="I235">
        <v>15207487866.998808</v>
      </c>
      <c r="J235">
        <v>16283142150.269609</v>
      </c>
    </row>
    <row r="236" spans="1:10">
      <c r="A236">
        <v>48239</v>
      </c>
      <c r="B236">
        <v>4793360.4376672795</v>
      </c>
      <c r="C236">
        <v>33903128.588926136</v>
      </c>
      <c r="D236">
        <v>156371866.03271034</v>
      </c>
      <c r="E236">
        <v>327478369.53437662</v>
      </c>
      <c r="F236">
        <v>394878214.19521874</v>
      </c>
      <c r="G236">
        <v>445424591.03509766</v>
      </c>
      <c r="H236">
        <v>498902014.99699116</v>
      </c>
      <c r="I236">
        <v>553675720.40761971</v>
      </c>
      <c r="J236">
        <v>609763296.18735981</v>
      </c>
    </row>
    <row r="237" spans="1:10">
      <c r="A237">
        <v>48245</v>
      </c>
      <c r="B237">
        <v>164587637.92154083</v>
      </c>
      <c r="C237">
        <v>873493394.45348883</v>
      </c>
      <c r="D237">
        <v>4167320116.5529122</v>
      </c>
      <c r="E237">
        <v>13357457813.867647</v>
      </c>
      <c r="F237">
        <v>22523794742.219166</v>
      </c>
      <c r="G237">
        <v>28688686430.925297</v>
      </c>
      <c r="H237">
        <v>32636198325.277752</v>
      </c>
      <c r="I237">
        <v>35856873692.816559</v>
      </c>
      <c r="J237">
        <v>39026083665.022263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579688.46184267732</v>
      </c>
      <c r="C239">
        <v>3097441.8201154177</v>
      </c>
      <c r="D239">
        <v>13137791.271127185</v>
      </c>
      <c r="E239">
        <v>45677807.088901475</v>
      </c>
      <c r="F239">
        <v>101315461.68437572</v>
      </c>
      <c r="G239">
        <v>145227912.07106274</v>
      </c>
      <c r="H239">
        <v>171299339.32630256</v>
      </c>
      <c r="I239">
        <v>185735823.14328548</v>
      </c>
      <c r="J239">
        <v>198121944.08398265</v>
      </c>
    </row>
    <row r="240" spans="1:10">
      <c r="A240">
        <v>48321</v>
      </c>
      <c r="B240">
        <v>8994250.8169565871</v>
      </c>
      <c r="C240">
        <v>52341475.601963237</v>
      </c>
      <c r="D240">
        <v>211453017.10102916</v>
      </c>
      <c r="E240">
        <v>477548919.29584223</v>
      </c>
      <c r="F240">
        <v>688323761.12302136</v>
      </c>
      <c r="G240">
        <v>822190792.85939527</v>
      </c>
      <c r="H240">
        <v>927050807.03535867</v>
      </c>
      <c r="I240">
        <v>1023864070.1568093</v>
      </c>
      <c r="J240">
        <v>1118236160.8631032</v>
      </c>
    </row>
    <row r="241" spans="1:10">
      <c r="A241">
        <v>48355</v>
      </c>
      <c r="B241">
        <v>1574315.4169673773</v>
      </c>
      <c r="C241">
        <v>9537097.5559735317</v>
      </c>
      <c r="D241">
        <v>47792157.066011824</v>
      </c>
      <c r="E241">
        <v>170486608.74360472</v>
      </c>
      <c r="F241">
        <v>291016335.62774283</v>
      </c>
      <c r="G241">
        <v>336613515.63252378</v>
      </c>
      <c r="H241">
        <v>374323961.57823861</v>
      </c>
      <c r="I241">
        <v>413572943.08475065</v>
      </c>
      <c r="J241">
        <v>454379675.63835734</v>
      </c>
    </row>
    <row r="242" spans="1:10">
      <c r="A242">
        <v>48361</v>
      </c>
      <c r="B242">
        <v>8122101.6840908639</v>
      </c>
      <c r="C242">
        <v>42443887.092215613</v>
      </c>
      <c r="D242">
        <v>187591603.34127551</v>
      </c>
      <c r="E242">
        <v>708090185.76286256</v>
      </c>
      <c r="F242">
        <v>1421964195.7539794</v>
      </c>
      <c r="G242">
        <v>1931145216.8693912</v>
      </c>
      <c r="H242">
        <v>2265822150.3648653</v>
      </c>
      <c r="I242">
        <v>2532692566.2009978</v>
      </c>
      <c r="J242">
        <v>2795473292.0107279</v>
      </c>
    </row>
    <row r="243" spans="1:10">
      <c r="A243">
        <v>48391</v>
      </c>
      <c r="B243">
        <v>1295865.2581322121</v>
      </c>
      <c r="C243">
        <v>8119778.8531021466</v>
      </c>
      <c r="D243">
        <v>39485509.978948817</v>
      </c>
      <c r="E243">
        <v>114398727.38375013</v>
      </c>
      <c r="F243">
        <v>151320340.67725331</v>
      </c>
      <c r="G243">
        <v>173774518.14123344</v>
      </c>
      <c r="H243">
        <v>196976024.94725093</v>
      </c>
      <c r="I243">
        <v>220763112.59110227</v>
      </c>
      <c r="J243">
        <v>245037658.34753102</v>
      </c>
    </row>
    <row r="244" spans="1:10">
      <c r="A244">
        <v>48409</v>
      </c>
      <c r="B244">
        <v>2596671.1493785633</v>
      </c>
      <c r="C244">
        <v>15686955.698738998</v>
      </c>
      <c r="D244">
        <v>74881172.660969839</v>
      </c>
      <c r="E244">
        <v>249453948.64654109</v>
      </c>
      <c r="F244">
        <v>364689744.61069751</v>
      </c>
      <c r="G244">
        <v>412397654.51597792</v>
      </c>
      <c r="H244">
        <v>455569736.33588088</v>
      </c>
      <c r="I244">
        <v>500189188.13711566</v>
      </c>
      <c r="J244">
        <v>546295109.43072307</v>
      </c>
    </row>
    <row r="245" spans="1:10">
      <c r="A245">
        <v>48469</v>
      </c>
      <c r="B245">
        <v>1881342.7051766114</v>
      </c>
      <c r="C245">
        <v>13748344.227356685</v>
      </c>
      <c r="D245">
        <v>68043438.783879831</v>
      </c>
      <c r="E245">
        <v>166644088.1801832</v>
      </c>
      <c r="F245">
        <v>206713736.43447131</v>
      </c>
      <c r="G245">
        <v>231685192.77646792</v>
      </c>
      <c r="H245">
        <v>257148684.4429965</v>
      </c>
      <c r="I245">
        <v>281916402.44255733</v>
      </c>
      <c r="J245">
        <v>305875328.64180934</v>
      </c>
    </row>
    <row r="246" spans="1:10">
      <c r="A246">
        <v>48489</v>
      </c>
      <c r="B246">
        <v>291130.35832891695</v>
      </c>
      <c r="C246">
        <v>1800265.7773899205</v>
      </c>
      <c r="D246">
        <v>8604414.7949582152</v>
      </c>
      <c r="E246">
        <v>33349435.763026599</v>
      </c>
      <c r="F246">
        <v>68794082.204730839</v>
      </c>
      <c r="G246">
        <v>94312191.187787712</v>
      </c>
      <c r="H246">
        <v>110747279.67647719</v>
      </c>
      <c r="I246">
        <v>124870701.38404039</v>
      </c>
      <c r="J246">
        <v>139321926.12364462</v>
      </c>
    </row>
    <row r="247" spans="1:10">
      <c r="A247">
        <v>51001</v>
      </c>
      <c r="B247">
        <v>14373549.357313333</v>
      </c>
      <c r="C247">
        <v>48740032.38814877</v>
      </c>
      <c r="D247">
        <v>157530303.81257641</v>
      </c>
      <c r="E247">
        <v>444898502.92958039</v>
      </c>
      <c r="F247">
        <v>977912964.44308436</v>
      </c>
      <c r="G247">
        <v>1654894461.9489124</v>
      </c>
      <c r="H247">
        <v>2469417069.75946</v>
      </c>
      <c r="I247">
        <v>3464121454.8832502</v>
      </c>
      <c r="J247">
        <v>4288698804.5569153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189729.59139585085</v>
      </c>
      <c r="C250">
        <v>539885.37293492886</v>
      </c>
      <c r="D250">
        <v>1657734.2571126395</v>
      </c>
      <c r="E250">
        <v>4497146.8485262524</v>
      </c>
      <c r="F250">
        <v>8360563.9480050746</v>
      </c>
      <c r="G250">
        <v>13262462.037241612</v>
      </c>
      <c r="H250">
        <v>18632288.004868403</v>
      </c>
      <c r="I250">
        <v>21139138.476000518</v>
      </c>
      <c r="J250">
        <v>22490495.914406028</v>
      </c>
    </row>
    <row r="251" spans="1:10">
      <c r="A251">
        <v>51041</v>
      </c>
      <c r="B251">
        <v>3888459.6050545555</v>
      </c>
      <c r="C251">
        <v>11253939.144963289</v>
      </c>
      <c r="D251">
        <v>35493380.689936012</v>
      </c>
      <c r="E251">
        <v>98835884.642213881</v>
      </c>
      <c r="F251">
        <v>187823305.82797265</v>
      </c>
      <c r="G251">
        <v>306358634.9482246</v>
      </c>
      <c r="H251">
        <v>445485353.44339383</v>
      </c>
      <c r="I251">
        <v>522057335.23442739</v>
      </c>
      <c r="J251">
        <v>565549149.49081373</v>
      </c>
    </row>
    <row r="252" spans="1:10">
      <c r="A252">
        <v>51057</v>
      </c>
      <c r="B252">
        <v>3090864.4071283215</v>
      </c>
      <c r="C252">
        <v>12425989.452996686</v>
      </c>
      <c r="D252">
        <v>51869815.872265935</v>
      </c>
      <c r="E252">
        <v>160774792.07187253</v>
      </c>
      <c r="F252">
        <v>300711330.73410451</v>
      </c>
      <c r="G252">
        <v>390922449.19184536</v>
      </c>
      <c r="H252">
        <v>440319046.63090038</v>
      </c>
      <c r="I252">
        <v>487077579.18434298</v>
      </c>
      <c r="J252">
        <v>537931710.14179409</v>
      </c>
    </row>
    <row r="253" spans="1:10">
      <c r="A253">
        <v>51059</v>
      </c>
      <c r="B253">
        <v>470960.80772297038</v>
      </c>
      <c r="C253">
        <v>1650585.235221229</v>
      </c>
      <c r="D253">
        <v>5625842.0446711443</v>
      </c>
      <c r="E253">
        <v>16424336.020561477</v>
      </c>
      <c r="F253">
        <v>30397981.171071157</v>
      </c>
      <c r="G253">
        <v>49248277.922939271</v>
      </c>
      <c r="H253">
        <v>74642688.430033341</v>
      </c>
      <c r="I253">
        <v>95268683.148744166</v>
      </c>
      <c r="J253">
        <v>104120065.73761348</v>
      </c>
    </row>
    <row r="254" spans="1:10">
      <c r="A254">
        <v>51073</v>
      </c>
      <c r="B254">
        <v>19412147.11536726</v>
      </c>
      <c r="C254">
        <v>73960428.459576547</v>
      </c>
      <c r="D254">
        <v>308796130.38077837</v>
      </c>
      <c r="E254">
        <v>916965209.91313016</v>
      </c>
      <c r="F254">
        <v>1660887717.3819714</v>
      </c>
      <c r="G254">
        <v>2077647938.2262113</v>
      </c>
      <c r="H254">
        <v>2284606935.8929501</v>
      </c>
      <c r="I254">
        <v>2485406335.5478935</v>
      </c>
      <c r="J254">
        <v>2709500440.5198631</v>
      </c>
    </row>
    <row r="255" spans="1:10">
      <c r="A255">
        <v>51087</v>
      </c>
      <c r="B255">
        <v>17068.969341926029</v>
      </c>
      <c r="C255">
        <v>47109.190987696406</v>
      </c>
      <c r="D255">
        <v>140757.74896157917</v>
      </c>
      <c r="E255">
        <v>370284.79371477308</v>
      </c>
      <c r="F255">
        <v>662771.9322443431</v>
      </c>
      <c r="G255">
        <v>1016691.7273375762</v>
      </c>
      <c r="H255">
        <v>1387114.7187953126</v>
      </c>
      <c r="I255">
        <v>1529506.5606178138</v>
      </c>
      <c r="J255">
        <v>1565735.7584753982</v>
      </c>
    </row>
    <row r="256" spans="1:10">
      <c r="A256">
        <v>51093</v>
      </c>
      <c r="B256">
        <v>7722897.3258475522</v>
      </c>
      <c r="C256">
        <v>23976607.013317466</v>
      </c>
      <c r="D256">
        <v>73811048.125298977</v>
      </c>
      <c r="E256">
        <v>201636911.67407572</v>
      </c>
      <c r="F256">
        <v>369925651.1682598</v>
      </c>
      <c r="G256">
        <v>589175577.71745837</v>
      </c>
      <c r="H256">
        <v>812009071.77289343</v>
      </c>
      <c r="I256">
        <v>918268757.66255927</v>
      </c>
      <c r="J256">
        <v>985368686.21202302</v>
      </c>
    </row>
    <row r="257" spans="1:10">
      <c r="A257">
        <v>51095</v>
      </c>
      <c r="B257">
        <v>892077.18206701195</v>
      </c>
      <c r="C257">
        <v>3498971.5635806201</v>
      </c>
      <c r="D257">
        <v>14493123.060319204</v>
      </c>
      <c r="E257">
        <v>42705593.217939615</v>
      </c>
      <c r="F257">
        <v>76765221.13722451</v>
      </c>
      <c r="G257">
        <v>95335634.235148415</v>
      </c>
      <c r="H257">
        <v>104112021.71032673</v>
      </c>
      <c r="I257">
        <v>112593512.04378924</v>
      </c>
      <c r="J257">
        <v>122138565.56980246</v>
      </c>
    </row>
    <row r="258" spans="1:10">
      <c r="A258">
        <v>51097</v>
      </c>
      <c r="B258">
        <v>196538.11725156792</v>
      </c>
      <c r="C258">
        <v>833450.57922001928</v>
      </c>
      <c r="D258">
        <v>3562854.598534436</v>
      </c>
      <c r="E258">
        <v>10439480.927854069</v>
      </c>
      <c r="F258">
        <v>19760550.859357171</v>
      </c>
      <c r="G258">
        <v>26475865.190326728</v>
      </c>
      <c r="H258">
        <v>30024689.699738987</v>
      </c>
      <c r="I258">
        <v>33196542.323252372</v>
      </c>
      <c r="J258">
        <v>36616280.083295487</v>
      </c>
    </row>
    <row r="259" spans="1:10">
      <c r="A259">
        <v>51099</v>
      </c>
      <c r="B259">
        <v>336465.52253092709</v>
      </c>
      <c r="C259">
        <v>1125280.4941490034</v>
      </c>
      <c r="D259">
        <v>3618542.299368191</v>
      </c>
      <c r="E259">
        <v>9985141.5008589774</v>
      </c>
      <c r="F259">
        <v>17661062.411782265</v>
      </c>
      <c r="G259">
        <v>27553480.238465436</v>
      </c>
      <c r="H259">
        <v>40498203.130966149</v>
      </c>
      <c r="I259">
        <v>51129791.972211786</v>
      </c>
      <c r="J259">
        <v>56129482.955661945</v>
      </c>
    </row>
    <row r="260" spans="1:10">
      <c r="A260">
        <v>51101</v>
      </c>
      <c r="B260">
        <v>2104990.4546527807</v>
      </c>
      <c r="C260">
        <v>8063015.8256734107</v>
      </c>
      <c r="D260">
        <v>33745877.592532441</v>
      </c>
      <c r="E260">
        <v>100621560.86310023</v>
      </c>
      <c r="F260">
        <v>183499644.1296826</v>
      </c>
      <c r="G260">
        <v>235320073.71106195</v>
      </c>
      <c r="H260">
        <v>256496176.54034978</v>
      </c>
      <c r="I260">
        <v>274531657.94549346</v>
      </c>
      <c r="J260">
        <v>294655186.85629368</v>
      </c>
    </row>
    <row r="261" spans="1:10">
      <c r="A261">
        <v>51103</v>
      </c>
      <c r="B261">
        <v>1271339.6404512851</v>
      </c>
      <c r="C261">
        <v>4821452.6417662315</v>
      </c>
      <c r="D261">
        <v>20004751.744103145</v>
      </c>
      <c r="E261">
        <v>60237121.62276458</v>
      </c>
      <c r="F261">
        <v>111780102.6506049</v>
      </c>
      <c r="G261">
        <v>143352118.86758995</v>
      </c>
      <c r="H261">
        <v>161360717.37505689</v>
      </c>
      <c r="I261">
        <v>178819254.85882077</v>
      </c>
      <c r="J261">
        <v>197706148.60442397</v>
      </c>
    </row>
    <row r="262" spans="1:10">
      <c r="A262">
        <v>51115</v>
      </c>
      <c r="B262">
        <v>24724900.505351495</v>
      </c>
      <c r="C262">
        <v>97241601.762739211</v>
      </c>
      <c r="D262">
        <v>404974096.68058819</v>
      </c>
      <c r="E262">
        <v>1199593790.0523677</v>
      </c>
      <c r="F262">
        <v>2167624463.645494</v>
      </c>
      <c r="G262">
        <v>2705209358.7988977</v>
      </c>
      <c r="H262">
        <v>2968399694.3498211</v>
      </c>
      <c r="I262">
        <v>3223221416.9321127</v>
      </c>
      <c r="J262">
        <v>3508468237.6228523</v>
      </c>
    </row>
    <row r="263" spans="1:10">
      <c r="A263">
        <v>51119</v>
      </c>
      <c r="B263">
        <v>131479.12244563948</v>
      </c>
      <c r="C263">
        <v>453171.0197524114</v>
      </c>
      <c r="D263">
        <v>1694935.6188829215</v>
      </c>
      <c r="E263">
        <v>4633101.288125461</v>
      </c>
      <c r="F263">
        <v>7867069.0166291855</v>
      </c>
      <c r="G263">
        <v>9331086.2532302737</v>
      </c>
      <c r="H263">
        <v>9787577.2791527566</v>
      </c>
      <c r="I263">
        <v>10157195.402694985</v>
      </c>
      <c r="J263">
        <v>10547431.095937705</v>
      </c>
    </row>
    <row r="264" spans="1:10">
      <c r="A264">
        <v>51127</v>
      </c>
      <c r="B264">
        <v>27719.920722304229</v>
      </c>
      <c r="C264">
        <v>107492.73017058303</v>
      </c>
      <c r="D264">
        <v>421412.84508544265</v>
      </c>
      <c r="E264">
        <v>1126675.1555977818</v>
      </c>
      <c r="F264">
        <v>1943368.6295109761</v>
      </c>
      <c r="G264">
        <v>2387743.1674475139</v>
      </c>
      <c r="H264">
        <v>2460230.2190263462</v>
      </c>
      <c r="I264">
        <v>2483241.8219025936</v>
      </c>
      <c r="J264">
        <v>2521939.0341131296</v>
      </c>
    </row>
    <row r="265" spans="1:10">
      <c r="A265">
        <v>51131</v>
      </c>
      <c r="B265">
        <v>431039.80287729204</v>
      </c>
      <c r="C265">
        <v>1618581.6367024847</v>
      </c>
      <c r="D265">
        <v>5935819.2697180295</v>
      </c>
      <c r="E265">
        <v>17446778.817934815</v>
      </c>
      <c r="F265">
        <v>34756421.661795221</v>
      </c>
      <c r="G265">
        <v>55869263.377263129</v>
      </c>
      <c r="H265">
        <v>81494808.111331344</v>
      </c>
      <c r="I265">
        <v>94220156.746253014</v>
      </c>
      <c r="J265">
        <v>101257668.69141516</v>
      </c>
    </row>
    <row r="266" spans="1:10">
      <c r="A266">
        <v>51133</v>
      </c>
      <c r="B266">
        <v>3138383.8936894904</v>
      </c>
      <c r="C266">
        <v>11947686.340338606</v>
      </c>
      <c r="D266">
        <v>49240245.594937935</v>
      </c>
      <c r="E266">
        <v>147588065.82397032</v>
      </c>
      <c r="F266">
        <v>272560734.17381066</v>
      </c>
      <c r="G266">
        <v>348741552.45205188</v>
      </c>
      <c r="H266">
        <v>391327150.50918907</v>
      </c>
      <c r="I266">
        <v>432350262.56293386</v>
      </c>
      <c r="J266">
        <v>476698925.72306579</v>
      </c>
    </row>
    <row r="267" spans="1:10">
      <c r="A267">
        <v>51149</v>
      </c>
      <c r="B267">
        <v>212190.50922859029</v>
      </c>
      <c r="C267">
        <v>639730.46786814858</v>
      </c>
      <c r="D267">
        <v>2105001.6916208877</v>
      </c>
      <c r="E267">
        <v>6103808.7666470949</v>
      </c>
      <c r="F267">
        <v>12084421.972766442</v>
      </c>
      <c r="G267">
        <v>20416230.727102533</v>
      </c>
      <c r="H267">
        <v>30684046.538966969</v>
      </c>
      <c r="I267">
        <v>37008936.434588581</v>
      </c>
      <c r="J267">
        <v>41107641.51962997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1671884.5883289401</v>
      </c>
      <c r="C269">
        <v>6755680.6742074257</v>
      </c>
      <c r="D269">
        <v>28697602.805034544</v>
      </c>
      <c r="E269">
        <v>87225522.736841828</v>
      </c>
      <c r="F269">
        <v>162359969.5817959</v>
      </c>
      <c r="G269">
        <v>209853940.54267272</v>
      </c>
      <c r="H269">
        <v>237853008.92820933</v>
      </c>
      <c r="I269">
        <v>264279979.56849468</v>
      </c>
      <c r="J269">
        <v>292080742.77230197</v>
      </c>
    </row>
    <row r="270" spans="1:10">
      <c r="A270">
        <v>51179</v>
      </c>
      <c r="B270">
        <v>246.09915324330134</v>
      </c>
      <c r="C270">
        <v>843.36432225870601</v>
      </c>
      <c r="D270">
        <v>2806.8268743152967</v>
      </c>
      <c r="E270">
        <v>7991.0775926939714</v>
      </c>
      <c r="F270">
        <v>14394.883191450497</v>
      </c>
      <c r="G270">
        <v>22677.102814603099</v>
      </c>
      <c r="H270">
        <v>33367.573605423328</v>
      </c>
      <c r="I270">
        <v>41263.8210278435</v>
      </c>
      <c r="J270">
        <v>43636.435365523328</v>
      </c>
    </row>
    <row r="271" spans="1:10">
      <c r="A271">
        <v>51181</v>
      </c>
      <c r="B271">
        <v>898468.03615931689</v>
      </c>
      <c r="C271">
        <v>2531376.7723924182</v>
      </c>
      <c r="D271">
        <v>7572088.9904812472</v>
      </c>
      <c r="E271">
        <v>20041325.478964243</v>
      </c>
      <c r="F271">
        <v>36145833.691510476</v>
      </c>
      <c r="G271">
        <v>55261253.896855794</v>
      </c>
      <c r="H271">
        <v>73562272.290936917</v>
      </c>
      <c r="I271">
        <v>79990205.72289142</v>
      </c>
      <c r="J271">
        <v>83050231.979423851</v>
      </c>
    </row>
    <row r="272" spans="1:10">
      <c r="A272">
        <v>51193</v>
      </c>
      <c r="B272">
        <v>501577.21944345394</v>
      </c>
      <c r="C272">
        <v>2318231.405735489</v>
      </c>
      <c r="D272">
        <v>9645764.1508406438</v>
      </c>
      <c r="E272">
        <v>28534257.297189284</v>
      </c>
      <c r="F272">
        <v>53682597.131115966</v>
      </c>
      <c r="G272">
        <v>72465067.652631268</v>
      </c>
      <c r="H272">
        <v>83109904.813157722</v>
      </c>
      <c r="I272">
        <v>92698354.08893092</v>
      </c>
      <c r="J272">
        <v>102982997.37738328</v>
      </c>
    </row>
    <row r="273" spans="1:10">
      <c r="A273">
        <v>51199</v>
      </c>
      <c r="B273">
        <v>3058227.2706725043</v>
      </c>
      <c r="C273">
        <v>9405446.8302579448</v>
      </c>
      <c r="D273">
        <v>30793729.624526665</v>
      </c>
      <c r="E273">
        <v>89245876.265444785</v>
      </c>
      <c r="F273">
        <v>176740468.69353762</v>
      </c>
      <c r="G273">
        <v>295409339.52817619</v>
      </c>
      <c r="H273">
        <v>426657021.89100653</v>
      </c>
      <c r="I273">
        <v>499935474.53148121</v>
      </c>
      <c r="J273">
        <v>556437442.69817257</v>
      </c>
    </row>
    <row r="274" spans="1:10">
      <c r="A274">
        <v>51510</v>
      </c>
      <c r="B274">
        <v>1531908.8455968681</v>
      </c>
      <c r="C274">
        <v>5413677.5178242316</v>
      </c>
      <c r="D274">
        <v>18610261.656063538</v>
      </c>
      <c r="E274">
        <v>54806945.816826716</v>
      </c>
      <c r="F274">
        <v>102359797.05771369</v>
      </c>
      <c r="G274">
        <v>167341122.62669465</v>
      </c>
      <c r="H274">
        <v>255974213.48726317</v>
      </c>
      <c r="I274">
        <v>329804685.63546211</v>
      </c>
      <c r="J274">
        <v>363876129.15775108</v>
      </c>
    </row>
    <row r="275" spans="1:10">
      <c r="A275">
        <v>51550</v>
      </c>
      <c r="B275">
        <v>9793785.0210280083</v>
      </c>
      <c r="C275">
        <v>30309077.551306747</v>
      </c>
      <c r="D275">
        <v>92323286.666892245</v>
      </c>
      <c r="E275">
        <v>249469144.80206314</v>
      </c>
      <c r="F275">
        <v>451524408.13588864</v>
      </c>
      <c r="G275">
        <v>711408783.21803761</v>
      </c>
      <c r="H275">
        <v>969040358.33026731</v>
      </c>
      <c r="I275">
        <v>1086105582.9936864</v>
      </c>
      <c r="J275">
        <v>1154801410.6486292</v>
      </c>
    </row>
    <row r="276" spans="1:10">
      <c r="A276">
        <v>51650</v>
      </c>
      <c r="B276">
        <v>9388065.9199616462</v>
      </c>
      <c r="C276">
        <v>26766751.782681093</v>
      </c>
      <c r="D276">
        <v>70696946.12429136</v>
      </c>
      <c r="E276">
        <v>188669237.59632912</v>
      </c>
      <c r="F276">
        <v>344504959.92540836</v>
      </c>
      <c r="G276">
        <v>142779373.42764062</v>
      </c>
      <c r="H276">
        <v>187802992.84207168</v>
      </c>
      <c r="I276">
        <v>202456166.77192622</v>
      </c>
      <c r="J276">
        <v>209673276.63808957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1492119.5696382071</v>
      </c>
      <c r="C278">
        <v>3270729.1020010444</v>
      </c>
      <c r="D278">
        <v>9755956.9848916363</v>
      </c>
      <c r="E278">
        <v>25779267.44964429</v>
      </c>
      <c r="F278">
        <v>46408798.625650615</v>
      </c>
      <c r="G278">
        <v>70879187.548210993</v>
      </c>
      <c r="H278">
        <v>93712559.438371018</v>
      </c>
      <c r="I278">
        <v>101485314.12943113</v>
      </c>
      <c r="J278">
        <v>105503186.11549726</v>
      </c>
    </row>
    <row r="279" spans="1:10">
      <c r="A279">
        <v>51710</v>
      </c>
      <c r="B279">
        <v>32368141.437885553</v>
      </c>
      <c r="C279">
        <v>99438869.660630941</v>
      </c>
      <c r="D279">
        <v>299811830.24554163</v>
      </c>
      <c r="E279">
        <v>802025552.96874571</v>
      </c>
      <c r="F279">
        <v>1436099792.7953389</v>
      </c>
      <c r="G279">
        <v>2237835272.0741701</v>
      </c>
      <c r="H279">
        <v>3013685234.2467632</v>
      </c>
      <c r="I279">
        <v>3342198687.785965</v>
      </c>
      <c r="J279">
        <v>3520189814.3254671</v>
      </c>
    </row>
    <row r="280" spans="1:10">
      <c r="A280">
        <v>51735</v>
      </c>
      <c r="B280">
        <v>339117.05344705196</v>
      </c>
      <c r="C280">
        <v>967818.14745241811</v>
      </c>
      <c r="D280">
        <v>2926424.870781729</v>
      </c>
      <c r="E280">
        <v>5465118.8103999048</v>
      </c>
      <c r="F280">
        <v>10167367.724019449</v>
      </c>
      <c r="G280">
        <v>16021498.66891697</v>
      </c>
      <c r="H280">
        <v>21877971.908829991</v>
      </c>
      <c r="I280">
        <v>24427767.148882467</v>
      </c>
      <c r="J280">
        <v>26114631.51068759</v>
      </c>
    </row>
    <row r="281" spans="1:10">
      <c r="A281">
        <v>51740</v>
      </c>
      <c r="B281">
        <v>1132092.5334849451</v>
      </c>
      <c r="C281">
        <v>3656421.6174291526</v>
      </c>
      <c r="D281">
        <v>11649907.5854243</v>
      </c>
      <c r="E281">
        <v>32921727.572432496</v>
      </c>
      <c r="F281">
        <v>62347399.033232458</v>
      </c>
      <c r="G281">
        <v>102652780.61070271</v>
      </c>
      <c r="H281">
        <v>145979628.25223014</v>
      </c>
      <c r="I281">
        <v>169940363.56967497</v>
      </c>
      <c r="J281">
        <v>186633012.88959756</v>
      </c>
    </row>
    <row r="282" spans="1:10">
      <c r="A282">
        <v>51760</v>
      </c>
      <c r="B282">
        <v>5883612.5256542685</v>
      </c>
      <c r="C282">
        <v>17171782.557619568</v>
      </c>
      <c r="D282">
        <v>54646990.641902149</v>
      </c>
      <c r="E282">
        <v>153528343.18079379</v>
      </c>
      <c r="F282">
        <v>294319527.68123776</v>
      </c>
      <c r="G282">
        <v>484092804.62255561</v>
      </c>
      <c r="H282">
        <v>709649897.143417</v>
      </c>
      <c r="I282">
        <v>837641099.68029332</v>
      </c>
      <c r="J282">
        <v>913131603.85772634</v>
      </c>
    </row>
    <row r="283" spans="1:10">
      <c r="A283">
        <v>51800</v>
      </c>
      <c r="B283">
        <v>1010349.7111634188</v>
      </c>
      <c r="C283">
        <v>3221952.6488120542</v>
      </c>
      <c r="D283">
        <v>10129072.01067178</v>
      </c>
      <c r="E283">
        <v>28256024.084422253</v>
      </c>
      <c r="F283">
        <v>52838435.148098178</v>
      </c>
      <c r="G283">
        <v>85906933.284635112</v>
      </c>
      <c r="H283">
        <v>120801599.63986045</v>
      </c>
      <c r="I283">
        <v>139285392.34838849</v>
      </c>
      <c r="J283">
        <v>151751079.92452186</v>
      </c>
    </row>
    <row r="284" spans="1:10">
      <c r="A284">
        <v>51810</v>
      </c>
      <c r="B284">
        <v>2003020.337895456</v>
      </c>
      <c r="C284">
        <v>6130076.6066817595</v>
      </c>
      <c r="D284">
        <v>18629551.025379281</v>
      </c>
      <c r="E284">
        <v>49744927.740017876</v>
      </c>
      <c r="F284">
        <v>90775132.911289826</v>
      </c>
      <c r="G284">
        <v>138541659.95091003</v>
      </c>
      <c r="H284">
        <v>188494158.12410083</v>
      </c>
      <c r="I284">
        <v>209713323.56405064</v>
      </c>
      <c r="J284">
        <v>217508878.5541794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9583.1153215529448</v>
      </c>
      <c r="C286">
        <v>14747.693496603195</v>
      </c>
      <c r="D286">
        <v>30153.822707682641</v>
      </c>
      <c r="E286">
        <v>69619.550114302678</v>
      </c>
      <c r="F286">
        <v>156964.79242578486</v>
      </c>
      <c r="G286">
        <v>345251.94339563482</v>
      </c>
      <c r="H286">
        <v>696460.54367323732</v>
      </c>
      <c r="I286">
        <v>1070501.2524286243</v>
      </c>
      <c r="J286">
        <v>1448558.4533756967</v>
      </c>
    </row>
    <row r="287" spans="1:10">
      <c r="A287">
        <v>53011</v>
      </c>
      <c r="B287">
        <v>19688.889547631588</v>
      </c>
      <c r="C287">
        <v>29829.987064157314</v>
      </c>
      <c r="D287">
        <v>53301.347425844986</v>
      </c>
      <c r="E287">
        <v>102261.83822200799</v>
      </c>
      <c r="F287">
        <v>204408.42516960099</v>
      </c>
      <c r="G287">
        <v>378752.56000910385</v>
      </c>
      <c r="H287">
        <v>700624.47942612041</v>
      </c>
      <c r="I287">
        <v>1148238.2655049339</v>
      </c>
      <c r="J287">
        <v>1739439.0591286975</v>
      </c>
    </row>
    <row r="288" spans="1:10">
      <c r="A288">
        <v>53015</v>
      </c>
      <c r="B288">
        <v>7145125.8039326295</v>
      </c>
      <c r="C288">
        <v>11907961.27497723</v>
      </c>
      <c r="D288">
        <v>22691503.925155751</v>
      </c>
      <c r="E288">
        <v>47437171.079781137</v>
      </c>
      <c r="F288">
        <v>92109764.925075427</v>
      </c>
      <c r="G288">
        <v>178508979.22826219</v>
      </c>
      <c r="H288">
        <v>351766402.20184243</v>
      </c>
      <c r="I288">
        <v>581946975.48786831</v>
      </c>
      <c r="J288">
        <v>898448740.77199399</v>
      </c>
    </row>
    <row r="289" spans="1:10">
      <c r="A289">
        <v>53027</v>
      </c>
      <c r="B289">
        <v>3931083.8828909686</v>
      </c>
      <c r="C289">
        <v>5719467.7889574636</v>
      </c>
      <c r="D289">
        <v>9978514.9513070974</v>
      </c>
      <c r="E289">
        <v>18952098.816206999</v>
      </c>
      <c r="F289">
        <v>35739808.195267305</v>
      </c>
      <c r="G289">
        <v>67833050.025668681</v>
      </c>
      <c r="H289">
        <v>130332321.86646122</v>
      </c>
      <c r="I289">
        <v>219918013.6557638</v>
      </c>
      <c r="J289">
        <v>348869219.56579721</v>
      </c>
    </row>
    <row r="290" spans="1:10">
      <c r="A290">
        <v>53029</v>
      </c>
      <c r="B290">
        <v>132156.83840874888</v>
      </c>
      <c r="C290">
        <v>235375.27861345248</v>
      </c>
      <c r="D290">
        <v>536042.82360341842</v>
      </c>
      <c r="E290">
        <v>1327275.0993242883</v>
      </c>
      <c r="F290">
        <v>3302073.5877922215</v>
      </c>
      <c r="G290">
        <v>8375147.2259084117</v>
      </c>
      <c r="H290">
        <v>17823882.271491155</v>
      </c>
      <c r="I290">
        <v>29866423.115975238</v>
      </c>
      <c r="J290">
        <v>44100722.983494259</v>
      </c>
    </row>
    <row r="291" spans="1:10">
      <c r="A291">
        <v>53031</v>
      </c>
      <c r="B291">
        <v>33794.739944380388</v>
      </c>
      <c r="C291">
        <v>51474.363590943802</v>
      </c>
      <c r="D291">
        <v>105668.61694587837</v>
      </c>
      <c r="E291">
        <v>255188.30797476554</v>
      </c>
      <c r="F291">
        <v>633802.91807209374</v>
      </c>
      <c r="G291">
        <v>1475007.3823297028</v>
      </c>
      <c r="H291">
        <v>2946227.2452929458</v>
      </c>
      <c r="I291">
        <v>4506388.9516313039</v>
      </c>
      <c r="J291">
        <v>6328046.8234935142</v>
      </c>
    </row>
    <row r="292" spans="1:10">
      <c r="A292">
        <v>53033</v>
      </c>
      <c r="B292">
        <v>452215.68231186509</v>
      </c>
      <c r="C292">
        <v>832893.64228037326</v>
      </c>
      <c r="D292">
        <v>2228852.2421555337</v>
      </c>
      <c r="E292">
        <v>6248328.0354621829</v>
      </c>
      <c r="F292">
        <v>16351850.183682928</v>
      </c>
      <c r="G292">
        <v>38291762.01451207</v>
      </c>
      <c r="H292">
        <v>77288066.860484719</v>
      </c>
      <c r="I292">
        <v>131067728.07938598</v>
      </c>
      <c r="J292">
        <v>204045415.63241458</v>
      </c>
    </row>
    <row r="293" spans="1:10">
      <c r="A293">
        <v>53035</v>
      </c>
      <c r="B293">
        <v>77153.270028635772</v>
      </c>
      <c r="C293">
        <v>131725.04482393744</v>
      </c>
      <c r="D293">
        <v>295816.58112274058</v>
      </c>
      <c r="E293">
        <v>759815.18702731712</v>
      </c>
      <c r="F293">
        <v>1801215.601088864</v>
      </c>
      <c r="G293">
        <v>4163956.3249209239</v>
      </c>
      <c r="H293">
        <v>8029666.2154599261</v>
      </c>
      <c r="I293">
        <v>12938458.075151667</v>
      </c>
      <c r="J293">
        <v>19438572.182469144</v>
      </c>
    </row>
    <row r="294" spans="1:10">
      <c r="A294">
        <v>53045</v>
      </c>
      <c r="B294">
        <v>24253.548430731254</v>
      </c>
      <c r="C294">
        <v>41133.129058934217</v>
      </c>
      <c r="D294">
        <v>97964.860734576709</v>
      </c>
      <c r="E294">
        <v>264239.33824238158</v>
      </c>
      <c r="F294">
        <v>655458.31511669222</v>
      </c>
      <c r="G294">
        <v>1467876.2450814412</v>
      </c>
      <c r="H294">
        <v>3029738.5527322907</v>
      </c>
      <c r="I294">
        <v>5064333.6864205468</v>
      </c>
      <c r="J294">
        <v>7925929.1981499838</v>
      </c>
    </row>
    <row r="295" spans="1:10">
      <c r="A295">
        <v>53049</v>
      </c>
      <c r="B295">
        <v>77626.548536989081</v>
      </c>
      <c r="C295">
        <v>113287.05807330547</v>
      </c>
      <c r="D295">
        <v>188803.03678465943</v>
      </c>
      <c r="E295">
        <v>348793.0295252293</v>
      </c>
      <c r="F295">
        <v>644042.1443681519</v>
      </c>
      <c r="G295">
        <v>1211826.1729702363</v>
      </c>
      <c r="H295">
        <v>2338040.9791024895</v>
      </c>
      <c r="I295">
        <v>3930837.5550188147</v>
      </c>
      <c r="J295">
        <v>6149623.3861996662</v>
      </c>
    </row>
    <row r="296" spans="1:10">
      <c r="A296">
        <v>53053</v>
      </c>
      <c r="B296">
        <v>248150.13904688804</v>
      </c>
      <c r="C296">
        <v>476589.38239701744</v>
      </c>
      <c r="D296">
        <v>1181659.4072138981</v>
      </c>
      <c r="E296">
        <v>3322193.6085058921</v>
      </c>
      <c r="F296">
        <v>8161490.7324901102</v>
      </c>
      <c r="G296">
        <v>18704857.054799896</v>
      </c>
      <c r="H296">
        <v>36884744.415861107</v>
      </c>
      <c r="I296">
        <v>59840513.390101068</v>
      </c>
      <c r="J296">
        <v>90282140.534904018</v>
      </c>
    </row>
    <row r="297" spans="1:10">
      <c r="A297">
        <v>53055</v>
      </c>
      <c r="B297">
        <v>5567.2569446909274</v>
      </c>
      <c r="C297">
        <v>8829.3400249410661</v>
      </c>
      <c r="D297">
        <v>17319.098988157584</v>
      </c>
      <c r="E297">
        <v>38641.483404069426</v>
      </c>
      <c r="F297">
        <v>90140.04984332899</v>
      </c>
      <c r="G297">
        <v>212307.81096512332</v>
      </c>
      <c r="H297">
        <v>437806.36705127521</v>
      </c>
      <c r="I297">
        <v>695121.35062648449</v>
      </c>
      <c r="J297">
        <v>966592.04424244759</v>
      </c>
    </row>
    <row r="298" spans="1:10">
      <c r="A298">
        <v>53057</v>
      </c>
      <c r="B298">
        <v>1386174.6819737095</v>
      </c>
      <c r="C298">
        <v>2882398.8400682849</v>
      </c>
      <c r="D298">
        <v>7395219.2519418942</v>
      </c>
      <c r="E298">
        <v>19977940.138627347</v>
      </c>
      <c r="F298">
        <v>44635943.510477901</v>
      </c>
      <c r="G298">
        <v>117005754.85819648</v>
      </c>
      <c r="H298">
        <v>255267352.43134925</v>
      </c>
      <c r="I298">
        <v>432847433.29139268</v>
      </c>
      <c r="J298">
        <v>639395130.85785389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679785.51503653009</v>
      </c>
      <c r="C300">
        <v>1295920.2173395213</v>
      </c>
      <c r="D300">
        <v>3314350.4056782722</v>
      </c>
      <c r="E300">
        <v>8920677.4759816062</v>
      </c>
      <c r="F300">
        <v>22956463.19198605</v>
      </c>
      <c r="G300">
        <v>54171424.684161499</v>
      </c>
      <c r="H300">
        <v>111321529.3337808</v>
      </c>
      <c r="I300">
        <v>187555252.28829432</v>
      </c>
      <c r="J300">
        <v>290210689.62526071</v>
      </c>
    </row>
    <row r="301" spans="1:10">
      <c r="A301">
        <v>53067</v>
      </c>
      <c r="B301">
        <v>33699.112662007974</v>
      </c>
      <c r="C301">
        <v>58826.327080058021</v>
      </c>
      <c r="D301">
        <v>135598.05588835207</v>
      </c>
      <c r="E301">
        <v>369365.56428919558</v>
      </c>
      <c r="F301">
        <v>881725.1823073515</v>
      </c>
      <c r="G301">
        <v>1984064.6790216817</v>
      </c>
      <c r="H301">
        <v>4025240.3882981008</v>
      </c>
      <c r="I301">
        <v>6526698.0658279769</v>
      </c>
      <c r="J301">
        <v>9873216.6526989825</v>
      </c>
    </row>
    <row r="302" spans="1:10">
      <c r="A302">
        <v>53069</v>
      </c>
      <c r="B302">
        <v>34899.887781098703</v>
      </c>
      <c r="C302">
        <v>51481.51604525889</v>
      </c>
      <c r="D302">
        <v>89316.230084188181</v>
      </c>
      <c r="E302">
        <v>173812.11898284819</v>
      </c>
      <c r="F302">
        <v>335626.42514742177</v>
      </c>
      <c r="G302">
        <v>658158.25305501837</v>
      </c>
      <c r="H302">
        <v>1322152.2449712702</v>
      </c>
      <c r="I302">
        <v>2261933.8006200618</v>
      </c>
      <c r="J302">
        <v>3547586.2764522964</v>
      </c>
    </row>
    <row r="303" spans="1:10">
      <c r="A303">
        <v>53073</v>
      </c>
      <c r="B303">
        <v>76530.559928882183</v>
      </c>
      <c r="C303">
        <v>129694.32216790131</v>
      </c>
      <c r="D303">
        <v>277317.21571891953</v>
      </c>
      <c r="E303">
        <v>640161.16231144068</v>
      </c>
      <c r="F303">
        <v>1512173.835546786</v>
      </c>
      <c r="G303">
        <v>3510080.9819306619</v>
      </c>
      <c r="H303">
        <v>7351865.9446396735</v>
      </c>
      <c r="I303">
        <v>12743691.804984756</v>
      </c>
      <c r="J303">
        <v>19406685.736153625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3"/>
  <sheetViews>
    <sheetView workbookViewId="0"/>
  </sheetViews>
  <sheetFormatPr defaultRowHeight="14.45"/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917859.30787215463</v>
      </c>
      <c r="C2">
        <v>2820029.7416009419</v>
      </c>
      <c r="D2">
        <v>11769683.732471038</v>
      </c>
      <c r="E2">
        <v>6512833.6694628224</v>
      </c>
      <c r="F2">
        <v>13408142.073187009</v>
      </c>
      <c r="G2">
        <v>8295575.604924459</v>
      </c>
      <c r="H2">
        <v>6976186.4023049707</v>
      </c>
      <c r="I2">
        <v>7622342.9911959693</v>
      </c>
      <c r="J2">
        <v>10946810.737623777</v>
      </c>
    </row>
    <row r="3" spans="1:10">
      <c r="A3">
        <v>1097</v>
      </c>
      <c r="B3">
        <v>1636668.7751557752</v>
      </c>
      <c r="C3">
        <v>6708840.6630466627</v>
      </c>
      <c r="D3">
        <v>6575271.8410125915</v>
      </c>
      <c r="E3">
        <v>17768088.966302693</v>
      </c>
      <c r="F3">
        <v>19509721.759457756</v>
      </c>
      <c r="G3">
        <v>18547176.660855785</v>
      </c>
      <c r="H3">
        <v>19083452.861896735</v>
      </c>
      <c r="I3">
        <v>21702585.259154849</v>
      </c>
      <c r="J3">
        <v>23002526.01478117</v>
      </c>
    </row>
    <row r="4" spans="1:10">
      <c r="A4">
        <v>6001</v>
      </c>
      <c r="B4">
        <v>3200504.5018536206</v>
      </c>
      <c r="C4">
        <v>10392724.292662608</v>
      </c>
      <c r="D4">
        <v>43380489.573385678</v>
      </c>
      <c r="E4">
        <v>135420052.70974106</v>
      </c>
      <c r="F4">
        <v>290662803.4438495</v>
      </c>
      <c r="G4">
        <v>252362650.47731292</v>
      </c>
      <c r="H4">
        <v>384327096.04163039</v>
      </c>
      <c r="I4">
        <v>197740660.50689659</v>
      </c>
      <c r="J4">
        <v>201454120.93072248</v>
      </c>
    </row>
    <row r="5" spans="1:10">
      <c r="A5">
        <v>6013</v>
      </c>
      <c r="B5">
        <v>512252.22228971368</v>
      </c>
      <c r="C5">
        <v>1403110.6636319659</v>
      </c>
      <c r="D5">
        <v>6461737.9329655226</v>
      </c>
      <c r="E5">
        <v>13500975.100656644</v>
      </c>
      <c r="F5">
        <v>24356160.791886747</v>
      </c>
      <c r="G5">
        <v>21039712.435859062</v>
      </c>
      <c r="H5">
        <v>22813092.277028702</v>
      </c>
      <c r="I5">
        <v>5158007.0747044366</v>
      </c>
      <c r="J5">
        <v>9778626.0280374121</v>
      </c>
    </row>
    <row r="6" spans="1:10">
      <c r="A6">
        <v>6015</v>
      </c>
      <c r="B6">
        <v>1691.1180822558895</v>
      </c>
      <c r="C6">
        <v>3347.4877085762596</v>
      </c>
      <c r="D6">
        <v>8666.3407247375708</v>
      </c>
      <c r="E6">
        <v>24055.955749131754</v>
      </c>
      <c r="F6">
        <v>57165.788207435282</v>
      </c>
      <c r="G6">
        <v>118472.92739556686</v>
      </c>
      <c r="H6">
        <v>221857.36066824169</v>
      </c>
      <c r="I6">
        <v>351856.63364419015</v>
      </c>
      <c r="J6">
        <v>517090.33336160309</v>
      </c>
    </row>
    <row r="7" spans="1:10">
      <c r="A7">
        <v>6023</v>
      </c>
      <c r="B7">
        <v>1028051.6995566244</v>
      </c>
      <c r="C7">
        <v>2196083.0418523885</v>
      </c>
      <c r="D7">
        <v>6364361.4447057797</v>
      </c>
      <c r="E7">
        <v>17810959.970142417</v>
      </c>
      <c r="F7">
        <v>30153160.586611733</v>
      </c>
      <c r="G7">
        <v>23427177.231504694</v>
      </c>
      <c r="H7">
        <v>22251415.675510537</v>
      </c>
      <c r="I7">
        <v>26162007.242471904</v>
      </c>
      <c r="J7">
        <v>31246958.258400373</v>
      </c>
    </row>
    <row r="8" spans="1:10">
      <c r="A8">
        <v>6037</v>
      </c>
      <c r="B8">
        <v>9908486.5872149542</v>
      </c>
      <c r="C8">
        <v>29750536.46691006</v>
      </c>
      <c r="D8">
        <v>96817430.181540579</v>
      </c>
      <c r="E8">
        <v>231381019.93917108</v>
      </c>
      <c r="F8">
        <v>207833705.44646227</v>
      </c>
      <c r="G8">
        <v>361016817.92573965</v>
      </c>
      <c r="H8">
        <v>135715737.16844404</v>
      </c>
      <c r="I8">
        <v>136507770.54655692</v>
      </c>
      <c r="J8">
        <v>152708724.88171002</v>
      </c>
    </row>
    <row r="9" spans="1:10">
      <c r="A9">
        <v>6041</v>
      </c>
      <c r="B9">
        <v>4234822.9273486743</v>
      </c>
      <c r="C9">
        <v>13616236.054154946</v>
      </c>
      <c r="D9">
        <v>37974923.04208076</v>
      </c>
      <c r="E9">
        <v>81410674.16273585</v>
      </c>
      <c r="F9">
        <v>136502901.26538873</v>
      </c>
      <c r="G9">
        <v>142906655.02383795</v>
      </c>
      <c r="H9">
        <v>207891064.6645793</v>
      </c>
      <c r="I9">
        <v>54659308.651470363</v>
      </c>
      <c r="J9">
        <v>70840167.583430767</v>
      </c>
    </row>
    <row r="10" spans="1:10">
      <c r="A10">
        <v>6045</v>
      </c>
      <c r="B10">
        <v>6379.15179555737</v>
      </c>
      <c r="C10">
        <v>15118.857857056184</v>
      </c>
      <c r="D10">
        <v>45329.055602977183</v>
      </c>
      <c r="E10">
        <v>141359.10912771118</v>
      </c>
      <c r="F10">
        <v>371336.28848058684</v>
      </c>
      <c r="G10">
        <v>793910.44137072144</v>
      </c>
      <c r="H10">
        <v>1613195.2166551184</v>
      </c>
      <c r="I10">
        <v>2677136.9766087458</v>
      </c>
      <c r="J10">
        <v>3868515.0748603297</v>
      </c>
    </row>
    <row r="11" spans="1:10">
      <c r="A11">
        <v>6053</v>
      </c>
      <c r="B11">
        <v>112697.76340988991</v>
      </c>
      <c r="C11">
        <v>377818.87358110433</v>
      </c>
      <c r="D11">
        <v>1563820.2860420081</v>
      </c>
      <c r="E11">
        <v>5098170.4615166942</v>
      </c>
      <c r="F11">
        <v>2821765.561490926</v>
      </c>
      <c r="G11">
        <v>4142074.4641409796</v>
      </c>
      <c r="H11">
        <v>5901797.3061349597</v>
      </c>
      <c r="I11">
        <v>1733307.7764672728</v>
      </c>
      <c r="J11">
        <v>2503043.9314264902</v>
      </c>
    </row>
    <row r="12" spans="1:10">
      <c r="A12">
        <v>6055</v>
      </c>
      <c r="B12">
        <v>2347.9888125159032</v>
      </c>
      <c r="C12">
        <v>10631.347442929617</v>
      </c>
      <c r="D12">
        <v>47900.308800198778</v>
      </c>
      <c r="E12">
        <v>236433.93624157322</v>
      </c>
      <c r="F12">
        <v>683483.22502319107</v>
      </c>
      <c r="G12">
        <v>1800332.2721332181</v>
      </c>
      <c r="H12">
        <v>1358781.2266642563</v>
      </c>
      <c r="I12">
        <v>173072.07010023558</v>
      </c>
      <c r="J12">
        <v>126779.73056918269</v>
      </c>
    </row>
    <row r="13" spans="1:10">
      <c r="A13">
        <v>6059</v>
      </c>
      <c r="B13">
        <v>14338104.334155768</v>
      </c>
      <c r="C13">
        <v>45123538.503520191</v>
      </c>
      <c r="D13">
        <v>139789189.86000037</v>
      </c>
      <c r="E13">
        <v>352618633.1252327</v>
      </c>
      <c r="F13">
        <v>636490715.10633373</v>
      </c>
      <c r="G13">
        <v>622067606.86125565</v>
      </c>
      <c r="H13">
        <v>548593499.03990746</v>
      </c>
      <c r="I13">
        <v>210048460.63973394</v>
      </c>
      <c r="J13">
        <v>216533452.9131268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5243381.2374222632</v>
      </c>
      <c r="C15">
        <v>13742583.099273331</v>
      </c>
      <c r="D15">
        <v>39849806.527144864</v>
      </c>
      <c r="E15">
        <v>97709730.23767066</v>
      </c>
      <c r="F15">
        <v>108996722.20916712</v>
      </c>
      <c r="G15">
        <v>127103416.34341241</v>
      </c>
      <c r="H15">
        <v>166517871.7941322</v>
      </c>
      <c r="I15">
        <v>35972914.194447212</v>
      </c>
      <c r="J15">
        <v>40402473.578246832</v>
      </c>
    </row>
    <row r="16" spans="1:10">
      <c r="A16">
        <v>6075</v>
      </c>
      <c r="B16">
        <v>148434.62397337344</v>
      </c>
      <c r="C16">
        <v>542000.31654896436</v>
      </c>
      <c r="D16">
        <v>2275921.2414125795</v>
      </c>
      <c r="E16">
        <v>8980886.1785320863</v>
      </c>
      <c r="F16">
        <v>9751781.1332714483</v>
      </c>
      <c r="G16">
        <v>21907115.469717972</v>
      </c>
      <c r="H16">
        <v>30713259.528663479</v>
      </c>
      <c r="I16">
        <v>20203259.073038541</v>
      </c>
      <c r="J16">
        <v>5073289.705641835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41418.330192321228</v>
      </c>
      <c r="C18">
        <v>127102.77335707363</v>
      </c>
      <c r="D18">
        <v>487696.22954999004</v>
      </c>
      <c r="E18">
        <v>1688856.8840863304</v>
      </c>
      <c r="F18">
        <v>2778785.5756206205</v>
      </c>
      <c r="G18">
        <v>5346424.2136834702</v>
      </c>
      <c r="H18">
        <v>9411199.5482456833</v>
      </c>
      <c r="I18">
        <v>2011928.7430237222</v>
      </c>
      <c r="J18">
        <v>1450324.9044047063</v>
      </c>
    </row>
    <row r="19" spans="1:10">
      <c r="A19">
        <v>6081</v>
      </c>
      <c r="B19">
        <v>7597880.0856800973</v>
      </c>
      <c r="C19">
        <v>26897893.147429384</v>
      </c>
      <c r="D19">
        <v>71378253.834360257</v>
      </c>
      <c r="E19">
        <v>264164428.8419708</v>
      </c>
      <c r="F19">
        <v>543884348.41588974</v>
      </c>
      <c r="G19">
        <v>523386174.48851025</v>
      </c>
      <c r="H19">
        <v>846147646.56803668</v>
      </c>
      <c r="I19">
        <v>187072647.11195818</v>
      </c>
      <c r="J19">
        <v>137764713.33099318</v>
      </c>
    </row>
    <row r="20" spans="1:10">
      <c r="A20">
        <v>6083</v>
      </c>
      <c r="B20">
        <v>239715.46062593823</v>
      </c>
      <c r="C20">
        <v>575639.54837344005</v>
      </c>
      <c r="D20">
        <v>1600602.7405812021</v>
      </c>
      <c r="E20">
        <v>3655388.2828908842</v>
      </c>
      <c r="F20">
        <v>4038275.6810900075</v>
      </c>
      <c r="G20">
        <v>8281291.0359769678</v>
      </c>
      <c r="H20">
        <v>15273602.393417273</v>
      </c>
      <c r="I20">
        <v>4957728.030581288</v>
      </c>
      <c r="J20">
        <v>2709106.1780766025</v>
      </c>
    </row>
    <row r="21" spans="1:10">
      <c r="A21">
        <v>6085</v>
      </c>
      <c r="B21">
        <v>2160807.8266644203</v>
      </c>
      <c r="C21">
        <v>7214355.063712772</v>
      </c>
      <c r="D21">
        <v>32127171.666985102</v>
      </c>
      <c r="E21">
        <v>117913067.82509992</v>
      </c>
      <c r="F21">
        <v>111805957.41607243</v>
      </c>
      <c r="G21">
        <v>156308021.33442163</v>
      </c>
      <c r="H21">
        <v>118721416.36681134</v>
      </c>
      <c r="I21">
        <v>71911592.485830665</v>
      </c>
      <c r="J21">
        <v>79373653.871504426</v>
      </c>
    </row>
    <row r="22" spans="1:10">
      <c r="A22">
        <v>6087</v>
      </c>
      <c r="B22">
        <v>44792.035379161476</v>
      </c>
      <c r="C22">
        <v>168455.2458827373</v>
      </c>
      <c r="D22">
        <v>656345.22969783586</v>
      </c>
      <c r="E22">
        <v>2334417.7698870515</v>
      </c>
      <c r="F22">
        <v>6431497.7896255068</v>
      </c>
      <c r="G22">
        <v>12785996.84796044</v>
      </c>
      <c r="H22">
        <v>11503763.091441495</v>
      </c>
      <c r="I22">
        <v>4806003.2859170921</v>
      </c>
      <c r="J22">
        <v>1974889.121058404</v>
      </c>
    </row>
    <row r="23" spans="1:10">
      <c r="A23">
        <v>6095</v>
      </c>
      <c r="B23">
        <v>1163015.8383450219</v>
      </c>
      <c r="C23">
        <v>2920253.3198171509</v>
      </c>
      <c r="D23">
        <v>9697317.2005481236</v>
      </c>
      <c r="E23">
        <v>49444546.308754437</v>
      </c>
      <c r="F23">
        <v>63632667.691493809</v>
      </c>
      <c r="G23">
        <v>41248279.139903091</v>
      </c>
      <c r="H23">
        <v>18668531.407752022</v>
      </c>
      <c r="I23">
        <v>13980626.888797622</v>
      </c>
      <c r="J23">
        <v>15004761.649190208</v>
      </c>
    </row>
    <row r="24" spans="1:10">
      <c r="A24">
        <v>6097</v>
      </c>
      <c r="B24">
        <v>645673.38394884241</v>
      </c>
      <c r="C24">
        <v>2012711.2669467437</v>
      </c>
      <c r="D24">
        <v>6515806.7575016674</v>
      </c>
      <c r="E24">
        <v>24070624.798123509</v>
      </c>
      <c r="F24">
        <v>29039074.230083637</v>
      </c>
      <c r="G24">
        <v>51026065.017714255</v>
      </c>
      <c r="H24">
        <v>14427842.94969127</v>
      </c>
      <c r="I24">
        <v>13796785.96275204</v>
      </c>
      <c r="J24">
        <v>12345061.816190235</v>
      </c>
    </row>
    <row r="25" spans="1:10">
      <c r="A25">
        <v>6111</v>
      </c>
      <c r="B25">
        <v>306123.53922300017</v>
      </c>
      <c r="C25">
        <v>788004.84939987538</v>
      </c>
      <c r="D25">
        <v>2319452.2009148719</v>
      </c>
      <c r="E25">
        <v>6869295.4394740686</v>
      </c>
      <c r="F25">
        <v>8114102.3908741437</v>
      </c>
      <c r="G25">
        <v>15684004.686318792</v>
      </c>
      <c r="H25">
        <v>29383831.965932962</v>
      </c>
      <c r="I25">
        <v>21328685.493721403</v>
      </c>
      <c r="J25">
        <v>19418192.893465243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4341121.4933079109</v>
      </c>
      <c r="C27">
        <v>12776292.209483638</v>
      </c>
      <c r="D27">
        <v>20195608.71098239</v>
      </c>
      <c r="E27">
        <v>29548952.326623499</v>
      </c>
      <c r="F27">
        <v>6826987.8848252995</v>
      </c>
      <c r="G27">
        <v>7021271.2537958836</v>
      </c>
      <c r="H27">
        <v>4985357.2964587416</v>
      </c>
      <c r="I27">
        <v>7915639.8142028442</v>
      </c>
      <c r="J27">
        <v>8470415.8077689912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39755.775757551564</v>
      </c>
      <c r="C29">
        <v>149345.19203255614</v>
      </c>
      <c r="D29">
        <v>516681.43143578636</v>
      </c>
      <c r="E29">
        <v>42134.641662984017</v>
      </c>
      <c r="F29">
        <v>42134.641662984017</v>
      </c>
      <c r="G29">
        <v>23425.823792130315</v>
      </c>
      <c r="H29">
        <v>23425.823792130315</v>
      </c>
      <c r="I29">
        <v>66490.950749295662</v>
      </c>
      <c r="J29">
        <v>66490.950749295662</v>
      </c>
    </row>
    <row r="30" spans="1:10">
      <c r="A30">
        <v>9009</v>
      </c>
      <c r="B30">
        <v>3012587.1448531337</v>
      </c>
      <c r="C30">
        <v>8201641.6759523842</v>
      </c>
      <c r="D30">
        <v>16977738.391794566</v>
      </c>
      <c r="E30">
        <v>12705880.857701855</v>
      </c>
      <c r="F30">
        <v>12113327.522586016</v>
      </c>
      <c r="G30">
        <v>4280964.8048763499</v>
      </c>
      <c r="H30">
        <v>3094912.2701149872</v>
      </c>
      <c r="I30">
        <v>3109031.0398027967</v>
      </c>
      <c r="J30">
        <v>3188981.8094341699</v>
      </c>
    </row>
    <row r="31" spans="1:10">
      <c r="A31">
        <v>9011</v>
      </c>
      <c r="B31">
        <v>243241.66728662539</v>
      </c>
      <c r="C31">
        <v>901436.01293968898</v>
      </c>
      <c r="D31">
        <v>816805.69371419982</v>
      </c>
      <c r="E31">
        <v>302284.89169355907</v>
      </c>
      <c r="F31">
        <v>485073.35386791313</v>
      </c>
      <c r="G31">
        <v>169743.76111803754</v>
      </c>
      <c r="H31">
        <v>277397.364034392</v>
      </c>
      <c r="I31">
        <v>314024.37692857091</v>
      </c>
      <c r="J31">
        <v>294340.92021136434</v>
      </c>
    </row>
    <row r="32" spans="1:10">
      <c r="A32">
        <v>10001</v>
      </c>
      <c r="B32">
        <v>1365095.0944644203</v>
      </c>
      <c r="C32">
        <v>3977679.3318894696</v>
      </c>
      <c r="D32">
        <v>11681891.499528922</v>
      </c>
      <c r="E32">
        <v>14115074.991946742</v>
      </c>
      <c r="F32">
        <v>15348690.926772192</v>
      </c>
      <c r="G32">
        <v>10374306.733069988</v>
      </c>
      <c r="H32">
        <v>8828180.8170943018</v>
      </c>
      <c r="I32">
        <v>9595093.3979854751</v>
      </c>
      <c r="J32">
        <v>9768800.7440725528</v>
      </c>
    </row>
    <row r="33" spans="1:10">
      <c r="A33">
        <v>10003</v>
      </c>
      <c r="B33">
        <v>2442617.4514719215</v>
      </c>
      <c r="C33">
        <v>9374439.1246141978</v>
      </c>
      <c r="D33">
        <v>30014626.857795998</v>
      </c>
      <c r="E33">
        <v>26940302.527890846</v>
      </c>
      <c r="F33">
        <v>30427514.192529988</v>
      </c>
      <c r="G33">
        <v>34012165.186103463</v>
      </c>
      <c r="H33">
        <v>30900954.569911763</v>
      </c>
      <c r="I33">
        <v>16918674.270261168</v>
      </c>
      <c r="J33">
        <v>19790400.352431428</v>
      </c>
    </row>
    <row r="34" spans="1:10">
      <c r="A34">
        <v>10005</v>
      </c>
      <c r="B34">
        <v>2869340.5106641133</v>
      </c>
      <c r="C34">
        <v>8201435.7310644593</v>
      </c>
      <c r="D34">
        <v>22078217.632339086</v>
      </c>
      <c r="E34">
        <v>28334011.519920856</v>
      </c>
      <c r="F34">
        <v>49584800.741488941</v>
      </c>
      <c r="G34">
        <v>74082450.089012474</v>
      </c>
      <c r="H34">
        <v>82882208.385434613</v>
      </c>
      <c r="I34">
        <v>105132398.62803856</v>
      </c>
      <c r="J34">
        <v>87517137.08839339</v>
      </c>
    </row>
    <row r="35" spans="1:10">
      <c r="A35">
        <v>11001</v>
      </c>
      <c r="B35">
        <v>862139.77812712535</v>
      </c>
      <c r="C35">
        <v>3034346.3534816699</v>
      </c>
      <c r="D35">
        <v>10320044.917611565</v>
      </c>
      <c r="E35">
        <v>589927.91037552024</v>
      </c>
      <c r="F35">
        <v>589927.91037552024</v>
      </c>
      <c r="G35">
        <v>399303.91683239077</v>
      </c>
      <c r="H35">
        <v>399303.91683239077</v>
      </c>
      <c r="I35">
        <v>1033677.1973996087</v>
      </c>
      <c r="J35">
        <v>1033677.1973996087</v>
      </c>
    </row>
    <row r="36" spans="1:10">
      <c r="A36">
        <v>12005</v>
      </c>
      <c r="B36">
        <v>738096.10006009112</v>
      </c>
      <c r="C36">
        <v>2700392.7938106013</v>
      </c>
      <c r="D36">
        <v>8045038.4404656254</v>
      </c>
      <c r="E36">
        <v>843709.32947950461</v>
      </c>
      <c r="F36">
        <v>470685.86735880404</v>
      </c>
      <c r="G36">
        <v>431052.29329158325</v>
      </c>
      <c r="H36">
        <v>607411.43633219437</v>
      </c>
      <c r="I36">
        <v>1003188.5507652749</v>
      </c>
      <c r="J36">
        <v>1017823.1017522967</v>
      </c>
    </row>
    <row r="37" spans="1:10">
      <c r="A37">
        <v>12009</v>
      </c>
      <c r="B37">
        <v>883514.61216928263</v>
      </c>
      <c r="C37">
        <v>3172734.8975878851</v>
      </c>
      <c r="D37">
        <v>8730707.9133822508</v>
      </c>
      <c r="E37">
        <v>8811499.5362945031</v>
      </c>
      <c r="F37">
        <v>1832999.558838537</v>
      </c>
      <c r="G37">
        <v>1308315.8998328838</v>
      </c>
      <c r="H37">
        <v>784768.61784654646</v>
      </c>
      <c r="I37">
        <v>1328576.6920456854</v>
      </c>
      <c r="J37">
        <v>1940020.2081003583</v>
      </c>
    </row>
    <row r="38" spans="1:10">
      <c r="A38">
        <v>12011</v>
      </c>
      <c r="B38">
        <v>5446459.8070098534</v>
      </c>
      <c r="C38">
        <v>33042660.283888575</v>
      </c>
      <c r="D38">
        <v>87743191.481446147</v>
      </c>
      <c r="E38">
        <v>18921121.015172962</v>
      </c>
      <c r="F38">
        <v>11167906.78367682</v>
      </c>
      <c r="G38">
        <v>9276025.3597610723</v>
      </c>
      <c r="H38">
        <v>10246069.260056635</v>
      </c>
      <c r="I38">
        <v>28875576.864106566</v>
      </c>
      <c r="J38">
        <v>38330173.938642867</v>
      </c>
    </row>
    <row r="39" spans="1:10">
      <c r="A39">
        <v>12015</v>
      </c>
      <c r="B39">
        <v>16087.816708233389</v>
      </c>
      <c r="C39">
        <v>82581.753199962433</v>
      </c>
      <c r="D39">
        <v>492278.69224166108</v>
      </c>
      <c r="E39">
        <v>35058.664927567967</v>
      </c>
      <c r="F39">
        <v>35058.664927567967</v>
      </c>
      <c r="G39">
        <v>27008.721927698934</v>
      </c>
      <c r="H39">
        <v>27008.721927698934</v>
      </c>
      <c r="I39">
        <v>66208.709032304541</v>
      </c>
      <c r="J39">
        <v>66208.709032304541</v>
      </c>
    </row>
    <row r="40" spans="1:10">
      <c r="A40">
        <v>12017</v>
      </c>
      <c r="B40">
        <v>232200.18180555099</v>
      </c>
      <c r="C40">
        <v>687497.58803919028</v>
      </c>
      <c r="D40">
        <v>1151889.6322113336</v>
      </c>
      <c r="E40">
        <v>3449342.6812992319</v>
      </c>
      <c r="F40">
        <v>205709.31184769497</v>
      </c>
      <c r="G40">
        <v>205709.31184769497</v>
      </c>
      <c r="H40">
        <v>149884.88185858499</v>
      </c>
      <c r="I40">
        <v>149884.88185858499</v>
      </c>
      <c r="J40">
        <v>354883.92034355603</v>
      </c>
    </row>
    <row r="41" spans="1:10">
      <c r="A41">
        <v>12019</v>
      </c>
      <c r="B41">
        <v>135366.63347108974</v>
      </c>
      <c r="C41">
        <v>599645.79812508251</v>
      </c>
      <c r="D41">
        <v>1725281.3184876654</v>
      </c>
      <c r="E41">
        <v>140243.82766200116</v>
      </c>
      <c r="F41">
        <v>140243.82766200116</v>
      </c>
      <c r="G41">
        <v>86594.473191430443</v>
      </c>
      <c r="H41">
        <v>86594.473191430443</v>
      </c>
      <c r="I41">
        <v>248621.49555798381</v>
      </c>
      <c r="J41">
        <v>248621.49555798381</v>
      </c>
    </row>
    <row r="42" spans="1:10">
      <c r="A42">
        <v>12021</v>
      </c>
      <c r="B42">
        <v>222425.43830327835</v>
      </c>
      <c r="C42">
        <v>1853562.2974352678</v>
      </c>
      <c r="D42">
        <v>1211142.3986234481</v>
      </c>
      <c r="E42">
        <v>1245131.6342262379</v>
      </c>
      <c r="F42">
        <v>2255859.8373530572</v>
      </c>
      <c r="G42">
        <v>1315187.0114226216</v>
      </c>
      <c r="H42">
        <v>1652662.9023539461</v>
      </c>
      <c r="I42">
        <v>3648834.146809415</v>
      </c>
      <c r="J42">
        <v>3718888.3066420187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6228.2726216250885</v>
      </c>
      <c r="C44">
        <v>20964.913830205285</v>
      </c>
      <c r="D44">
        <v>67030.024749120872</v>
      </c>
      <c r="E44">
        <v>195010.4333180415</v>
      </c>
      <c r="F44">
        <v>483668.35730499594</v>
      </c>
      <c r="G44">
        <v>310570.21858895879</v>
      </c>
      <c r="H44">
        <v>484861.5334986432</v>
      </c>
      <c r="I44">
        <v>660046.14498076087</v>
      </c>
      <c r="J44">
        <v>815513.10385870596</v>
      </c>
    </row>
    <row r="45" spans="1:10">
      <c r="A45">
        <v>12031</v>
      </c>
      <c r="B45">
        <v>2809868.7015361059</v>
      </c>
      <c r="C45">
        <v>5053148.2276872452</v>
      </c>
      <c r="D45">
        <v>11444428.44980213</v>
      </c>
      <c r="E45">
        <v>2478503.5642696465</v>
      </c>
      <c r="F45">
        <v>3430872.8189214217</v>
      </c>
      <c r="G45">
        <v>1012234.2233321372</v>
      </c>
      <c r="H45">
        <v>2690063.0512822433</v>
      </c>
      <c r="I45">
        <v>3259113.0674394229</v>
      </c>
      <c r="J45">
        <v>4508929.6884123795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49022.093981028811</v>
      </c>
      <c r="C47">
        <v>293057.7043525849</v>
      </c>
      <c r="D47">
        <v>1005453.8070287778</v>
      </c>
      <c r="E47">
        <v>401896.22807923774</v>
      </c>
      <c r="F47">
        <v>116981.48668837028</v>
      </c>
      <c r="G47">
        <v>106694.98687480189</v>
      </c>
      <c r="H47">
        <v>91758.759671584412</v>
      </c>
      <c r="I47">
        <v>186630.13983434747</v>
      </c>
      <c r="J47">
        <v>224243.25437900249</v>
      </c>
    </row>
    <row r="48" spans="1:10">
      <c r="A48">
        <v>12037</v>
      </c>
      <c r="B48">
        <v>32731.13519539564</v>
      </c>
      <c r="C48">
        <v>94691.617373800778</v>
      </c>
      <c r="D48">
        <v>385897.98209038336</v>
      </c>
      <c r="E48">
        <v>494907.94679815916</v>
      </c>
      <c r="F48">
        <v>1113717.7309279628</v>
      </c>
      <c r="G48">
        <v>1204744.7794550352</v>
      </c>
      <c r="H48">
        <v>1036399.6210287421</v>
      </c>
      <c r="I48">
        <v>1102178.5495528621</v>
      </c>
      <c r="J48">
        <v>1102852.9837283019</v>
      </c>
    </row>
    <row r="49" spans="1:10">
      <c r="A49">
        <v>12045</v>
      </c>
      <c r="B49">
        <v>50819.506059571533</v>
      </c>
      <c r="C49">
        <v>147836.29024241332</v>
      </c>
      <c r="D49">
        <v>580032.36890505988</v>
      </c>
      <c r="E49">
        <v>42670.246851200187</v>
      </c>
      <c r="F49">
        <v>42670.246851200187</v>
      </c>
      <c r="G49">
        <v>30822.89440352768</v>
      </c>
      <c r="H49">
        <v>30822.89440352768</v>
      </c>
      <c r="I49">
        <v>82435.227625853906</v>
      </c>
      <c r="J49">
        <v>82435.227625853906</v>
      </c>
    </row>
    <row r="50" spans="1:10">
      <c r="A50">
        <v>12053</v>
      </c>
      <c r="B50">
        <v>117317.00955748459</v>
      </c>
      <c r="C50">
        <v>590219.28278310795</v>
      </c>
      <c r="D50">
        <v>2764944.6207494256</v>
      </c>
      <c r="E50">
        <v>2000967.2072420407</v>
      </c>
      <c r="F50">
        <v>867224.95844245632</v>
      </c>
      <c r="G50">
        <v>354719.31083874445</v>
      </c>
      <c r="H50">
        <v>336636.7127917005</v>
      </c>
      <c r="I50">
        <v>336636.7127917005</v>
      </c>
      <c r="J50">
        <v>2503860.778616922</v>
      </c>
    </row>
    <row r="51" spans="1:10">
      <c r="A51">
        <v>12057</v>
      </c>
      <c r="B51">
        <v>1799971.7841034061</v>
      </c>
      <c r="C51">
        <v>8070557.4399174917</v>
      </c>
      <c r="D51">
        <v>20739587.7815703</v>
      </c>
      <c r="E51">
        <v>2356606.7985264258</v>
      </c>
      <c r="F51">
        <v>1412267.3209686</v>
      </c>
      <c r="G51">
        <v>2414806.6870452659</v>
      </c>
      <c r="H51">
        <v>2533277.3955296469</v>
      </c>
      <c r="I51">
        <v>4790896.8512092903</v>
      </c>
      <c r="J51">
        <v>4835918.393565923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745785.77647849545</v>
      </c>
      <c r="C55">
        <v>3276250.7283875365</v>
      </c>
      <c r="D55">
        <v>11089877.97888593</v>
      </c>
      <c r="E55">
        <v>12736527.90750163</v>
      </c>
      <c r="F55">
        <v>3641873.1852821442</v>
      </c>
      <c r="G55">
        <v>2963443.0885295686</v>
      </c>
      <c r="H55">
        <v>1604388.136707525</v>
      </c>
      <c r="I55">
        <v>3867130.0593963354</v>
      </c>
      <c r="J55">
        <v>6150677.708016119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120981.30366742432</v>
      </c>
      <c r="C58">
        <v>604663.34936305252</v>
      </c>
      <c r="D58">
        <v>2551424.0207942212</v>
      </c>
      <c r="E58">
        <v>140601.19593402199</v>
      </c>
      <c r="F58">
        <v>140601.19593402199</v>
      </c>
      <c r="G58">
        <v>99624.039092431121</v>
      </c>
      <c r="H58">
        <v>99624.039092431121</v>
      </c>
      <c r="I58">
        <v>266973.97645373415</v>
      </c>
      <c r="J58">
        <v>266973.97645373415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151290.57805499376</v>
      </c>
      <c r="C60">
        <v>1247096.8680066559</v>
      </c>
      <c r="D60">
        <v>5064819.1696192725</v>
      </c>
      <c r="E60">
        <v>1627323.3287852246</v>
      </c>
      <c r="F60">
        <v>1942094.405148322</v>
      </c>
      <c r="G60">
        <v>2396328.0607350362</v>
      </c>
      <c r="H60">
        <v>3454152.8463545418</v>
      </c>
      <c r="I60">
        <v>3872332.6087793126</v>
      </c>
      <c r="J60">
        <v>6020484.3173057083</v>
      </c>
    </row>
    <row r="61" spans="1:10">
      <c r="A61">
        <v>12086</v>
      </c>
      <c r="B61">
        <v>17705249.912371013</v>
      </c>
      <c r="C61">
        <v>53465377.637184992</v>
      </c>
      <c r="D61">
        <v>153543251.17420107</v>
      </c>
      <c r="E61">
        <v>30314731.434109025</v>
      </c>
      <c r="F61">
        <v>19047487.069477804</v>
      </c>
      <c r="G61">
        <v>18088217.076777738</v>
      </c>
      <c r="H61">
        <v>35022262.940541029</v>
      </c>
      <c r="I61">
        <v>69072546.921204001</v>
      </c>
      <c r="J61">
        <v>68276434.316734254</v>
      </c>
    </row>
    <row r="62" spans="1:10">
      <c r="A62">
        <v>12087</v>
      </c>
      <c r="B62">
        <v>1312490.0175230575</v>
      </c>
      <c r="C62">
        <v>9316408.3333254773</v>
      </c>
      <c r="D62">
        <v>46990149.058373421</v>
      </c>
      <c r="E62">
        <v>58942187.782532036</v>
      </c>
      <c r="F62">
        <v>12383276.702029191</v>
      </c>
      <c r="G62">
        <v>7518261.9306010185</v>
      </c>
      <c r="H62">
        <v>5738387.9460908361</v>
      </c>
      <c r="I62">
        <v>8353571.0017153202</v>
      </c>
      <c r="J62">
        <v>14906208.663303662</v>
      </c>
    </row>
    <row r="63" spans="1:10">
      <c r="A63">
        <v>12089</v>
      </c>
      <c r="B63">
        <v>156543.78035760368</v>
      </c>
      <c r="C63">
        <v>726330.11052426463</v>
      </c>
      <c r="D63">
        <v>2202505.7227393966</v>
      </c>
      <c r="E63">
        <v>668439.54032824433</v>
      </c>
      <c r="F63">
        <v>190582.20291061094</v>
      </c>
      <c r="G63">
        <v>160473.61074333329</v>
      </c>
      <c r="H63">
        <v>145902.8340026692</v>
      </c>
      <c r="I63">
        <v>357802.43302953616</v>
      </c>
      <c r="J63">
        <v>393699.22408106364</v>
      </c>
    </row>
    <row r="64" spans="1:10">
      <c r="A64">
        <v>12091</v>
      </c>
      <c r="B64">
        <v>824793.63421957172</v>
      </c>
      <c r="C64">
        <v>2213295.6541274376</v>
      </c>
      <c r="D64">
        <v>3359919.0950920247</v>
      </c>
      <c r="E64">
        <v>1247264.7151546711</v>
      </c>
      <c r="F64">
        <v>911898.73480036599</v>
      </c>
      <c r="G64">
        <v>467724.26818300167</v>
      </c>
      <c r="H64">
        <v>467724.26818300167</v>
      </c>
      <c r="I64">
        <v>2369494.4312656228</v>
      </c>
      <c r="J64">
        <v>4476142.5039468873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1190845.6980050891</v>
      </c>
      <c r="C66">
        <v>7800502.0283922041</v>
      </c>
      <c r="D66">
        <v>22961971.800418355</v>
      </c>
      <c r="E66">
        <v>4283897.2780995481</v>
      </c>
      <c r="F66">
        <v>2960754.1175530022</v>
      </c>
      <c r="G66">
        <v>1861485.9558524012</v>
      </c>
      <c r="H66">
        <v>1849750.899978355</v>
      </c>
      <c r="I66">
        <v>6872960.967149334</v>
      </c>
      <c r="J66">
        <v>11050347.48098038</v>
      </c>
    </row>
    <row r="67" spans="1:10">
      <c r="A67">
        <v>12101</v>
      </c>
      <c r="B67">
        <v>1088930.8962619337</v>
      </c>
      <c r="C67">
        <v>5534262.6404041657</v>
      </c>
      <c r="D67">
        <v>18644094.928950109</v>
      </c>
      <c r="E67">
        <v>16800322.204021361</v>
      </c>
      <c r="F67">
        <v>3221306.0496456036</v>
      </c>
      <c r="G67">
        <v>2077358.8411386036</v>
      </c>
      <c r="H67">
        <v>1869283.2938553412</v>
      </c>
      <c r="I67">
        <v>4647669.3780166954</v>
      </c>
      <c r="J67">
        <v>9686143.3505482301</v>
      </c>
    </row>
    <row r="68" spans="1:10">
      <c r="A68">
        <v>12103</v>
      </c>
      <c r="B68">
        <v>1137034.8872628857</v>
      </c>
      <c r="C68">
        <v>6274054.9662402887</v>
      </c>
      <c r="D68">
        <v>28703060.023004949</v>
      </c>
      <c r="E68">
        <v>19503350.704459254</v>
      </c>
      <c r="F68">
        <v>3109750.1102258293</v>
      </c>
      <c r="G68">
        <v>2451905.146516989</v>
      </c>
      <c r="H68">
        <v>2164769.7425661511</v>
      </c>
      <c r="I68">
        <v>5084748.8925755797</v>
      </c>
      <c r="J68">
        <v>5871430.3249097355</v>
      </c>
    </row>
    <row r="69" spans="1:10">
      <c r="A69">
        <v>12107</v>
      </c>
      <c r="B69">
        <v>5498.9114418005211</v>
      </c>
      <c r="C69">
        <v>24851.166283887607</v>
      </c>
      <c r="D69">
        <v>72521.867742953196</v>
      </c>
      <c r="E69">
        <v>210870.31416996071</v>
      </c>
      <c r="F69">
        <v>481762.82777721668</v>
      </c>
      <c r="G69">
        <v>271071.16637047095</v>
      </c>
      <c r="H69">
        <v>379118.04481097474</v>
      </c>
      <c r="I69">
        <v>481157.60335702467</v>
      </c>
      <c r="J69">
        <v>74708.66150034513</v>
      </c>
    </row>
    <row r="70" spans="1:10">
      <c r="A70">
        <v>12109</v>
      </c>
      <c r="B70">
        <v>827756.49739821418</v>
      </c>
      <c r="C70">
        <v>3588382.9635285069</v>
      </c>
      <c r="D70">
        <v>10239848.352020549</v>
      </c>
      <c r="E70">
        <v>2044210.8689706363</v>
      </c>
      <c r="F70">
        <v>2026090.2436280297</v>
      </c>
      <c r="G70">
        <v>600889.80550609075</v>
      </c>
      <c r="H70">
        <v>573488.80572772468</v>
      </c>
      <c r="I70">
        <v>1385401.3980449892</v>
      </c>
      <c r="J70">
        <v>1451440.1150362741</v>
      </c>
    </row>
    <row r="71" spans="1:10">
      <c r="A71">
        <v>12111</v>
      </c>
      <c r="B71">
        <v>32618.107827047093</v>
      </c>
      <c r="C71">
        <v>121931.11313354672</v>
      </c>
      <c r="D71">
        <v>312056.56350846816</v>
      </c>
      <c r="E71">
        <v>922674.93621219823</v>
      </c>
      <c r="F71">
        <v>46647.217599772215</v>
      </c>
      <c r="G71">
        <v>46647.217599772215</v>
      </c>
      <c r="H71">
        <v>32547.291671741594</v>
      </c>
      <c r="I71">
        <v>32547.291671741594</v>
      </c>
      <c r="J71">
        <v>83297.220123226361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1603885.8360830802</v>
      </c>
      <c r="C73">
        <v>7966136.3345060814</v>
      </c>
      <c r="D73">
        <v>18298684.855593313</v>
      </c>
      <c r="E73">
        <v>5144005.2938058758</v>
      </c>
      <c r="F73">
        <v>3208776.2960504415</v>
      </c>
      <c r="G73">
        <v>1902832.9373837551</v>
      </c>
      <c r="H73">
        <v>1891663.2647480601</v>
      </c>
      <c r="I73">
        <v>8851246.5893290117</v>
      </c>
      <c r="J73">
        <v>13506699.244494876</v>
      </c>
    </row>
    <row r="74" spans="1:10">
      <c r="A74">
        <v>12123</v>
      </c>
      <c r="B74">
        <v>5789.4128317259474</v>
      </c>
      <c r="C74">
        <v>19358.508326997053</v>
      </c>
      <c r="D74">
        <v>58600.665948917565</v>
      </c>
      <c r="E74">
        <v>172631.98387876939</v>
      </c>
      <c r="F74">
        <v>439490.38024288975</v>
      </c>
      <c r="G74">
        <v>844779.33918339876</v>
      </c>
      <c r="H74">
        <v>833193.35596772167</v>
      </c>
      <c r="I74">
        <v>1132942.9485459421</v>
      </c>
      <c r="J74">
        <v>726704.88348493841</v>
      </c>
    </row>
    <row r="75" spans="1:10">
      <c r="A75">
        <v>12127</v>
      </c>
      <c r="B75">
        <v>1958295.0433252361</v>
      </c>
      <c r="C75">
        <v>6864733.9900908126</v>
      </c>
      <c r="D75">
        <v>19364571.408244811</v>
      </c>
      <c r="E75">
        <v>16579980.87881056</v>
      </c>
      <c r="F75">
        <v>10840849.535749137</v>
      </c>
      <c r="G75">
        <v>13220386.465653606</v>
      </c>
      <c r="H75">
        <v>16983424.826476533</v>
      </c>
      <c r="I75">
        <v>5634100.7102309028</v>
      </c>
      <c r="J75">
        <v>9374501.9511713702</v>
      </c>
    </row>
    <row r="76" spans="1:10">
      <c r="A76">
        <v>12129</v>
      </c>
      <c r="B76">
        <v>22088.28508813048</v>
      </c>
      <c r="C76">
        <v>54992.714359319834</v>
      </c>
      <c r="D76">
        <v>208235.97818141442</v>
      </c>
      <c r="E76">
        <v>385282.85275505658</v>
      </c>
      <c r="F76">
        <v>1072923.9747473691</v>
      </c>
      <c r="G76">
        <v>648207.45594544825</v>
      </c>
      <c r="H76">
        <v>340861.99827399093</v>
      </c>
      <c r="I76">
        <v>327508.59247349412</v>
      </c>
      <c r="J76">
        <v>350605.70064714912</v>
      </c>
    </row>
    <row r="77" spans="1:10">
      <c r="A77">
        <v>12131</v>
      </c>
      <c r="B77">
        <v>216912.78409323236</v>
      </c>
      <c r="C77">
        <v>682397.10843276663</v>
      </c>
      <c r="D77">
        <v>2854655.1497444515</v>
      </c>
      <c r="E77">
        <v>1134828.1207701995</v>
      </c>
      <c r="F77">
        <v>302933.54187820561</v>
      </c>
      <c r="G77">
        <v>230417.213307856</v>
      </c>
      <c r="H77">
        <v>216625.17362780037</v>
      </c>
      <c r="I77">
        <v>580822.20352962345</v>
      </c>
      <c r="J77">
        <v>617019.4699842945</v>
      </c>
    </row>
    <row r="78" spans="1:10">
      <c r="A78">
        <v>13029</v>
      </c>
      <c r="B78">
        <v>19599.030601841383</v>
      </c>
      <c r="C78">
        <v>54538.443402758807</v>
      </c>
      <c r="D78">
        <v>132488.9473186128</v>
      </c>
      <c r="E78">
        <v>313350.09219578002</v>
      </c>
      <c r="F78">
        <v>634634.96253260551</v>
      </c>
      <c r="G78">
        <v>1083304.4122364682</v>
      </c>
      <c r="H78">
        <v>1599597.1483270363</v>
      </c>
      <c r="I78">
        <v>1416318.6901133626</v>
      </c>
      <c r="J78">
        <v>1752138.92609499</v>
      </c>
    </row>
    <row r="79" spans="1:10">
      <c r="A79">
        <v>13039</v>
      </c>
      <c r="B79">
        <v>909310.61248156661</v>
      </c>
      <c r="C79">
        <v>3176979.3385989903</v>
      </c>
      <c r="D79">
        <v>3137022.7763592885</v>
      </c>
      <c r="E79">
        <v>7239150.1963099698</v>
      </c>
      <c r="F79">
        <v>8635459.8146420214</v>
      </c>
      <c r="G79">
        <v>15869828.033675414</v>
      </c>
      <c r="H79">
        <v>23289263.956859782</v>
      </c>
      <c r="I79">
        <v>32168252.358612329</v>
      </c>
      <c r="J79">
        <v>40280698.446521163</v>
      </c>
    </row>
    <row r="80" spans="1:10">
      <c r="A80">
        <v>13051</v>
      </c>
      <c r="B80">
        <v>9385682.5215326585</v>
      </c>
      <c r="C80">
        <v>28142666.957652375</v>
      </c>
      <c r="D80">
        <v>65231087.803675339</v>
      </c>
      <c r="E80">
        <v>72003130.311293304</v>
      </c>
      <c r="F80">
        <v>106468647.27794406</v>
      </c>
      <c r="G80">
        <v>103084658.57687077</v>
      </c>
      <c r="H80">
        <v>144129499.726414</v>
      </c>
      <c r="I80">
        <v>140159448.67098188</v>
      </c>
      <c r="J80">
        <v>175685315.40473813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662433.86918840767</v>
      </c>
      <c r="C82">
        <v>2638423.5045212633</v>
      </c>
      <c r="D82">
        <v>7707480.9582921304</v>
      </c>
      <c r="E82">
        <v>15220010.146016113</v>
      </c>
      <c r="F82">
        <v>15117970.997981176</v>
      </c>
      <c r="G82">
        <v>25212266.556611069</v>
      </c>
      <c r="H82">
        <v>14722392.180006657</v>
      </c>
      <c r="I82">
        <v>10195735.75438551</v>
      </c>
      <c r="J82">
        <v>5653727.9890557742</v>
      </c>
    </row>
    <row r="83" spans="1:10">
      <c r="A83">
        <v>13179</v>
      </c>
      <c r="B83">
        <v>1345254.5832265744</v>
      </c>
      <c r="C83">
        <v>1227458.1408741344</v>
      </c>
      <c r="D83">
        <v>2616504.8248035326</v>
      </c>
      <c r="E83">
        <v>4955193.4335722961</v>
      </c>
      <c r="F83">
        <v>10583064.319988504</v>
      </c>
      <c r="G83">
        <v>4536725.3056259966</v>
      </c>
      <c r="H83">
        <v>5837127.4975168295</v>
      </c>
      <c r="I83">
        <v>5170051.6421018364</v>
      </c>
      <c r="J83">
        <v>4023355.2207952281</v>
      </c>
    </row>
    <row r="84" spans="1:10">
      <c r="A84">
        <v>13191</v>
      </c>
      <c r="B84">
        <v>1630842.1422481327</v>
      </c>
      <c r="C84">
        <v>5902838.6127031585</v>
      </c>
      <c r="D84">
        <v>3341095.0692841471</v>
      </c>
      <c r="E84">
        <v>5689487.6845596172</v>
      </c>
      <c r="F84">
        <v>5412719.9539505607</v>
      </c>
      <c r="G84">
        <v>3428580.8446668931</v>
      </c>
      <c r="H84">
        <v>1316601.7471496889</v>
      </c>
      <c r="I84">
        <v>5100482.0866061589</v>
      </c>
      <c r="J84">
        <v>5263846.664349677</v>
      </c>
    </row>
    <row r="85" spans="1:10">
      <c r="A85">
        <v>22005</v>
      </c>
      <c r="B85">
        <v>205714.67438900139</v>
      </c>
      <c r="C85">
        <v>1717474.2224316155</v>
      </c>
      <c r="D85">
        <v>657769.72134506248</v>
      </c>
      <c r="E85">
        <v>168966.79429870271</v>
      </c>
      <c r="F85">
        <v>123553.68961697497</v>
      </c>
      <c r="G85">
        <v>110906.05743508451</v>
      </c>
      <c r="H85">
        <v>256208.19620330981</v>
      </c>
      <c r="I85">
        <v>292008.60598455236</v>
      </c>
      <c r="J85">
        <v>259636.568628729</v>
      </c>
    </row>
    <row r="86" spans="1:10">
      <c r="A86">
        <v>22007</v>
      </c>
      <c r="B86">
        <v>310189.97367675439</v>
      </c>
      <c r="C86">
        <v>3802830.5041549313</v>
      </c>
      <c r="D86">
        <v>1415563.5473284395</v>
      </c>
      <c r="E86">
        <v>500359.44455681276</v>
      </c>
      <c r="F86">
        <v>562999.50844210573</v>
      </c>
      <c r="G86">
        <v>544556.09570985206</v>
      </c>
      <c r="H86">
        <v>1171772.5343346891</v>
      </c>
      <c r="I86">
        <v>1249011.9680793216</v>
      </c>
      <c r="J86">
        <v>1622809.0346563223</v>
      </c>
    </row>
    <row r="87" spans="1:10">
      <c r="A87">
        <v>22019</v>
      </c>
      <c r="B87">
        <v>3840834.0766590345</v>
      </c>
      <c r="C87">
        <v>20793521.648512755</v>
      </c>
      <c r="D87">
        <v>7089273.5673297541</v>
      </c>
      <c r="E87">
        <v>3915396.960798806</v>
      </c>
      <c r="F87">
        <v>2553661.0618133047</v>
      </c>
      <c r="G87">
        <v>1917008.1616113205</v>
      </c>
      <c r="H87">
        <v>3038928.561307726</v>
      </c>
      <c r="I87">
        <v>9822767.186427746</v>
      </c>
      <c r="J87">
        <v>12663146.809166718</v>
      </c>
    </row>
    <row r="88" spans="1:10">
      <c r="A88">
        <v>22023</v>
      </c>
      <c r="B88">
        <v>28948.576427020074</v>
      </c>
      <c r="C88">
        <v>183706.45982133929</v>
      </c>
      <c r="D88">
        <v>808233.57658646465</v>
      </c>
      <c r="E88">
        <v>439975.95720039774</v>
      </c>
      <c r="F88">
        <v>126860.05336580361</v>
      </c>
      <c r="G88">
        <v>109402.10909259775</v>
      </c>
      <c r="H88">
        <v>93065.054710716198</v>
      </c>
      <c r="I88">
        <v>155438.86055220276</v>
      </c>
      <c r="J88">
        <v>196411.32487511833</v>
      </c>
    </row>
    <row r="89" spans="1:10">
      <c r="A89">
        <v>22045</v>
      </c>
      <c r="B89">
        <v>40859.41936693497</v>
      </c>
      <c r="C89">
        <v>401225.41362512286</v>
      </c>
      <c r="D89">
        <v>466210.56930030504</v>
      </c>
      <c r="E89">
        <v>74580.14411984061</v>
      </c>
      <c r="F89">
        <v>63176.047173855623</v>
      </c>
      <c r="G89">
        <v>50094.097601359827</v>
      </c>
      <c r="H89">
        <v>86500.214886283487</v>
      </c>
      <c r="I89">
        <v>122035.5218791721</v>
      </c>
      <c r="J89">
        <v>112630.3110678079</v>
      </c>
    </row>
    <row r="90" spans="1:10">
      <c r="A90">
        <v>22047</v>
      </c>
      <c r="B90">
        <v>2295538.9702701592</v>
      </c>
      <c r="C90">
        <v>636228.12434930995</v>
      </c>
      <c r="D90">
        <v>750689.60293544689</v>
      </c>
      <c r="E90">
        <v>633504.63423191966</v>
      </c>
      <c r="F90">
        <v>268747.69917650451</v>
      </c>
      <c r="G90">
        <v>268747.69917650451</v>
      </c>
      <c r="H90">
        <v>2631643.7718293564</v>
      </c>
      <c r="I90">
        <v>2631643.7718293564</v>
      </c>
      <c r="J90">
        <v>1181127.3029119407</v>
      </c>
    </row>
    <row r="91" spans="1:10">
      <c r="A91">
        <v>22051</v>
      </c>
      <c r="B91">
        <v>46563748.602472849</v>
      </c>
      <c r="C91">
        <v>142542926.63151515</v>
      </c>
      <c r="D91">
        <v>64751462.512108155</v>
      </c>
      <c r="E91">
        <v>52482538.471368507</v>
      </c>
      <c r="F91">
        <v>49251803.762514748</v>
      </c>
      <c r="G91">
        <v>54202945.964697175</v>
      </c>
      <c r="H91">
        <v>117230172.60758312</v>
      </c>
      <c r="I91">
        <v>166209184.14029372</v>
      </c>
      <c r="J91">
        <v>134162887.28605522</v>
      </c>
    </row>
    <row r="92" spans="1:10">
      <c r="A92">
        <v>22053</v>
      </c>
      <c r="B92">
        <v>12844.046430467066</v>
      </c>
      <c r="C92">
        <v>70281.419836555477</v>
      </c>
      <c r="D92">
        <v>319710.0789267589</v>
      </c>
      <c r="E92">
        <v>32896.895253124603</v>
      </c>
      <c r="F92">
        <v>32896.895253124603</v>
      </c>
      <c r="G92">
        <v>22013.03112515893</v>
      </c>
      <c r="H92">
        <v>22013.03112515893</v>
      </c>
      <c r="I92">
        <v>54520.883641940032</v>
      </c>
      <c r="J92">
        <v>54520.883641940032</v>
      </c>
    </row>
    <row r="93" spans="1:10">
      <c r="A93">
        <v>22057</v>
      </c>
      <c r="B93">
        <v>4191509.0279766759</v>
      </c>
      <c r="C93">
        <v>48830923.265481696</v>
      </c>
      <c r="D93">
        <v>50118383.204057977</v>
      </c>
      <c r="E93">
        <v>14220949.816358069</v>
      </c>
      <c r="F93">
        <v>10933854.005003646</v>
      </c>
      <c r="G93">
        <v>5057684.5253181607</v>
      </c>
      <c r="H93">
        <v>6563469.9655485665</v>
      </c>
      <c r="I93">
        <v>9568945.3100656793</v>
      </c>
      <c r="J93">
        <v>31888287.365577478</v>
      </c>
    </row>
    <row r="94" spans="1:10">
      <c r="A94">
        <v>22063</v>
      </c>
      <c r="B94">
        <v>42281.875407062551</v>
      </c>
      <c r="C94">
        <v>380910.29070797266</v>
      </c>
      <c r="D94">
        <v>2361169.0587303294</v>
      </c>
      <c r="E94">
        <v>7340554.7384625738</v>
      </c>
      <c r="F94">
        <v>11448331.034594705</v>
      </c>
      <c r="G94">
        <v>12960836.143636569</v>
      </c>
      <c r="H94">
        <v>14103574.802034607</v>
      </c>
      <c r="I94">
        <v>15326643.120221913</v>
      </c>
      <c r="J94">
        <v>16627595.961371286</v>
      </c>
    </row>
    <row r="95" spans="1:10">
      <c r="A95">
        <v>22071</v>
      </c>
      <c r="B95">
        <v>231675805.73333415</v>
      </c>
      <c r="C95">
        <v>282711722.81966758</v>
      </c>
      <c r="D95">
        <v>225765950.94026175</v>
      </c>
      <c r="E95">
        <v>190661768.21453699</v>
      </c>
      <c r="F95">
        <v>165857748.90015697</v>
      </c>
      <c r="G95">
        <v>210846246.8191168</v>
      </c>
      <c r="H95">
        <v>345442430.68233836</v>
      </c>
      <c r="I95">
        <v>453846243.27033478</v>
      </c>
      <c r="J95">
        <v>471648803.58637083</v>
      </c>
    </row>
    <row r="96" spans="1:10">
      <c r="A96">
        <v>22075</v>
      </c>
      <c r="B96">
        <v>1768325.2708115261</v>
      </c>
      <c r="C96">
        <v>5813653.8093508743</v>
      </c>
      <c r="D96">
        <v>6381817.8285359135</v>
      </c>
      <c r="E96">
        <v>6871425.8541609272</v>
      </c>
      <c r="F96">
        <v>1036309.8351369411</v>
      </c>
      <c r="G96">
        <v>1000010.7183203736</v>
      </c>
      <c r="H96">
        <v>3770211.5482994174</v>
      </c>
      <c r="I96">
        <v>3912305.2860860713</v>
      </c>
      <c r="J96">
        <v>2666866.65991722</v>
      </c>
    </row>
    <row r="97" spans="1:10">
      <c r="A97">
        <v>22087</v>
      </c>
      <c r="B97">
        <v>3955279.1911941883</v>
      </c>
      <c r="C97">
        <v>13569885.573479947</v>
      </c>
      <c r="D97">
        <v>17199019.354796927</v>
      </c>
      <c r="E97">
        <v>22652572.821356632</v>
      </c>
      <c r="F97">
        <v>32043367.598180953</v>
      </c>
      <c r="G97">
        <v>33772417.624342434</v>
      </c>
      <c r="H97">
        <v>43709626.893515728</v>
      </c>
      <c r="I97">
        <v>48226945.201646462</v>
      </c>
      <c r="J97">
        <v>48460931.211155877</v>
      </c>
    </row>
    <row r="98" spans="1:10">
      <c r="A98">
        <v>22089</v>
      </c>
      <c r="B98">
        <v>5142780.5218894724</v>
      </c>
      <c r="C98">
        <v>23818585.698885333</v>
      </c>
      <c r="D98">
        <v>12706150.928815231</v>
      </c>
      <c r="E98">
        <v>6906648.9157877434</v>
      </c>
      <c r="F98">
        <v>5596752.0332627101</v>
      </c>
      <c r="G98">
        <v>5528663.6062378949</v>
      </c>
      <c r="H98">
        <v>11674612.555677518</v>
      </c>
      <c r="I98">
        <v>21164130.595938183</v>
      </c>
      <c r="J98">
        <v>17568343.480149165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341.46198764663171</v>
      </c>
      <c r="C101">
        <v>2930.523478567834</v>
      </c>
      <c r="D101">
        <v>16244.321426385923</v>
      </c>
      <c r="E101">
        <v>44164.346043217309</v>
      </c>
      <c r="F101">
        <v>61820.733637813224</v>
      </c>
      <c r="G101">
        <v>65685.68582662812</v>
      </c>
      <c r="H101">
        <v>68216.087368427485</v>
      </c>
      <c r="I101">
        <v>70314.073616277718</v>
      </c>
      <c r="J101">
        <v>71944.373988764157</v>
      </c>
    </row>
    <row r="102" spans="1:10">
      <c r="A102">
        <v>22101</v>
      </c>
      <c r="B102">
        <v>5274890.196992063</v>
      </c>
      <c r="C102">
        <v>37782270.160753846</v>
      </c>
      <c r="D102">
        <v>60916415.856820099</v>
      </c>
      <c r="E102">
        <v>44875675.139039047</v>
      </c>
      <c r="F102">
        <v>48426276.886080429</v>
      </c>
      <c r="G102">
        <v>44510294.477092698</v>
      </c>
      <c r="H102">
        <v>55463140.083461091</v>
      </c>
      <c r="I102">
        <v>66636316.61703071</v>
      </c>
      <c r="J102">
        <v>80361704.375994071</v>
      </c>
    </row>
    <row r="103" spans="1:10">
      <c r="A103">
        <v>22103</v>
      </c>
      <c r="B103">
        <v>3022187.8159298608</v>
      </c>
      <c r="C103">
        <v>256631.5349465264</v>
      </c>
      <c r="D103">
        <v>256631.5349465264</v>
      </c>
      <c r="E103">
        <v>220519.10523087851</v>
      </c>
      <c r="F103">
        <v>220519.10523087851</v>
      </c>
      <c r="G103">
        <v>547482.44529976381</v>
      </c>
      <c r="H103">
        <v>547482.44529976381</v>
      </c>
      <c r="I103">
        <v>620695.15131053748</v>
      </c>
      <c r="J103">
        <v>620695.15131053748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3272745.0030530388</v>
      </c>
      <c r="C105">
        <v>38149947.284723639</v>
      </c>
      <c r="D105">
        <v>1963512.4623556845</v>
      </c>
      <c r="E105">
        <v>1525847.6806043535</v>
      </c>
      <c r="F105">
        <v>1286715.9888244702</v>
      </c>
      <c r="G105">
        <v>1276727.7393577374</v>
      </c>
      <c r="H105">
        <v>3264374.0102311401</v>
      </c>
      <c r="I105">
        <v>3293889.9279987551</v>
      </c>
      <c r="J105">
        <v>3624536.6506137229</v>
      </c>
    </row>
    <row r="106" spans="1:10">
      <c r="A106">
        <v>22113</v>
      </c>
      <c r="B106">
        <v>326043.80027186783</v>
      </c>
      <c r="C106">
        <v>2193962.1168956324</v>
      </c>
      <c r="D106">
        <v>1231347.6978292237</v>
      </c>
      <c r="E106">
        <v>1051006.9710088498</v>
      </c>
      <c r="F106">
        <v>721666.51180596021</v>
      </c>
      <c r="G106">
        <v>754387.35574450449</v>
      </c>
      <c r="H106">
        <v>910170.95234718302</v>
      </c>
      <c r="I106">
        <v>989097.1720472232</v>
      </c>
      <c r="J106">
        <v>1012950.1527432787</v>
      </c>
    </row>
    <row r="107" spans="1:10">
      <c r="A107">
        <v>23005</v>
      </c>
      <c r="B107">
        <v>2801663.0852910746</v>
      </c>
      <c r="C107">
        <v>6032679.8383913422</v>
      </c>
      <c r="D107">
        <v>12269336.05826846</v>
      </c>
      <c r="E107">
        <v>12384263.77208117</v>
      </c>
      <c r="F107">
        <v>20272548.269559234</v>
      </c>
      <c r="G107">
        <v>31771311.488819215</v>
      </c>
      <c r="H107">
        <v>32031708.067523703</v>
      </c>
      <c r="I107">
        <v>40751132.38777671</v>
      </c>
      <c r="J107">
        <v>49912245.51011391</v>
      </c>
    </row>
    <row r="108" spans="1:10">
      <c r="A108">
        <v>23009</v>
      </c>
      <c r="B108">
        <v>262265.83214230998</v>
      </c>
      <c r="C108">
        <v>520089.42190505768</v>
      </c>
      <c r="D108">
        <v>1044463.8757231259</v>
      </c>
      <c r="E108">
        <v>1943125.2796671353</v>
      </c>
      <c r="F108">
        <v>2513661.7945075799</v>
      </c>
      <c r="G108">
        <v>3117264.8924820479</v>
      </c>
      <c r="H108">
        <v>3845901.0891601238</v>
      </c>
      <c r="I108">
        <v>3546221.18924178</v>
      </c>
      <c r="J108">
        <v>3764199.4374772538</v>
      </c>
    </row>
    <row r="109" spans="1:10">
      <c r="A109">
        <v>23011</v>
      </c>
      <c r="B109">
        <v>12488.259265065746</v>
      </c>
      <c r="C109">
        <v>26266.190224688711</v>
      </c>
      <c r="D109">
        <v>52750.241959330102</v>
      </c>
      <c r="E109">
        <v>97865.499237572658</v>
      </c>
      <c r="F109">
        <v>174291.92751936478</v>
      </c>
      <c r="G109">
        <v>271628.55191777571</v>
      </c>
      <c r="H109">
        <v>375943.33406751428</v>
      </c>
      <c r="I109">
        <v>476157.28596735926</v>
      </c>
      <c r="J109">
        <v>566646.05279532389</v>
      </c>
    </row>
    <row r="110" spans="1:10">
      <c r="A110">
        <v>23013</v>
      </c>
      <c r="B110">
        <v>84375.02885729952</v>
      </c>
      <c r="C110">
        <v>160102.10697001521</v>
      </c>
      <c r="D110">
        <v>298337.7595767951</v>
      </c>
      <c r="E110">
        <v>513139.57287987694</v>
      </c>
      <c r="F110">
        <v>861357.7464905458</v>
      </c>
      <c r="G110">
        <v>1309317.6795484771</v>
      </c>
      <c r="H110">
        <v>1797317.0109905873</v>
      </c>
      <c r="I110">
        <v>2289285.9981328342</v>
      </c>
      <c r="J110">
        <v>2758194.6690939995</v>
      </c>
    </row>
    <row r="111" spans="1:10">
      <c r="A111">
        <v>23015</v>
      </c>
      <c r="B111">
        <v>145059.74632575916</v>
      </c>
      <c r="C111">
        <v>287329.33298458747</v>
      </c>
      <c r="D111">
        <v>566480.46864185086</v>
      </c>
      <c r="E111">
        <v>1033681.6949294669</v>
      </c>
      <c r="F111">
        <v>1799499.2526280691</v>
      </c>
      <c r="G111">
        <v>2780336.1653525606</v>
      </c>
      <c r="H111">
        <v>3798781.7372923954</v>
      </c>
      <c r="I111">
        <v>4777022.4563398408</v>
      </c>
      <c r="J111">
        <v>5691087.7889801683</v>
      </c>
    </row>
    <row r="112" spans="1:10">
      <c r="A112">
        <v>23019</v>
      </c>
      <c r="B112">
        <v>433707.83803000697</v>
      </c>
      <c r="C112">
        <v>895649.25765138294</v>
      </c>
      <c r="D112">
        <v>1866396.2628274965</v>
      </c>
      <c r="E112">
        <v>3829819.2047687494</v>
      </c>
      <c r="F112">
        <v>7297510.2897738973</v>
      </c>
      <c r="G112">
        <v>2712061.1697251303</v>
      </c>
      <c r="H112">
        <v>3298453.4040911309</v>
      </c>
      <c r="I112">
        <v>2978623.5678808386</v>
      </c>
      <c r="J112">
        <v>2990357.9767205128</v>
      </c>
    </row>
    <row r="113" spans="1:10">
      <c r="A113">
        <v>23023</v>
      </c>
      <c r="B113">
        <v>881344.86042103905</v>
      </c>
      <c r="C113">
        <v>1818768.4752759647</v>
      </c>
      <c r="D113">
        <v>3894142.443839665</v>
      </c>
      <c r="E113">
        <v>5335710.9185420424</v>
      </c>
      <c r="F113">
        <v>6537789.812497993</v>
      </c>
      <c r="G113">
        <v>8715347.542086482</v>
      </c>
      <c r="H113">
        <v>7359093.9100048207</v>
      </c>
      <c r="I113">
        <v>8459171.9938648678</v>
      </c>
      <c r="J113">
        <v>6877474.4121181024</v>
      </c>
    </row>
    <row r="114" spans="1:10">
      <c r="A114">
        <v>23027</v>
      </c>
      <c r="B114">
        <v>77632.075912047861</v>
      </c>
      <c r="C114">
        <v>162432.4140064597</v>
      </c>
      <c r="D114">
        <v>332612.07540036389</v>
      </c>
      <c r="E114">
        <v>627625.20911612641</v>
      </c>
      <c r="F114">
        <v>1162163.7370856283</v>
      </c>
      <c r="G114">
        <v>373905.9432420652</v>
      </c>
      <c r="H114">
        <v>481351.17836228071</v>
      </c>
      <c r="I114">
        <v>544727.74208703055</v>
      </c>
      <c r="J114">
        <v>644306.35125012754</v>
      </c>
    </row>
    <row r="115" spans="1:10">
      <c r="A115">
        <v>23029</v>
      </c>
      <c r="B115">
        <v>145692.15319889202</v>
      </c>
      <c r="C115">
        <v>279295.66415025212</v>
      </c>
      <c r="D115">
        <v>533859.80704280315</v>
      </c>
      <c r="E115">
        <v>1000872.1313969697</v>
      </c>
      <c r="F115">
        <v>1747300.7042022401</v>
      </c>
      <c r="G115">
        <v>1878253.9904601201</v>
      </c>
      <c r="H115">
        <v>2606088.7627452514</v>
      </c>
      <c r="I115">
        <v>3338461.524294653</v>
      </c>
      <c r="J115">
        <v>3592035.6684026751</v>
      </c>
    </row>
    <row r="116" spans="1:10">
      <c r="A116">
        <v>23031</v>
      </c>
      <c r="B116">
        <v>2935169.9783744928</v>
      </c>
      <c r="C116">
        <v>6571878.4350841381</v>
      </c>
      <c r="D116">
        <v>6465588.626484409</v>
      </c>
      <c r="E116">
        <v>12109402.252098214</v>
      </c>
      <c r="F116">
        <v>13005820.12642134</v>
      </c>
      <c r="G116">
        <v>15358557.183747275</v>
      </c>
      <c r="H116">
        <v>20284953.258194488</v>
      </c>
      <c r="I116">
        <v>25684795.780402709</v>
      </c>
      <c r="J116">
        <v>31068013.561083965</v>
      </c>
    </row>
    <row r="117" spans="1:10">
      <c r="A117">
        <v>24003</v>
      </c>
      <c r="B117">
        <v>4715457.2554142978</v>
      </c>
      <c r="C117">
        <v>11657914.424694179</v>
      </c>
      <c r="D117">
        <v>6565581.6465913858</v>
      </c>
      <c r="E117">
        <v>11952520.498943806</v>
      </c>
      <c r="F117">
        <v>6935296.9436901752</v>
      </c>
      <c r="G117">
        <v>6530016.0806544134</v>
      </c>
      <c r="H117">
        <v>7651457.1479355376</v>
      </c>
      <c r="I117">
        <v>6841141.7322483454</v>
      </c>
      <c r="J117">
        <v>6112891.1405849578</v>
      </c>
    </row>
    <row r="118" spans="1:10">
      <c r="A118">
        <v>24005</v>
      </c>
      <c r="B118">
        <v>279326.17317335174</v>
      </c>
      <c r="C118">
        <v>1044992.9052263135</v>
      </c>
      <c r="D118">
        <v>3454532.9810423674</v>
      </c>
      <c r="E118">
        <v>9089726.4493838772</v>
      </c>
      <c r="F118">
        <v>7883614.0177042736</v>
      </c>
      <c r="G118">
        <v>1024676.4649728579</v>
      </c>
      <c r="H118">
        <v>878837.6555672941</v>
      </c>
      <c r="I118">
        <v>556888.31806208368</v>
      </c>
      <c r="J118">
        <v>887202.05736357346</v>
      </c>
    </row>
    <row r="119" spans="1:10">
      <c r="A119">
        <v>24009</v>
      </c>
      <c r="B119">
        <v>168463.69658007368</v>
      </c>
      <c r="C119">
        <v>877225.58190416289</v>
      </c>
      <c r="D119">
        <v>1972618.878614736</v>
      </c>
      <c r="E119">
        <v>5653423.5712124687</v>
      </c>
      <c r="F119">
        <v>971236.31022629363</v>
      </c>
      <c r="G119">
        <v>550541.77248898556</v>
      </c>
      <c r="H119">
        <v>397156.31616483355</v>
      </c>
      <c r="I119">
        <v>381866.23804581939</v>
      </c>
      <c r="J119">
        <v>816365.71750735841</v>
      </c>
    </row>
    <row r="120" spans="1:10">
      <c r="A120">
        <v>24011</v>
      </c>
      <c r="B120">
        <v>117952.24676708745</v>
      </c>
      <c r="C120">
        <v>533867.10883167479</v>
      </c>
      <c r="D120">
        <v>2308758.3706953293</v>
      </c>
      <c r="E120">
        <v>2615622.4576440249</v>
      </c>
      <c r="F120">
        <v>3783668.2130742487</v>
      </c>
      <c r="G120">
        <v>3941016.0866172342</v>
      </c>
      <c r="H120">
        <v>2099645.8908400168</v>
      </c>
      <c r="I120">
        <v>2129927.5982644646</v>
      </c>
      <c r="J120">
        <v>2068534.7317993506</v>
      </c>
    </row>
    <row r="121" spans="1:10">
      <c r="A121">
        <v>24015</v>
      </c>
      <c r="B121">
        <v>79371.627587537703</v>
      </c>
      <c r="C121">
        <v>274552.02929511812</v>
      </c>
      <c r="D121">
        <v>946996.64002631791</v>
      </c>
      <c r="E121">
        <v>1509276.784167906</v>
      </c>
      <c r="F121">
        <v>685803.71696229954</v>
      </c>
      <c r="G121">
        <v>258443.79797003703</v>
      </c>
      <c r="H121">
        <v>211552.26980488427</v>
      </c>
      <c r="I121">
        <v>224118.03087050113</v>
      </c>
      <c r="J121">
        <v>343315.20011271525</v>
      </c>
    </row>
    <row r="122" spans="1:10">
      <c r="A122">
        <v>24017</v>
      </c>
      <c r="B122">
        <v>22411.543530177085</v>
      </c>
      <c r="C122">
        <v>81006.79837824979</v>
      </c>
      <c r="D122">
        <v>275674.72795429907</v>
      </c>
      <c r="E122">
        <v>758060.98433839891</v>
      </c>
      <c r="F122">
        <v>1359636.3382798498</v>
      </c>
      <c r="G122">
        <v>2119332.099978128</v>
      </c>
      <c r="H122">
        <v>2454585.0820897054</v>
      </c>
      <c r="I122">
        <v>2447635.7204017807</v>
      </c>
      <c r="J122">
        <v>1996527.9528298187</v>
      </c>
    </row>
    <row r="123" spans="1:10">
      <c r="A123">
        <v>24019</v>
      </c>
      <c r="B123">
        <v>680432.55450111371</v>
      </c>
      <c r="C123">
        <v>3351420.1237325827</v>
      </c>
      <c r="D123">
        <v>13853459.483408786</v>
      </c>
      <c r="E123">
        <v>24613501.423723318</v>
      </c>
      <c r="F123">
        <v>27542251.531997722</v>
      </c>
      <c r="G123">
        <v>30504496.518421471</v>
      </c>
      <c r="H123">
        <v>28606521.669455733</v>
      </c>
      <c r="I123">
        <v>29572250.789251339</v>
      </c>
      <c r="J123">
        <v>30939709.903466925</v>
      </c>
    </row>
    <row r="124" spans="1:10">
      <c r="A124">
        <v>24025</v>
      </c>
      <c r="B124">
        <v>629705.73882364016</v>
      </c>
      <c r="C124">
        <v>2356158.0858499771</v>
      </c>
      <c r="D124">
        <v>432404.8057474512</v>
      </c>
      <c r="E124">
        <v>947138.28164897533</v>
      </c>
      <c r="F124">
        <v>574747.6127548496</v>
      </c>
      <c r="G124">
        <v>136781.58789514902</v>
      </c>
      <c r="H124">
        <v>257602.89737447427</v>
      </c>
      <c r="I124">
        <v>242350.41156637907</v>
      </c>
      <c r="J124">
        <v>242406.25884993424</v>
      </c>
    </row>
    <row r="125" spans="1:10">
      <c r="A125">
        <v>24029</v>
      </c>
      <c r="B125">
        <v>104888.01812660311</v>
      </c>
      <c r="C125">
        <v>378521.32880818797</v>
      </c>
      <c r="D125">
        <v>1227406.6575594512</v>
      </c>
      <c r="E125">
        <v>2530222.8846199126</v>
      </c>
      <c r="F125">
        <v>2929923.282523992</v>
      </c>
      <c r="G125">
        <v>3885367.2049557837</v>
      </c>
      <c r="H125">
        <v>4115314.8533089836</v>
      </c>
      <c r="I125">
        <v>4198246.4690152043</v>
      </c>
      <c r="J125">
        <v>4326893.4085239852</v>
      </c>
    </row>
    <row r="126" spans="1:10">
      <c r="A126">
        <v>24033</v>
      </c>
      <c r="B126">
        <v>18684.720011265512</v>
      </c>
      <c r="C126">
        <v>95062.282574706522</v>
      </c>
      <c r="D126">
        <v>409682.51945234602</v>
      </c>
      <c r="E126">
        <v>1196864.468239184</v>
      </c>
      <c r="F126">
        <v>430515.19917494734</v>
      </c>
      <c r="G126">
        <v>137575.88790733862</v>
      </c>
      <c r="H126">
        <v>96348.273168907894</v>
      </c>
      <c r="I126">
        <v>76479.650471902511</v>
      </c>
      <c r="J126">
        <v>166117.06936345971</v>
      </c>
    </row>
    <row r="127" spans="1:10">
      <c r="A127">
        <v>24035</v>
      </c>
      <c r="B127">
        <v>237809.71080717986</v>
      </c>
      <c r="C127">
        <v>913990.78332004556</v>
      </c>
      <c r="D127">
        <v>2099370.6763786068</v>
      </c>
      <c r="E127">
        <v>3391726.6807557652</v>
      </c>
      <c r="F127">
        <v>1963849.8529947882</v>
      </c>
      <c r="G127">
        <v>1616771.1686255478</v>
      </c>
      <c r="H127">
        <v>1669031.9471749803</v>
      </c>
      <c r="I127">
        <v>1666502.3274387261</v>
      </c>
      <c r="J127">
        <v>1824995.4435811599</v>
      </c>
    </row>
    <row r="128" spans="1:10">
      <c r="A128">
        <v>24037</v>
      </c>
      <c r="B128">
        <v>342032.67498965998</v>
      </c>
      <c r="C128">
        <v>1746503.4039755089</v>
      </c>
      <c r="D128">
        <v>1712447.6989311907</v>
      </c>
      <c r="E128">
        <v>2494481.3917075805</v>
      </c>
      <c r="F128">
        <v>3045363.2009760858</v>
      </c>
      <c r="G128">
        <v>2393178.6699790042</v>
      </c>
      <c r="H128">
        <v>2637095.0937218741</v>
      </c>
      <c r="I128">
        <v>2640031.0543180145</v>
      </c>
      <c r="J128">
        <v>2683460.7170066787</v>
      </c>
    </row>
    <row r="129" spans="1:10">
      <c r="A129">
        <v>24039</v>
      </c>
      <c r="B129">
        <v>551506.58949794155</v>
      </c>
      <c r="C129">
        <v>1929170.7904157853</v>
      </c>
      <c r="D129">
        <v>6469368.159852922</v>
      </c>
      <c r="E129">
        <v>18094017.601486433</v>
      </c>
      <c r="F129">
        <v>34400119.598687388</v>
      </c>
      <c r="G129">
        <v>46901184.696730152</v>
      </c>
      <c r="H129">
        <v>63835089.127307326</v>
      </c>
      <c r="I129">
        <v>71519017.632447064</v>
      </c>
      <c r="J129">
        <v>82322742.790589184</v>
      </c>
    </row>
    <row r="130" spans="1:10">
      <c r="A130">
        <v>24041</v>
      </c>
      <c r="B130">
        <v>681363.33656421956</v>
      </c>
      <c r="C130">
        <v>3196385.1758427303</v>
      </c>
      <c r="D130">
        <v>5397159.6518041659</v>
      </c>
      <c r="E130">
        <v>5775264.6083646929</v>
      </c>
      <c r="F130">
        <v>6680448.6996418191</v>
      </c>
      <c r="G130">
        <v>8177229.1919236686</v>
      </c>
      <c r="H130">
        <v>8738714.8759657554</v>
      </c>
      <c r="I130">
        <v>9057407.3071466871</v>
      </c>
      <c r="J130">
        <v>9333274.83993477</v>
      </c>
    </row>
    <row r="131" spans="1:10">
      <c r="A131">
        <v>24045</v>
      </c>
      <c r="B131">
        <v>639281.83849686245</v>
      </c>
      <c r="C131">
        <v>3479892.5131787565</v>
      </c>
      <c r="D131">
        <v>7695049.7285328601</v>
      </c>
      <c r="E131">
        <v>7261455.7756277714</v>
      </c>
      <c r="F131">
        <v>7633586.8442484401</v>
      </c>
      <c r="G131">
        <v>8646912.3187171686</v>
      </c>
      <c r="H131">
        <v>9560313.832742421</v>
      </c>
      <c r="I131">
        <v>10134022.854598911</v>
      </c>
      <c r="J131">
        <v>10744036.564801451</v>
      </c>
    </row>
    <row r="132" spans="1:10">
      <c r="A132">
        <v>24047</v>
      </c>
      <c r="B132">
        <v>6812237.5401702449</v>
      </c>
      <c r="C132">
        <v>19615147.911299821</v>
      </c>
      <c r="D132">
        <v>50980277.7513154</v>
      </c>
      <c r="E132">
        <v>63355753.68328543</v>
      </c>
      <c r="F132">
        <v>75166735.938986361</v>
      </c>
      <c r="G132">
        <v>112401246.89853288</v>
      </c>
      <c r="H132">
        <v>91675334.450815231</v>
      </c>
      <c r="I132">
        <v>119657258.92587513</v>
      </c>
      <c r="J132">
        <v>80910979.637517691</v>
      </c>
    </row>
    <row r="133" spans="1:10">
      <c r="A133">
        <v>24510</v>
      </c>
      <c r="B133">
        <v>6077789.3510690695</v>
      </c>
      <c r="C133">
        <v>10436762.944690198</v>
      </c>
      <c r="D133">
        <v>2654905.8395865858</v>
      </c>
      <c r="E133">
        <v>1797913.7871439578</v>
      </c>
      <c r="F133">
        <v>1190298.4094010231</v>
      </c>
      <c r="G133">
        <v>4168203.5077145942</v>
      </c>
      <c r="H133">
        <v>8589434.4890340026</v>
      </c>
      <c r="I133">
        <v>6771384.4473631969</v>
      </c>
      <c r="J133">
        <v>4745679.3351892382</v>
      </c>
    </row>
    <row r="134" spans="1:10">
      <c r="A134">
        <v>25001</v>
      </c>
      <c r="B134">
        <v>3114658.0183215966</v>
      </c>
      <c r="C134">
        <v>13889197.413097793</v>
      </c>
      <c r="D134">
        <v>49559105.36756736</v>
      </c>
      <c r="E134">
        <v>71519592.19033581</v>
      </c>
      <c r="F134">
        <v>89384944.796715438</v>
      </c>
      <c r="G134">
        <v>128220835.66057521</v>
      </c>
      <c r="H134">
        <v>168095262.30748948</v>
      </c>
      <c r="I134">
        <v>210137784.8975988</v>
      </c>
      <c r="J134">
        <v>223367738.78981125</v>
      </c>
    </row>
    <row r="135" spans="1:10">
      <c r="A135">
        <v>25005</v>
      </c>
      <c r="B135">
        <v>3747959.67492527</v>
      </c>
      <c r="C135">
        <v>18414166.720027991</v>
      </c>
      <c r="D135">
        <v>51953849.010079294</v>
      </c>
      <c r="E135">
        <v>62375604.293709621</v>
      </c>
      <c r="F135">
        <v>30453186.398610804</v>
      </c>
      <c r="G135">
        <v>42069741.592104375</v>
      </c>
      <c r="H135">
        <v>39446735.410811014</v>
      </c>
      <c r="I135">
        <v>43816974.671585217</v>
      </c>
      <c r="J135">
        <v>47916381.521496072</v>
      </c>
    </row>
    <row r="136" spans="1:10">
      <c r="A136">
        <v>25007</v>
      </c>
      <c r="B136">
        <v>107709.62121976451</v>
      </c>
      <c r="C136">
        <v>566646.02038927854</v>
      </c>
      <c r="D136">
        <v>2066552.7398723424</v>
      </c>
      <c r="E136">
        <v>6441973.5342184156</v>
      </c>
      <c r="F136">
        <v>3053352.9052220737</v>
      </c>
      <c r="G136">
        <v>5106649.4162930278</v>
      </c>
      <c r="H136">
        <v>3222762.8297256725</v>
      </c>
      <c r="I136">
        <v>3267928.1704483018</v>
      </c>
      <c r="J136">
        <v>3515089.6615997064</v>
      </c>
    </row>
    <row r="137" spans="1:10">
      <c r="A137">
        <v>25009</v>
      </c>
      <c r="B137">
        <v>24955439.124142066</v>
      </c>
      <c r="C137">
        <v>41422969.308779918</v>
      </c>
      <c r="D137">
        <v>81735762.497930959</v>
      </c>
      <c r="E137">
        <v>119277619.72005546</v>
      </c>
      <c r="F137">
        <v>92481599.646866933</v>
      </c>
      <c r="G137">
        <v>127319067.99218085</v>
      </c>
      <c r="H137">
        <v>151969735.8917878</v>
      </c>
      <c r="I137">
        <v>192215747.5183118</v>
      </c>
      <c r="J137">
        <v>238049527.51474312</v>
      </c>
    </row>
    <row r="138" spans="1:10">
      <c r="A138">
        <v>25017</v>
      </c>
      <c r="B138">
        <v>91232432.402449161</v>
      </c>
      <c r="C138">
        <v>177250712.75778863</v>
      </c>
      <c r="D138">
        <v>325579360.87086415</v>
      </c>
      <c r="E138">
        <v>385824684.93557292</v>
      </c>
      <c r="F138">
        <v>348317902.4928183</v>
      </c>
      <c r="G138">
        <v>338295022.73786652</v>
      </c>
      <c r="H138">
        <v>379449119.21498913</v>
      </c>
      <c r="I138">
        <v>484618598.84747541</v>
      </c>
      <c r="J138">
        <v>572009703.95144248</v>
      </c>
    </row>
    <row r="139" spans="1:10">
      <c r="A139">
        <v>25019</v>
      </c>
      <c r="B139">
        <v>39868.904097371393</v>
      </c>
      <c r="C139">
        <v>184544.32642761309</v>
      </c>
      <c r="D139">
        <v>658324.07087740989</v>
      </c>
      <c r="E139">
        <v>1839086.2009106781</v>
      </c>
      <c r="F139">
        <v>3625656.3869922152</v>
      </c>
      <c r="G139">
        <v>5579887.8963439846</v>
      </c>
      <c r="H139">
        <v>7880952.3011902925</v>
      </c>
      <c r="I139">
        <v>9714923.5582148843</v>
      </c>
      <c r="J139">
        <v>10165104.947847582</v>
      </c>
    </row>
    <row r="140" spans="1:10">
      <c r="A140">
        <v>25021</v>
      </c>
      <c r="B140">
        <v>17537079.355646607</v>
      </c>
      <c r="C140">
        <v>31962753.73282931</v>
      </c>
      <c r="D140">
        <v>59242591.144352518</v>
      </c>
      <c r="E140">
        <v>96564997.835262388</v>
      </c>
      <c r="F140">
        <v>87785832.15986298</v>
      </c>
      <c r="G140">
        <v>97546279.938052252</v>
      </c>
      <c r="H140">
        <v>115379649.22743237</v>
      </c>
      <c r="I140">
        <v>139340421.61909103</v>
      </c>
      <c r="J140">
        <v>173609445.36960259</v>
      </c>
    </row>
    <row r="141" spans="1:10">
      <c r="A141">
        <v>25023</v>
      </c>
      <c r="B141">
        <v>8306064.3353069825</v>
      </c>
      <c r="C141">
        <v>19537042.973441839</v>
      </c>
      <c r="D141">
        <v>41686453.288636103</v>
      </c>
      <c r="E141">
        <v>63398123.058528453</v>
      </c>
      <c r="F141">
        <v>68830237.006129667</v>
      </c>
      <c r="G141">
        <v>103460727.83620311</v>
      </c>
      <c r="H141">
        <v>127478079.50791198</v>
      </c>
      <c r="I141">
        <v>125128912.516433</v>
      </c>
      <c r="J141">
        <v>159107187.52569929</v>
      </c>
    </row>
    <row r="142" spans="1:10">
      <c r="A142">
        <v>25025</v>
      </c>
      <c r="B142">
        <v>125823006.92972606</v>
      </c>
      <c r="C142">
        <v>217255983.44827533</v>
      </c>
      <c r="D142">
        <v>356853895.1545822</v>
      </c>
      <c r="E142">
        <v>364019817.76013952</v>
      </c>
      <c r="F142">
        <v>336765055.01379591</v>
      </c>
      <c r="G142">
        <v>319463329.96167862</v>
      </c>
      <c r="H142">
        <v>380227678.06127787</v>
      </c>
      <c r="I142">
        <v>488783992.50512338</v>
      </c>
      <c r="J142">
        <v>607936130.65350676</v>
      </c>
    </row>
    <row r="143" spans="1:10">
      <c r="A143">
        <v>28045</v>
      </c>
      <c r="B143">
        <v>1569434.3737224641</v>
      </c>
      <c r="C143">
        <v>4044163.6860188469</v>
      </c>
      <c r="D143">
        <v>1272314.5472059241</v>
      </c>
      <c r="E143">
        <v>1006559.6091276124</v>
      </c>
      <c r="F143">
        <v>458699.52965771855</v>
      </c>
      <c r="G143">
        <v>517320.97546913044</v>
      </c>
      <c r="H143">
        <v>619616.24994004692</v>
      </c>
      <c r="I143">
        <v>3239625.0554743838</v>
      </c>
      <c r="J143">
        <v>3229898.3309662244</v>
      </c>
    </row>
    <row r="144" spans="1:10">
      <c r="A144">
        <v>28047</v>
      </c>
      <c r="B144">
        <v>8180022.8030558666</v>
      </c>
      <c r="C144">
        <v>9968980.0791631024</v>
      </c>
      <c r="D144">
        <v>16517125.184997058</v>
      </c>
      <c r="E144">
        <v>9543551.2287919857</v>
      </c>
      <c r="F144">
        <v>15062221.015050735</v>
      </c>
      <c r="G144">
        <v>4246661.2446636241</v>
      </c>
      <c r="H144">
        <v>6661837.8680753643</v>
      </c>
      <c r="I144">
        <v>5598029.4220033027</v>
      </c>
      <c r="J144">
        <v>9505893.2428766973</v>
      </c>
    </row>
    <row r="145" spans="1:10">
      <c r="A145">
        <v>28059</v>
      </c>
      <c r="B145">
        <v>1179889.2107626055</v>
      </c>
      <c r="C145">
        <v>4964113.5696233921</v>
      </c>
      <c r="D145">
        <v>3471774.9559705961</v>
      </c>
      <c r="E145">
        <v>1804908.2573823829</v>
      </c>
      <c r="F145">
        <v>1469083.6954106458</v>
      </c>
      <c r="G145">
        <v>811242.8881645042</v>
      </c>
      <c r="H145">
        <v>1297519.527382703</v>
      </c>
      <c r="I145">
        <v>1364698.6511392999</v>
      </c>
      <c r="J145">
        <v>3865682.5055588163</v>
      </c>
    </row>
    <row r="146" spans="1:10">
      <c r="A146">
        <v>33015</v>
      </c>
      <c r="B146">
        <v>2070723.0180595373</v>
      </c>
      <c r="C146">
        <v>4479828.9998210482</v>
      </c>
      <c r="D146">
        <v>8212251.6162129613</v>
      </c>
      <c r="E146">
        <v>16596397.198757175</v>
      </c>
      <c r="F146">
        <v>21012174.585086353</v>
      </c>
      <c r="G146">
        <v>25390158.847526483</v>
      </c>
      <c r="H146">
        <v>35869031.068635836</v>
      </c>
      <c r="I146">
        <v>46163781.649103746</v>
      </c>
      <c r="J146">
        <v>56738512.058413848</v>
      </c>
    </row>
    <row r="147" spans="1:10">
      <c r="A147">
        <v>33017</v>
      </c>
      <c r="B147">
        <v>19163.484609392857</v>
      </c>
      <c r="C147">
        <v>40680.526409429469</v>
      </c>
      <c r="D147">
        <v>86431.333590627299</v>
      </c>
      <c r="E147">
        <v>183242.21878115076</v>
      </c>
      <c r="F147">
        <v>348561.33462058811</v>
      </c>
      <c r="G147">
        <v>596888.01478745381</v>
      </c>
      <c r="H147">
        <v>885454.02726285823</v>
      </c>
      <c r="I147">
        <v>1157453.5701933806</v>
      </c>
      <c r="J147">
        <v>1399886.9010263856</v>
      </c>
    </row>
    <row r="148" spans="1:10">
      <c r="A148">
        <v>34001</v>
      </c>
      <c r="B148">
        <v>8759603.5428449288</v>
      </c>
      <c r="C148">
        <v>20719066.126646746</v>
      </c>
      <c r="D148">
        <v>14584825.844322562</v>
      </c>
      <c r="E148">
        <v>11968491.898946876</v>
      </c>
      <c r="F148">
        <v>18524783.565765053</v>
      </c>
      <c r="G148">
        <v>28332524.653711472</v>
      </c>
      <c r="H148">
        <v>23757221.01035865</v>
      </c>
      <c r="I148">
        <v>32147849.113610335</v>
      </c>
      <c r="J148">
        <v>34341407.844122477</v>
      </c>
    </row>
    <row r="149" spans="1:10">
      <c r="A149">
        <v>34003</v>
      </c>
      <c r="B149">
        <v>23184984.94006481</v>
      </c>
      <c r="C149">
        <v>35241966.61951758</v>
      </c>
      <c r="D149">
        <v>18332506.540053066</v>
      </c>
      <c r="E149">
        <v>11477805.482101172</v>
      </c>
      <c r="F149">
        <v>15697815.599425854</v>
      </c>
      <c r="G149">
        <v>20521276.409531791</v>
      </c>
      <c r="H149">
        <v>29415035.561223261</v>
      </c>
      <c r="I149">
        <v>34863662.441482663</v>
      </c>
      <c r="J149">
        <v>43468867.625031881</v>
      </c>
    </row>
    <row r="150" spans="1:10">
      <c r="A150">
        <v>34005</v>
      </c>
      <c r="B150">
        <v>14822765.655142112</v>
      </c>
      <c r="C150">
        <v>40291493.802121282</v>
      </c>
      <c r="D150">
        <v>44091965.255898483</v>
      </c>
      <c r="E150">
        <v>18660038.35184807</v>
      </c>
      <c r="F150">
        <v>13512471.063506475</v>
      </c>
      <c r="G150">
        <v>16015421.875090284</v>
      </c>
      <c r="H150">
        <v>21811503.280113317</v>
      </c>
      <c r="I150">
        <v>41261769.722309947</v>
      </c>
      <c r="J150">
        <v>27235053.019398689</v>
      </c>
    </row>
    <row r="151" spans="1:10">
      <c r="A151">
        <v>34007</v>
      </c>
      <c r="B151">
        <v>14929210.573960502</v>
      </c>
      <c r="C151">
        <v>26602162.125801019</v>
      </c>
      <c r="D151">
        <v>66244488.855117477</v>
      </c>
      <c r="E151">
        <v>33416760.032908317</v>
      </c>
      <c r="F151">
        <v>47970470.168708131</v>
      </c>
      <c r="G151">
        <v>69251389.471110821</v>
      </c>
      <c r="H151">
        <v>99286948.245009422</v>
      </c>
      <c r="I151">
        <v>107378541.42182375</v>
      </c>
      <c r="J151">
        <v>100492242.97138052</v>
      </c>
    </row>
    <row r="152" spans="1:10">
      <c r="A152">
        <v>34009</v>
      </c>
      <c r="B152">
        <v>8211776.1651451392</v>
      </c>
      <c r="C152">
        <v>29267835.806696482</v>
      </c>
      <c r="D152">
        <v>23022143.371959079</v>
      </c>
      <c r="E152">
        <v>18409581.624845233</v>
      </c>
      <c r="F152">
        <v>14651564.915884987</v>
      </c>
      <c r="G152">
        <v>17715583.132407263</v>
      </c>
      <c r="H152">
        <v>25083011.71835994</v>
      </c>
      <c r="I152">
        <v>36216517.38431754</v>
      </c>
      <c r="J152">
        <v>49670638.337299816</v>
      </c>
    </row>
    <row r="153" spans="1:10">
      <c r="A153">
        <v>34011</v>
      </c>
      <c r="B153">
        <v>465716.09639866237</v>
      </c>
      <c r="C153">
        <v>1590351.6088107182</v>
      </c>
      <c r="D153">
        <v>1184594.1365475263</v>
      </c>
      <c r="E153">
        <v>535823.80070109572</v>
      </c>
      <c r="F153">
        <v>786600.82826149568</v>
      </c>
      <c r="G153">
        <v>597330.89900559967</v>
      </c>
      <c r="H153">
        <v>975169.12672428531</v>
      </c>
      <c r="I153">
        <v>555076.90185729763</v>
      </c>
      <c r="J153">
        <v>549449.67374943639</v>
      </c>
    </row>
    <row r="154" spans="1:10">
      <c r="A154">
        <v>34013</v>
      </c>
      <c r="B154">
        <v>3766682.0538132307</v>
      </c>
      <c r="C154">
        <v>8665844.674181506</v>
      </c>
      <c r="D154">
        <v>1128819.2685719058</v>
      </c>
      <c r="E154">
        <v>2114744.2233635397</v>
      </c>
      <c r="F154">
        <v>2997522.6768526784</v>
      </c>
      <c r="G154">
        <v>3954807.894593033</v>
      </c>
      <c r="H154">
        <v>4309264.8617060483</v>
      </c>
      <c r="I154">
        <v>3394923.1434188136</v>
      </c>
      <c r="J154">
        <v>5891303.4987773458</v>
      </c>
    </row>
    <row r="155" spans="1:10">
      <c r="A155">
        <v>34015</v>
      </c>
      <c r="B155">
        <v>1001790.4983080388</v>
      </c>
      <c r="C155">
        <v>2487523.6320762695</v>
      </c>
      <c r="D155">
        <v>7142823.0146570979</v>
      </c>
      <c r="E155">
        <v>459001.8701378621</v>
      </c>
      <c r="F155">
        <v>459001.8701378621</v>
      </c>
      <c r="G155">
        <v>307343.42961603741</v>
      </c>
      <c r="H155">
        <v>307343.42961603741</v>
      </c>
      <c r="I155">
        <v>826568.65852250613</v>
      </c>
      <c r="J155">
        <v>826568.65852250613</v>
      </c>
    </row>
    <row r="156" spans="1:10">
      <c r="A156">
        <v>34017</v>
      </c>
      <c r="B156">
        <v>32850176.916935094</v>
      </c>
      <c r="C156">
        <v>51737972.920069501</v>
      </c>
      <c r="D156">
        <v>10668456.837794963</v>
      </c>
      <c r="E156">
        <v>11554574.970490444</v>
      </c>
      <c r="F156">
        <v>15348786.804069445</v>
      </c>
      <c r="G156">
        <v>10997909.088978039</v>
      </c>
      <c r="H156">
        <v>22766380.363733817</v>
      </c>
      <c r="I156">
        <v>28945392.866212465</v>
      </c>
      <c r="J156">
        <v>23349980.798188344</v>
      </c>
    </row>
    <row r="157" spans="1:10">
      <c r="A157">
        <v>34021</v>
      </c>
      <c r="B157">
        <v>10799485.465464309</v>
      </c>
      <c r="C157">
        <v>2192281.8394597862</v>
      </c>
      <c r="D157">
        <v>2192281.8394597862</v>
      </c>
      <c r="E157">
        <v>822105.68979741982</v>
      </c>
      <c r="F157">
        <v>822105.68979741982</v>
      </c>
      <c r="G157">
        <v>822105.68979741982</v>
      </c>
      <c r="H157">
        <v>9262601.5846982598</v>
      </c>
      <c r="I157">
        <v>9262601.5846982598</v>
      </c>
      <c r="J157">
        <v>3987291.6503852354</v>
      </c>
    </row>
    <row r="158" spans="1:10">
      <c r="A158">
        <v>34023</v>
      </c>
      <c r="B158">
        <v>1662189.5667337817</v>
      </c>
      <c r="C158">
        <v>5085389.8011573758</v>
      </c>
      <c r="D158">
        <v>910003.77284360188</v>
      </c>
      <c r="E158">
        <v>2895120.6026719026</v>
      </c>
      <c r="F158">
        <v>2452807.5929550822</v>
      </c>
      <c r="G158">
        <v>1212109.5743123945</v>
      </c>
      <c r="H158">
        <v>1391600.4368968639</v>
      </c>
      <c r="I158">
        <v>3405332.7464552009</v>
      </c>
      <c r="J158">
        <v>8544603.3316808138</v>
      </c>
    </row>
    <row r="159" spans="1:10">
      <c r="A159">
        <v>34025</v>
      </c>
      <c r="B159">
        <v>11611736.453026628</v>
      </c>
      <c r="C159">
        <v>23815096.685813632</v>
      </c>
      <c r="D159">
        <v>11710257.007774809</v>
      </c>
      <c r="E159">
        <v>4082225.2094632261</v>
      </c>
      <c r="F159">
        <v>3788533.1763346219</v>
      </c>
      <c r="G159">
        <v>4410436.4605434928</v>
      </c>
      <c r="H159">
        <v>8100330.935824546</v>
      </c>
      <c r="I159">
        <v>7234948.2976219309</v>
      </c>
      <c r="J159">
        <v>10938914.079323223</v>
      </c>
    </row>
    <row r="160" spans="1:10">
      <c r="A160">
        <v>34029</v>
      </c>
      <c r="B160">
        <v>4643621.4863726012</v>
      </c>
      <c r="C160">
        <v>13485938.480161129</v>
      </c>
      <c r="D160">
        <v>5267041.2972600618</v>
      </c>
      <c r="E160">
        <v>2606891.3037307281</v>
      </c>
      <c r="F160">
        <v>2310678.0324386791</v>
      </c>
      <c r="G160">
        <v>2866690.2775687003</v>
      </c>
      <c r="H160">
        <v>2974204.4694228508</v>
      </c>
      <c r="I160">
        <v>3220127.28548628</v>
      </c>
      <c r="J160">
        <v>3230254.3591897814</v>
      </c>
    </row>
    <row r="161" spans="1:10">
      <c r="A161">
        <v>34033</v>
      </c>
      <c r="B161">
        <v>1361666.3643649984</v>
      </c>
      <c r="C161">
        <v>5362262.4192169504</v>
      </c>
      <c r="D161">
        <v>18590685.624786496</v>
      </c>
      <c r="E161">
        <v>13361635.290888658</v>
      </c>
      <c r="F161">
        <v>3897607.8670875272</v>
      </c>
      <c r="G161">
        <v>3610671.0003575142</v>
      </c>
      <c r="H161">
        <v>1880603.7362572562</v>
      </c>
      <c r="I161">
        <v>3049476.4383486044</v>
      </c>
      <c r="J161">
        <v>3581804.8241810515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164766.64346749437</v>
      </c>
      <c r="C163">
        <v>164766.64346749437</v>
      </c>
      <c r="D163">
        <v>164766.64346749437</v>
      </c>
      <c r="E163">
        <v>3142441.8882099451</v>
      </c>
      <c r="F163">
        <v>3142441.8882099451</v>
      </c>
      <c r="G163">
        <v>1281394.8602459133</v>
      </c>
      <c r="H163">
        <v>1281394.8602459133</v>
      </c>
      <c r="I163">
        <v>1281394.8602459133</v>
      </c>
      <c r="J163">
        <v>8999976.1424868051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4398055.6098691067</v>
      </c>
      <c r="C165">
        <v>2790022.1955824764</v>
      </c>
      <c r="D165">
        <v>871202.25409652991</v>
      </c>
      <c r="E165">
        <v>3961069.6715172073</v>
      </c>
      <c r="F165">
        <v>5237429.4139313586</v>
      </c>
      <c r="G165">
        <v>5231811.1722280253</v>
      </c>
      <c r="H165">
        <v>4591133.9667159822</v>
      </c>
      <c r="I165">
        <v>3872872.8065200718</v>
      </c>
      <c r="J165">
        <v>11714716.848181987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168274.94550972612</v>
      </c>
      <c r="C169">
        <v>63103.104566147289</v>
      </c>
      <c r="D169">
        <v>63103.104566147289</v>
      </c>
      <c r="E169">
        <v>63103.104566147289</v>
      </c>
      <c r="F169">
        <v>1148444.928275883</v>
      </c>
      <c r="G169">
        <v>1148444.928275883</v>
      </c>
      <c r="H169">
        <v>470106.28845729819</v>
      </c>
      <c r="I169">
        <v>470106.28845729819</v>
      </c>
      <c r="J169">
        <v>470106.28845729819</v>
      </c>
    </row>
    <row r="170" spans="1:10">
      <c r="A170">
        <v>36059</v>
      </c>
      <c r="B170">
        <v>16196278.740714276</v>
      </c>
      <c r="C170">
        <v>23251765.13882212</v>
      </c>
      <c r="D170">
        <v>25945758.041813128</v>
      </c>
      <c r="E170">
        <v>24242759.078234557</v>
      </c>
      <c r="F170">
        <v>33129035.08560241</v>
      </c>
      <c r="G170">
        <v>46182923.234819718</v>
      </c>
      <c r="H170">
        <v>48108933.409846544</v>
      </c>
      <c r="I170">
        <v>36999118.08867272</v>
      </c>
      <c r="J170">
        <v>41996625.671520032</v>
      </c>
    </row>
    <row r="171" spans="1:10">
      <c r="A171">
        <v>36061</v>
      </c>
      <c r="B171">
        <v>11776633.962593824</v>
      </c>
      <c r="C171">
        <v>19244839.775887035</v>
      </c>
      <c r="D171">
        <v>5092906.3313156338</v>
      </c>
      <c r="E171">
        <v>8614520.5945766084</v>
      </c>
      <c r="F171">
        <v>7376355.4020555541</v>
      </c>
      <c r="G171">
        <v>10865855.331449121</v>
      </c>
      <c r="H171">
        <v>10758013.355895961</v>
      </c>
      <c r="I171">
        <v>9033402.0211949479</v>
      </c>
      <c r="J171">
        <v>8030414.8684091978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7738929.5208904976</v>
      </c>
      <c r="C174">
        <v>5066189.6094457889</v>
      </c>
      <c r="D174">
        <v>3492360.2532926435</v>
      </c>
      <c r="E174">
        <v>2376130.5725442842</v>
      </c>
      <c r="F174">
        <v>4969590.5602429593</v>
      </c>
      <c r="G174">
        <v>5458748.425943044</v>
      </c>
      <c r="H174">
        <v>4075752.5336461733</v>
      </c>
      <c r="I174">
        <v>4386681.335501886</v>
      </c>
      <c r="J174">
        <v>7012212.9641804229</v>
      </c>
    </row>
    <row r="175" spans="1:10">
      <c r="A175">
        <v>36083</v>
      </c>
      <c r="B175">
        <v>104498.90207311984</v>
      </c>
      <c r="C175">
        <v>269570.28031027608</v>
      </c>
      <c r="D175">
        <v>671946.00006375462</v>
      </c>
      <c r="E175">
        <v>65844.563289602345</v>
      </c>
      <c r="F175">
        <v>65844.563289602345</v>
      </c>
      <c r="G175">
        <v>39674.395016726798</v>
      </c>
      <c r="H175">
        <v>39674.395016726798</v>
      </c>
      <c r="I175">
        <v>115441.50961229543</v>
      </c>
      <c r="J175">
        <v>115441.50961229543</v>
      </c>
    </row>
    <row r="176" spans="1:10">
      <c r="A176">
        <v>36085</v>
      </c>
      <c r="B176">
        <v>646648.40403145389</v>
      </c>
      <c r="C176">
        <v>2035333.9778123046</v>
      </c>
      <c r="D176">
        <v>5526100.3874434559</v>
      </c>
      <c r="E176">
        <v>637401.5279616667</v>
      </c>
      <c r="F176">
        <v>973671.33538259869</v>
      </c>
      <c r="G176">
        <v>359338.8793677307</v>
      </c>
      <c r="H176">
        <v>397047.58368853346</v>
      </c>
      <c r="I176">
        <v>808180.24690796644</v>
      </c>
      <c r="J176">
        <v>860681.92082587432</v>
      </c>
    </row>
    <row r="177" spans="1:10">
      <c r="A177">
        <v>36087</v>
      </c>
      <c r="B177">
        <v>39498.847223091827</v>
      </c>
      <c r="C177">
        <v>106502.65410602857</v>
      </c>
      <c r="D177">
        <v>256347.72207052211</v>
      </c>
      <c r="E177">
        <v>525255.91552800906</v>
      </c>
      <c r="F177">
        <v>35998.319356128879</v>
      </c>
      <c r="G177">
        <v>35998.319356128879</v>
      </c>
      <c r="H177">
        <v>22034.637046375487</v>
      </c>
      <c r="I177">
        <v>22034.637046375487</v>
      </c>
      <c r="J177">
        <v>58011.891541303645</v>
      </c>
    </row>
    <row r="178" spans="1:10">
      <c r="A178">
        <v>36103</v>
      </c>
      <c r="B178">
        <v>759998.49494890904</v>
      </c>
      <c r="C178">
        <v>3298203.9090080298</v>
      </c>
      <c r="D178">
        <v>3583437.1844331082</v>
      </c>
      <c r="E178">
        <v>869186.10545091843</v>
      </c>
      <c r="F178">
        <v>430629.38141570636</v>
      </c>
      <c r="G178">
        <v>377511.87102601636</v>
      </c>
      <c r="H178">
        <v>377511.87102601636</v>
      </c>
      <c r="I178">
        <v>2660729.4871695167</v>
      </c>
      <c r="J178">
        <v>2660729.4871695167</v>
      </c>
    </row>
    <row r="179" spans="1:10">
      <c r="A179">
        <v>36111</v>
      </c>
      <c r="B179">
        <v>97154.90953906448</v>
      </c>
      <c r="C179">
        <v>281967.29585024895</v>
      </c>
      <c r="D179">
        <v>16283.273725641364</v>
      </c>
      <c r="E179">
        <v>16283.273725641364</v>
      </c>
      <c r="F179">
        <v>12457.480949104493</v>
      </c>
      <c r="G179">
        <v>12457.480949104493</v>
      </c>
      <c r="H179">
        <v>32420.285502145609</v>
      </c>
      <c r="I179">
        <v>32420.285502145609</v>
      </c>
      <c r="J179">
        <v>31863.300163929329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2382956.1968737519</v>
      </c>
      <c r="C181">
        <v>8078834.5644222414</v>
      </c>
      <c r="D181">
        <v>17457454.185803771</v>
      </c>
      <c r="E181">
        <v>20427776.50705836</v>
      </c>
      <c r="F181">
        <v>36227258.664649129</v>
      </c>
      <c r="G181">
        <v>54453783.62757083</v>
      </c>
      <c r="H181">
        <v>66086498.147222154</v>
      </c>
      <c r="I181">
        <v>73098673.604777306</v>
      </c>
      <c r="J181">
        <v>57519721.981613494</v>
      </c>
    </row>
    <row r="182" spans="1:10">
      <c r="A182">
        <v>37015</v>
      </c>
      <c r="B182">
        <v>854904.83709921734</v>
      </c>
      <c r="C182">
        <v>2660361.7438238137</v>
      </c>
      <c r="D182">
        <v>6486628.5315041225</v>
      </c>
      <c r="E182">
        <v>4091620.1761096399</v>
      </c>
      <c r="F182">
        <v>7366287.7914811606</v>
      </c>
      <c r="G182">
        <v>11119822.048065176</v>
      </c>
      <c r="H182">
        <v>14855149.53205931</v>
      </c>
      <c r="I182">
        <v>19845713.624298807</v>
      </c>
      <c r="J182">
        <v>21684996.415013075</v>
      </c>
    </row>
    <row r="183" spans="1:10">
      <c r="A183">
        <v>37019</v>
      </c>
      <c r="B183">
        <v>349331.83130549628</v>
      </c>
      <c r="C183">
        <v>1431730.4488190766</v>
      </c>
      <c r="D183">
        <v>5836087.8774269596</v>
      </c>
      <c r="E183">
        <v>14823414.971138909</v>
      </c>
      <c r="F183">
        <v>33089986.898297299</v>
      </c>
      <c r="G183">
        <v>50331580.06921111</v>
      </c>
      <c r="H183">
        <v>66755179.467630789</v>
      </c>
      <c r="I183">
        <v>85508913.053430915</v>
      </c>
      <c r="J183">
        <v>88514686.419994339</v>
      </c>
    </row>
    <row r="184" spans="1:10">
      <c r="A184">
        <v>37029</v>
      </c>
      <c r="B184">
        <v>1732344.4243282995</v>
      </c>
      <c r="C184">
        <v>5661636.2509168359</v>
      </c>
      <c r="D184">
        <v>13232236.795968223</v>
      </c>
      <c r="E184">
        <v>6721035.9763841815</v>
      </c>
      <c r="F184">
        <v>11879592.104622008</v>
      </c>
      <c r="G184">
        <v>13678937.531675439</v>
      </c>
      <c r="H184">
        <v>14467882.819942387</v>
      </c>
      <c r="I184">
        <v>18432548.744604189</v>
      </c>
      <c r="J184">
        <v>19029555.538654387</v>
      </c>
    </row>
    <row r="185" spans="1:10">
      <c r="A185">
        <v>37031</v>
      </c>
      <c r="B185">
        <v>1761884.9158514221</v>
      </c>
      <c r="C185">
        <v>7836922.8296254743</v>
      </c>
      <c r="D185">
        <v>19002157.682140991</v>
      </c>
      <c r="E185">
        <v>39014430.225315057</v>
      </c>
      <c r="F185">
        <v>67374144.204890251</v>
      </c>
      <c r="G185">
        <v>103990400.81327979</v>
      </c>
      <c r="H185">
        <v>139164390.73257402</v>
      </c>
      <c r="I185">
        <v>112890754.44537988</v>
      </c>
      <c r="J185">
        <v>67354080.394293144</v>
      </c>
    </row>
    <row r="186" spans="1:10">
      <c r="A186">
        <v>37041</v>
      </c>
      <c r="B186">
        <v>807060.37190360005</v>
      </c>
      <c r="C186">
        <v>2458698.0655830973</v>
      </c>
      <c r="D186">
        <v>1765627.3558744984</v>
      </c>
      <c r="E186">
        <v>4305836.405731963</v>
      </c>
      <c r="F186">
        <v>8010624.0318131503</v>
      </c>
      <c r="G186">
        <v>12654067.842695821</v>
      </c>
      <c r="H186">
        <v>17686053.815658938</v>
      </c>
      <c r="I186">
        <v>18386435.438738685</v>
      </c>
      <c r="J186">
        <v>17329749.269118238</v>
      </c>
    </row>
    <row r="187" spans="1:10">
      <c r="A187">
        <v>37049</v>
      </c>
      <c r="B187">
        <v>226415.22019519084</v>
      </c>
      <c r="C187">
        <v>1045610.3982267841</v>
      </c>
      <c r="D187">
        <v>4226037.9656370319</v>
      </c>
      <c r="E187">
        <v>1465412.7120303181</v>
      </c>
      <c r="F187">
        <v>2902401.7331187231</v>
      </c>
      <c r="G187">
        <v>3745088.2433365588</v>
      </c>
      <c r="H187">
        <v>3634084.2466338114</v>
      </c>
      <c r="I187">
        <v>3028618.4018948581</v>
      </c>
      <c r="J187">
        <v>2598996.0699258028</v>
      </c>
    </row>
    <row r="188" spans="1:10">
      <c r="A188">
        <v>37053</v>
      </c>
      <c r="B188">
        <v>1951395.4746733378</v>
      </c>
      <c r="C188">
        <v>6452210.5900684632</v>
      </c>
      <c r="D188">
        <v>10182780.251239754</v>
      </c>
      <c r="E188">
        <v>11976995.886926334</v>
      </c>
      <c r="F188">
        <v>21563780.34002842</v>
      </c>
      <c r="G188">
        <v>26360064.834184904</v>
      </c>
      <c r="H188">
        <v>31986875.523529235</v>
      </c>
      <c r="I188">
        <v>30983687.473895188</v>
      </c>
      <c r="J188">
        <v>29179408.284234144</v>
      </c>
    </row>
    <row r="189" spans="1:10">
      <c r="A189">
        <v>37055</v>
      </c>
      <c r="B189">
        <v>3353236.3148325179</v>
      </c>
      <c r="C189">
        <v>20004762.505752482</v>
      </c>
      <c r="D189">
        <v>57053430.749427557</v>
      </c>
      <c r="E189">
        <v>94789126.328944579</v>
      </c>
      <c r="F189">
        <v>48905522.872923508</v>
      </c>
      <c r="G189">
        <v>29354880.009219203</v>
      </c>
      <c r="H189">
        <v>29051699.95130232</v>
      </c>
      <c r="I189">
        <v>29677780.740283526</v>
      </c>
      <c r="J189">
        <v>35091062.048744373</v>
      </c>
    </row>
    <row r="190" spans="1:10">
      <c r="A190">
        <v>37073</v>
      </c>
      <c r="B190">
        <v>1554395.0512669203</v>
      </c>
      <c r="C190">
        <v>707187.07695841568</v>
      </c>
      <c r="D190">
        <v>1039782.3731941098</v>
      </c>
      <c r="E190">
        <v>656204.0178078895</v>
      </c>
      <c r="F190">
        <v>1034159.318532254</v>
      </c>
      <c r="G190">
        <v>1474544.0795787366</v>
      </c>
      <c r="H190">
        <v>2730022.3453085688</v>
      </c>
      <c r="I190">
        <v>2894268.2224404165</v>
      </c>
      <c r="J190">
        <v>1652842.8807425036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8202108.3541184366</v>
      </c>
      <c r="C192">
        <v>28873131.792821731</v>
      </c>
      <c r="D192">
        <v>87526565.995842472</v>
      </c>
      <c r="E192">
        <v>45007245.532211497</v>
      </c>
      <c r="F192">
        <v>65084493.843030632</v>
      </c>
      <c r="G192">
        <v>52985496.255922399</v>
      </c>
      <c r="H192">
        <v>55535340.572853833</v>
      </c>
      <c r="I192">
        <v>62562143.403397158</v>
      </c>
      <c r="J192">
        <v>64504782.503232911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2082574.6123064784</v>
      </c>
      <c r="C194">
        <v>10117167.226884948</v>
      </c>
      <c r="D194">
        <v>31556783.916251324</v>
      </c>
      <c r="E194">
        <v>18623391.381248988</v>
      </c>
      <c r="F194">
        <v>32981142.448277149</v>
      </c>
      <c r="G194">
        <v>46384869.280994929</v>
      </c>
      <c r="H194">
        <v>46359302.796838708</v>
      </c>
      <c r="I194">
        <v>54299207.559833482</v>
      </c>
      <c r="J194">
        <v>56213240.759283461</v>
      </c>
    </row>
    <row r="195" spans="1:10">
      <c r="A195">
        <v>37133</v>
      </c>
      <c r="B195">
        <v>919748.68597757386</v>
      </c>
      <c r="C195">
        <v>4969944.1226629028</v>
      </c>
      <c r="D195">
        <v>18613096.951606553</v>
      </c>
      <c r="E195">
        <v>18928728.813041985</v>
      </c>
      <c r="F195">
        <v>26018905.86669952</v>
      </c>
      <c r="G195">
        <v>34765529.785039455</v>
      </c>
      <c r="H195">
        <v>48632961.637121484</v>
      </c>
      <c r="I195">
        <v>62871917.671820976</v>
      </c>
      <c r="J195">
        <v>61415261.551360935</v>
      </c>
    </row>
    <row r="196" spans="1:10">
      <c r="A196">
        <v>37137</v>
      </c>
      <c r="B196">
        <v>121923.3627303719</v>
      </c>
      <c r="C196">
        <v>600205.05992714909</v>
      </c>
      <c r="D196">
        <v>2235065.0076002339</v>
      </c>
      <c r="E196">
        <v>2390360.1352242907</v>
      </c>
      <c r="F196">
        <v>4836258.3410836514</v>
      </c>
      <c r="G196">
        <v>6721020.4826414352</v>
      </c>
      <c r="H196">
        <v>9632714.2654647082</v>
      </c>
      <c r="I196">
        <v>12421380.68694937</v>
      </c>
      <c r="J196">
        <v>13267496.488753986</v>
      </c>
    </row>
    <row r="197" spans="1:10">
      <c r="A197">
        <v>37139</v>
      </c>
      <c r="B197">
        <v>6133968.4597516181</v>
      </c>
      <c r="C197">
        <v>15847725.344256923</v>
      </c>
      <c r="D197">
        <v>25081004.198969848</v>
      </c>
      <c r="E197">
        <v>40389353.18993023</v>
      </c>
      <c r="F197">
        <v>70892120.748965442</v>
      </c>
      <c r="G197">
        <v>105363296.37968668</v>
      </c>
      <c r="H197">
        <v>149883782.31636137</v>
      </c>
      <c r="I197">
        <v>53579537.43042887</v>
      </c>
      <c r="J197">
        <v>50345419.500546232</v>
      </c>
    </row>
    <row r="198" spans="1:10">
      <c r="A198">
        <v>37141</v>
      </c>
      <c r="B198">
        <v>574271.39835690544</v>
      </c>
      <c r="C198">
        <v>2642744.7157271504</v>
      </c>
      <c r="D198">
        <v>10639100.638563449</v>
      </c>
      <c r="E198">
        <v>16221268.932728399</v>
      </c>
      <c r="F198">
        <v>22878132.212053843</v>
      </c>
      <c r="G198">
        <v>35058826.36392948</v>
      </c>
      <c r="H198">
        <v>28996692.306499172</v>
      </c>
      <c r="I198">
        <v>36574076.674032621</v>
      </c>
      <c r="J198">
        <v>40940638.990683705</v>
      </c>
    </row>
    <row r="199" spans="1:10">
      <c r="A199">
        <v>37143</v>
      </c>
      <c r="B199">
        <v>860464.42764822231</v>
      </c>
      <c r="C199">
        <v>2720952.9845021623</v>
      </c>
      <c r="D199">
        <v>1677794.957591003</v>
      </c>
      <c r="E199">
        <v>4061685.1799571086</v>
      </c>
      <c r="F199">
        <v>7500504.3909468725</v>
      </c>
      <c r="G199">
        <v>3532874.5898895022</v>
      </c>
      <c r="H199">
        <v>3825348.1196175776</v>
      </c>
      <c r="I199">
        <v>3762111.2217764584</v>
      </c>
      <c r="J199">
        <v>3944334.4344685543</v>
      </c>
    </row>
    <row r="200" spans="1:10">
      <c r="A200">
        <v>37147</v>
      </c>
      <c r="B200">
        <v>6530.0003019052829</v>
      </c>
      <c r="C200">
        <v>32178.720026455107</v>
      </c>
      <c r="D200">
        <v>142746.68184466287</v>
      </c>
      <c r="E200">
        <v>424397.44229773304</v>
      </c>
      <c r="F200">
        <v>939295.47062386328</v>
      </c>
      <c r="G200">
        <v>965057.73108744819</v>
      </c>
      <c r="H200">
        <v>123543.90195486089</v>
      </c>
      <c r="I200">
        <v>105031.01465191669</v>
      </c>
      <c r="J200">
        <v>59763.250594212419</v>
      </c>
    </row>
    <row r="201" spans="1:10">
      <c r="A201">
        <v>37177</v>
      </c>
      <c r="B201">
        <v>7146111.3940106425</v>
      </c>
      <c r="C201">
        <v>18073466.304299384</v>
      </c>
      <c r="D201">
        <v>27757936.966763217</v>
      </c>
      <c r="E201">
        <v>37312655.871665388</v>
      </c>
      <c r="F201">
        <v>59499666.416230515</v>
      </c>
      <c r="G201">
        <v>52890555.64709264</v>
      </c>
      <c r="H201">
        <v>52477920.014802545</v>
      </c>
      <c r="I201">
        <v>61240606.759433024</v>
      </c>
      <c r="J201">
        <v>64762410.161407895</v>
      </c>
    </row>
    <row r="202" spans="1:10">
      <c r="A202">
        <v>37187</v>
      </c>
      <c r="B202">
        <v>363255.27403035818</v>
      </c>
      <c r="C202">
        <v>1190594.4437191547</v>
      </c>
      <c r="D202">
        <v>2277100.5942154275</v>
      </c>
      <c r="E202">
        <v>2599024.8755227341</v>
      </c>
      <c r="F202">
        <v>2712557.5044548982</v>
      </c>
      <c r="G202">
        <v>4070458.3792221858</v>
      </c>
      <c r="H202">
        <v>5179856.271004973</v>
      </c>
      <c r="I202">
        <v>6739604.7834855588</v>
      </c>
      <c r="J202">
        <v>6207726.3802417004</v>
      </c>
    </row>
    <row r="203" spans="1:10">
      <c r="A203">
        <v>41007</v>
      </c>
      <c r="B203">
        <v>1072441.2856857562</v>
      </c>
      <c r="C203">
        <v>1726441.7391614944</v>
      </c>
      <c r="D203">
        <v>2985972.4259557519</v>
      </c>
      <c r="E203">
        <v>5913028.3714310694</v>
      </c>
      <c r="F203">
        <v>11693533.061278375</v>
      </c>
      <c r="G203">
        <v>8942824.0593374744</v>
      </c>
      <c r="H203">
        <v>9737429.1444143225</v>
      </c>
      <c r="I203">
        <v>14901941.095628023</v>
      </c>
      <c r="J203">
        <v>6319833.650369959</v>
      </c>
    </row>
    <row r="204" spans="1:10">
      <c r="A204">
        <v>41009</v>
      </c>
      <c r="B204">
        <v>62639.902234991227</v>
      </c>
      <c r="C204">
        <v>101341.92429362556</v>
      </c>
      <c r="D204">
        <v>144123.14468716839</v>
      </c>
      <c r="E204">
        <v>283239.50854731875</v>
      </c>
      <c r="F204">
        <v>555352.45409733313</v>
      </c>
      <c r="G204">
        <v>1059582.8255134656</v>
      </c>
      <c r="H204">
        <v>998010.96761087026</v>
      </c>
      <c r="I204">
        <v>582597.46045751031</v>
      </c>
      <c r="J204">
        <v>806817.56924440351</v>
      </c>
    </row>
    <row r="205" spans="1:10">
      <c r="A205">
        <v>41011</v>
      </c>
      <c r="B205">
        <v>729363.94643880357</v>
      </c>
      <c r="C205">
        <v>1335461.5515631344</v>
      </c>
      <c r="D205">
        <v>2945933.8412358547</v>
      </c>
      <c r="E205">
        <v>6999748.0280481502</v>
      </c>
      <c r="F205">
        <v>10399430.928007785</v>
      </c>
      <c r="G205">
        <v>14723748.894084092</v>
      </c>
      <c r="H205">
        <v>11228438.905248716</v>
      </c>
      <c r="I205">
        <v>11384964.657135559</v>
      </c>
      <c r="J205">
        <v>14926705.594734414</v>
      </c>
    </row>
    <row r="206" spans="1:10">
      <c r="A206">
        <v>41015</v>
      </c>
      <c r="B206">
        <v>4521.5360945595457</v>
      </c>
      <c r="C206">
        <v>7645.7257424627915</v>
      </c>
      <c r="D206">
        <v>16064.903200718429</v>
      </c>
      <c r="E206">
        <v>36082.612619181789</v>
      </c>
      <c r="F206">
        <v>77912.406191792033</v>
      </c>
      <c r="G206">
        <v>157019.46869382908</v>
      </c>
      <c r="H206">
        <v>286769.27511790523</v>
      </c>
      <c r="I206">
        <v>454433.3298499767</v>
      </c>
      <c r="J206">
        <v>664058.20145577297</v>
      </c>
    </row>
    <row r="207" spans="1:10">
      <c r="A207">
        <v>41019</v>
      </c>
      <c r="B207">
        <v>41990.182119300931</v>
      </c>
      <c r="C207">
        <v>80648.83848310211</v>
      </c>
      <c r="D207">
        <v>185683.461957864</v>
      </c>
      <c r="E207">
        <v>436009.51006666373</v>
      </c>
      <c r="F207">
        <v>1021148.4624385528</v>
      </c>
      <c r="G207">
        <v>767861.70127563807</v>
      </c>
      <c r="H207">
        <v>1368311.7320930217</v>
      </c>
      <c r="I207">
        <v>2106901.4168220861</v>
      </c>
      <c r="J207">
        <v>1961507.3905734196</v>
      </c>
    </row>
    <row r="208" spans="1:10">
      <c r="A208">
        <v>41039</v>
      </c>
      <c r="B208">
        <v>29785.511348952725</v>
      </c>
      <c r="C208">
        <v>53519.410951228252</v>
      </c>
      <c r="D208">
        <v>116450.47604156786</v>
      </c>
      <c r="E208">
        <v>257032.69537676559</v>
      </c>
      <c r="F208">
        <v>559791.67014279356</v>
      </c>
      <c r="G208">
        <v>1177887.2094035975</v>
      </c>
      <c r="H208">
        <v>809591.87478634366</v>
      </c>
      <c r="I208">
        <v>1252700.4867866295</v>
      </c>
      <c r="J208">
        <v>1154075.5997377608</v>
      </c>
    </row>
    <row r="209" spans="1:10">
      <c r="A209">
        <v>41041</v>
      </c>
      <c r="B209">
        <v>48391.213591215666</v>
      </c>
      <c r="C209">
        <v>85765.051878947415</v>
      </c>
      <c r="D209">
        <v>179642.45833142792</v>
      </c>
      <c r="E209">
        <v>388249.12496224383</v>
      </c>
      <c r="F209">
        <v>855270.00622609595</v>
      </c>
      <c r="G209">
        <v>1734958.6566193434</v>
      </c>
      <c r="H209">
        <v>2210027.5927968151</v>
      </c>
      <c r="I209">
        <v>2883632.7347976421</v>
      </c>
      <c r="J209">
        <v>1870912.7700676657</v>
      </c>
    </row>
    <row r="210" spans="1:10">
      <c r="A210">
        <v>41051</v>
      </c>
      <c r="B210">
        <v>102105.74271002633</v>
      </c>
      <c r="C210">
        <v>154697.36973920322</v>
      </c>
      <c r="D210">
        <v>277729.66698116972</v>
      </c>
      <c r="E210">
        <v>532568.64083402592</v>
      </c>
      <c r="F210">
        <v>71892.56788590402</v>
      </c>
      <c r="G210">
        <v>71892.56788590402</v>
      </c>
      <c r="H210">
        <v>44413.824545238916</v>
      </c>
      <c r="I210">
        <v>44413.824545238916</v>
      </c>
      <c r="J210">
        <v>120908.84378065424</v>
      </c>
    </row>
    <row r="211" spans="1:10">
      <c r="A211">
        <v>41057</v>
      </c>
      <c r="B211">
        <v>87533.516192648342</v>
      </c>
      <c r="C211">
        <v>156566.85976506188</v>
      </c>
      <c r="D211">
        <v>320721.25347225583</v>
      </c>
      <c r="E211">
        <v>708612.34078315157</v>
      </c>
      <c r="F211">
        <v>1544654.7833272771</v>
      </c>
      <c r="G211">
        <v>2779193.9719249783</v>
      </c>
      <c r="H211">
        <v>4852015.3026296236</v>
      </c>
      <c r="I211">
        <v>5593145.2544566263</v>
      </c>
      <c r="J211">
        <v>5591520.601565877</v>
      </c>
    </row>
    <row r="212" spans="1:10">
      <c r="A212">
        <v>42017</v>
      </c>
      <c r="B212">
        <v>2588098.8584234696</v>
      </c>
      <c r="C212">
        <v>9099179.8047937714</v>
      </c>
      <c r="D212">
        <v>10851910.113086227</v>
      </c>
      <c r="E212">
        <v>24943021.473238915</v>
      </c>
      <c r="F212">
        <v>31335751.955173127</v>
      </c>
      <c r="G212">
        <v>34981300.299107656</v>
      </c>
      <c r="H212">
        <v>29404466.802772865</v>
      </c>
      <c r="I212">
        <v>17443337.877613302</v>
      </c>
      <c r="J212">
        <v>18504737.995606225</v>
      </c>
    </row>
    <row r="213" spans="1:10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>
        <v>42045</v>
      </c>
      <c r="B214">
        <v>7670080.0156323994</v>
      </c>
      <c r="C214">
        <v>18969475.122344907</v>
      </c>
      <c r="D214">
        <v>26900508.766110457</v>
      </c>
      <c r="E214">
        <v>50494017.601909302</v>
      </c>
      <c r="F214">
        <v>48476342.104488224</v>
      </c>
      <c r="G214">
        <v>37504291.8229964</v>
      </c>
      <c r="H214">
        <v>52054528.021393329</v>
      </c>
      <c r="I214">
        <v>50642503.186445579</v>
      </c>
      <c r="J214">
        <v>63235046.714772135</v>
      </c>
    </row>
    <row r="215" spans="1:10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>
        <v>42101</v>
      </c>
      <c r="B216">
        <v>18825557.938194543</v>
      </c>
      <c r="C216">
        <v>54284977.03278704</v>
      </c>
      <c r="D216">
        <v>63797211.63648124</v>
      </c>
      <c r="E216">
        <v>74805722.133571088</v>
      </c>
      <c r="F216">
        <v>100099499.04237345</v>
      </c>
      <c r="G216">
        <v>86756966.44362998</v>
      </c>
      <c r="H216">
        <v>75745889.714856222</v>
      </c>
      <c r="I216">
        <v>93008724.719375178</v>
      </c>
      <c r="J216">
        <v>113867298.17592964</v>
      </c>
    </row>
    <row r="217" spans="1:10">
      <c r="A217">
        <v>44001</v>
      </c>
      <c r="B217">
        <v>1366633.4258669559</v>
      </c>
      <c r="C217">
        <v>5197451.642142158</v>
      </c>
      <c r="D217">
        <v>15228292.39729692</v>
      </c>
      <c r="E217">
        <v>11754038.896270655</v>
      </c>
      <c r="F217">
        <v>20928016.176405948</v>
      </c>
      <c r="G217">
        <v>29493683.033943105</v>
      </c>
      <c r="H217">
        <v>42111064.465432353</v>
      </c>
      <c r="I217">
        <v>40313115.350139372</v>
      </c>
      <c r="J217">
        <v>50049364.939073361</v>
      </c>
    </row>
    <row r="218" spans="1:10">
      <c r="A218">
        <v>44003</v>
      </c>
      <c r="B218">
        <v>772205.95143516548</v>
      </c>
      <c r="C218">
        <v>2489100.4322476089</v>
      </c>
      <c r="D218">
        <v>6576244.4005199457</v>
      </c>
      <c r="E218">
        <v>13797395.656629145</v>
      </c>
      <c r="F218">
        <v>2516870.8119034683</v>
      </c>
      <c r="G218">
        <v>2494533.4215323906</v>
      </c>
      <c r="H218">
        <v>953384.77770365484</v>
      </c>
      <c r="I218">
        <v>1005693.9479415565</v>
      </c>
      <c r="J218">
        <v>1005693.9479415565</v>
      </c>
    </row>
    <row r="219" spans="1:10">
      <c r="A219">
        <v>44005</v>
      </c>
      <c r="B219">
        <v>74040.199005690578</v>
      </c>
      <c r="C219">
        <v>278563.71236968739</v>
      </c>
      <c r="D219">
        <v>805717.91243098746</v>
      </c>
      <c r="E219">
        <v>685409.89803441556</v>
      </c>
      <c r="F219">
        <v>118626.12084634983</v>
      </c>
      <c r="G219">
        <v>100176.84399526604</v>
      </c>
      <c r="H219">
        <v>63724.496324537147</v>
      </c>
      <c r="I219">
        <v>106969.9777510303</v>
      </c>
      <c r="J219">
        <v>178121.17994707514</v>
      </c>
    </row>
    <row r="220" spans="1:10">
      <c r="A220">
        <v>44007</v>
      </c>
      <c r="B220">
        <v>1089984.9391066707</v>
      </c>
      <c r="C220">
        <v>3523097.7584920768</v>
      </c>
      <c r="D220">
        <v>9430004.3785862438</v>
      </c>
      <c r="E220">
        <v>1793245.0887260218</v>
      </c>
      <c r="F220">
        <v>1793245.0887260218</v>
      </c>
      <c r="G220">
        <v>672466.90827225812</v>
      </c>
      <c r="H220">
        <v>672466.90827225812</v>
      </c>
      <c r="I220">
        <v>672466.90827225812</v>
      </c>
      <c r="J220">
        <v>5032779.4854291892</v>
      </c>
    </row>
    <row r="221" spans="1:10">
      <c r="A221">
        <v>44009</v>
      </c>
      <c r="B221">
        <v>492780.24724628509</v>
      </c>
      <c r="C221">
        <v>1854976.1965024476</v>
      </c>
      <c r="D221">
        <v>5368845.1330235656</v>
      </c>
      <c r="E221">
        <v>13169697.420943219</v>
      </c>
      <c r="F221">
        <v>5425065.8083657343</v>
      </c>
      <c r="G221">
        <v>6874595.3127563335</v>
      </c>
      <c r="H221">
        <v>6584187.2774537792</v>
      </c>
      <c r="I221">
        <v>9017866.8647050597</v>
      </c>
      <c r="J221">
        <v>10440249.173493538</v>
      </c>
    </row>
    <row r="222" spans="1:10">
      <c r="A222">
        <v>45013</v>
      </c>
      <c r="B222">
        <v>4408000.1500823833</v>
      </c>
      <c r="C222">
        <v>9172947.2852398474</v>
      </c>
      <c r="D222">
        <v>22492905.508730765</v>
      </c>
      <c r="E222">
        <v>32864252.627578955</v>
      </c>
      <c r="F222">
        <v>18240123.125043511</v>
      </c>
      <c r="G222">
        <v>24869028.784649529</v>
      </c>
      <c r="H222">
        <v>33288612.40611589</v>
      </c>
      <c r="I222">
        <v>40965455.654941574</v>
      </c>
      <c r="J222">
        <v>50947806.738792181</v>
      </c>
    </row>
    <row r="223" spans="1:10">
      <c r="A223">
        <v>45015</v>
      </c>
      <c r="B223">
        <v>1307419.7002717985</v>
      </c>
      <c r="C223">
        <v>4251277.5474707372</v>
      </c>
      <c r="D223">
        <v>11644872.840790939</v>
      </c>
      <c r="E223">
        <v>4033109.8857701477</v>
      </c>
      <c r="F223">
        <v>7216761.4997055745</v>
      </c>
      <c r="G223">
        <v>7615881.7152183987</v>
      </c>
      <c r="H223">
        <v>10362290.693549963</v>
      </c>
      <c r="I223">
        <v>12758033.138989052</v>
      </c>
      <c r="J223">
        <v>18150892.164250631</v>
      </c>
    </row>
    <row r="224" spans="1:10">
      <c r="A224">
        <v>45019</v>
      </c>
      <c r="B224">
        <v>16827462.552664779</v>
      </c>
      <c r="C224">
        <v>51654516.103072092</v>
      </c>
      <c r="D224">
        <v>117967263.1911802</v>
      </c>
      <c r="E224">
        <v>141720384.02996856</v>
      </c>
      <c r="F224">
        <v>90290364.667651668</v>
      </c>
      <c r="G224">
        <v>95063584.989787623</v>
      </c>
      <c r="H224">
        <v>98031136.868696585</v>
      </c>
      <c r="I224">
        <v>126137328.24999762</v>
      </c>
      <c r="J224">
        <v>140934493.32533753</v>
      </c>
    </row>
    <row r="225" spans="1:10">
      <c r="A225">
        <v>45029</v>
      </c>
      <c r="B225">
        <v>220593.22617426317</v>
      </c>
      <c r="C225">
        <v>755095.54708019667</v>
      </c>
      <c r="D225">
        <v>2184363.1922315187</v>
      </c>
      <c r="E225">
        <v>5867569.4231021088</v>
      </c>
      <c r="F225">
        <v>2080029.2709001354</v>
      </c>
      <c r="G225">
        <v>3318079.7576395902</v>
      </c>
      <c r="H225">
        <v>4420995.9236451183</v>
      </c>
      <c r="I225">
        <v>5647330.2409148421</v>
      </c>
      <c r="J225">
        <v>6372526.3461445207</v>
      </c>
    </row>
    <row r="226" spans="1:10">
      <c r="A226">
        <v>45043</v>
      </c>
      <c r="B226">
        <v>304105.69306540047</v>
      </c>
      <c r="C226">
        <v>913955.61171190068</v>
      </c>
      <c r="D226">
        <v>2207429.090927267</v>
      </c>
      <c r="E226">
        <v>5624640.4735955335</v>
      </c>
      <c r="F226">
        <v>7101360.4376301374</v>
      </c>
      <c r="G226">
        <v>4607102.4977015983</v>
      </c>
      <c r="H226">
        <v>5207568.6895158635</v>
      </c>
      <c r="I226">
        <v>6575748.3156893291</v>
      </c>
      <c r="J226">
        <v>8699878.237111466</v>
      </c>
    </row>
    <row r="227" spans="1:10">
      <c r="A227">
        <v>45051</v>
      </c>
      <c r="B227">
        <v>1031336.7233409248</v>
      </c>
      <c r="C227">
        <v>3194606.2140285135</v>
      </c>
      <c r="D227">
        <v>8261490.0239604758</v>
      </c>
      <c r="E227">
        <v>20384472.283040084</v>
      </c>
      <c r="F227">
        <v>16489043.667792728</v>
      </c>
      <c r="G227">
        <v>24600656.57996545</v>
      </c>
      <c r="H227">
        <v>34130369.442580849</v>
      </c>
      <c r="I227">
        <v>45410119.735404849</v>
      </c>
      <c r="J227">
        <v>60036265.346084133</v>
      </c>
    </row>
    <row r="228" spans="1:10">
      <c r="A228">
        <v>45053</v>
      </c>
      <c r="B228">
        <v>136765.07480446398</v>
      </c>
      <c r="C228">
        <v>378112.07238058699</v>
      </c>
      <c r="D228">
        <v>948749.96688598755</v>
      </c>
      <c r="E228">
        <v>1325861.7582023863</v>
      </c>
      <c r="F228">
        <v>2640918.3543403684</v>
      </c>
      <c r="G228">
        <v>4507521.4172369726</v>
      </c>
      <c r="H228">
        <v>6557928.0718580252</v>
      </c>
      <c r="I228">
        <v>7909671.5356749725</v>
      </c>
      <c r="J228">
        <v>8550959.0827625524</v>
      </c>
    </row>
    <row r="229" spans="1:10">
      <c r="A229">
        <v>48007</v>
      </c>
      <c r="B229">
        <v>5341923.6459237495</v>
      </c>
      <c r="C229">
        <v>32306203.373726595</v>
      </c>
      <c r="D229">
        <v>14905787.762181632</v>
      </c>
      <c r="E229">
        <v>6921048.4144149153</v>
      </c>
      <c r="F229">
        <v>3629792.42262844</v>
      </c>
      <c r="G229">
        <v>3116854.8771462217</v>
      </c>
      <c r="H229">
        <v>6233805.2549551874</v>
      </c>
      <c r="I229">
        <v>7018339.9707862418</v>
      </c>
      <c r="J229">
        <v>8473666.7681073248</v>
      </c>
    </row>
    <row r="230" spans="1:10">
      <c r="A230">
        <v>48039</v>
      </c>
      <c r="B230">
        <v>79538025.710785165</v>
      </c>
      <c r="C230">
        <v>394502730.18751574</v>
      </c>
      <c r="D230">
        <v>394675547.85437632</v>
      </c>
      <c r="E230">
        <v>170575856.75856096</v>
      </c>
      <c r="F230">
        <v>190650233.19862843</v>
      </c>
      <c r="G230">
        <v>199566880.87626207</v>
      </c>
      <c r="H230">
        <v>241819772.51246911</v>
      </c>
      <c r="I230">
        <v>292225412.51481318</v>
      </c>
      <c r="J230">
        <v>372293288.60643792</v>
      </c>
    </row>
    <row r="231" spans="1:10">
      <c r="A231">
        <v>48057</v>
      </c>
      <c r="B231">
        <v>3354570.6113096531</v>
      </c>
      <c r="C231">
        <v>25684808.479696091</v>
      </c>
      <c r="D231">
        <v>19019730.948792864</v>
      </c>
      <c r="E231">
        <v>6214044.0405379282</v>
      </c>
      <c r="F231">
        <v>6043286.3707723059</v>
      </c>
      <c r="G231">
        <v>6479497.6861151308</v>
      </c>
      <c r="H231">
        <v>8277137.5132835181</v>
      </c>
      <c r="I231">
        <v>12436755.132608894</v>
      </c>
      <c r="J231">
        <v>13541652.052314399</v>
      </c>
    </row>
    <row r="232" spans="1:10">
      <c r="A232">
        <v>48061</v>
      </c>
      <c r="B232">
        <v>7029706.9829227831</v>
      </c>
      <c r="C232">
        <v>27243368.685321629</v>
      </c>
      <c r="D232">
        <v>21590935.523251481</v>
      </c>
      <c r="E232">
        <v>18966646.711137794</v>
      </c>
      <c r="F232">
        <v>11304402.322729439</v>
      </c>
      <c r="G232">
        <v>12741036.106039731</v>
      </c>
      <c r="H232">
        <v>20315243.827141754</v>
      </c>
      <c r="I232">
        <v>26522492.691307113</v>
      </c>
      <c r="J232">
        <v>29699281.698017992</v>
      </c>
    </row>
    <row r="233" spans="1:10">
      <c r="A233">
        <v>48071</v>
      </c>
      <c r="B233">
        <v>9759024.3941843901</v>
      </c>
      <c r="C233">
        <v>21319094.657447185</v>
      </c>
      <c r="D233">
        <v>15121351.991786389</v>
      </c>
      <c r="E233">
        <v>17544819.94000496</v>
      </c>
      <c r="F233">
        <v>20581162.014639124</v>
      </c>
      <c r="G233">
        <v>27099816.095288198</v>
      </c>
      <c r="H233">
        <v>29589756.528976757</v>
      </c>
      <c r="I233">
        <v>31559335.965739135</v>
      </c>
      <c r="J233">
        <v>32511236.055049714</v>
      </c>
    </row>
    <row r="234" spans="1:10">
      <c r="A234">
        <v>48167</v>
      </c>
      <c r="B234">
        <v>44920064.386016533</v>
      </c>
      <c r="C234">
        <v>198680306.75267735</v>
      </c>
      <c r="D234">
        <v>129731253.38203999</v>
      </c>
      <c r="E234">
        <v>72825575.676824719</v>
      </c>
      <c r="F234">
        <v>38300053.272823639</v>
      </c>
      <c r="G234">
        <v>40894541.763090588</v>
      </c>
      <c r="H234">
        <v>62936665.549249709</v>
      </c>
      <c r="I234">
        <v>79142311.580681399</v>
      </c>
      <c r="J234">
        <v>86995177.973609895</v>
      </c>
    </row>
    <row r="235" spans="1:10">
      <c r="A235">
        <v>48201</v>
      </c>
      <c r="B235">
        <v>111061727.74327157</v>
      </c>
      <c r="C235">
        <v>141413311.47163635</v>
      </c>
      <c r="D235">
        <v>111477589.86283796</v>
      </c>
      <c r="E235">
        <v>64809590.578384534</v>
      </c>
      <c r="F235">
        <v>67115188.954169124</v>
      </c>
      <c r="G235">
        <v>86887459.960971624</v>
      </c>
      <c r="H235">
        <v>120001325.47009394</v>
      </c>
      <c r="I235">
        <v>171245593.81802699</v>
      </c>
      <c r="J235">
        <v>180397657.84132004</v>
      </c>
    </row>
    <row r="236" spans="1:10">
      <c r="A236">
        <v>48239</v>
      </c>
      <c r="B236">
        <v>4793360.4376672795</v>
      </c>
      <c r="C236">
        <v>23352413.530777611</v>
      </c>
      <c r="D236">
        <v>2827590.0348969689</v>
      </c>
      <c r="E236">
        <v>2821910.0314775212</v>
      </c>
      <c r="F236">
        <v>1856540.1458695894</v>
      </c>
      <c r="G236">
        <v>2204360.9081649939</v>
      </c>
      <c r="H236">
        <v>3622289.8089685128</v>
      </c>
      <c r="I236">
        <v>3859695.1219301</v>
      </c>
      <c r="J236">
        <v>4444875.8622766724</v>
      </c>
    </row>
    <row r="237" spans="1:10">
      <c r="A237">
        <v>48245</v>
      </c>
      <c r="B237">
        <v>161415132.60325029</v>
      </c>
      <c r="C237">
        <v>802844294.20419478</v>
      </c>
      <c r="D237">
        <v>870893633.94421482</v>
      </c>
      <c r="E237">
        <v>942267182.90627968</v>
      </c>
      <c r="F237">
        <v>466344294.08724463</v>
      </c>
      <c r="G237">
        <v>490741109.42486805</v>
      </c>
      <c r="H237">
        <v>615616264.1708231</v>
      </c>
      <c r="I237">
        <v>785025714.71181083</v>
      </c>
      <c r="J237">
        <v>962663950.32131672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579688.46184267732</v>
      </c>
      <c r="C239">
        <v>3097441.8201154177</v>
      </c>
      <c r="D239">
        <v>1363507.3644536824</v>
      </c>
      <c r="E239">
        <v>2327051.8533141995</v>
      </c>
      <c r="F239">
        <v>529368.60119886254</v>
      </c>
      <c r="G239">
        <v>545208.66337604704</v>
      </c>
      <c r="H239">
        <v>957893.91658075131</v>
      </c>
      <c r="I239">
        <v>1041381.0650930423</v>
      </c>
      <c r="J239">
        <v>1266088.286748637</v>
      </c>
    </row>
    <row r="240" spans="1:10">
      <c r="A240">
        <v>48321</v>
      </c>
      <c r="B240">
        <v>8994250.8169565871</v>
      </c>
      <c r="C240">
        <v>16955839.0704</v>
      </c>
      <c r="D240">
        <v>29838101.81160567</v>
      </c>
      <c r="E240">
        <v>26261934.399935745</v>
      </c>
      <c r="F240">
        <v>31906596.730241477</v>
      </c>
      <c r="G240">
        <v>37913922.134620294</v>
      </c>
      <c r="H240">
        <v>48071536.871548504</v>
      </c>
      <c r="I240">
        <v>56949908.965142831</v>
      </c>
      <c r="J240">
        <v>59375746.639409915</v>
      </c>
    </row>
    <row r="241" spans="1:10">
      <c r="A241">
        <v>48355</v>
      </c>
      <c r="B241">
        <v>1574315.4169673773</v>
      </c>
      <c r="C241">
        <v>9537097.5559735317</v>
      </c>
      <c r="D241">
        <v>12992553.454937095</v>
      </c>
      <c r="E241">
        <v>10315514.429897092</v>
      </c>
      <c r="F241">
        <v>2314568.0278657051</v>
      </c>
      <c r="G241">
        <v>2237395.16750398</v>
      </c>
      <c r="H241">
        <v>2691633.0969487345</v>
      </c>
      <c r="I241">
        <v>5382959.0170385186</v>
      </c>
      <c r="J241">
        <v>5937093.9744147249</v>
      </c>
    </row>
    <row r="242" spans="1:10">
      <c r="A242">
        <v>48361</v>
      </c>
      <c r="B242">
        <v>8122101.6840908639</v>
      </c>
      <c r="C242">
        <v>22329749.923443731</v>
      </c>
      <c r="D242">
        <v>29621536.937569689</v>
      </c>
      <c r="E242">
        <v>20652047.344710059</v>
      </c>
      <c r="F242">
        <v>5672541.3404661547</v>
      </c>
      <c r="G242">
        <v>5870138.5060787955</v>
      </c>
      <c r="H242">
        <v>14538674.971539302</v>
      </c>
      <c r="I242">
        <v>15993633.078249345</v>
      </c>
      <c r="J242">
        <v>14316697.381020091</v>
      </c>
    </row>
    <row r="243" spans="1:10">
      <c r="A243">
        <v>48391</v>
      </c>
      <c r="B243">
        <v>1295865.2581322121</v>
      </c>
      <c r="C243">
        <v>8119778.8531021466</v>
      </c>
      <c r="D243">
        <v>2921459.5928147421</v>
      </c>
      <c r="E243">
        <v>949024.39809973619</v>
      </c>
      <c r="F243">
        <v>637309.5162737174</v>
      </c>
      <c r="G243">
        <v>597092.2848932636</v>
      </c>
      <c r="H243">
        <v>1250443.8770920173</v>
      </c>
      <c r="I243">
        <v>1411724.4993601693</v>
      </c>
      <c r="J243">
        <v>1687780.1114913756</v>
      </c>
    </row>
    <row r="244" spans="1:10">
      <c r="A244">
        <v>48409</v>
      </c>
      <c r="B244">
        <v>2596671.1493785633</v>
      </c>
      <c r="C244">
        <v>15686955.698738998</v>
      </c>
      <c r="D244">
        <v>10468868.28109709</v>
      </c>
      <c r="E244">
        <v>5423488.0214955881</v>
      </c>
      <c r="F244">
        <v>6143145.1046008253</v>
      </c>
      <c r="G244">
        <v>6192738.5721901227</v>
      </c>
      <c r="H244">
        <v>7585557.4829208106</v>
      </c>
      <c r="I244">
        <v>10673583.862301189</v>
      </c>
      <c r="J244">
        <v>11246693.922741005</v>
      </c>
    </row>
    <row r="245" spans="1:10">
      <c r="A245">
        <v>48469</v>
      </c>
      <c r="B245">
        <v>1881342.7051766114</v>
      </c>
      <c r="C245">
        <v>13748344.227356685</v>
      </c>
      <c r="D245">
        <v>7435624.601444358</v>
      </c>
      <c r="E245">
        <v>1933615.3505185153</v>
      </c>
      <c r="F245">
        <v>1587404.3282738361</v>
      </c>
      <c r="G245">
        <v>1586361.0310367655</v>
      </c>
      <c r="H245">
        <v>2134740.5740024168</v>
      </c>
      <c r="I245">
        <v>4793820.9173704544</v>
      </c>
      <c r="J245">
        <v>4956422.9051787015</v>
      </c>
    </row>
    <row r="246" spans="1:10">
      <c r="A246">
        <v>48489</v>
      </c>
      <c r="B246">
        <v>291130.35832891695</v>
      </c>
      <c r="C246">
        <v>1800265.7773899205</v>
      </c>
      <c r="D246">
        <v>1269130.166730033</v>
      </c>
      <c r="E246">
        <v>602331.5473257103</v>
      </c>
      <c r="F246">
        <v>192488.37474738725</v>
      </c>
      <c r="G246">
        <v>172260.48473222903</v>
      </c>
      <c r="H246">
        <v>307507.19698143034</v>
      </c>
      <c r="I246">
        <v>385896.76127842732</v>
      </c>
      <c r="J246">
        <v>522448.7250382452</v>
      </c>
    </row>
    <row r="247" spans="1:10">
      <c r="A247">
        <v>51001</v>
      </c>
      <c r="B247">
        <v>14373549.357313333</v>
      </c>
      <c r="C247">
        <v>48740032.38814877</v>
      </c>
      <c r="D247">
        <v>111181042.84563878</v>
      </c>
      <c r="E247">
        <v>51383216.665006891</v>
      </c>
      <c r="F247">
        <v>46778482.396779999</v>
      </c>
      <c r="G247">
        <v>41077330.307089254</v>
      </c>
      <c r="H247">
        <v>37483081.601706013</v>
      </c>
      <c r="I247">
        <v>59939354.381785125</v>
      </c>
      <c r="J247">
        <v>73222491.600826189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189729.59139585085</v>
      </c>
      <c r="C250">
        <v>539885.37293492886</v>
      </c>
      <c r="D250">
        <v>501480.86074316176</v>
      </c>
      <c r="E250">
        <v>650716.7636148528</v>
      </c>
      <c r="F250">
        <v>99546.505818573583</v>
      </c>
      <c r="G250">
        <v>95149.322805352291</v>
      </c>
      <c r="H250">
        <v>121231.81608456327</v>
      </c>
      <c r="I250">
        <v>135592.70915188754</v>
      </c>
      <c r="J250">
        <v>184408.63615623646</v>
      </c>
    </row>
    <row r="251" spans="1:10">
      <c r="A251">
        <v>51041</v>
      </c>
      <c r="B251">
        <v>367828.80445834558</v>
      </c>
      <c r="C251">
        <v>314187.20995712321</v>
      </c>
      <c r="D251">
        <v>227631.2405684152</v>
      </c>
      <c r="E251">
        <v>134299.35667293752</v>
      </c>
      <c r="F251">
        <v>159581.75139700217</v>
      </c>
      <c r="G251">
        <v>1529669.6503483241</v>
      </c>
      <c r="H251">
        <v>1534802.2351369469</v>
      </c>
      <c r="I251">
        <v>698481.19223341986</v>
      </c>
      <c r="J251">
        <v>726817.33462945209</v>
      </c>
    </row>
    <row r="252" spans="1:10">
      <c r="A252">
        <v>51057</v>
      </c>
      <c r="B252">
        <v>3090864.4071283215</v>
      </c>
      <c r="C252">
        <v>6463554.6535075586</v>
      </c>
      <c r="D252">
        <v>5810300.5389754334</v>
      </c>
      <c r="E252">
        <v>5429781.1618526187</v>
      </c>
      <c r="F252">
        <v>2290656.4693169254</v>
      </c>
      <c r="G252">
        <v>1440071.5660019105</v>
      </c>
      <c r="H252">
        <v>3917121.5843649143</v>
      </c>
      <c r="I252">
        <v>4134803.6678460063</v>
      </c>
      <c r="J252">
        <v>3359592.1181381391</v>
      </c>
    </row>
    <row r="253" spans="1:10">
      <c r="A253">
        <v>51059</v>
      </c>
      <c r="B253">
        <v>470960.80772297038</v>
      </c>
      <c r="C253">
        <v>1650585.235221229</v>
      </c>
      <c r="D253">
        <v>1734577.2054560506</v>
      </c>
      <c r="E253">
        <v>702460.01274653571</v>
      </c>
      <c r="F253">
        <v>1115757.2939728308</v>
      </c>
      <c r="G253">
        <v>1296546.2643087506</v>
      </c>
      <c r="H253">
        <v>812831.19164401409</v>
      </c>
      <c r="I253">
        <v>1003613.1975393828</v>
      </c>
      <c r="J253">
        <v>986084.53216918057</v>
      </c>
    </row>
    <row r="254" spans="1:10">
      <c r="A254">
        <v>51073</v>
      </c>
      <c r="B254">
        <v>13943674.413499702</v>
      </c>
      <c r="C254">
        <v>28639733.211906563</v>
      </c>
      <c r="D254">
        <v>25633363.52608338</v>
      </c>
      <c r="E254">
        <v>26796129.423071589</v>
      </c>
      <c r="F254">
        <v>22392863.649385534</v>
      </c>
      <c r="G254">
        <v>26756296.912183862</v>
      </c>
      <c r="H254">
        <v>36020701.252047367</v>
      </c>
      <c r="I254">
        <v>38719151.969846822</v>
      </c>
      <c r="J254">
        <v>38439322.595860392</v>
      </c>
    </row>
    <row r="255" spans="1:10">
      <c r="A255">
        <v>51087</v>
      </c>
      <c r="B255">
        <v>17068.969341926029</v>
      </c>
      <c r="C255">
        <v>47109.190987696406</v>
      </c>
      <c r="D255">
        <v>140757.74896157917</v>
      </c>
      <c r="E255">
        <v>16604.435331634439</v>
      </c>
      <c r="F255">
        <v>18615.331910843866</v>
      </c>
      <c r="G255">
        <v>15804.837067320525</v>
      </c>
      <c r="H255">
        <v>18351.555292701843</v>
      </c>
      <c r="I255">
        <v>33467.25590623352</v>
      </c>
      <c r="J255">
        <v>33716.337525362404</v>
      </c>
    </row>
    <row r="256" spans="1:10">
      <c r="A256">
        <v>51093</v>
      </c>
      <c r="B256">
        <v>3556380.8205206171</v>
      </c>
      <c r="C256">
        <v>5046476.6518313838</v>
      </c>
      <c r="D256">
        <v>4196713.9117446244</v>
      </c>
      <c r="E256">
        <v>4723191.4401523452</v>
      </c>
      <c r="F256">
        <v>5407218.322462678</v>
      </c>
      <c r="G256">
        <v>8520153.849405</v>
      </c>
      <c r="H256">
        <v>12392085.348763108</v>
      </c>
      <c r="I256">
        <v>14456201.460919188</v>
      </c>
      <c r="J256">
        <v>13672025.41635057</v>
      </c>
    </row>
    <row r="257" spans="1:10">
      <c r="A257">
        <v>51095</v>
      </c>
      <c r="B257">
        <v>892077.18206701195</v>
      </c>
      <c r="C257">
        <v>1381880.6942334063</v>
      </c>
      <c r="D257">
        <v>1395080.3980994981</v>
      </c>
      <c r="E257">
        <v>1564222.1368760443</v>
      </c>
      <c r="F257">
        <v>1247086.7962060454</v>
      </c>
      <c r="G257">
        <v>1032261.6612217904</v>
      </c>
      <c r="H257">
        <v>1114863.0671542794</v>
      </c>
      <c r="I257">
        <v>1162012.2166987176</v>
      </c>
      <c r="J257">
        <v>1256163.7556824984</v>
      </c>
    </row>
    <row r="258" spans="1:10">
      <c r="A258">
        <v>51097</v>
      </c>
      <c r="B258">
        <v>196538.11725156792</v>
      </c>
      <c r="C258">
        <v>833450.57922001928</v>
      </c>
      <c r="D258">
        <v>1459528.103788821</v>
      </c>
      <c r="E258">
        <v>952304.50783563731</v>
      </c>
      <c r="F258">
        <v>652415.75060819485</v>
      </c>
      <c r="G258">
        <v>299554.52334359928</v>
      </c>
      <c r="H258">
        <v>344490.03553285223</v>
      </c>
      <c r="I258">
        <v>386602.69570809096</v>
      </c>
      <c r="J258">
        <v>423312.92552792665</v>
      </c>
    </row>
    <row r="259" spans="1:10">
      <c r="A259">
        <v>51099</v>
      </c>
      <c r="B259">
        <v>336465.52253092709</v>
      </c>
      <c r="C259">
        <v>1125280.4941490034</v>
      </c>
      <c r="D259">
        <v>1479741.8384178875</v>
      </c>
      <c r="E259">
        <v>3935510.2346404144</v>
      </c>
      <c r="F259">
        <v>6621770.1773718419</v>
      </c>
      <c r="G259">
        <v>10151258.414566102</v>
      </c>
      <c r="H259">
        <v>14723057.039909396</v>
      </c>
      <c r="I259">
        <v>18306831.853741243</v>
      </c>
      <c r="J259">
        <v>19861039.96911395</v>
      </c>
    </row>
    <row r="260" spans="1:10">
      <c r="A260">
        <v>51101</v>
      </c>
      <c r="B260">
        <v>2104990.4546527807</v>
      </c>
      <c r="C260">
        <v>5165945.4810869955</v>
      </c>
      <c r="D260">
        <v>3664811.7750404552</v>
      </c>
      <c r="E260">
        <v>2484860.627496155</v>
      </c>
      <c r="F260">
        <v>2908413.5755341467</v>
      </c>
      <c r="G260">
        <v>2111388.0560610541</v>
      </c>
      <c r="H260">
        <v>1863239.7118571</v>
      </c>
      <c r="I260">
        <v>1963469.3902760348</v>
      </c>
      <c r="J260">
        <v>2097492.9084790288</v>
      </c>
    </row>
    <row r="261" spans="1:10">
      <c r="A261">
        <v>51103</v>
      </c>
      <c r="B261">
        <v>1271339.6404512851</v>
      </c>
      <c r="C261">
        <v>3869038.7700844049</v>
      </c>
      <c r="D261">
        <v>1995820.7798526166</v>
      </c>
      <c r="E261">
        <v>1201141.164997383</v>
      </c>
      <c r="F261">
        <v>1064414.9261665763</v>
      </c>
      <c r="G261">
        <v>1158070.0334813586</v>
      </c>
      <c r="H261">
        <v>1557052.0035125525</v>
      </c>
      <c r="I261">
        <v>1690082.0320774689</v>
      </c>
      <c r="J261">
        <v>1838948.5192860751</v>
      </c>
    </row>
    <row r="262" spans="1:10">
      <c r="A262">
        <v>51115</v>
      </c>
      <c r="B262">
        <v>18897605.973075218</v>
      </c>
      <c r="C262">
        <v>27712355.147477306</v>
      </c>
      <c r="D262">
        <v>21501471.751132898</v>
      </c>
      <c r="E262">
        <v>14738563.248499859</v>
      </c>
      <c r="F262">
        <v>9792910.5989589095</v>
      </c>
      <c r="G262">
        <v>11090924.442863846</v>
      </c>
      <c r="H262">
        <v>24889777.929135855</v>
      </c>
      <c r="I262">
        <v>23652408.507856186</v>
      </c>
      <c r="J262">
        <v>17573774.148974534</v>
      </c>
    </row>
    <row r="263" spans="1:10">
      <c r="A263">
        <v>51119</v>
      </c>
      <c r="B263">
        <v>131479.12244563948</v>
      </c>
      <c r="C263">
        <v>453171.0197524114</v>
      </c>
      <c r="D263">
        <v>470700.77592965041</v>
      </c>
      <c r="E263">
        <v>737953.16184658476</v>
      </c>
      <c r="F263">
        <v>558334.68898054154</v>
      </c>
      <c r="G263">
        <v>232676.78749570102</v>
      </c>
      <c r="H263">
        <v>243663.39518260234</v>
      </c>
      <c r="I263">
        <v>242814.42868815121</v>
      </c>
      <c r="J263">
        <v>273841.74915800511</v>
      </c>
    </row>
    <row r="264" spans="1:10">
      <c r="A264">
        <v>51127</v>
      </c>
      <c r="B264">
        <v>27719.920722304229</v>
      </c>
      <c r="C264">
        <v>107492.73017058303</v>
      </c>
      <c r="D264">
        <v>16178.083029438647</v>
      </c>
      <c r="E264">
        <v>22554.562408305264</v>
      </c>
      <c r="F264">
        <v>26192.515271587996</v>
      </c>
      <c r="G264">
        <v>30210.233268721975</v>
      </c>
      <c r="H264">
        <v>43421.747739661136</v>
      </c>
      <c r="I264">
        <v>43629.802259274511</v>
      </c>
      <c r="J264">
        <v>41340.902844416727</v>
      </c>
    </row>
    <row r="265" spans="1:10">
      <c r="A265">
        <v>51131</v>
      </c>
      <c r="B265">
        <v>431039.80287729204</v>
      </c>
      <c r="C265">
        <v>1618581.6367024847</v>
      </c>
      <c r="D265">
        <v>5935819.2697180295</v>
      </c>
      <c r="E265">
        <v>11383745.412363555</v>
      </c>
      <c r="F265">
        <v>4180271.9247156498</v>
      </c>
      <c r="G265">
        <v>3602717.4410857265</v>
      </c>
      <c r="H265">
        <v>1426094.1335329157</v>
      </c>
      <c r="I265">
        <v>1327514.3887046461</v>
      </c>
      <c r="J265">
        <v>1494717.9972115308</v>
      </c>
    </row>
    <row r="266" spans="1:10">
      <c r="A266">
        <v>51133</v>
      </c>
      <c r="B266">
        <v>3138383.8936894904</v>
      </c>
      <c r="C266">
        <v>11947686.340338606</v>
      </c>
      <c r="D266">
        <v>2818618.9352890416</v>
      </c>
      <c r="E266">
        <v>2808140.9942001984</v>
      </c>
      <c r="F266">
        <v>1969714.9154659109</v>
      </c>
      <c r="G266">
        <v>1882656.5392978946</v>
      </c>
      <c r="H266">
        <v>3589368.4518728862</v>
      </c>
      <c r="I266">
        <v>3696517.0466519194</v>
      </c>
      <c r="J266">
        <v>4380390.4552089479</v>
      </c>
    </row>
    <row r="267" spans="1:10">
      <c r="A267">
        <v>51149</v>
      </c>
      <c r="B267">
        <v>212190.50922859029</v>
      </c>
      <c r="C267">
        <v>639730.46786814858</v>
      </c>
      <c r="D267">
        <v>718088.95445344993</v>
      </c>
      <c r="E267">
        <v>1798567.2689230023</v>
      </c>
      <c r="F267">
        <v>460233.51393386733</v>
      </c>
      <c r="G267">
        <v>151164.45439611992</v>
      </c>
      <c r="H267">
        <v>161268.30694242031</v>
      </c>
      <c r="I267">
        <v>158781.19454815343</v>
      </c>
      <c r="J267">
        <v>253947.20257437098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1671884.5883289401</v>
      </c>
      <c r="C269">
        <v>6387922.3441387219</v>
      </c>
      <c r="D269">
        <v>1837169.0038483045</v>
      </c>
      <c r="E269">
        <v>2110802.5078321258</v>
      </c>
      <c r="F269">
        <v>1318238.247811805</v>
      </c>
      <c r="G269">
        <v>1089598.8577222095</v>
      </c>
      <c r="H269">
        <v>2042630.3841520166</v>
      </c>
      <c r="I269">
        <v>2086504.9125211572</v>
      </c>
      <c r="J269">
        <v>2583218.8919874677</v>
      </c>
    </row>
    <row r="270" spans="1:10">
      <c r="A270">
        <v>51179</v>
      </c>
      <c r="B270">
        <v>246.09915324330134</v>
      </c>
      <c r="C270">
        <v>843.36432225870601</v>
      </c>
      <c r="D270">
        <v>2806.8268743152967</v>
      </c>
      <c r="E270">
        <v>7991.0775926939714</v>
      </c>
      <c r="F270">
        <v>14394.883191450497</v>
      </c>
      <c r="G270">
        <v>22677.102814603099</v>
      </c>
      <c r="H270">
        <v>33367.573605423328</v>
      </c>
      <c r="I270">
        <v>41263.8210278435</v>
      </c>
      <c r="J270">
        <v>43636.435365523328</v>
      </c>
    </row>
    <row r="271" spans="1:10">
      <c r="A271">
        <v>51181</v>
      </c>
      <c r="B271">
        <v>898468.03615931689</v>
      </c>
      <c r="C271">
        <v>2060661.4741754208</v>
      </c>
      <c r="D271">
        <v>5558942.6985207554</v>
      </c>
      <c r="E271">
        <v>1792812.9793719223</v>
      </c>
      <c r="F271">
        <v>1391602.9054947009</v>
      </c>
      <c r="G271">
        <v>693411.16677474929</v>
      </c>
      <c r="H271">
        <v>767498.82776369865</v>
      </c>
      <c r="I271">
        <v>802895.04461499653</v>
      </c>
      <c r="J271">
        <v>3319765.414012881</v>
      </c>
    </row>
    <row r="272" spans="1:10">
      <c r="A272">
        <v>51193</v>
      </c>
      <c r="B272">
        <v>501577.21944345394</v>
      </c>
      <c r="C272">
        <v>1855621.0282597081</v>
      </c>
      <c r="D272">
        <v>1811849.2762964503</v>
      </c>
      <c r="E272">
        <v>920720.88253512955</v>
      </c>
      <c r="F272">
        <v>1237586.7892120704</v>
      </c>
      <c r="G272">
        <v>1013320.8934017397</v>
      </c>
      <c r="H272">
        <v>992740.54001591471</v>
      </c>
      <c r="I272">
        <v>1085335.534703739</v>
      </c>
      <c r="J272">
        <v>1146993.2951459764</v>
      </c>
    </row>
    <row r="273" spans="1:10">
      <c r="A273">
        <v>51199</v>
      </c>
      <c r="B273">
        <v>3058227.2706725043</v>
      </c>
      <c r="C273">
        <v>2120255.9812390241</v>
      </c>
      <c r="D273">
        <v>5541431.929941535</v>
      </c>
      <c r="E273">
        <v>11548596.453257354</v>
      </c>
      <c r="F273">
        <v>7517145.7622698275</v>
      </c>
      <c r="G273">
        <v>11804192.430479817</v>
      </c>
      <c r="H273">
        <v>17788190.231764536</v>
      </c>
      <c r="I273">
        <v>20891168.183053158</v>
      </c>
      <c r="J273">
        <v>22170037.965432711</v>
      </c>
    </row>
    <row r="274" spans="1:10">
      <c r="A274">
        <v>51510</v>
      </c>
      <c r="B274">
        <v>1531908.8455968681</v>
      </c>
      <c r="C274">
        <v>5413677.5178242316</v>
      </c>
      <c r="D274">
        <v>936011.6142883104</v>
      </c>
      <c r="E274">
        <v>991354.08158029174</v>
      </c>
      <c r="F274">
        <v>603695.8356742321</v>
      </c>
      <c r="G274">
        <v>692109.46608455933</v>
      </c>
      <c r="H274">
        <v>1141477.1117634412</v>
      </c>
      <c r="I274">
        <v>3314689.1560195209</v>
      </c>
      <c r="J274">
        <v>3363231.32950775</v>
      </c>
    </row>
    <row r="275" spans="1:10">
      <c r="A275">
        <v>51550</v>
      </c>
      <c r="B275">
        <v>4964560.6692971578</v>
      </c>
      <c r="C275">
        <v>5053679.3755544676</v>
      </c>
      <c r="D275">
        <v>6609826.6456974633</v>
      </c>
      <c r="E275">
        <v>13539187.897207687</v>
      </c>
      <c r="F275">
        <v>11137752.219639545</v>
      </c>
      <c r="G275">
        <v>16639035.981672969</v>
      </c>
      <c r="H275">
        <v>23128121.831898727</v>
      </c>
      <c r="I275">
        <v>27843485.780350808</v>
      </c>
      <c r="J275">
        <v>29177937.541966837</v>
      </c>
    </row>
    <row r="276" spans="1:10">
      <c r="A276">
        <v>51650</v>
      </c>
      <c r="B276">
        <v>1151102.0999422234</v>
      </c>
      <c r="C276">
        <v>1975987.8619225891</v>
      </c>
      <c r="D276">
        <v>2391859.4843648588</v>
      </c>
      <c r="E276">
        <v>2429197.647836043</v>
      </c>
      <c r="F276">
        <v>2250033.3066968704</v>
      </c>
      <c r="G276">
        <v>1114673.4175947683</v>
      </c>
      <c r="H276">
        <v>1207547.199553062</v>
      </c>
      <c r="I276">
        <v>1353026.0755394718</v>
      </c>
      <c r="J276">
        <v>4433600.8017678056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1492119.5696382071</v>
      </c>
      <c r="C278">
        <v>2432206.785577368</v>
      </c>
      <c r="D278">
        <v>697065.69138355425</v>
      </c>
      <c r="E278">
        <v>513029.32946290739</v>
      </c>
      <c r="F278">
        <v>641974.66691496957</v>
      </c>
      <c r="G278">
        <v>515202.78202927951</v>
      </c>
      <c r="H278">
        <v>807565.88718078309</v>
      </c>
      <c r="I278">
        <v>842821.4181656983</v>
      </c>
      <c r="J278">
        <v>845824.88090199733</v>
      </c>
    </row>
    <row r="279" spans="1:10">
      <c r="A279">
        <v>51710</v>
      </c>
      <c r="B279">
        <v>21018949.075549077</v>
      </c>
      <c r="C279">
        <v>40430751.306226611</v>
      </c>
      <c r="D279">
        <v>36853537.436866947</v>
      </c>
      <c r="E279">
        <v>54285664.996874258</v>
      </c>
      <c r="F279">
        <v>16079842.078240275</v>
      </c>
      <c r="G279">
        <v>14039885.842256773</v>
      </c>
      <c r="H279">
        <v>11235552.298680533</v>
      </c>
      <c r="I279">
        <v>23173674.781230949</v>
      </c>
      <c r="J279">
        <v>31947164.497264002</v>
      </c>
    </row>
    <row r="280" spans="1:10">
      <c r="A280">
        <v>51735</v>
      </c>
      <c r="B280">
        <v>339117.05344705196</v>
      </c>
      <c r="C280">
        <v>967818.14745241811</v>
      </c>
      <c r="D280">
        <v>1771863.2721740557</v>
      </c>
      <c r="E280">
        <v>1103439.5133013166</v>
      </c>
      <c r="F280">
        <v>619036.07978316909</v>
      </c>
      <c r="G280">
        <v>585346.46688998607</v>
      </c>
      <c r="H280">
        <v>810819.09887844173</v>
      </c>
      <c r="I280">
        <v>1041570.5207670177</v>
      </c>
      <c r="J280">
        <v>1190108.891014888</v>
      </c>
    </row>
    <row r="281" spans="1:10">
      <c r="A281">
        <v>51740</v>
      </c>
      <c r="B281">
        <v>831159.46427098149</v>
      </c>
      <c r="C281">
        <v>2703020.6945249815</v>
      </c>
      <c r="D281">
        <v>1213391.4255131779</v>
      </c>
      <c r="E281">
        <v>1367323.5225304533</v>
      </c>
      <c r="F281">
        <v>398463.15405586798</v>
      </c>
      <c r="G281">
        <v>418782.91833680624</v>
      </c>
      <c r="H281">
        <v>695274.55264680902</v>
      </c>
      <c r="I281">
        <v>753629.450241504</v>
      </c>
      <c r="J281">
        <v>965801.34170721669</v>
      </c>
    </row>
    <row r="282" spans="1:10">
      <c r="A282">
        <v>51760</v>
      </c>
      <c r="B282">
        <v>1671071.3631799724</v>
      </c>
      <c r="C282">
        <v>721025.97822641779</v>
      </c>
      <c r="D282">
        <v>586420.29347531637</v>
      </c>
      <c r="E282">
        <v>268106.05732389743</v>
      </c>
      <c r="F282">
        <v>1375171.198117042</v>
      </c>
      <c r="G282">
        <v>1375171.198117042</v>
      </c>
      <c r="H282">
        <v>2575282.8361252332</v>
      </c>
      <c r="I282">
        <v>2575282.8361252332</v>
      </c>
      <c r="J282">
        <v>1397361.0202720333</v>
      </c>
    </row>
    <row r="283" spans="1:10">
      <c r="A283">
        <v>51800</v>
      </c>
      <c r="B283">
        <v>1010349.7111634188</v>
      </c>
      <c r="C283">
        <v>2285806.6501800469</v>
      </c>
      <c r="D283">
        <v>4241742.9482569164</v>
      </c>
      <c r="E283">
        <v>2949734.9839500897</v>
      </c>
      <c r="F283">
        <v>1700751.7021651554</v>
      </c>
      <c r="G283">
        <v>1168717.9714746764</v>
      </c>
      <c r="H283">
        <v>1152907.8053392936</v>
      </c>
      <c r="I283">
        <v>1432516.2926322422</v>
      </c>
      <c r="J283">
        <v>1580024.4718122387</v>
      </c>
    </row>
    <row r="284" spans="1:10">
      <c r="A284">
        <v>51810</v>
      </c>
      <c r="B284">
        <v>1951860.4283287132</v>
      </c>
      <c r="C284">
        <v>5938619.1873820657</v>
      </c>
      <c r="D284">
        <v>1442135.92881841</v>
      </c>
      <c r="E284">
        <v>1670612.7039635628</v>
      </c>
      <c r="F284">
        <v>875858.60224373033</v>
      </c>
      <c r="G284">
        <v>613999.79423185263</v>
      </c>
      <c r="H284">
        <v>795984.52797883272</v>
      </c>
      <c r="I284">
        <v>2972356.7998681194</v>
      </c>
      <c r="J284">
        <v>3035842.380170254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9583.1153215529448</v>
      </c>
      <c r="C286">
        <v>14747.693496603195</v>
      </c>
      <c r="D286">
        <v>30153.822707682641</v>
      </c>
      <c r="E286">
        <v>69619.550114302678</v>
      </c>
      <c r="F286">
        <v>156964.79242578486</v>
      </c>
      <c r="G286">
        <v>345251.94339563482</v>
      </c>
      <c r="H286">
        <v>696460.54367323732</v>
      </c>
      <c r="I286">
        <v>1070501.2524286243</v>
      </c>
      <c r="J286">
        <v>1448558.4533756967</v>
      </c>
    </row>
    <row r="287" spans="1:10">
      <c r="A287">
        <v>53011</v>
      </c>
      <c r="B287">
        <v>19688.889547631588</v>
      </c>
      <c r="C287">
        <v>29829.987064157314</v>
      </c>
      <c r="D287">
        <v>53301.347425844986</v>
      </c>
      <c r="E287">
        <v>102261.83822200799</v>
      </c>
      <c r="F287">
        <v>204408.42516960099</v>
      </c>
      <c r="G287">
        <v>378752.56000910385</v>
      </c>
      <c r="H287">
        <v>700624.47942612041</v>
      </c>
      <c r="I287">
        <v>1148238.2655049339</v>
      </c>
      <c r="J287">
        <v>1739439.0591286975</v>
      </c>
    </row>
    <row r="288" spans="1:10">
      <c r="A288">
        <v>53015</v>
      </c>
      <c r="B288">
        <v>7145125.8039326295</v>
      </c>
      <c r="C288">
        <v>11907961.27497723</v>
      </c>
      <c r="D288">
        <v>22691503.925155751</v>
      </c>
      <c r="E288">
        <v>47437171.079781137</v>
      </c>
      <c r="F288">
        <v>90371391.143411323</v>
      </c>
      <c r="G288">
        <v>133085664.04532039</v>
      </c>
      <c r="H288">
        <v>241890469.09241503</v>
      </c>
      <c r="I288">
        <v>391991321.16193098</v>
      </c>
      <c r="J288">
        <v>469198623.13242543</v>
      </c>
    </row>
    <row r="289" spans="1:10">
      <c r="A289">
        <v>53027</v>
      </c>
      <c r="B289">
        <v>3928728.1064786022</v>
      </c>
      <c r="C289">
        <v>5716179.4208651958</v>
      </c>
      <c r="D289">
        <v>9972868.8481288776</v>
      </c>
      <c r="E289">
        <v>18941787.731165603</v>
      </c>
      <c r="F289">
        <v>35720787.16572991</v>
      </c>
      <c r="G289">
        <v>59817015.065864913</v>
      </c>
      <c r="H289">
        <v>95712635.508125275</v>
      </c>
      <c r="I289">
        <v>150976091.78241849</v>
      </c>
      <c r="J289">
        <v>221825614.64174002</v>
      </c>
    </row>
    <row r="290" spans="1:10">
      <c r="A290">
        <v>53029</v>
      </c>
      <c r="B290">
        <v>132156.83840874888</v>
      </c>
      <c r="C290">
        <v>235375.27861345248</v>
      </c>
      <c r="D290">
        <v>536042.82360341842</v>
      </c>
      <c r="E290">
        <v>1327275.0993242883</v>
      </c>
      <c r="F290">
        <v>3302073.5877922215</v>
      </c>
      <c r="G290">
        <v>5906898.486589876</v>
      </c>
      <c r="H290">
        <v>10815825.459245702</v>
      </c>
      <c r="I290">
        <v>17047770.031674147</v>
      </c>
      <c r="J290">
        <v>23701064.460247319</v>
      </c>
    </row>
    <row r="291" spans="1:10">
      <c r="A291">
        <v>53031</v>
      </c>
      <c r="B291">
        <v>33794.739944380388</v>
      </c>
      <c r="C291">
        <v>51474.363590943802</v>
      </c>
      <c r="D291">
        <v>105668.61694587837</v>
      </c>
      <c r="E291">
        <v>255188.30797476554</v>
      </c>
      <c r="F291">
        <v>633802.91807209374</v>
      </c>
      <c r="G291">
        <v>1475007.3823297028</v>
      </c>
      <c r="H291">
        <v>2946227.2452929458</v>
      </c>
      <c r="I291">
        <v>4506388.9516313039</v>
      </c>
      <c r="J291">
        <v>4470348.6265702648</v>
      </c>
    </row>
    <row r="292" spans="1:10">
      <c r="A292">
        <v>53033</v>
      </c>
      <c r="B292">
        <v>452215.68231186509</v>
      </c>
      <c r="C292">
        <v>832893.64228037326</v>
      </c>
      <c r="D292">
        <v>2228852.2421555337</v>
      </c>
      <c r="E292">
        <v>6248328.0354621829</v>
      </c>
      <c r="F292">
        <v>16351850.183682928</v>
      </c>
      <c r="G292">
        <v>15299359.933186214</v>
      </c>
      <c r="H292">
        <v>21399518.117146283</v>
      </c>
      <c r="I292">
        <v>34150992.291789487</v>
      </c>
      <c r="J292">
        <v>21434349.56064637</v>
      </c>
    </row>
    <row r="293" spans="1:10">
      <c r="A293">
        <v>53035</v>
      </c>
      <c r="B293">
        <v>77153.270028635772</v>
      </c>
      <c r="C293">
        <v>131725.04482393744</v>
      </c>
      <c r="D293">
        <v>295816.58112274058</v>
      </c>
      <c r="E293">
        <v>759815.18702731712</v>
      </c>
      <c r="F293">
        <v>1801215.601088864</v>
      </c>
      <c r="G293">
        <v>4163956.3249209239</v>
      </c>
      <c r="H293">
        <v>4759142.2686230727</v>
      </c>
      <c r="I293">
        <v>4402881.5646800594</v>
      </c>
      <c r="J293">
        <v>4737742.4379896829</v>
      </c>
    </row>
    <row r="294" spans="1:10">
      <c r="A294">
        <v>53045</v>
      </c>
      <c r="B294">
        <v>24253.548430731254</v>
      </c>
      <c r="C294">
        <v>41133.129058934217</v>
      </c>
      <c r="D294">
        <v>97964.860734576709</v>
      </c>
      <c r="E294">
        <v>264239.33824238158</v>
      </c>
      <c r="F294">
        <v>655458.31511669222</v>
      </c>
      <c r="G294">
        <v>1467876.2450814412</v>
      </c>
      <c r="H294">
        <v>1496746.9012306784</v>
      </c>
      <c r="I294">
        <v>2417006.2906607017</v>
      </c>
      <c r="J294">
        <v>3003334.6729769083</v>
      </c>
    </row>
    <row r="295" spans="1:10">
      <c r="A295">
        <v>53049</v>
      </c>
      <c r="B295">
        <v>77626.548536989081</v>
      </c>
      <c r="C295">
        <v>113287.05807330547</v>
      </c>
      <c r="D295">
        <v>188803.03678465943</v>
      </c>
      <c r="E295">
        <v>348793.0295252293</v>
      </c>
      <c r="F295">
        <v>644042.1443681519</v>
      </c>
      <c r="G295">
        <v>1211826.1729702363</v>
      </c>
      <c r="H295">
        <v>2338040.9791024895</v>
      </c>
      <c r="I295">
        <v>3930837.5550188147</v>
      </c>
      <c r="J295">
        <v>5295381.0766266258</v>
      </c>
    </row>
    <row r="296" spans="1:10">
      <c r="A296">
        <v>53053</v>
      </c>
      <c r="B296">
        <v>248150.13904688804</v>
      </c>
      <c r="C296">
        <v>476589.38239701744</v>
      </c>
      <c r="D296">
        <v>1181659.4072138981</v>
      </c>
      <c r="E296">
        <v>3322193.6085058921</v>
      </c>
      <c r="F296">
        <v>8161490.7324901102</v>
      </c>
      <c r="G296">
        <v>12974146.709452361</v>
      </c>
      <c r="H296">
        <v>25072840.163124602</v>
      </c>
      <c r="I296">
        <v>39228869.782342538</v>
      </c>
      <c r="J296">
        <v>8421987.7944061235</v>
      </c>
    </row>
    <row r="297" spans="1:10">
      <c r="A297">
        <v>53055</v>
      </c>
      <c r="B297">
        <v>5567.2569446909274</v>
      </c>
      <c r="C297">
        <v>8829.3400249410661</v>
      </c>
      <c r="D297">
        <v>17319.098988157584</v>
      </c>
      <c r="E297">
        <v>38641.483404069426</v>
      </c>
      <c r="F297">
        <v>90140.04984332899</v>
      </c>
      <c r="G297">
        <v>212307.81096512332</v>
      </c>
      <c r="H297">
        <v>437806.36705127521</v>
      </c>
      <c r="I297">
        <v>695121.35062648449</v>
      </c>
      <c r="J297">
        <v>366318.89281776245</v>
      </c>
    </row>
    <row r="298" spans="1:10">
      <c r="A298">
        <v>53057</v>
      </c>
      <c r="B298">
        <v>1386174.6819737095</v>
      </c>
      <c r="C298">
        <v>2882398.8400682849</v>
      </c>
      <c r="D298">
        <v>7395219.2519418942</v>
      </c>
      <c r="E298">
        <v>19977940.138627347</v>
      </c>
      <c r="F298">
        <v>27734297.72309209</v>
      </c>
      <c r="G298">
        <v>56345250.878511719</v>
      </c>
      <c r="H298">
        <v>87865541.22462514</v>
      </c>
      <c r="I298">
        <v>110560747.38011032</v>
      </c>
      <c r="J298">
        <v>123574147.69805573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679785.51503653009</v>
      </c>
      <c r="C300">
        <v>1295920.2173395213</v>
      </c>
      <c r="D300">
        <v>3314350.4056782722</v>
      </c>
      <c r="E300">
        <v>8920677.4759816062</v>
      </c>
      <c r="F300">
        <v>22853017.771795683</v>
      </c>
      <c r="G300">
        <v>41789070.35754808</v>
      </c>
      <c r="H300">
        <v>38714038.613873035</v>
      </c>
      <c r="I300">
        <v>58594137.881403655</v>
      </c>
      <c r="J300">
        <v>69204527.924407348</v>
      </c>
    </row>
    <row r="301" spans="1:10">
      <c r="A301">
        <v>53067</v>
      </c>
      <c r="B301">
        <v>33699.112662007974</v>
      </c>
      <c r="C301">
        <v>58826.327080058021</v>
      </c>
      <c r="D301">
        <v>135598.05588835207</v>
      </c>
      <c r="E301">
        <v>369365.56428919558</v>
      </c>
      <c r="F301">
        <v>881725.1823073515</v>
      </c>
      <c r="G301">
        <v>651802.48027793132</v>
      </c>
      <c r="H301">
        <v>1223698.9961604225</v>
      </c>
      <c r="I301">
        <v>1873552.3600362404</v>
      </c>
      <c r="J301">
        <v>2005607.2853696044</v>
      </c>
    </row>
    <row r="302" spans="1:10">
      <c r="A302">
        <v>53069</v>
      </c>
      <c r="B302">
        <v>34899.887781098703</v>
      </c>
      <c r="C302">
        <v>51481.51604525889</v>
      </c>
      <c r="D302">
        <v>89316.230084188181</v>
      </c>
      <c r="E302">
        <v>173812.11898284819</v>
      </c>
      <c r="F302">
        <v>335626.42514742177</v>
      </c>
      <c r="G302">
        <v>658158.25305501837</v>
      </c>
      <c r="H302">
        <v>1322152.2449712702</v>
      </c>
      <c r="I302">
        <v>2261933.8006200618</v>
      </c>
      <c r="J302">
        <v>3547586.2764522964</v>
      </c>
    </row>
    <row r="303" spans="1:10">
      <c r="A303">
        <v>53073</v>
      </c>
      <c r="B303">
        <v>76530.559928882183</v>
      </c>
      <c r="C303">
        <v>129694.32216790131</v>
      </c>
      <c r="D303">
        <v>277317.21571891953</v>
      </c>
      <c r="E303">
        <v>640161.16231144068</v>
      </c>
      <c r="F303">
        <v>1512173.835546786</v>
      </c>
      <c r="G303">
        <v>3510080.9819306619</v>
      </c>
      <c r="H303">
        <v>2986853.1823692764</v>
      </c>
      <c r="I303">
        <v>5010287.765959356</v>
      </c>
      <c r="J303">
        <v>5967709.9686199799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03"/>
  <sheetViews>
    <sheetView workbookViewId="0"/>
  </sheetViews>
  <sheetFormatPr defaultRowHeight="14.45"/>
  <cols>
    <col min="11" max="12" width="9" bestFit="1" customWidth="1"/>
    <col min="13" max="14" width="10" bestFit="1" customWidth="1"/>
    <col min="15" max="19" width="11" bestFit="1" customWidth="1"/>
  </cols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1239025.3493045508</v>
      </c>
      <c r="C2">
        <v>6214859.7434835201</v>
      </c>
      <c r="D2">
        <v>29520326.839111719</v>
      </c>
      <c r="E2">
        <v>106984459.20725203</v>
      </c>
      <c r="F2">
        <v>196449273.92659763</v>
      </c>
      <c r="G2">
        <v>223745923.51073745</v>
      </c>
      <c r="H2">
        <v>239331606.99393767</v>
      </c>
      <c r="I2">
        <v>256677226.15858507</v>
      </c>
      <c r="J2">
        <v>275749987.72783732</v>
      </c>
    </row>
    <row r="3" spans="1:10">
      <c r="A3">
        <v>1097</v>
      </c>
      <c r="B3">
        <v>2224673.0367580312</v>
      </c>
      <c r="C3">
        <v>13880989.538262606</v>
      </c>
      <c r="D3">
        <v>63665295.539969139</v>
      </c>
      <c r="E3">
        <v>201613056.24131727</v>
      </c>
      <c r="F3">
        <v>178883894.06921262</v>
      </c>
      <c r="G3">
        <v>200123734.76453349</v>
      </c>
      <c r="H3">
        <v>217847216.51382613</v>
      </c>
      <c r="I3">
        <v>236891354.85843426</v>
      </c>
      <c r="J3">
        <v>257121007.98604396</v>
      </c>
    </row>
    <row r="4" spans="1:10">
      <c r="A4">
        <v>6001</v>
      </c>
      <c r="B4">
        <v>4772783.8373032091</v>
      </c>
      <c r="C4">
        <v>21375514.612884864</v>
      </c>
      <c r="D4">
        <v>115994769.41810563</v>
      </c>
      <c r="E4">
        <v>499854065.28517073</v>
      </c>
      <c r="F4">
        <v>1371459701.6692905</v>
      </c>
      <c r="G4">
        <v>2959215970.4310102</v>
      </c>
      <c r="H4">
        <v>4916261472.484354</v>
      </c>
      <c r="I4">
        <v>7019381396.3062353</v>
      </c>
      <c r="J4">
        <v>8965632865.9820671</v>
      </c>
    </row>
    <row r="5" spans="1:10">
      <c r="A5">
        <v>6013</v>
      </c>
      <c r="B5">
        <v>689345.21686453559</v>
      </c>
      <c r="C5">
        <v>2843131.2008587504</v>
      </c>
      <c r="D5">
        <v>21002473.410997704</v>
      </c>
      <c r="E5">
        <v>111676912.67391707</v>
      </c>
      <c r="F5">
        <v>321291570.98425835</v>
      </c>
      <c r="G5">
        <v>653311888.06764877</v>
      </c>
      <c r="H5">
        <v>1041682557.0046047</v>
      </c>
      <c r="I5">
        <v>1447671012.6669943</v>
      </c>
      <c r="J5">
        <v>1653344351.0443423</v>
      </c>
    </row>
    <row r="6" spans="1:10">
      <c r="A6">
        <v>6015</v>
      </c>
      <c r="B6">
        <v>2056.85143002619</v>
      </c>
      <c r="C6">
        <v>5586.7993441252065</v>
      </c>
      <c r="D6">
        <v>18116.453843812735</v>
      </c>
      <c r="E6">
        <v>61447.433685566837</v>
      </c>
      <c r="F6">
        <v>143608.92762101078</v>
      </c>
      <c r="G6">
        <v>277493.1037181032</v>
      </c>
      <c r="H6">
        <v>462769.78929329105</v>
      </c>
      <c r="I6">
        <v>637850.23511161306</v>
      </c>
      <c r="J6">
        <v>781094.32719835965</v>
      </c>
    </row>
    <row r="7" spans="1:10">
      <c r="A7">
        <v>6023</v>
      </c>
      <c r="B7">
        <v>1250385.5470300252</v>
      </c>
      <c r="C7">
        <v>3655935.9433348277</v>
      </c>
      <c r="D7">
        <v>13119379.780128609</v>
      </c>
      <c r="E7">
        <v>44617514.7926367</v>
      </c>
      <c r="F7">
        <v>110343422.33948763</v>
      </c>
      <c r="G7">
        <v>224279935.57228571</v>
      </c>
      <c r="H7">
        <v>393864203.82305175</v>
      </c>
      <c r="I7">
        <v>570191382.79446197</v>
      </c>
      <c r="J7">
        <v>740801400.69687843</v>
      </c>
    </row>
    <row r="8" spans="1:10">
      <c r="A8">
        <v>6037</v>
      </c>
      <c r="B8">
        <v>14244703.983524075</v>
      </c>
      <c r="C8">
        <v>50300406.247524723</v>
      </c>
      <c r="D8">
        <v>200063549.90367603</v>
      </c>
      <c r="E8">
        <v>665947896.44212723</v>
      </c>
      <c r="F8">
        <v>1736292572.2154372</v>
      </c>
      <c r="G8">
        <v>3751950021.8879395</v>
      </c>
      <c r="H8">
        <v>6791392923.6858025</v>
      </c>
      <c r="I8">
        <v>9356376113.0103855</v>
      </c>
      <c r="J8">
        <v>11294162895.688391</v>
      </c>
    </row>
    <row r="9" spans="1:10">
      <c r="A9">
        <v>6041</v>
      </c>
      <c r="B9">
        <v>6140188.0824869759</v>
      </c>
      <c r="C9">
        <v>23875204.848588325</v>
      </c>
      <c r="D9">
        <v>105620441.53191499</v>
      </c>
      <c r="E9">
        <v>433655913.34473491</v>
      </c>
      <c r="F9">
        <v>1147256547.8077176</v>
      </c>
      <c r="G9">
        <v>2484036148.5177464</v>
      </c>
      <c r="H9">
        <v>4152293174.5804858</v>
      </c>
      <c r="I9">
        <v>5505268290.5842257</v>
      </c>
      <c r="J9">
        <v>6626414134.6991959</v>
      </c>
    </row>
    <row r="10" spans="1:10">
      <c r="A10">
        <v>6045</v>
      </c>
      <c r="B10">
        <v>7975.5821813738821</v>
      </c>
      <c r="C10">
        <v>26238.034981683544</v>
      </c>
      <c r="D10">
        <v>98445.365604710969</v>
      </c>
      <c r="E10">
        <v>368467.39111931261</v>
      </c>
      <c r="F10">
        <v>938337.67737501382</v>
      </c>
      <c r="G10">
        <v>1935387.605993954</v>
      </c>
      <c r="H10">
        <v>3257924.9949224442</v>
      </c>
      <c r="I10">
        <v>4356548.0459858803</v>
      </c>
      <c r="J10">
        <v>5283979.0471146507</v>
      </c>
    </row>
    <row r="11" spans="1:10">
      <c r="A11">
        <v>6053</v>
      </c>
      <c r="B11">
        <v>167814.92445152748</v>
      </c>
      <c r="C11">
        <v>747500.78794325306</v>
      </c>
      <c r="D11">
        <v>3793401.0998655022</v>
      </c>
      <c r="E11">
        <v>14607654.44879075</v>
      </c>
      <c r="F11">
        <v>38549082.378854491</v>
      </c>
      <c r="G11">
        <v>84071355.051137418</v>
      </c>
      <c r="H11">
        <v>137781560.74295744</v>
      </c>
      <c r="I11">
        <v>177599451.36685103</v>
      </c>
      <c r="J11">
        <v>207754374.45297533</v>
      </c>
    </row>
    <row r="12" spans="1:10">
      <c r="A12">
        <v>6055</v>
      </c>
      <c r="B12">
        <v>3537.1536880919302</v>
      </c>
      <c r="C12">
        <v>20231.418558306461</v>
      </c>
      <c r="D12">
        <v>131534.85862001733</v>
      </c>
      <c r="E12">
        <v>685276.4250001912</v>
      </c>
      <c r="F12">
        <v>2026226.0540282766</v>
      </c>
      <c r="G12">
        <v>4441890.6597574065</v>
      </c>
      <c r="H12">
        <v>7260023.7336152159</v>
      </c>
      <c r="I12">
        <v>9676688.1009872444</v>
      </c>
      <c r="J12">
        <v>11619194.760019977</v>
      </c>
    </row>
    <row r="13" spans="1:10">
      <c r="A13">
        <v>6059</v>
      </c>
      <c r="B13">
        <v>22906571.527964514</v>
      </c>
      <c r="C13">
        <v>75615122.202869117</v>
      </c>
      <c r="D13">
        <v>296731200.65839982</v>
      </c>
      <c r="E13">
        <v>997107582.58624399</v>
      </c>
      <c r="F13">
        <v>2530238732.7373285</v>
      </c>
      <c r="G13">
        <v>5365470954.6779556</v>
      </c>
      <c r="H13">
        <v>9509093836.8681564</v>
      </c>
      <c r="I13">
        <v>12723751455.150856</v>
      </c>
      <c r="J13">
        <v>15025363581.419346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7403552.5988648478</v>
      </c>
      <c r="C15">
        <v>22232170.43907417</v>
      </c>
      <c r="D15">
        <v>77954994.237017378</v>
      </c>
      <c r="E15">
        <v>236075853.80571857</v>
      </c>
      <c r="F15">
        <v>577676139.23727465</v>
      </c>
      <c r="G15">
        <v>1218612754.340009</v>
      </c>
      <c r="H15">
        <v>2119219570.0070803</v>
      </c>
      <c r="I15">
        <v>2876062306.921299</v>
      </c>
      <c r="J15">
        <v>3444352028.2697577</v>
      </c>
    </row>
    <row r="16" spans="1:10">
      <c r="A16">
        <v>6075</v>
      </c>
      <c r="B16">
        <v>221354.5938729312</v>
      </c>
      <c r="C16">
        <v>1103121.8728253646</v>
      </c>
      <c r="D16">
        <v>5693252.7021025755</v>
      </c>
      <c r="E16">
        <v>26028690.374059074</v>
      </c>
      <c r="F16">
        <v>73917741.423624143</v>
      </c>
      <c r="G16">
        <v>159631574.61129138</v>
      </c>
      <c r="H16">
        <v>275186530.35517532</v>
      </c>
      <c r="I16">
        <v>401725209.11601055</v>
      </c>
      <c r="J16">
        <v>528356610.34703124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57844.279123492779</v>
      </c>
      <c r="C18">
        <v>243422.44120843254</v>
      </c>
      <c r="D18">
        <v>1106227.9874433209</v>
      </c>
      <c r="E18">
        <v>4231896.2191610523</v>
      </c>
      <c r="F18">
        <v>10966985.984330546</v>
      </c>
      <c r="G18">
        <v>24617638.985992603</v>
      </c>
      <c r="H18">
        <v>40631163.120197833</v>
      </c>
      <c r="I18">
        <v>52175496.104434274</v>
      </c>
      <c r="J18">
        <v>60177080.025682643</v>
      </c>
    </row>
    <row r="19" spans="1:10">
      <c r="A19">
        <v>6081</v>
      </c>
      <c r="B19">
        <v>11330413.455034856</v>
      </c>
      <c r="C19">
        <v>54744717.591264173</v>
      </c>
      <c r="D19">
        <v>274211739.31837106</v>
      </c>
      <c r="E19">
        <v>1217648598.9784424</v>
      </c>
      <c r="F19">
        <v>3354906140.8319683</v>
      </c>
      <c r="G19">
        <v>7029458532.1099491</v>
      </c>
      <c r="H19">
        <v>11747092297.572002</v>
      </c>
      <c r="I19">
        <v>16580477395.151035</v>
      </c>
      <c r="J19">
        <v>21047554188.908257</v>
      </c>
    </row>
    <row r="20" spans="1:10">
      <c r="A20">
        <v>6083</v>
      </c>
      <c r="B20">
        <v>292487.1666169744</v>
      </c>
      <c r="C20">
        <v>961838.05380542949</v>
      </c>
      <c r="D20">
        <v>2589454.1422522594</v>
      </c>
      <c r="E20">
        <v>8209377.7364782402</v>
      </c>
      <c r="F20">
        <v>19353486.551974051</v>
      </c>
      <c r="G20">
        <v>40003019.471138723</v>
      </c>
      <c r="H20">
        <v>66559178.119017906</v>
      </c>
      <c r="I20">
        <v>86548467.813221082</v>
      </c>
      <c r="J20">
        <v>98994597.061175764</v>
      </c>
    </row>
    <row r="21" spans="1:10">
      <c r="A21">
        <v>6085</v>
      </c>
      <c r="B21">
        <v>3222325.9378792457</v>
      </c>
      <c r="C21">
        <v>14881777.209742924</v>
      </c>
      <c r="D21">
        <v>87381861.336938754</v>
      </c>
      <c r="E21">
        <v>386511089.12846535</v>
      </c>
      <c r="F21">
        <v>1089955497.6992304</v>
      </c>
      <c r="G21">
        <v>2431923098.1021528</v>
      </c>
      <c r="H21">
        <v>4119451568.811151</v>
      </c>
      <c r="I21">
        <v>5977194275.9165945</v>
      </c>
      <c r="J21">
        <v>7715269721.0069952</v>
      </c>
    </row>
    <row r="22" spans="1:10">
      <c r="A22">
        <v>6087</v>
      </c>
      <c r="B22">
        <v>68713.221468636635</v>
      </c>
      <c r="C22">
        <v>330369.84442262183</v>
      </c>
      <c r="D22">
        <v>1586130.3961460558</v>
      </c>
      <c r="E22">
        <v>6282117.1240124824</v>
      </c>
      <c r="F22">
        <v>16412810.015545204</v>
      </c>
      <c r="G22">
        <v>36218148.455125555</v>
      </c>
      <c r="H22">
        <v>59530558.415754832</v>
      </c>
      <c r="I22">
        <v>76093213.889556676</v>
      </c>
      <c r="J22">
        <v>87621646.644629329</v>
      </c>
    </row>
    <row r="23" spans="1:10">
      <c r="A23">
        <v>6095</v>
      </c>
      <c r="B23">
        <v>1483769.6221347703</v>
      </c>
      <c r="C23">
        <v>5761692.9091659291</v>
      </c>
      <c r="D23">
        <v>42293826.286442123</v>
      </c>
      <c r="E23">
        <v>226405448.64060962</v>
      </c>
      <c r="F23">
        <v>643479712.67831373</v>
      </c>
      <c r="G23">
        <v>1288135549.7221937</v>
      </c>
      <c r="H23">
        <v>2013993894.4303558</v>
      </c>
      <c r="I23">
        <v>2775237189.6956453</v>
      </c>
      <c r="J23">
        <v>3146216920.6144333</v>
      </c>
    </row>
    <row r="24" spans="1:10">
      <c r="A24">
        <v>6097</v>
      </c>
      <c r="B24">
        <v>936179.87937546149</v>
      </c>
      <c r="C24">
        <v>3529161.3341817595</v>
      </c>
      <c r="D24">
        <v>15631116.993729642</v>
      </c>
      <c r="E24">
        <v>62434475.689386025</v>
      </c>
      <c r="F24">
        <v>162953878.77843699</v>
      </c>
      <c r="G24">
        <v>349852556.0029577</v>
      </c>
      <c r="H24">
        <v>582248179.110443</v>
      </c>
      <c r="I24">
        <v>774822168.81827784</v>
      </c>
      <c r="J24">
        <v>943608851.82573843</v>
      </c>
    </row>
    <row r="25" spans="1:10">
      <c r="A25">
        <v>6111</v>
      </c>
      <c r="B25">
        <v>407178.05902191729</v>
      </c>
      <c r="C25">
        <v>1331953.0338813383</v>
      </c>
      <c r="D25">
        <v>4900866.3341276627</v>
      </c>
      <c r="E25">
        <v>15676109.250006244</v>
      </c>
      <c r="F25">
        <v>37438936.923738629</v>
      </c>
      <c r="G25">
        <v>78769675.197847813</v>
      </c>
      <c r="H25">
        <v>135624009.32410708</v>
      </c>
      <c r="I25">
        <v>181297050.78950468</v>
      </c>
      <c r="J25">
        <v>213924201.56236547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6407128.7094431091</v>
      </c>
      <c r="C27">
        <v>23687548.876652267</v>
      </c>
      <c r="D27">
        <v>62852248.468895689</v>
      </c>
      <c r="E27">
        <v>141355452.54985321</v>
      </c>
      <c r="F27">
        <v>249238584.8410902</v>
      </c>
      <c r="G27">
        <v>349296752.82169807</v>
      </c>
      <c r="H27">
        <v>458321577.14493656</v>
      </c>
      <c r="I27">
        <v>611042538.77826631</v>
      </c>
      <c r="J27">
        <v>800869759.27017164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65473.022268259097</v>
      </c>
      <c r="C29">
        <v>288170.00435222971</v>
      </c>
      <c r="D29">
        <v>1370548.0277344435</v>
      </c>
      <c r="E29">
        <v>3451604.6828151569</v>
      </c>
      <c r="F29">
        <v>5844646.6925637899</v>
      </c>
      <c r="G29">
        <v>7496672.1205751989</v>
      </c>
      <c r="H29">
        <v>7777208.9362312751</v>
      </c>
      <c r="I29">
        <v>7832061.6098553948</v>
      </c>
      <c r="J29">
        <v>7945969.9297842318</v>
      </c>
    </row>
    <row r="30" spans="1:10">
      <c r="A30">
        <v>9009</v>
      </c>
      <c r="B30">
        <v>4446324.2079824191</v>
      </c>
      <c r="C30">
        <v>13680444.137955587</v>
      </c>
      <c r="D30">
        <v>36919233.91147621</v>
      </c>
      <c r="E30">
        <v>82274065.133825734</v>
      </c>
      <c r="F30">
        <v>140379925.01359567</v>
      </c>
      <c r="G30">
        <v>191038605.91859931</v>
      </c>
      <c r="H30">
        <v>244418013.0639345</v>
      </c>
      <c r="I30">
        <v>322176307.68039626</v>
      </c>
      <c r="J30">
        <v>423541563.47844952</v>
      </c>
    </row>
    <row r="31" spans="1:10">
      <c r="A31">
        <v>9011</v>
      </c>
      <c r="B31">
        <v>413042.61680559115</v>
      </c>
      <c r="C31">
        <v>1780955.5645975922</v>
      </c>
      <c r="D31">
        <v>8067346.3210082138</v>
      </c>
      <c r="E31">
        <v>19601572.46006842</v>
      </c>
      <c r="F31">
        <v>33227163.77765248</v>
      </c>
      <c r="G31">
        <v>42717978.484758124</v>
      </c>
      <c r="H31">
        <v>44839460.867213964</v>
      </c>
      <c r="I31">
        <v>45635973.356502913</v>
      </c>
      <c r="J31">
        <v>46501783.806843005</v>
      </c>
    </row>
    <row r="32" spans="1:10">
      <c r="A32">
        <v>10001</v>
      </c>
      <c r="B32">
        <v>1912905.4578217899</v>
      </c>
      <c r="C32">
        <v>7317202.4272720721</v>
      </c>
      <c r="D32">
        <v>25712870.185007639</v>
      </c>
      <c r="E32">
        <v>65221966.661680683</v>
      </c>
      <c r="F32">
        <v>121792122.22228783</v>
      </c>
      <c r="G32">
        <v>181740182.0267095</v>
      </c>
      <c r="H32">
        <v>261606049.04162621</v>
      </c>
      <c r="I32">
        <v>310178260.66283226</v>
      </c>
      <c r="J32">
        <v>326913268.98585099</v>
      </c>
    </row>
    <row r="33" spans="1:10">
      <c r="A33">
        <v>10003</v>
      </c>
      <c r="B33">
        <v>3794164.5366670969</v>
      </c>
      <c r="C33">
        <v>18375653.792389914</v>
      </c>
      <c r="D33">
        <v>72413888.361297622</v>
      </c>
      <c r="E33">
        <v>171347740.90350989</v>
      </c>
      <c r="F33">
        <v>291370071.74732691</v>
      </c>
      <c r="G33">
        <v>412211821.85991287</v>
      </c>
      <c r="H33">
        <v>558242109.36715579</v>
      </c>
      <c r="I33">
        <v>785994502.52522874</v>
      </c>
      <c r="J33">
        <v>888339824.8113389</v>
      </c>
    </row>
    <row r="34" spans="1:10">
      <c r="A34">
        <v>10005</v>
      </c>
      <c r="B34">
        <v>3982374.9477340542</v>
      </c>
      <c r="C34">
        <v>14266029.516056817</v>
      </c>
      <c r="D34">
        <v>44716864.560678333</v>
      </c>
      <c r="E34">
        <v>100030674.90203023</v>
      </c>
      <c r="F34">
        <v>170738967.40180624</v>
      </c>
      <c r="G34">
        <v>240072789.33641306</v>
      </c>
      <c r="H34">
        <v>328941926.16710198</v>
      </c>
      <c r="I34">
        <v>369523760.87632507</v>
      </c>
      <c r="J34">
        <v>380253725.63644189</v>
      </c>
    </row>
    <row r="35" spans="1:10">
      <c r="A35">
        <v>11001</v>
      </c>
      <c r="B35">
        <v>1228429.772949313</v>
      </c>
      <c r="C35">
        <v>6009445.4082277194</v>
      </c>
      <c r="D35">
        <v>22376580.79522958</v>
      </c>
      <c r="E35">
        <v>51137514.354890369</v>
      </c>
      <c r="F35">
        <v>86667437.56766662</v>
      </c>
      <c r="G35">
        <v>128280688.1357218</v>
      </c>
      <c r="H35">
        <v>145016147.36877665</v>
      </c>
      <c r="I35">
        <v>150050860.57405502</v>
      </c>
      <c r="J35">
        <v>153413320.73911592</v>
      </c>
    </row>
    <row r="36" spans="1:10">
      <c r="A36">
        <v>12005</v>
      </c>
      <c r="B36">
        <v>1003354.8792822114</v>
      </c>
      <c r="C36">
        <v>6811901.4709874541</v>
      </c>
      <c r="D36">
        <v>34195635.505260639</v>
      </c>
      <c r="E36">
        <v>121075540.07033853</v>
      </c>
      <c r="F36">
        <v>215622505.81390524</v>
      </c>
      <c r="G36">
        <v>249348597.73821118</v>
      </c>
      <c r="H36">
        <v>263620842.2397863</v>
      </c>
      <c r="I36">
        <v>274887921.17514431</v>
      </c>
      <c r="J36">
        <v>284527530.99327177</v>
      </c>
    </row>
    <row r="37" spans="1:10">
      <c r="A37">
        <v>12009</v>
      </c>
      <c r="B37">
        <v>1332922.8782145858</v>
      </c>
      <c r="C37">
        <v>5703215.3591427235</v>
      </c>
      <c r="D37">
        <v>18999266.311514463</v>
      </c>
      <c r="E37">
        <v>54688307.071349539</v>
      </c>
      <c r="F37">
        <v>118392790.51610219</v>
      </c>
      <c r="G37">
        <v>191815414.18729457</v>
      </c>
      <c r="H37">
        <v>282622557.10687238</v>
      </c>
      <c r="I37">
        <v>321699990.26473367</v>
      </c>
      <c r="J37">
        <v>331339524.56804228</v>
      </c>
    </row>
    <row r="38" spans="1:10">
      <c r="A38">
        <v>12011</v>
      </c>
      <c r="B38">
        <v>9127946.6401501074</v>
      </c>
      <c r="C38">
        <v>88282143.045992777</v>
      </c>
      <c r="D38">
        <v>467325005.15898103</v>
      </c>
      <c r="E38">
        <v>1856273016.9590647</v>
      </c>
      <c r="F38">
        <v>4078223932.1742887</v>
      </c>
      <c r="G38">
        <v>6285943564.1888514</v>
      </c>
      <c r="H38">
        <v>6894376800.3686361</v>
      </c>
      <c r="I38">
        <v>7325535887.9963522</v>
      </c>
      <c r="J38">
        <v>7655334116.1784439</v>
      </c>
    </row>
    <row r="39" spans="1:10">
      <c r="A39">
        <v>12015</v>
      </c>
      <c r="B39">
        <v>23110.155650258996</v>
      </c>
      <c r="C39">
        <v>194289.83629304889</v>
      </c>
      <c r="D39">
        <v>1387832.7416450365</v>
      </c>
      <c r="E39">
        <v>5600690.3064939743</v>
      </c>
      <c r="F39">
        <v>9397474.2096403353</v>
      </c>
      <c r="G39">
        <v>10512790.469992666</v>
      </c>
      <c r="H39">
        <v>11188271.806979137</v>
      </c>
      <c r="I39">
        <v>11638646.147637958</v>
      </c>
      <c r="J39">
        <v>11936533.83052568</v>
      </c>
    </row>
    <row r="40" spans="1:10">
      <c r="A40">
        <v>12017</v>
      </c>
      <c r="B40">
        <v>267464.69809053792</v>
      </c>
      <c r="C40">
        <v>1364720.5650244523</v>
      </c>
      <c r="D40">
        <v>4611139.9259089744</v>
      </c>
      <c r="E40">
        <v>13609493.278869879</v>
      </c>
      <c r="F40">
        <v>28151466.42540041</v>
      </c>
      <c r="G40">
        <v>45131060.515910916</v>
      </c>
      <c r="H40">
        <v>58291519.283668719</v>
      </c>
      <c r="I40">
        <v>63992407.039560348</v>
      </c>
      <c r="J40">
        <v>66955865.912824295</v>
      </c>
    </row>
    <row r="41" spans="1:10">
      <c r="A41">
        <v>12019</v>
      </c>
      <c r="B41">
        <v>199463.8958969365</v>
      </c>
      <c r="C41">
        <v>1051094.9843506494</v>
      </c>
      <c r="D41">
        <v>3656854.7774196989</v>
      </c>
      <c r="E41">
        <v>10450155.7282626</v>
      </c>
      <c r="F41">
        <v>20521150.757006519</v>
      </c>
      <c r="G41">
        <v>30609728.462942731</v>
      </c>
      <c r="H41">
        <v>42712470.934878081</v>
      </c>
      <c r="I41">
        <v>56506006.756829582</v>
      </c>
      <c r="J41">
        <v>62151550.47176116</v>
      </c>
    </row>
    <row r="42" spans="1:10">
      <c r="A42">
        <v>12021</v>
      </c>
      <c r="B42">
        <v>434601.77355962317</v>
      </c>
      <c r="C42">
        <v>4582218.2552883485</v>
      </c>
      <c r="D42">
        <v>36059465.143592842</v>
      </c>
      <c r="E42">
        <v>155853514.1361424</v>
      </c>
      <c r="F42">
        <v>353549645.68362588</v>
      </c>
      <c r="G42">
        <v>513336247.40466803</v>
      </c>
      <c r="H42">
        <v>608367992.98151171</v>
      </c>
      <c r="I42">
        <v>664325464.13746154</v>
      </c>
      <c r="J42">
        <v>713545371.00512159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8549.6652043253307</v>
      </c>
      <c r="C44">
        <v>42881.249908733247</v>
      </c>
      <c r="D44">
        <v>150062.95187739271</v>
      </c>
      <c r="E44">
        <v>465042.27758095815</v>
      </c>
      <c r="F44">
        <v>1014084.534916054</v>
      </c>
      <c r="G44">
        <v>1704206.7839233554</v>
      </c>
      <c r="H44">
        <v>2259575.3821679414</v>
      </c>
      <c r="I44">
        <v>2534744.9329564157</v>
      </c>
      <c r="J44">
        <v>2653732.2748884601</v>
      </c>
    </row>
    <row r="45" spans="1:10">
      <c r="A45">
        <v>12031</v>
      </c>
      <c r="B45">
        <v>3729313.3861084469</v>
      </c>
      <c r="C45">
        <v>13983873.11154235</v>
      </c>
      <c r="D45">
        <v>40350370.442246273</v>
      </c>
      <c r="E45">
        <v>109931855.14925608</v>
      </c>
      <c r="F45">
        <v>218019214.29581136</v>
      </c>
      <c r="G45">
        <v>333074882.38435221</v>
      </c>
      <c r="H45">
        <v>453444285.44127429</v>
      </c>
      <c r="I45">
        <v>603987454.13384151</v>
      </c>
      <c r="J45">
        <v>790983562.43100429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71508.248003494358</v>
      </c>
      <c r="C47">
        <v>509898.92483589292</v>
      </c>
      <c r="D47">
        <v>2134386.772767364</v>
      </c>
      <c r="E47">
        <v>6863684.6318068113</v>
      </c>
      <c r="F47">
        <v>14770555.294715416</v>
      </c>
      <c r="G47">
        <v>23441843.335718069</v>
      </c>
      <c r="H47">
        <v>34478789.205357924</v>
      </c>
      <c r="I47">
        <v>46336057.674173594</v>
      </c>
      <c r="J47">
        <v>51199129.047960803</v>
      </c>
    </row>
    <row r="48" spans="1:10">
      <c r="A48">
        <v>12037</v>
      </c>
      <c r="B48">
        <v>42356.61898347245</v>
      </c>
      <c r="C48">
        <v>213273.27460071325</v>
      </c>
      <c r="D48">
        <v>1189653.6452901235</v>
      </c>
      <c r="E48">
        <v>4085174.9440269736</v>
      </c>
      <c r="F48">
        <v>6797869.0876983404</v>
      </c>
      <c r="G48">
        <v>8167683.4790884219</v>
      </c>
      <c r="H48">
        <v>8770117.143674558</v>
      </c>
      <c r="I48">
        <v>9363019.7965881992</v>
      </c>
      <c r="J48">
        <v>9969190.7888237201</v>
      </c>
    </row>
    <row r="49" spans="1:10">
      <c r="A49">
        <v>12045</v>
      </c>
      <c r="B49">
        <v>68000.710705869802</v>
      </c>
      <c r="C49">
        <v>351929.70654974971</v>
      </c>
      <c r="D49">
        <v>1816879.3540942126</v>
      </c>
      <c r="E49">
        <v>6301961.953339125</v>
      </c>
      <c r="F49">
        <v>10835924.230436748</v>
      </c>
      <c r="G49">
        <v>13151457.518793026</v>
      </c>
      <c r="H49">
        <v>14194109.313149964</v>
      </c>
      <c r="I49">
        <v>15235010.63847564</v>
      </c>
      <c r="J49">
        <v>16307712.346540729</v>
      </c>
    </row>
    <row r="50" spans="1:10">
      <c r="A50">
        <v>12053</v>
      </c>
      <c r="B50">
        <v>162723.89605399105</v>
      </c>
      <c r="C50">
        <v>1454189.6410977952</v>
      </c>
      <c r="D50">
        <v>8721042.6785059068</v>
      </c>
      <c r="E50">
        <v>35912318.414961062</v>
      </c>
      <c r="F50">
        <v>89003496.847267658</v>
      </c>
      <c r="G50">
        <v>131637443.72003724</v>
      </c>
      <c r="H50">
        <v>152367317.02831069</v>
      </c>
      <c r="I50">
        <v>161687610.77992168</v>
      </c>
      <c r="J50">
        <v>170558850.42754456</v>
      </c>
    </row>
    <row r="51" spans="1:10">
      <c r="A51">
        <v>12057</v>
      </c>
      <c r="B51">
        <v>6486953.9974355549</v>
      </c>
      <c r="C51">
        <v>50834462.596545331</v>
      </c>
      <c r="D51">
        <v>267712099.81651756</v>
      </c>
      <c r="E51">
        <v>989597099.26956272</v>
      </c>
      <c r="F51">
        <v>1974144717.9298286</v>
      </c>
      <c r="G51">
        <v>2586496133.4336305</v>
      </c>
      <c r="H51">
        <v>2813068922.5486612</v>
      </c>
      <c r="I51">
        <v>3003077471.732614</v>
      </c>
      <c r="J51">
        <v>3199285779.580204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1092581.8591540747</v>
      </c>
      <c r="C55">
        <v>7634695.4735396123</v>
      </c>
      <c r="D55">
        <v>52373202.134283021</v>
      </c>
      <c r="E55">
        <v>196126664.53898311</v>
      </c>
      <c r="F55">
        <v>321464635.36929506</v>
      </c>
      <c r="G55">
        <v>354667857.16008985</v>
      </c>
      <c r="H55">
        <v>376175326.26879561</v>
      </c>
      <c r="I55">
        <v>395788679.39596081</v>
      </c>
      <c r="J55">
        <v>413983450.81882375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186344.7240272325</v>
      </c>
      <c r="C58">
        <v>1294401.0369614407</v>
      </c>
      <c r="D58">
        <v>6507061.5882750424</v>
      </c>
      <c r="E58">
        <v>23363107.595226012</v>
      </c>
      <c r="F58">
        <v>46090080.789324574</v>
      </c>
      <c r="G58">
        <v>58695285.458955176</v>
      </c>
      <c r="H58">
        <v>62252909.830725633</v>
      </c>
      <c r="I58">
        <v>64356904.413014062</v>
      </c>
      <c r="J58">
        <v>65896657.578854948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255049.66385755039</v>
      </c>
      <c r="C60">
        <v>2962676.2682215213</v>
      </c>
      <c r="D60">
        <v>14698221.685561785</v>
      </c>
      <c r="E60">
        <v>55762978.525205135</v>
      </c>
      <c r="F60">
        <v>119097167.19257383</v>
      </c>
      <c r="G60">
        <v>184858713.75056803</v>
      </c>
      <c r="H60">
        <v>205345754.2340166</v>
      </c>
      <c r="I60">
        <v>223339625.84763807</v>
      </c>
      <c r="J60">
        <v>240527078.36903977</v>
      </c>
    </row>
    <row r="61" spans="1:10">
      <c r="A61">
        <v>12086</v>
      </c>
      <c r="B61">
        <v>34093025.510080107</v>
      </c>
      <c r="C61">
        <v>348507412.41165221</v>
      </c>
      <c r="D61">
        <v>2057968355.6292541</v>
      </c>
      <c r="E61">
        <v>8220440951.0707655</v>
      </c>
      <c r="F61">
        <v>18166687200.410065</v>
      </c>
      <c r="G61">
        <v>28167733093.172646</v>
      </c>
      <c r="H61">
        <v>31090280037.304928</v>
      </c>
      <c r="I61">
        <v>33299207949.325005</v>
      </c>
      <c r="J61">
        <v>35125056224.319557</v>
      </c>
    </row>
    <row r="62" spans="1:10">
      <c r="A62">
        <v>12087</v>
      </c>
      <c r="B62">
        <v>2420415.8928043339</v>
      </c>
      <c r="C62">
        <v>21763562.095724419</v>
      </c>
      <c r="D62">
        <v>118847942.69400296</v>
      </c>
      <c r="E62">
        <v>466476696.55746162</v>
      </c>
      <c r="F62">
        <v>1006705543.3002642</v>
      </c>
      <c r="G62">
        <v>1504906633.5530834</v>
      </c>
      <c r="H62">
        <v>1637817953.6003146</v>
      </c>
      <c r="I62">
        <v>1742155352.083302</v>
      </c>
      <c r="J62">
        <v>1830313328.2926576</v>
      </c>
    </row>
    <row r="63" spans="1:10">
      <c r="A63">
        <v>12089</v>
      </c>
      <c r="B63">
        <v>229695.56029972353</v>
      </c>
      <c r="C63">
        <v>1261999.8959328495</v>
      </c>
      <c r="D63">
        <v>4611323.783093662</v>
      </c>
      <c r="E63">
        <v>13960258.873748841</v>
      </c>
      <c r="F63">
        <v>28523054.393276297</v>
      </c>
      <c r="G63">
        <v>45100406.499012575</v>
      </c>
      <c r="H63">
        <v>66691883.385478184</v>
      </c>
      <c r="I63">
        <v>93549262.417735755</v>
      </c>
      <c r="J63">
        <v>107882830.97788882</v>
      </c>
    </row>
    <row r="64" spans="1:10">
      <c r="A64">
        <v>12091</v>
      </c>
      <c r="B64">
        <v>1166113.1099622564</v>
      </c>
      <c r="C64">
        <v>5392474.1340482747</v>
      </c>
      <c r="D64">
        <v>29867025.678932473</v>
      </c>
      <c r="E64">
        <v>122917314.15420438</v>
      </c>
      <c r="F64">
        <v>257141245.91324955</v>
      </c>
      <c r="G64">
        <v>316898656.56387311</v>
      </c>
      <c r="H64">
        <v>340075455.74055988</v>
      </c>
      <c r="I64">
        <v>359825971.42637599</v>
      </c>
      <c r="J64">
        <v>378818856.10750306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1993929.3674462978</v>
      </c>
      <c r="C66">
        <v>18985225.851235725</v>
      </c>
      <c r="D66">
        <v>95947792.484701455</v>
      </c>
      <c r="E66">
        <v>377781874.18052679</v>
      </c>
      <c r="F66">
        <v>822258801.1073947</v>
      </c>
      <c r="G66">
        <v>1255286217.4387398</v>
      </c>
      <c r="H66">
        <v>1362550051.0485692</v>
      </c>
      <c r="I66">
        <v>1428551139.1683271</v>
      </c>
      <c r="J66">
        <v>1469146038.1827335</v>
      </c>
    </row>
    <row r="67" spans="1:10">
      <c r="A67">
        <v>12101</v>
      </c>
      <c r="B67">
        <v>1510395.4545183133</v>
      </c>
      <c r="C67">
        <v>13635385.419536822</v>
      </c>
      <c r="D67">
        <v>82644575.372029394</v>
      </c>
      <c r="E67">
        <v>343835703.33148873</v>
      </c>
      <c r="F67">
        <v>860910581.26224685</v>
      </c>
      <c r="G67">
        <v>1286109133.5936141</v>
      </c>
      <c r="H67">
        <v>1503645814.2279866</v>
      </c>
      <c r="I67">
        <v>1611634277.9499769</v>
      </c>
      <c r="J67">
        <v>1716685876.5236039</v>
      </c>
    </row>
    <row r="68" spans="1:10">
      <c r="A68">
        <v>12103</v>
      </c>
      <c r="B68">
        <v>1662889.5002952486</v>
      </c>
      <c r="C68">
        <v>13617229.996563271</v>
      </c>
      <c r="D68">
        <v>81286699.164143398</v>
      </c>
      <c r="E68">
        <v>333203863.57593054</v>
      </c>
      <c r="F68">
        <v>843203358.41029882</v>
      </c>
      <c r="G68">
        <v>1222923483.9859691</v>
      </c>
      <c r="H68">
        <v>1395528829.2561932</v>
      </c>
      <c r="I68">
        <v>1472569416.4526668</v>
      </c>
      <c r="J68">
        <v>1546121050.1058221</v>
      </c>
    </row>
    <row r="69" spans="1:10">
      <c r="A69">
        <v>12107</v>
      </c>
      <c r="B69">
        <v>8026.1987957602159</v>
      </c>
      <c r="C69">
        <v>43727.961341134607</v>
      </c>
      <c r="D69">
        <v>154427.06220811076</v>
      </c>
      <c r="E69">
        <v>446915.98409307958</v>
      </c>
      <c r="F69">
        <v>904103.07135892333</v>
      </c>
      <c r="G69">
        <v>1376741.753393732</v>
      </c>
      <c r="H69">
        <v>1965869.6977675136</v>
      </c>
      <c r="I69">
        <v>2612399.424419893</v>
      </c>
      <c r="J69">
        <v>2881194.6643936373</v>
      </c>
    </row>
    <row r="70" spans="1:10">
      <c r="A70">
        <v>12109</v>
      </c>
      <c r="B70">
        <v>1204889.6215515421</v>
      </c>
      <c r="C70">
        <v>6464690.7794251302</v>
      </c>
      <c r="D70">
        <v>22496502.202523056</v>
      </c>
      <c r="E70">
        <v>63947031.977800027</v>
      </c>
      <c r="F70">
        <v>124208978.97855362</v>
      </c>
      <c r="G70">
        <v>184080301.73784229</v>
      </c>
      <c r="H70">
        <v>256517088.78902435</v>
      </c>
      <c r="I70">
        <v>337013649.9674502</v>
      </c>
      <c r="J70">
        <v>368371364.94360727</v>
      </c>
    </row>
    <row r="71" spans="1:10">
      <c r="A71">
        <v>12111</v>
      </c>
      <c r="B71">
        <v>45267.04574648424</v>
      </c>
      <c r="C71">
        <v>219179.79901481833</v>
      </c>
      <c r="D71">
        <v>695260.74258493446</v>
      </c>
      <c r="E71">
        <v>2154445.2296129405</v>
      </c>
      <c r="F71">
        <v>4829196.038801047</v>
      </c>
      <c r="G71">
        <v>8329735.6008323459</v>
      </c>
      <c r="H71">
        <v>12731744.661998514</v>
      </c>
      <c r="I71">
        <v>14863584.307844216</v>
      </c>
      <c r="J71">
        <v>15295536.734784821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2441994.0428528944</v>
      </c>
      <c r="C73">
        <v>17075333.365632627</v>
      </c>
      <c r="D73">
        <v>86856833.21205917</v>
      </c>
      <c r="E73">
        <v>316109137.33541381</v>
      </c>
      <c r="F73">
        <v>626744368.80483603</v>
      </c>
      <c r="G73">
        <v>803983633.74630392</v>
      </c>
      <c r="H73">
        <v>858449385.11941528</v>
      </c>
      <c r="I73">
        <v>893997105.44663405</v>
      </c>
      <c r="J73">
        <v>922820304.61103606</v>
      </c>
    </row>
    <row r="74" spans="1:10">
      <c r="A74">
        <v>12123</v>
      </c>
      <c r="B74">
        <v>8446.8140037699468</v>
      </c>
      <c r="C74">
        <v>37342.622782648992</v>
      </c>
      <c r="D74">
        <v>134392.0884371064</v>
      </c>
      <c r="E74">
        <v>414184.91744698375</v>
      </c>
      <c r="F74">
        <v>909805.55130519206</v>
      </c>
      <c r="G74">
        <v>1520596.1843580417</v>
      </c>
      <c r="H74">
        <v>1993315.6041601368</v>
      </c>
      <c r="I74">
        <v>2204193.0473520737</v>
      </c>
      <c r="J74">
        <v>2265106.6537310523</v>
      </c>
    </row>
    <row r="75" spans="1:10">
      <c r="A75">
        <v>12127</v>
      </c>
      <c r="B75">
        <v>2775857.9685349339</v>
      </c>
      <c r="C75">
        <v>11905543.417082844</v>
      </c>
      <c r="D75">
        <v>40553222.341962077</v>
      </c>
      <c r="E75">
        <v>123005178.37561177</v>
      </c>
      <c r="F75">
        <v>277112334.08904213</v>
      </c>
      <c r="G75">
        <v>463547382.24001753</v>
      </c>
      <c r="H75">
        <v>707579379.89016736</v>
      </c>
      <c r="I75">
        <v>825284509.44724393</v>
      </c>
      <c r="J75">
        <v>865149927.09087539</v>
      </c>
    </row>
    <row r="76" spans="1:10">
      <c r="A76">
        <v>12129</v>
      </c>
      <c r="B76">
        <v>28583.948277109244</v>
      </c>
      <c r="C76">
        <v>108418.22947095032</v>
      </c>
      <c r="D76">
        <v>261322.16914713802</v>
      </c>
      <c r="E76">
        <v>977912.36282043532</v>
      </c>
      <c r="F76">
        <v>1658037.6274460221</v>
      </c>
      <c r="G76">
        <v>2001191.6730218455</v>
      </c>
      <c r="H76">
        <v>2081730.3927185652</v>
      </c>
      <c r="I76">
        <v>2137843.1312370193</v>
      </c>
      <c r="J76">
        <v>2184876.7079395759</v>
      </c>
    </row>
    <row r="77" spans="1:10">
      <c r="A77">
        <v>12131</v>
      </c>
      <c r="B77">
        <v>306676.51974408084</v>
      </c>
      <c r="C77">
        <v>1662592.5006949627</v>
      </c>
      <c r="D77">
        <v>8903316.2656776384</v>
      </c>
      <c r="E77">
        <v>35667825.129812174</v>
      </c>
      <c r="F77">
        <v>4413085.2495649336</v>
      </c>
      <c r="G77">
        <v>5121427.1176391616</v>
      </c>
      <c r="H77">
        <v>5203065.8381075067</v>
      </c>
      <c r="I77">
        <v>5297570.4260527128</v>
      </c>
      <c r="J77">
        <v>5435199.4616127424</v>
      </c>
    </row>
    <row r="78" spans="1:10">
      <c r="A78">
        <v>13029</v>
      </c>
      <c r="B78">
        <v>25378.091668006266</v>
      </c>
      <c r="C78">
        <v>84731.588303147</v>
      </c>
      <c r="D78">
        <v>233470.14830216454</v>
      </c>
      <c r="E78">
        <v>591608.68430504482</v>
      </c>
      <c r="F78">
        <v>1143818.9744591003</v>
      </c>
      <c r="G78">
        <v>1715042.8681586059</v>
      </c>
      <c r="H78">
        <v>2305283.2251821221</v>
      </c>
      <c r="I78">
        <v>2977931.4574434166</v>
      </c>
      <c r="J78">
        <v>3868379.481699266</v>
      </c>
    </row>
    <row r="79" spans="1:10">
      <c r="A79">
        <v>13039</v>
      </c>
      <c r="B79">
        <v>1205128.5848438942</v>
      </c>
      <c r="C79">
        <v>4931287.1451677</v>
      </c>
      <c r="D79">
        <v>15721721.149379767</v>
      </c>
      <c r="E79">
        <v>46141649.149769224</v>
      </c>
      <c r="F79">
        <v>98353314.259381205</v>
      </c>
      <c r="G79">
        <v>160614637.87445492</v>
      </c>
      <c r="H79">
        <v>234480349.82945156</v>
      </c>
      <c r="I79">
        <v>333121914.01880413</v>
      </c>
      <c r="J79">
        <v>459987905.58523428</v>
      </c>
    </row>
    <row r="80" spans="1:10">
      <c r="A80">
        <v>13051</v>
      </c>
      <c r="B80">
        <v>11967180.238724053</v>
      </c>
      <c r="C80">
        <v>42782242.727979377</v>
      </c>
      <c r="D80">
        <v>127432507.10225801</v>
      </c>
      <c r="E80">
        <v>346154295.75609219</v>
      </c>
      <c r="F80">
        <v>636042094.93978548</v>
      </c>
      <c r="G80">
        <v>1023483182.2605879</v>
      </c>
      <c r="H80">
        <v>1473221765.9120629</v>
      </c>
      <c r="I80">
        <v>2041014752.7574337</v>
      </c>
      <c r="J80">
        <v>2842477540.1948552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874915.80291812005</v>
      </c>
      <c r="C82">
        <v>4074789.1304119783</v>
      </c>
      <c r="D82">
        <v>14290140.749240758</v>
      </c>
      <c r="E82">
        <v>42292602.767129615</v>
      </c>
      <c r="F82">
        <v>89675758.095933467</v>
      </c>
      <c r="G82">
        <v>143773866.23764104</v>
      </c>
      <c r="H82">
        <v>197362544.17827511</v>
      </c>
      <c r="I82">
        <v>272666669.72820389</v>
      </c>
      <c r="J82">
        <v>361318212.65316701</v>
      </c>
    </row>
    <row r="83" spans="1:10">
      <c r="A83">
        <v>13179</v>
      </c>
      <c r="B83">
        <v>1741922.5891061178</v>
      </c>
      <c r="C83">
        <v>7546506.4074919047</v>
      </c>
      <c r="D83">
        <v>24647729.985285178</v>
      </c>
      <c r="E83">
        <v>69352283.066216648</v>
      </c>
      <c r="F83">
        <v>147412134.82581005</v>
      </c>
      <c r="G83">
        <v>240091381.29205394</v>
      </c>
      <c r="H83">
        <v>342724635.96742272</v>
      </c>
      <c r="I83">
        <v>465376634.5243907</v>
      </c>
      <c r="J83">
        <v>634387202.56088436</v>
      </c>
    </row>
    <row r="84" spans="1:10">
      <c r="A84">
        <v>13191</v>
      </c>
      <c r="B84">
        <v>2160064.3025421482</v>
      </c>
      <c r="C84">
        <v>8994237.2794121839</v>
      </c>
      <c r="D84">
        <v>28985818.845677312</v>
      </c>
      <c r="E84">
        <v>81108083.964383498</v>
      </c>
      <c r="F84">
        <v>173865928.3623257</v>
      </c>
      <c r="G84">
        <v>284705332.21480614</v>
      </c>
      <c r="H84">
        <v>407961592.81054312</v>
      </c>
      <c r="I84">
        <v>556399358.03577459</v>
      </c>
      <c r="J84">
        <v>762345773.78131533</v>
      </c>
    </row>
    <row r="85" spans="1:10">
      <c r="A85">
        <v>22005</v>
      </c>
      <c r="B85">
        <v>292529.80000606208</v>
      </c>
      <c r="C85">
        <v>3911594.1410881649</v>
      </c>
      <c r="D85">
        <v>19572526.089479335</v>
      </c>
      <c r="E85">
        <v>40312104.711475037</v>
      </c>
      <c r="F85">
        <v>44508445.040766895</v>
      </c>
      <c r="G85">
        <v>45505781.295769125</v>
      </c>
      <c r="H85">
        <v>46377351.969194092</v>
      </c>
      <c r="I85">
        <v>47266910.609159596</v>
      </c>
      <c r="J85">
        <v>48184483.864926361</v>
      </c>
    </row>
    <row r="86" spans="1:10">
      <c r="A86">
        <v>22007</v>
      </c>
      <c r="B86">
        <v>481007.59829380573</v>
      </c>
      <c r="C86">
        <v>7698430.2913319748</v>
      </c>
      <c r="D86">
        <v>35817575.562238149</v>
      </c>
      <c r="E86">
        <v>68118517.722694427</v>
      </c>
      <c r="F86">
        <v>82976006.898150653</v>
      </c>
      <c r="G86">
        <v>97514328.296466008</v>
      </c>
      <c r="H86">
        <v>113473233.39995988</v>
      </c>
      <c r="I86">
        <v>130723582.70318203</v>
      </c>
      <c r="J86">
        <v>149144349.7314238</v>
      </c>
    </row>
    <row r="87" spans="1:10">
      <c r="A87">
        <v>22019</v>
      </c>
      <c r="B87">
        <v>5504438.8180877725</v>
      </c>
      <c r="C87">
        <v>44469938.910640262</v>
      </c>
      <c r="D87">
        <v>204414278.64138964</v>
      </c>
      <c r="E87">
        <v>546733040.48719239</v>
      </c>
      <c r="F87">
        <v>769252947.00625324</v>
      </c>
      <c r="G87">
        <v>878466986.71249259</v>
      </c>
      <c r="H87">
        <v>955066062.52064753</v>
      </c>
      <c r="I87">
        <v>1026954253.7229682</v>
      </c>
      <c r="J87">
        <v>1096999872.867439</v>
      </c>
    </row>
    <row r="88" spans="1:10">
      <c r="A88">
        <v>22023</v>
      </c>
      <c r="B88">
        <v>43628.397152755293</v>
      </c>
      <c r="C88">
        <v>364977.42722090823</v>
      </c>
      <c r="D88">
        <v>1435825.481714509</v>
      </c>
      <c r="E88">
        <v>2815498.8000390078</v>
      </c>
      <c r="F88">
        <v>3466956.9640495861</v>
      </c>
      <c r="G88">
        <v>3718908.4500862751</v>
      </c>
      <c r="H88">
        <v>3894411.6268169908</v>
      </c>
      <c r="I88">
        <v>4033501.2459823457</v>
      </c>
      <c r="J88">
        <v>4140899.2549486584</v>
      </c>
    </row>
    <row r="89" spans="1:10">
      <c r="A89">
        <v>22045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>
        <v>22047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>
        <v>22051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>
        <v>22053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>
        <v>22057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>
        <v>22063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>
        <v>22071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>
        <v>22075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>
        <v>22087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>
        <v>22089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>
      <c r="A102">
        <v>22101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>
      <c r="A103">
        <v>22103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>
        <v>22113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>
        <v>23005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>
        <v>23009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>
        <v>23011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>
        <v>23013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>
        <v>23015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>
        <v>23019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>
        <v>23023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>
        <v>23027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>
        <v>23029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>
        <v>23031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>
        <v>24003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>
        <v>24005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>
        <v>24009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>
        <v>24011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>
        <v>24015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>
        <v>24017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>
        <v>24019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>
        <v>24025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>
        <v>24029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>
        <v>24033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>
        <v>24035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>
        <v>24037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9">
      <c r="A129">
        <v>24039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9">
      <c r="A130">
        <v>24041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9">
      <c r="A131">
        <v>24045</v>
      </c>
      <c r="B131">
        <v>974759.50724091323</v>
      </c>
      <c r="C131">
        <v>7871720.3446493568</v>
      </c>
      <c r="D131">
        <v>37241441.050924376</v>
      </c>
      <c r="E131">
        <v>88751914.513618842</v>
      </c>
      <c r="F131">
        <v>142727096.22730458</v>
      </c>
      <c r="G131">
        <v>160470198.98563647</v>
      </c>
      <c r="H131">
        <v>170505145.416076</v>
      </c>
      <c r="I131">
        <v>178781627.80671585</v>
      </c>
      <c r="J131">
        <v>186145330.67896089</v>
      </c>
    </row>
    <row r="132" spans="1:19">
      <c r="A132">
        <v>24047</v>
      </c>
      <c r="B132">
        <v>9394949.5209943503</v>
      </c>
      <c r="C132">
        <v>33572363.195222959</v>
      </c>
      <c r="D132">
        <v>105894598.90492578</v>
      </c>
      <c r="E132">
        <v>240269244.92136922</v>
      </c>
      <c r="F132">
        <v>416457682.1554994</v>
      </c>
      <c r="G132">
        <v>596081937.78677225</v>
      </c>
      <c r="H132">
        <v>833720200.74039268</v>
      </c>
      <c r="I132">
        <v>954088345.21667337</v>
      </c>
      <c r="J132">
        <v>997015270.26131403</v>
      </c>
    </row>
    <row r="133" spans="1:19">
      <c r="A133">
        <v>24510</v>
      </c>
      <c r="B133">
        <v>19058705.881854326</v>
      </c>
      <c r="C133">
        <v>108692514.41916221</v>
      </c>
      <c r="D133">
        <v>434610656.34438229</v>
      </c>
      <c r="E133">
        <v>1120927915.8279047</v>
      </c>
      <c r="F133">
        <v>1620722234.7872937</v>
      </c>
      <c r="G133">
        <v>1859117257.555407</v>
      </c>
      <c r="H133">
        <v>2046535741.6229627</v>
      </c>
      <c r="I133">
        <v>2245834792.2389388</v>
      </c>
      <c r="J133">
        <v>2465493962.5278249</v>
      </c>
    </row>
    <row r="134" spans="1:19">
      <c r="A134">
        <v>25001</v>
      </c>
      <c r="B134">
        <v>5198440.4079871345</v>
      </c>
      <c r="C134">
        <v>28414783.896384776</v>
      </c>
      <c r="D134">
        <v>128143350.18322346</v>
      </c>
      <c r="E134">
        <v>316907001.07150638</v>
      </c>
      <c r="F134">
        <v>549773042.91673207</v>
      </c>
      <c r="G134">
        <v>807322013.4376812</v>
      </c>
      <c r="H134">
        <v>936553754.28246236</v>
      </c>
      <c r="I134">
        <v>991776932.08912516</v>
      </c>
      <c r="J134">
        <v>1047511086.6283689</v>
      </c>
      <c r="K134" s="10">
        <f>B134/5172.54</f>
        <v>1005.0072900329692</v>
      </c>
      <c r="L134" s="10">
        <f t="shared" ref="L134:R134" si="0">C134/5172.54</f>
        <v>5493.390847897701</v>
      </c>
      <c r="M134" s="10">
        <f t="shared" si="0"/>
        <v>24773.776555275253</v>
      </c>
      <c r="N134" s="10">
        <f t="shared" si="0"/>
        <v>61267.19195434088</v>
      </c>
      <c r="O134" s="10">
        <f t="shared" si="0"/>
        <v>106286.86156447936</v>
      </c>
      <c r="P134" s="10">
        <f t="shared" si="0"/>
        <v>156078.44761716318</v>
      </c>
      <c r="Q134" s="10">
        <f t="shared" si="0"/>
        <v>181062.64123282998</v>
      </c>
      <c r="R134" s="10">
        <f t="shared" si="0"/>
        <v>191738.8617756702</v>
      </c>
      <c r="S134" s="10">
        <f>J134/5172.54</f>
        <v>202513.86874308731</v>
      </c>
    </row>
    <row r="135" spans="1:19">
      <c r="A135">
        <v>25005</v>
      </c>
      <c r="B135">
        <v>7135989.1854482442</v>
      </c>
      <c r="C135">
        <v>38289520.312223546</v>
      </c>
      <c r="D135">
        <v>184296581.58596641</v>
      </c>
      <c r="E135">
        <v>521168756.17886251</v>
      </c>
      <c r="F135">
        <v>913786192.40695488</v>
      </c>
      <c r="G135">
        <v>999772344.61428761</v>
      </c>
      <c r="H135">
        <v>1040301928.962937</v>
      </c>
      <c r="I135">
        <v>1088246641.3206842</v>
      </c>
      <c r="J135">
        <v>1146220942.4387536</v>
      </c>
    </row>
    <row r="136" spans="1:19">
      <c r="A136">
        <v>25007</v>
      </c>
      <c r="B136">
        <v>190240.22268966903</v>
      </c>
      <c r="C136">
        <v>1170206.6184731273</v>
      </c>
      <c r="D136">
        <v>5689513.9504098827</v>
      </c>
      <c r="E136">
        <v>16043744.670530375</v>
      </c>
      <c r="F136">
        <v>26165125.722605303</v>
      </c>
      <c r="G136">
        <v>28615928.244023807</v>
      </c>
      <c r="H136">
        <v>30262680.557314496</v>
      </c>
      <c r="I136">
        <v>32002760.301457573</v>
      </c>
      <c r="J136">
        <v>34109450.06218037</v>
      </c>
    </row>
    <row r="137" spans="1:19">
      <c r="A137">
        <v>25009</v>
      </c>
      <c r="B137">
        <v>35992204.574124277</v>
      </c>
      <c r="C137">
        <v>92580658.604102165</v>
      </c>
      <c r="D137">
        <v>246557550.34905115</v>
      </c>
      <c r="E137">
        <v>566291837.37570679</v>
      </c>
      <c r="F137">
        <v>1060985603.7667145</v>
      </c>
      <c r="G137">
        <v>1570742833.1848898</v>
      </c>
      <c r="H137">
        <v>2098052760.1526909</v>
      </c>
      <c r="I137">
        <v>2731839610.602952</v>
      </c>
      <c r="J137">
        <v>3511312341.7740545</v>
      </c>
    </row>
    <row r="138" spans="1:19">
      <c r="A138">
        <v>25017</v>
      </c>
      <c r="B138">
        <v>124020852.84885897</v>
      </c>
      <c r="C138">
        <v>308695790.76334411</v>
      </c>
      <c r="D138">
        <v>828579629.35849941</v>
      </c>
      <c r="E138">
        <v>1891329717.5970776</v>
      </c>
      <c r="F138">
        <v>3524994628.4709659</v>
      </c>
      <c r="G138">
        <v>5281026589.1853199</v>
      </c>
      <c r="H138">
        <v>7037600159.0474863</v>
      </c>
      <c r="I138">
        <v>9089616930.0978756</v>
      </c>
      <c r="J138">
        <v>11630462631.244795</v>
      </c>
    </row>
    <row r="139" spans="1:19">
      <c r="A139">
        <v>25019</v>
      </c>
      <c r="B139">
        <v>66659.096412906933</v>
      </c>
      <c r="C139">
        <v>374296.62992268562</v>
      </c>
      <c r="D139">
        <v>1664245.8809718448</v>
      </c>
      <c r="E139">
        <v>3933650.9335482479</v>
      </c>
      <c r="F139">
        <v>6469786.7224724079</v>
      </c>
      <c r="G139">
        <v>9005124.074896615</v>
      </c>
      <c r="H139">
        <v>9885584.8313042987</v>
      </c>
      <c r="I139">
        <v>10005182.104298506</v>
      </c>
      <c r="J139">
        <v>10168588.089173129</v>
      </c>
    </row>
    <row r="140" spans="1:19">
      <c r="A140">
        <v>25021</v>
      </c>
      <c r="B140">
        <v>33895900.114924692</v>
      </c>
      <c r="C140">
        <v>84616720.474054694</v>
      </c>
      <c r="D140">
        <v>226434290.69087446</v>
      </c>
      <c r="E140">
        <v>516526688.96217895</v>
      </c>
      <c r="F140">
        <v>963007592.89905286</v>
      </c>
      <c r="G140">
        <v>1436239291.5925941</v>
      </c>
      <c r="H140">
        <v>1910325323.4632761</v>
      </c>
      <c r="I140">
        <v>2465068441.2682886</v>
      </c>
      <c r="J140">
        <v>3149850781.9973164</v>
      </c>
    </row>
    <row r="141" spans="1:19">
      <c r="A141">
        <v>25023</v>
      </c>
      <c r="B141">
        <v>11121573.383783855</v>
      </c>
      <c r="C141">
        <v>29146486.398819979</v>
      </c>
      <c r="D141">
        <v>77017030.368811965</v>
      </c>
      <c r="E141">
        <v>171659654.30160916</v>
      </c>
      <c r="F141">
        <v>312405620.11001217</v>
      </c>
      <c r="G141">
        <v>448188615.38150162</v>
      </c>
      <c r="H141">
        <v>592415984.42185974</v>
      </c>
      <c r="I141">
        <v>769073105.38439405</v>
      </c>
      <c r="J141">
        <v>974998173.02978444</v>
      </c>
      <c r="K141" s="10">
        <f>B141/6002</f>
        <v>1852.9779046624217</v>
      </c>
      <c r="L141" s="10">
        <f t="shared" ref="L141:S141" si="1">C141/6002</f>
        <v>4856.1290234621756</v>
      </c>
      <c r="M141" s="10">
        <f t="shared" si="1"/>
        <v>12831.894429991997</v>
      </c>
      <c r="N141" s="10">
        <f>E141/6002</f>
        <v>28600.40891396354</v>
      </c>
      <c r="O141" s="10">
        <f t="shared" si="1"/>
        <v>52050.253267246277</v>
      </c>
      <c r="P141" s="10">
        <f t="shared" si="1"/>
        <v>74673.21149308591</v>
      </c>
      <c r="Q141" s="10">
        <f t="shared" si="1"/>
        <v>98703.096371519452</v>
      </c>
      <c r="R141" s="10">
        <f t="shared" si="1"/>
        <v>128136.13885111531</v>
      </c>
      <c r="S141" s="10">
        <f t="shared" si="1"/>
        <v>162445.54698930099</v>
      </c>
    </row>
    <row r="142" spans="1:19">
      <c r="A142">
        <v>25025</v>
      </c>
      <c r="B142">
        <v>234699951.7178075</v>
      </c>
      <c r="C142">
        <v>590282988.67260134</v>
      </c>
      <c r="D142">
        <v>1582448977.8825474</v>
      </c>
      <c r="E142">
        <v>3616211028.9146252</v>
      </c>
      <c r="F142">
        <v>6755738941.5355024</v>
      </c>
      <c r="G142">
        <v>10100935116.741997</v>
      </c>
      <c r="H142">
        <v>13474486657.960812</v>
      </c>
      <c r="I142">
        <v>17449419597.499065</v>
      </c>
      <c r="J142">
        <v>22365536836.870476</v>
      </c>
    </row>
    <row r="143" spans="1:19">
      <c r="A143">
        <v>28045</v>
      </c>
      <c r="B143">
        <v>1842129.0385749601</v>
      </c>
      <c r="C143">
        <v>8821958.4157661721</v>
      </c>
      <c r="D143">
        <v>11516089.299100013</v>
      </c>
      <c r="E143">
        <v>26178672.805606749</v>
      </c>
      <c r="F143">
        <v>27685226.533036917</v>
      </c>
      <c r="G143">
        <v>30178299.091647554</v>
      </c>
      <c r="H143">
        <v>31780333.270021103</v>
      </c>
      <c r="I143">
        <v>33085384.376546055</v>
      </c>
      <c r="J143">
        <v>34103000.201302558</v>
      </c>
    </row>
    <row r="144" spans="1:19">
      <c r="A144">
        <v>28047</v>
      </c>
      <c r="B144">
        <v>10760397.129774079</v>
      </c>
      <c r="C144">
        <v>48210137.620466046</v>
      </c>
      <c r="D144">
        <v>148215186.96499583</v>
      </c>
      <c r="E144">
        <v>350897599.45175451</v>
      </c>
      <c r="F144">
        <v>453278926.37502539</v>
      </c>
      <c r="G144">
        <v>386803479.34205073</v>
      </c>
      <c r="H144">
        <v>405989025.80988383</v>
      </c>
      <c r="I144">
        <v>405686967.15950787</v>
      </c>
      <c r="J144">
        <v>416179078.24449831</v>
      </c>
    </row>
    <row r="145" spans="1:10">
      <c r="A145">
        <v>28059</v>
      </c>
      <c r="B145">
        <v>1672759.2959910058</v>
      </c>
      <c r="C145">
        <v>11072760.376747569</v>
      </c>
      <c r="D145">
        <v>47768523.211243518</v>
      </c>
      <c r="E145">
        <v>133283237.87530518</v>
      </c>
      <c r="F145">
        <v>114260831.54830579</v>
      </c>
      <c r="G145">
        <v>108473715.9374702</v>
      </c>
      <c r="H145">
        <v>104681051.28625739</v>
      </c>
      <c r="I145">
        <v>98254025.377374634</v>
      </c>
      <c r="J145">
        <v>102140172.86228244</v>
      </c>
    </row>
    <row r="146" spans="1:10">
      <c r="A146">
        <v>33015</v>
      </c>
      <c r="B146">
        <v>2704978.5908226878</v>
      </c>
      <c r="C146">
        <v>6971537.712198806</v>
      </c>
      <c r="D146">
        <v>18796330.964869153</v>
      </c>
      <c r="E146">
        <v>44095893.237016588</v>
      </c>
      <c r="F146">
        <v>82171426.289254963</v>
      </c>
      <c r="G146">
        <v>120358385.91837139</v>
      </c>
      <c r="H146">
        <v>156887934.35455731</v>
      </c>
      <c r="I146">
        <v>197904849.93198034</v>
      </c>
      <c r="J146">
        <v>247716795.74068981</v>
      </c>
    </row>
    <row r="147" spans="1:10">
      <c r="A147">
        <v>33017</v>
      </c>
      <c r="B147">
        <v>25258.707597306489</v>
      </c>
      <c r="C147">
        <v>64290.406873286527</v>
      </c>
      <c r="D147">
        <v>168720.94485994903</v>
      </c>
      <c r="E147">
        <v>395094.87771048903</v>
      </c>
      <c r="F147">
        <v>727331.96735699615</v>
      </c>
      <c r="G147">
        <v>1052171.481917524</v>
      </c>
      <c r="H147">
        <v>1348159.3319573025</v>
      </c>
      <c r="I147">
        <v>1665873.3059091829</v>
      </c>
      <c r="J147">
        <v>2026297.6239980871</v>
      </c>
    </row>
    <row r="148" spans="1:10">
      <c r="A148">
        <v>34001</v>
      </c>
      <c r="B148">
        <v>12406961.954840809</v>
      </c>
      <c r="C148">
        <v>45805662.956575006</v>
      </c>
      <c r="D148">
        <v>148221033.62825012</v>
      </c>
      <c r="E148">
        <v>355673143.30105877</v>
      </c>
      <c r="F148">
        <v>639697544.49726677</v>
      </c>
      <c r="G148">
        <v>949348062.72965384</v>
      </c>
      <c r="H148">
        <v>1311630888.8417289</v>
      </c>
      <c r="I148">
        <v>1489017179.669476</v>
      </c>
      <c r="J148">
        <v>1567691071.2611687</v>
      </c>
    </row>
    <row r="149" spans="1:10">
      <c r="A149">
        <v>34003</v>
      </c>
      <c r="B149">
        <v>87020841.747992277</v>
      </c>
      <c r="C149">
        <v>262964422.81290305</v>
      </c>
      <c r="D149">
        <v>686275233.9469254</v>
      </c>
      <c r="E149">
        <v>1452986180.2825801</v>
      </c>
      <c r="F149">
        <v>2405025921.3812041</v>
      </c>
      <c r="G149">
        <v>3220598614.8505883</v>
      </c>
      <c r="H149">
        <v>4096491125.9505219</v>
      </c>
      <c r="I149">
        <v>5290347112.9166508</v>
      </c>
      <c r="J149">
        <v>7187488800.5455132</v>
      </c>
    </row>
    <row r="150" spans="1:10">
      <c r="A150">
        <v>34005</v>
      </c>
      <c r="B150">
        <v>21940051.30554245</v>
      </c>
      <c r="C150">
        <v>89313671.067316711</v>
      </c>
      <c r="D150">
        <v>295160258.01007068</v>
      </c>
      <c r="E150">
        <v>697359578.85003507</v>
      </c>
      <c r="F150">
        <v>1256971959.6968451</v>
      </c>
      <c r="G150">
        <v>1824404295.0707958</v>
      </c>
      <c r="H150">
        <v>2458868236.4227371</v>
      </c>
      <c r="I150">
        <v>3298303539.0629539</v>
      </c>
      <c r="J150">
        <v>3988208613.6066046</v>
      </c>
    </row>
    <row r="151" spans="1:10">
      <c r="A151">
        <v>34007</v>
      </c>
      <c r="B151">
        <v>29763928.385343906</v>
      </c>
      <c r="C151">
        <v>119119691.50666472</v>
      </c>
      <c r="D151">
        <v>407532640.50698149</v>
      </c>
      <c r="E151">
        <v>986121581.45490456</v>
      </c>
      <c r="F151">
        <v>1782893366.4405596</v>
      </c>
      <c r="G151">
        <v>2589617495.7627983</v>
      </c>
      <c r="H151">
        <v>3469046516.4432449</v>
      </c>
      <c r="I151">
        <v>4637964005.896883</v>
      </c>
      <c r="J151">
        <v>5610770557.3310175</v>
      </c>
    </row>
    <row r="152" spans="1:10">
      <c r="A152">
        <v>34009</v>
      </c>
      <c r="B152">
        <v>11304099.235787056</v>
      </c>
      <c r="C152">
        <v>48759565.822219677</v>
      </c>
      <c r="D152">
        <v>173842135.69623387</v>
      </c>
      <c r="E152">
        <v>445489890.59414476</v>
      </c>
      <c r="F152">
        <v>837932166.58189559</v>
      </c>
      <c r="G152">
        <v>1281763090.5166073</v>
      </c>
      <c r="H152">
        <v>1807244698.2112978</v>
      </c>
      <c r="I152">
        <v>2064473883.6306224</v>
      </c>
      <c r="J152">
        <v>2167978409.13274</v>
      </c>
    </row>
    <row r="153" spans="1:10">
      <c r="A153">
        <v>34011</v>
      </c>
      <c r="B153">
        <v>659704.1725151682</v>
      </c>
      <c r="C153">
        <v>2633547.1978556574</v>
      </c>
      <c r="D153">
        <v>9188383.4212178662</v>
      </c>
      <c r="E153">
        <v>23521076.141862318</v>
      </c>
      <c r="F153">
        <v>44559763.420218863</v>
      </c>
      <c r="G153">
        <v>65774768.322078429</v>
      </c>
      <c r="H153">
        <v>93288145.099042684</v>
      </c>
      <c r="I153">
        <v>127185987.72280383</v>
      </c>
      <c r="J153">
        <v>136722069.73700616</v>
      </c>
    </row>
    <row r="154" spans="1:10">
      <c r="A154">
        <v>34013</v>
      </c>
      <c r="B154">
        <v>44786758.420038916</v>
      </c>
      <c r="C154">
        <v>160448440.57093844</v>
      </c>
      <c r="D154">
        <v>485782655.51069313</v>
      </c>
      <c r="E154">
        <v>1125489282.1951554</v>
      </c>
      <c r="F154">
        <v>2029755049.3031726</v>
      </c>
      <c r="G154">
        <v>2936582598.9138761</v>
      </c>
      <c r="H154">
        <v>4222456943.2834001</v>
      </c>
      <c r="I154">
        <v>5723019599.5523453</v>
      </c>
      <c r="J154">
        <v>6335032966.7331572</v>
      </c>
    </row>
    <row r="155" spans="1:10">
      <c r="A155">
        <v>34015</v>
      </c>
      <c r="B155">
        <v>1423249.6941738615</v>
      </c>
      <c r="C155">
        <v>5345504.9287065398</v>
      </c>
      <c r="D155">
        <v>18149774.450150821</v>
      </c>
      <c r="E155">
        <v>44589253.39572642</v>
      </c>
      <c r="F155">
        <v>81333159.937208042</v>
      </c>
      <c r="G155">
        <v>117412698.15902567</v>
      </c>
      <c r="H155">
        <v>155960934.04541764</v>
      </c>
      <c r="I155">
        <v>206657594.03138095</v>
      </c>
      <c r="J155">
        <v>250273916.91787398</v>
      </c>
    </row>
    <row r="156" spans="1:10">
      <c r="A156">
        <v>34017</v>
      </c>
      <c r="B156">
        <v>68536241.151613429</v>
      </c>
      <c r="C156">
        <v>243582657.2502794</v>
      </c>
      <c r="D156">
        <v>731840010.53481102</v>
      </c>
      <c r="E156">
        <v>1682979597.4744699</v>
      </c>
      <c r="F156">
        <v>3011806013.3554068</v>
      </c>
      <c r="G156">
        <v>4324019756.1757469</v>
      </c>
      <c r="H156">
        <v>6173063076.6755142</v>
      </c>
      <c r="I156">
        <v>8288866934.7723169</v>
      </c>
      <c r="J156">
        <v>9086787449.2854824</v>
      </c>
    </row>
    <row r="157" spans="1:10">
      <c r="A157">
        <v>34021</v>
      </c>
      <c r="B157">
        <v>18100761.464690849</v>
      </c>
      <c r="C157">
        <v>66815794.541257091</v>
      </c>
      <c r="D157">
        <v>200316248.34051189</v>
      </c>
      <c r="E157">
        <v>460246037.63395405</v>
      </c>
      <c r="F157">
        <v>851057154.9956733</v>
      </c>
      <c r="G157">
        <v>1236229264.7999008</v>
      </c>
      <c r="H157">
        <v>1689844247.4286847</v>
      </c>
      <c r="I157">
        <v>2282117694.4620085</v>
      </c>
      <c r="J157">
        <v>2816206179.031055</v>
      </c>
    </row>
    <row r="158" spans="1:10">
      <c r="A158">
        <v>34023</v>
      </c>
      <c r="B158">
        <v>41597359.67747204</v>
      </c>
      <c r="C158">
        <v>145053684.20509332</v>
      </c>
      <c r="D158">
        <v>427675225.01758802</v>
      </c>
      <c r="E158">
        <v>965213263.62774241</v>
      </c>
      <c r="F158">
        <v>1693138572.6525455</v>
      </c>
      <c r="G158">
        <v>2381609499.5229115</v>
      </c>
      <c r="H158">
        <v>3324553545.5855803</v>
      </c>
      <c r="I158">
        <v>4356147295.8343077</v>
      </c>
      <c r="J158">
        <v>4645938278.8467922</v>
      </c>
    </row>
    <row r="159" spans="1:10">
      <c r="A159">
        <v>34025</v>
      </c>
      <c r="B159">
        <v>21773560.03745449</v>
      </c>
      <c r="C159">
        <v>71943217.519672155</v>
      </c>
      <c r="D159">
        <v>206963389.77393922</v>
      </c>
      <c r="E159">
        <v>468461481.5273608</v>
      </c>
      <c r="F159">
        <v>843438814.05120742</v>
      </c>
      <c r="G159">
        <v>1229181647.4807615</v>
      </c>
      <c r="H159">
        <v>1765090463.3521152</v>
      </c>
      <c r="I159">
        <v>2248194464.688158</v>
      </c>
      <c r="J159">
        <v>2396452104.5432806</v>
      </c>
    </row>
    <row r="160" spans="1:10">
      <c r="A160">
        <v>34029</v>
      </c>
      <c r="B160">
        <v>6582234.1941045979</v>
      </c>
      <c r="C160">
        <v>23156326.06863831</v>
      </c>
      <c r="D160">
        <v>71922612.668447837</v>
      </c>
      <c r="E160">
        <v>166991092.13683033</v>
      </c>
      <c r="F160">
        <v>295720042.20853132</v>
      </c>
      <c r="G160">
        <v>433246380.61694372</v>
      </c>
      <c r="H160">
        <v>617209503.25374949</v>
      </c>
      <c r="I160">
        <v>771634532.13326168</v>
      </c>
      <c r="J160">
        <v>816011093.66815293</v>
      </c>
    </row>
    <row r="161" spans="1:10">
      <c r="A161">
        <v>34033</v>
      </c>
      <c r="B161">
        <v>2115102.4804693959</v>
      </c>
      <c r="C161">
        <v>10235517.597007316</v>
      </c>
      <c r="D161">
        <v>40298299.354127459</v>
      </c>
      <c r="E161">
        <v>95263528.750337318</v>
      </c>
      <c r="F161">
        <v>161825656.18906546</v>
      </c>
      <c r="G161">
        <v>228697692.65476367</v>
      </c>
      <c r="H161">
        <v>309371030.64501226</v>
      </c>
      <c r="I161">
        <v>435124638.4932645</v>
      </c>
      <c r="J161">
        <v>491296749.72465599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73177009.756489947</v>
      </c>
      <c r="C163">
        <v>254895180.4474113</v>
      </c>
      <c r="D163">
        <v>750697394.45957947</v>
      </c>
      <c r="E163">
        <v>1692331021.4218249</v>
      </c>
      <c r="F163">
        <v>2964990547.4746189</v>
      </c>
      <c r="G163">
        <v>4165294808.7605433</v>
      </c>
      <c r="H163">
        <v>5806381214.5883474</v>
      </c>
      <c r="I163">
        <v>7595613632.9875927</v>
      </c>
      <c r="J163">
        <v>8085776530.7025852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57954843.097677849</v>
      </c>
      <c r="C165">
        <v>196321415.74475914</v>
      </c>
      <c r="D165">
        <v>537509546.3734473</v>
      </c>
      <c r="E165">
        <v>1174902710.3397789</v>
      </c>
      <c r="F165">
        <v>1941587111.3162651</v>
      </c>
      <c r="G165">
        <v>2635370198.1806707</v>
      </c>
      <c r="H165">
        <v>3433308888.7614422</v>
      </c>
      <c r="I165">
        <v>4573494179.2348423</v>
      </c>
      <c r="J165">
        <v>6420377017.5642309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13867035.085880207</v>
      </c>
      <c r="C169">
        <v>56657029.293990158</v>
      </c>
      <c r="D169">
        <v>176578867.31261745</v>
      </c>
      <c r="E169">
        <v>416280990.86202037</v>
      </c>
      <c r="F169">
        <v>728096965.79560065</v>
      </c>
      <c r="G169">
        <v>1071888124.971843</v>
      </c>
      <c r="H169">
        <v>1560462594.2222533</v>
      </c>
      <c r="I169">
        <v>1934181200.6696374</v>
      </c>
      <c r="J169">
        <v>2093163100.4255791</v>
      </c>
    </row>
    <row r="170" spans="1:10">
      <c r="A170">
        <v>36059</v>
      </c>
      <c r="B170">
        <v>21154071.995617844</v>
      </c>
      <c r="C170">
        <v>70061503.525241464</v>
      </c>
      <c r="D170">
        <v>187657516.70015767</v>
      </c>
      <c r="E170">
        <v>401466040.10853237</v>
      </c>
      <c r="F170">
        <v>648696452.0803951</v>
      </c>
      <c r="G170">
        <v>860823416.80350471</v>
      </c>
      <c r="H170">
        <v>1095393196.8674748</v>
      </c>
      <c r="I170">
        <v>1420937537.9436564</v>
      </c>
      <c r="J170">
        <v>1938117795.0997887</v>
      </c>
    </row>
    <row r="171" spans="1:10">
      <c r="A171">
        <v>36061</v>
      </c>
      <c r="B171">
        <v>53579650.35028404</v>
      </c>
      <c r="C171">
        <v>216717438.5074251</v>
      </c>
      <c r="D171">
        <v>666325128.94498253</v>
      </c>
      <c r="E171">
        <v>1552819755.9674489</v>
      </c>
      <c r="F171">
        <v>2700715505.8685622</v>
      </c>
      <c r="G171">
        <v>3950857272.5460796</v>
      </c>
      <c r="H171">
        <v>5705453529.5604897</v>
      </c>
      <c r="I171">
        <v>7019039941.5119419</v>
      </c>
      <c r="J171">
        <v>7529177322.9212923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40794094.907481633</v>
      </c>
      <c r="C174">
        <v>137581369.73366046</v>
      </c>
      <c r="D174">
        <v>375099645.86277449</v>
      </c>
      <c r="E174">
        <v>816583149.76212621</v>
      </c>
      <c r="F174">
        <v>1343832148.8820896</v>
      </c>
      <c r="G174">
        <v>1816532809.17032</v>
      </c>
      <c r="H174">
        <v>2356619537.9802465</v>
      </c>
      <c r="I174">
        <v>3114553074.395175</v>
      </c>
      <c r="J174">
        <v>4351310143.9385624</v>
      </c>
    </row>
    <row r="175" spans="1:10">
      <c r="A175">
        <v>36083</v>
      </c>
      <c r="B175">
        <v>155797.89280382285</v>
      </c>
      <c r="C175">
        <v>458517.48725806916</v>
      </c>
      <c r="D175">
        <v>1371143.0209637203</v>
      </c>
      <c r="E175">
        <v>3319471.5715129497</v>
      </c>
      <c r="F175">
        <v>6109697.5660047317</v>
      </c>
      <c r="G175">
        <v>8773954.264991086</v>
      </c>
      <c r="H175">
        <v>11592062.184956016</v>
      </c>
      <c r="I175">
        <v>15779413.110759182</v>
      </c>
      <c r="J175">
        <v>21777435.523073945</v>
      </c>
    </row>
    <row r="176" spans="1:10">
      <c r="A176">
        <v>36085</v>
      </c>
      <c r="B176">
        <v>1037713.4752534201</v>
      </c>
      <c r="C176">
        <v>3614633.0064301686</v>
      </c>
      <c r="D176">
        <v>10645544.520625614</v>
      </c>
      <c r="E176">
        <v>23998739.369381238</v>
      </c>
      <c r="F176">
        <v>42046171.778148741</v>
      </c>
      <c r="G176">
        <v>59067541.853028111</v>
      </c>
      <c r="H176">
        <v>82339603.901671082</v>
      </c>
      <c r="I176">
        <v>107712467.89605254</v>
      </c>
      <c r="J176">
        <v>114663371.73201886</v>
      </c>
    </row>
    <row r="177" spans="1:10">
      <c r="A177">
        <v>36087</v>
      </c>
      <c r="B177">
        <v>57592.125870097298</v>
      </c>
      <c r="C177">
        <v>179183.26455578339</v>
      </c>
      <c r="D177">
        <v>459367.57023591024</v>
      </c>
      <c r="E177">
        <v>978456.24134075176</v>
      </c>
      <c r="F177">
        <v>1616432.450438757</v>
      </c>
      <c r="G177">
        <v>2164019.9652112625</v>
      </c>
      <c r="H177">
        <v>2717466.5792521471</v>
      </c>
      <c r="I177">
        <v>3448719.3606545497</v>
      </c>
      <c r="J177">
        <v>4541178.1050573373</v>
      </c>
    </row>
    <row r="178" spans="1:10">
      <c r="A178">
        <v>36103</v>
      </c>
      <c r="B178">
        <v>1143598.4441952819</v>
      </c>
      <c r="C178">
        <v>7138314.2813183349</v>
      </c>
      <c r="D178">
        <v>32847541.658104748</v>
      </c>
      <c r="E178">
        <v>88163513.791537687</v>
      </c>
      <c r="F178">
        <v>154346465.15218613</v>
      </c>
      <c r="G178">
        <v>181720879.40804905</v>
      </c>
      <c r="H178">
        <v>197277009.78166068</v>
      </c>
      <c r="I178">
        <v>210593651.55452397</v>
      </c>
      <c r="J178">
        <v>222635039.14464194</v>
      </c>
    </row>
    <row r="179" spans="1:10">
      <c r="A179">
        <v>36111</v>
      </c>
      <c r="B179">
        <v>144993.52863443946</v>
      </c>
      <c r="C179">
        <v>484282.70343517931</v>
      </c>
      <c r="D179">
        <v>1402264.0600101911</v>
      </c>
      <c r="E179">
        <v>3316016.8022889071</v>
      </c>
      <c r="F179">
        <v>5978750.4299635841</v>
      </c>
      <c r="G179">
        <v>8517252.1280927341</v>
      </c>
      <c r="H179">
        <v>11326946.404974101</v>
      </c>
      <c r="I179">
        <v>15377442.108146958</v>
      </c>
      <c r="J179">
        <v>20563444.598955069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3823375.1097968258</v>
      </c>
      <c r="C181">
        <v>24692525.122118473</v>
      </c>
      <c r="D181">
        <v>109445647.71639885</v>
      </c>
      <c r="E181">
        <v>305674146.06497598</v>
      </c>
      <c r="F181">
        <v>563203121.29908192</v>
      </c>
      <c r="G181">
        <v>894626086.2156049</v>
      </c>
      <c r="H181">
        <v>1128917649.3995018</v>
      </c>
      <c r="I181">
        <v>1216766382.0855081</v>
      </c>
      <c r="J181">
        <v>1301130957.9220271</v>
      </c>
    </row>
    <row r="182" spans="1:10">
      <c r="A182">
        <v>37015</v>
      </c>
      <c r="B182">
        <v>1190710.5067266445</v>
      </c>
      <c r="C182">
        <v>4688358.6423075926</v>
      </c>
      <c r="D182">
        <v>16424265.128286138</v>
      </c>
      <c r="E182">
        <v>43300479.432572149</v>
      </c>
      <c r="F182">
        <v>78167849.600371808</v>
      </c>
      <c r="G182">
        <v>124638302.7722874</v>
      </c>
      <c r="H182">
        <v>162674921.9142547</v>
      </c>
      <c r="I182">
        <v>179075292.74444094</v>
      </c>
      <c r="J182">
        <v>194801513.74014366</v>
      </c>
    </row>
    <row r="183" spans="1:10">
      <c r="A183">
        <v>37019</v>
      </c>
      <c r="B183">
        <v>495040.40482028446</v>
      </c>
      <c r="C183">
        <v>3053312.8169643907</v>
      </c>
      <c r="D183">
        <v>14176923.643494982</v>
      </c>
      <c r="E183">
        <v>39811061.171924308</v>
      </c>
      <c r="F183">
        <v>68577669.785948098</v>
      </c>
      <c r="G183">
        <v>98201192.188075989</v>
      </c>
      <c r="H183">
        <v>138939447.42935324</v>
      </c>
      <c r="I183">
        <v>172341699.6581735</v>
      </c>
      <c r="J183">
        <v>182742232.37578273</v>
      </c>
    </row>
    <row r="184" spans="1:10">
      <c r="A184">
        <v>37029</v>
      </c>
      <c r="B184">
        <v>2409885.5722410739</v>
      </c>
      <c r="C184">
        <v>9930410.1216386631</v>
      </c>
      <c r="D184">
        <v>34491965.305700012</v>
      </c>
      <c r="E184">
        <v>87053992.121490017</v>
      </c>
      <c r="F184">
        <v>152316163.55349287</v>
      </c>
      <c r="G184">
        <v>240401178.20493212</v>
      </c>
      <c r="H184">
        <v>300927666.88802171</v>
      </c>
      <c r="I184">
        <v>324684778.7034688</v>
      </c>
      <c r="J184">
        <v>346772479.45204234</v>
      </c>
    </row>
    <row r="185" spans="1:10">
      <c r="A185">
        <v>37031</v>
      </c>
      <c r="B185">
        <v>2826301.8769170796</v>
      </c>
      <c r="C185">
        <v>16260829.028281618</v>
      </c>
      <c r="D185">
        <v>66526294.491322219</v>
      </c>
      <c r="E185">
        <v>176411940.04143187</v>
      </c>
      <c r="F185">
        <v>334817127.29948682</v>
      </c>
      <c r="G185">
        <v>517801020.96252638</v>
      </c>
      <c r="H185">
        <v>645178028.26302409</v>
      </c>
      <c r="I185">
        <v>683442379.94889951</v>
      </c>
      <c r="J185">
        <v>722177755.40108168</v>
      </c>
    </row>
    <row r="186" spans="1:10">
      <c r="A186">
        <v>37041</v>
      </c>
      <c r="B186">
        <v>1122906.2985099822</v>
      </c>
      <c r="C186">
        <v>4290935.9621443292</v>
      </c>
      <c r="D186">
        <v>14229594.119692855</v>
      </c>
      <c r="E186">
        <v>34711383.701509103</v>
      </c>
      <c r="F186">
        <v>58851692.675683372</v>
      </c>
      <c r="G186">
        <v>90282324.08807455</v>
      </c>
      <c r="H186">
        <v>110115457.35834108</v>
      </c>
      <c r="I186">
        <v>115853699.21124963</v>
      </c>
      <c r="J186">
        <v>121127099.78960808</v>
      </c>
    </row>
    <row r="187" spans="1:10">
      <c r="A187">
        <v>37049</v>
      </c>
      <c r="B187">
        <v>364669.70672181004</v>
      </c>
      <c r="C187">
        <v>2214012.3888301267</v>
      </c>
      <c r="D187">
        <v>9666235.5789829325</v>
      </c>
      <c r="E187">
        <v>26421822.573402263</v>
      </c>
      <c r="F187">
        <v>48256362.240478262</v>
      </c>
      <c r="G187">
        <v>74766605.764208779</v>
      </c>
      <c r="H187">
        <v>92187552.654443502</v>
      </c>
      <c r="I187">
        <v>96407246.429726243</v>
      </c>
      <c r="J187">
        <v>100526960.80407554</v>
      </c>
    </row>
    <row r="188" spans="1:10">
      <c r="A188">
        <v>37053</v>
      </c>
      <c r="B188">
        <v>2712836.109956014</v>
      </c>
      <c r="C188">
        <v>11538108.810230048</v>
      </c>
      <c r="D188">
        <v>39139355.569001801</v>
      </c>
      <c r="E188">
        <v>94361470.360462815</v>
      </c>
      <c r="F188">
        <v>160160179.91971517</v>
      </c>
      <c r="G188">
        <v>243645938.19550496</v>
      </c>
      <c r="H188">
        <v>292181013.06150299</v>
      </c>
      <c r="I188">
        <v>309520030.83608723</v>
      </c>
      <c r="J188">
        <v>327875928.83045286</v>
      </c>
    </row>
    <row r="189" spans="1:10">
      <c r="A189">
        <v>37055</v>
      </c>
      <c r="B189">
        <v>5570922.6596555403</v>
      </c>
      <c r="C189">
        <v>55126020.851594172</v>
      </c>
      <c r="D189">
        <v>273686596.66432732</v>
      </c>
      <c r="E189">
        <v>553158905.28185582</v>
      </c>
      <c r="F189">
        <v>581011032.10015488</v>
      </c>
      <c r="G189">
        <v>618050944.55555212</v>
      </c>
      <c r="H189">
        <v>657248225.93988395</v>
      </c>
      <c r="I189">
        <v>698667812.31733048</v>
      </c>
      <c r="J189">
        <v>742052954.30802798</v>
      </c>
    </row>
    <row r="190" spans="1:10">
      <c r="A190">
        <v>37073</v>
      </c>
      <c r="B190">
        <v>2162713.0437880764</v>
      </c>
      <c r="C190">
        <v>8910842.0737929326</v>
      </c>
      <c r="D190">
        <v>31407241.757074129</v>
      </c>
      <c r="E190">
        <v>81068834.849358663</v>
      </c>
      <c r="F190">
        <v>144830418.94520581</v>
      </c>
      <c r="G190">
        <v>233772855.58219358</v>
      </c>
      <c r="H190">
        <v>300150073.41814262</v>
      </c>
      <c r="I190">
        <v>331072942.52331197</v>
      </c>
      <c r="J190">
        <v>361157669.96583176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13131719.411710788</v>
      </c>
      <c r="C192">
        <v>88053950.957780272</v>
      </c>
      <c r="D192">
        <v>383502996.42430437</v>
      </c>
      <c r="E192">
        <v>1070025565.717316</v>
      </c>
      <c r="F192">
        <v>1990056063.8472812</v>
      </c>
      <c r="G192">
        <v>3166587488.9758496</v>
      </c>
      <c r="H192">
        <v>4002077310.9556756</v>
      </c>
      <c r="I192">
        <v>4339332353.3617392</v>
      </c>
      <c r="J192">
        <v>4652125709.400485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3275800.8715064232</v>
      </c>
      <c r="C194">
        <v>20271485.186780687</v>
      </c>
      <c r="D194">
        <v>96881085.633887544</v>
      </c>
      <c r="E194">
        <v>267682675.11341542</v>
      </c>
      <c r="F194">
        <v>459601515.21171743</v>
      </c>
      <c r="G194">
        <v>667173363.77745903</v>
      </c>
      <c r="H194">
        <v>963388502.6996479</v>
      </c>
      <c r="I194">
        <v>1192375554.4866469</v>
      </c>
      <c r="J194">
        <v>1282939814.2883494</v>
      </c>
    </row>
    <row r="195" spans="1:10">
      <c r="A195">
        <v>37133</v>
      </c>
      <c r="B195">
        <v>1484519.8962615808</v>
      </c>
      <c r="C195">
        <v>9654439.8513635453</v>
      </c>
      <c r="D195">
        <v>43469570.085844308</v>
      </c>
      <c r="E195">
        <v>124174798.34710205</v>
      </c>
      <c r="F195">
        <v>240753384.07491526</v>
      </c>
      <c r="G195">
        <v>389004978.16452062</v>
      </c>
      <c r="H195">
        <v>501946598.63342404</v>
      </c>
      <c r="I195">
        <v>539572659.33812058</v>
      </c>
      <c r="J195">
        <v>574591654.33327222</v>
      </c>
    </row>
    <row r="196" spans="1:10">
      <c r="A196">
        <v>37137</v>
      </c>
      <c r="B196">
        <v>195451.76950574268</v>
      </c>
      <c r="C196">
        <v>1251367.4100382631</v>
      </c>
      <c r="D196">
        <v>5248025.0988167692</v>
      </c>
      <c r="E196">
        <v>14016473.992743175</v>
      </c>
      <c r="F196">
        <v>24664942.999212094</v>
      </c>
      <c r="G196">
        <v>37254107.101169683</v>
      </c>
      <c r="H196">
        <v>44780868.141205899</v>
      </c>
      <c r="I196">
        <v>46508922.417259879</v>
      </c>
      <c r="J196">
        <v>48316612.477421865</v>
      </c>
    </row>
    <row r="197" spans="1:10">
      <c r="A197">
        <v>37139</v>
      </c>
      <c r="B197">
        <v>8534518.6780393589</v>
      </c>
      <c r="C197">
        <v>34694360.250768185</v>
      </c>
      <c r="D197">
        <v>120409280.26975653</v>
      </c>
      <c r="E197">
        <v>305257403.69064468</v>
      </c>
      <c r="F197">
        <v>534180862.48545253</v>
      </c>
      <c r="G197">
        <v>843968455.94520009</v>
      </c>
      <c r="H197">
        <v>1059782356.0073731</v>
      </c>
      <c r="I197">
        <v>1142433621.1767104</v>
      </c>
      <c r="J197">
        <v>1217940710.8044419</v>
      </c>
    </row>
    <row r="198" spans="1:10">
      <c r="A198">
        <v>37141</v>
      </c>
      <c r="B198">
        <v>863510.67620727909</v>
      </c>
      <c r="C198">
        <v>5430771.1304936167</v>
      </c>
      <c r="D198">
        <v>26677842.113339823</v>
      </c>
      <c r="E198">
        <v>74491182.552221656</v>
      </c>
      <c r="F198">
        <v>129896368.53629223</v>
      </c>
      <c r="G198">
        <v>190300669.92034292</v>
      </c>
      <c r="H198">
        <v>275977986.06405556</v>
      </c>
      <c r="I198">
        <v>345494553.67050463</v>
      </c>
      <c r="J198">
        <v>374295311.98732042</v>
      </c>
    </row>
    <row r="199" spans="1:10">
      <c r="A199">
        <v>37143</v>
      </c>
      <c r="B199">
        <v>1197210.2200619346</v>
      </c>
      <c r="C199">
        <v>4748624.9637306966</v>
      </c>
      <c r="D199">
        <v>16033779.396919258</v>
      </c>
      <c r="E199">
        <v>39521503.753536619</v>
      </c>
      <c r="F199">
        <v>67199892.634035245</v>
      </c>
      <c r="G199">
        <v>103156161.17115402</v>
      </c>
      <c r="H199">
        <v>125761667.34942675</v>
      </c>
      <c r="I199">
        <v>131720027.01350012</v>
      </c>
      <c r="J199">
        <v>136595330.39374307</v>
      </c>
    </row>
    <row r="200" spans="1:10">
      <c r="A200">
        <v>37147</v>
      </c>
      <c r="B200">
        <v>10539.74364798265</v>
      </c>
      <c r="C200">
        <v>69287.941402572978</v>
      </c>
      <c r="D200">
        <v>326505.12514282227</v>
      </c>
      <c r="E200">
        <v>921094.26955405436</v>
      </c>
      <c r="F200">
        <v>1678798.0308533548</v>
      </c>
      <c r="G200">
        <v>2628097.9881751575</v>
      </c>
      <c r="H200">
        <v>3248290.9004399874</v>
      </c>
      <c r="I200">
        <v>3364146.3957076441</v>
      </c>
      <c r="J200">
        <v>3437623.1856460879</v>
      </c>
    </row>
    <row r="201" spans="1:10">
      <c r="A201">
        <v>37177</v>
      </c>
      <c r="B201">
        <v>9955961.997470906</v>
      </c>
      <c r="C201">
        <v>44635477.280327126</v>
      </c>
      <c r="D201">
        <v>169620134.18370855</v>
      </c>
      <c r="E201">
        <v>465600773.82595927</v>
      </c>
      <c r="F201">
        <v>871882425.96340287</v>
      </c>
      <c r="G201">
        <v>1397796679.5085392</v>
      </c>
      <c r="H201">
        <v>1836289384.6824553</v>
      </c>
      <c r="I201">
        <v>2002244846.9678409</v>
      </c>
      <c r="J201">
        <v>2143429396.7948403</v>
      </c>
    </row>
    <row r="202" spans="1:10">
      <c r="A202">
        <v>37187</v>
      </c>
      <c r="B202">
        <v>506087.22761560406</v>
      </c>
      <c r="C202">
        <v>2094913.8803407371</v>
      </c>
      <c r="D202">
        <v>7506164.6457835212</v>
      </c>
      <c r="E202">
        <v>19796618.886340614</v>
      </c>
      <c r="F202">
        <v>36195165.363452002</v>
      </c>
      <c r="G202">
        <v>57235683.812160067</v>
      </c>
      <c r="H202">
        <v>74702102.419107288</v>
      </c>
      <c r="I202">
        <v>81860282.018346041</v>
      </c>
      <c r="J202">
        <v>88722877.462530956</v>
      </c>
    </row>
    <row r="203" spans="1:10">
      <c r="A203">
        <v>41007</v>
      </c>
      <c r="B203">
        <v>1192098.5853193414</v>
      </c>
      <c r="C203">
        <v>2334996.0253199334</v>
      </c>
      <c r="D203">
        <v>5403736.8904609531</v>
      </c>
      <c r="E203">
        <v>13089926.303630641</v>
      </c>
      <c r="F203">
        <v>29651095.167569641</v>
      </c>
      <c r="G203">
        <v>60942335.663056113</v>
      </c>
      <c r="H203">
        <v>111824283.12943846</v>
      </c>
      <c r="I203">
        <v>172330848.84701839</v>
      </c>
      <c r="J203">
        <v>248821249.55108985</v>
      </c>
    </row>
    <row r="204" spans="1:10">
      <c r="A204">
        <v>41009</v>
      </c>
      <c r="B204">
        <v>69621.559349323841</v>
      </c>
      <c r="C204">
        <v>137063.98835029223</v>
      </c>
      <c r="D204">
        <v>246434.52003717973</v>
      </c>
      <c r="E204">
        <v>593530.85839883308</v>
      </c>
      <c r="F204">
        <v>1318023.1801968855</v>
      </c>
      <c r="G204">
        <v>2621775.9658931745</v>
      </c>
      <c r="H204">
        <v>4644501.9399917424</v>
      </c>
      <c r="I204">
        <v>6920978.4586190684</v>
      </c>
      <c r="J204">
        <v>9652937.0285868254</v>
      </c>
    </row>
    <row r="205" spans="1:10">
      <c r="A205">
        <v>41011</v>
      </c>
      <c r="B205">
        <v>874039.93015110272</v>
      </c>
      <c r="C205">
        <v>1946332.5296497862</v>
      </c>
      <c r="D205">
        <v>5525418.986788257</v>
      </c>
      <c r="E205">
        <v>16825951.370138444</v>
      </c>
      <c r="F205">
        <v>43148630.075045682</v>
      </c>
      <c r="G205">
        <v>87290867.840330914</v>
      </c>
      <c r="H205">
        <v>154365902.05517167</v>
      </c>
      <c r="I205">
        <v>235723159.33473599</v>
      </c>
      <c r="J205">
        <v>323196627.17849553</v>
      </c>
    </row>
    <row r="206" spans="1:10">
      <c r="A206">
        <v>41015</v>
      </c>
      <c r="B206">
        <v>5492.9838217539218</v>
      </c>
      <c r="C206">
        <v>11792.464035636191</v>
      </c>
      <c r="D206">
        <v>30635.275577713139</v>
      </c>
      <c r="E206">
        <v>85361.540303172616</v>
      </c>
      <c r="F206">
        <v>196602.63375147269</v>
      </c>
      <c r="G206">
        <v>362608.45559678809</v>
      </c>
      <c r="H206">
        <v>594332.70187709644</v>
      </c>
      <c r="I206">
        <v>834269.21114869812</v>
      </c>
      <c r="J206">
        <v>1036451.2105556203</v>
      </c>
    </row>
    <row r="207" spans="1:10">
      <c r="A207">
        <v>41019</v>
      </c>
      <c r="B207">
        <v>52667.436334992162</v>
      </c>
      <c r="C207">
        <v>122467.76265556319</v>
      </c>
      <c r="D207">
        <v>351843.97974993277</v>
      </c>
      <c r="E207">
        <v>1053576.8516551424</v>
      </c>
      <c r="F207">
        <v>2710590.2999192965</v>
      </c>
      <c r="G207">
        <v>5561428.3745108787</v>
      </c>
      <c r="H207">
        <v>9854612.0549697075</v>
      </c>
      <c r="I207">
        <v>15244855.091080017</v>
      </c>
      <c r="J207">
        <v>21131577.299696222</v>
      </c>
    </row>
    <row r="208" spans="1:10">
      <c r="A208">
        <v>41039</v>
      </c>
      <c r="B208">
        <v>36682.787399821857</v>
      </c>
      <c r="C208">
        <v>78836.978847282415</v>
      </c>
      <c r="D208">
        <v>210862.46098947118</v>
      </c>
      <c r="E208">
        <v>587348.14613211202</v>
      </c>
      <c r="F208">
        <v>1415893.4225057927</v>
      </c>
      <c r="G208">
        <v>2821074.9530575899</v>
      </c>
      <c r="H208">
        <v>4972677.7690434186</v>
      </c>
      <c r="I208">
        <v>7726382.3805900933</v>
      </c>
      <c r="J208">
        <v>11009943.161550811</v>
      </c>
    </row>
    <row r="209" spans="1:19">
      <c r="A209">
        <v>41041</v>
      </c>
      <c r="B209">
        <v>60006.634956372807</v>
      </c>
      <c r="C209">
        <v>126050.42245660913</v>
      </c>
      <c r="D209">
        <v>329047.81702291401</v>
      </c>
      <c r="E209">
        <v>891756.07166653709</v>
      </c>
      <c r="F209">
        <v>2130111.4551077681</v>
      </c>
      <c r="G209">
        <v>4217366.8732458595</v>
      </c>
      <c r="H209">
        <v>7357255.4366558427</v>
      </c>
      <c r="I209">
        <v>11228995.215734165</v>
      </c>
      <c r="J209">
        <v>15645769.875180554</v>
      </c>
    </row>
    <row r="210" spans="1:19">
      <c r="A210">
        <v>41051</v>
      </c>
      <c r="B210">
        <v>113457.03362664559</v>
      </c>
      <c r="C210">
        <v>209226.72064446582</v>
      </c>
      <c r="D210">
        <v>476717.65718347603</v>
      </c>
      <c r="E210">
        <v>1116002.2278378985</v>
      </c>
      <c r="F210">
        <v>2478162.1386082182</v>
      </c>
      <c r="G210">
        <v>4752260.1995276948</v>
      </c>
      <c r="H210">
        <v>8127361.7803723514</v>
      </c>
      <c r="I210">
        <v>11836008.033503486</v>
      </c>
      <c r="J210">
        <v>16123449.270558406</v>
      </c>
    </row>
    <row r="211" spans="1:19">
      <c r="A211">
        <v>41057</v>
      </c>
      <c r="B211">
        <v>101107.97094614856</v>
      </c>
      <c r="C211">
        <v>230315.62949735511</v>
      </c>
      <c r="D211">
        <v>616413.51082131779</v>
      </c>
      <c r="E211">
        <v>1446325.1130141104</v>
      </c>
      <c r="F211">
        <v>3428420.4474037201</v>
      </c>
      <c r="G211">
        <v>7054013.423592858</v>
      </c>
      <c r="H211">
        <v>12570890.489749508</v>
      </c>
      <c r="I211">
        <v>19036044.6336875</v>
      </c>
      <c r="J211">
        <v>26748627.802364226</v>
      </c>
    </row>
    <row r="212" spans="1:19">
      <c r="A212">
        <v>42017</v>
      </c>
      <c r="B212">
        <v>3869504.4746384257</v>
      </c>
      <c r="C212">
        <v>15648678.201583885</v>
      </c>
      <c r="D212">
        <v>52782019.629806042</v>
      </c>
      <c r="E212">
        <v>131386036.19079997</v>
      </c>
      <c r="F212">
        <v>248203094.01879716</v>
      </c>
      <c r="G212">
        <v>373604250.37236327</v>
      </c>
      <c r="H212">
        <v>527348627.84077668</v>
      </c>
      <c r="I212">
        <v>728206568.77174938</v>
      </c>
      <c r="J212">
        <v>928521863.37155926</v>
      </c>
    </row>
    <row r="213" spans="1:19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9">
      <c r="A214">
        <v>42045</v>
      </c>
      <c r="B214">
        <v>10900837.957674192</v>
      </c>
      <c r="C214">
        <v>41918334.21382121</v>
      </c>
      <c r="D214">
        <v>148508388.63356617</v>
      </c>
      <c r="E214">
        <v>381097271.13524681</v>
      </c>
      <c r="F214">
        <v>727194938.60698903</v>
      </c>
      <c r="G214">
        <v>1040724231.7285517</v>
      </c>
      <c r="H214">
        <v>1445637124.3706377</v>
      </c>
      <c r="I214">
        <v>1994983272.0303118</v>
      </c>
      <c r="J214">
        <v>2519103493.2236323</v>
      </c>
    </row>
    <row r="215" spans="1:19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9">
      <c r="A216">
        <v>42101</v>
      </c>
      <c r="B216">
        <v>27217839.687482826</v>
      </c>
      <c r="C216">
        <v>105812696.83303024</v>
      </c>
      <c r="D216">
        <v>364346130.0316276</v>
      </c>
      <c r="E216">
        <v>908612776.29948604</v>
      </c>
      <c r="F216">
        <v>1692901505.2390103</v>
      </c>
      <c r="G216">
        <v>2507193277.0417347</v>
      </c>
      <c r="H216">
        <v>3452885964.4665556</v>
      </c>
      <c r="I216">
        <v>4687876034.6497183</v>
      </c>
      <c r="J216">
        <v>5873954671.5423679</v>
      </c>
    </row>
    <row r="217" spans="1:19">
      <c r="A217">
        <v>44001</v>
      </c>
      <c r="B217">
        <v>2500774.008630468</v>
      </c>
      <c r="C217">
        <v>9440151.9918349553</v>
      </c>
      <c r="D217">
        <v>34271043.283741437</v>
      </c>
      <c r="E217">
        <v>76373438.827799857</v>
      </c>
      <c r="F217">
        <v>130360927.46156031</v>
      </c>
      <c r="G217">
        <v>200076251.61283314</v>
      </c>
      <c r="H217">
        <v>258396273.25759524</v>
      </c>
      <c r="I217">
        <v>271149165.54214776</v>
      </c>
      <c r="J217">
        <v>280499277.5148949</v>
      </c>
      <c r="K217" s="12">
        <f>B217/376.07</f>
        <v>6649.7567171815572</v>
      </c>
      <c r="L217" s="12">
        <f t="shared" ref="L217:R217" si="2">C217/376.07</f>
        <v>25102.113946432728</v>
      </c>
      <c r="M217" s="12">
        <f t="shared" si="2"/>
        <v>91129.426127426908</v>
      </c>
      <c r="N217" s="12">
        <f t="shared" si="2"/>
        <v>203083.03993352264</v>
      </c>
      <c r="O217" s="12">
        <f t="shared" si="2"/>
        <v>346640.06025888881</v>
      </c>
      <c r="P217" s="12">
        <f t="shared" si="2"/>
        <v>532018.64443543262</v>
      </c>
      <c r="Q217" s="12">
        <f t="shared" si="2"/>
        <v>687096.21415586257</v>
      </c>
      <c r="R217" s="12">
        <f t="shared" si="2"/>
        <v>721007.16766066896</v>
      </c>
      <c r="S217" s="12">
        <f>J217/376.07</f>
        <v>745869.85804476531</v>
      </c>
    </row>
    <row r="218" spans="1:19">
      <c r="A218">
        <v>44003</v>
      </c>
      <c r="B218">
        <v>1309485.2626324575</v>
      </c>
      <c r="C218">
        <v>4266385.6624559201</v>
      </c>
      <c r="D218">
        <v>13849469.916385822</v>
      </c>
      <c r="E218">
        <v>30816916.696162589</v>
      </c>
      <c r="F218">
        <v>53459055.528028391</v>
      </c>
      <c r="G218">
        <v>79982753.159393579</v>
      </c>
      <c r="H218">
        <v>117446829.18136109</v>
      </c>
      <c r="I218">
        <v>138930858.2716853</v>
      </c>
      <c r="J218">
        <v>144811710.65063247</v>
      </c>
    </row>
    <row r="219" spans="1:19">
      <c r="A219">
        <v>44005</v>
      </c>
      <c r="B219">
        <v>135484.61625676922</v>
      </c>
      <c r="C219">
        <v>505956.37347686896</v>
      </c>
      <c r="D219">
        <v>1813256.0585919367</v>
      </c>
      <c r="E219">
        <v>3984938.7095072744</v>
      </c>
      <c r="F219">
        <v>6697393.9017332494</v>
      </c>
      <c r="G219">
        <v>10108903.573813519</v>
      </c>
      <c r="H219">
        <v>12820270.303985355</v>
      </c>
      <c r="I219">
        <v>13211073.827910781</v>
      </c>
      <c r="J219">
        <v>13431505.817459237</v>
      </c>
    </row>
    <row r="220" spans="1:19">
      <c r="A220">
        <v>44007</v>
      </c>
      <c r="B220">
        <v>1833106.9932724938</v>
      </c>
      <c r="C220">
        <v>6043446.5626350008</v>
      </c>
      <c r="D220">
        <v>19885306.296532683</v>
      </c>
      <c r="E220">
        <v>44871671.229198843</v>
      </c>
      <c r="F220">
        <v>78837072.830363452</v>
      </c>
      <c r="G220">
        <v>119732650.46458255</v>
      </c>
      <c r="H220">
        <v>178297812.68503502</v>
      </c>
      <c r="I220">
        <v>214107245.76408404</v>
      </c>
      <c r="J220">
        <v>226062161.45510805</v>
      </c>
    </row>
    <row r="221" spans="1:19">
      <c r="A221">
        <v>44009</v>
      </c>
      <c r="B221">
        <v>901728.29886569385</v>
      </c>
      <c r="C221">
        <v>3369200.608666298</v>
      </c>
      <c r="D221">
        <v>12082505.322147291</v>
      </c>
      <c r="E221">
        <v>26571852.109143041</v>
      </c>
      <c r="F221">
        <v>44694214.988423839</v>
      </c>
      <c r="G221">
        <v>67519090.646460697</v>
      </c>
      <c r="H221">
        <v>85710641.345999077</v>
      </c>
      <c r="I221">
        <v>88408359.694928601</v>
      </c>
      <c r="J221">
        <v>89969101.228177741</v>
      </c>
    </row>
    <row r="222" spans="1:19">
      <c r="A222">
        <v>45013</v>
      </c>
      <c r="B222">
        <v>5595659.5717841685</v>
      </c>
      <c r="C222">
        <v>19118126.179773144</v>
      </c>
      <c r="D222">
        <v>60127821.505414881</v>
      </c>
      <c r="E222">
        <v>151098485.89129636</v>
      </c>
      <c r="F222">
        <v>304216147.13008434</v>
      </c>
      <c r="G222">
        <v>469223112.8473593</v>
      </c>
      <c r="H222">
        <v>646810943.83511305</v>
      </c>
      <c r="I222">
        <v>872386861.04355931</v>
      </c>
      <c r="J222">
        <v>1179320713.3890972</v>
      </c>
    </row>
    <row r="223" spans="1:19">
      <c r="A223">
        <v>45015</v>
      </c>
      <c r="B223">
        <v>1762884.2571659412</v>
      </c>
      <c r="C223">
        <v>6897193.8991502142</v>
      </c>
      <c r="D223">
        <v>23116709.647720572</v>
      </c>
      <c r="E223">
        <v>61279672.956808925</v>
      </c>
      <c r="F223">
        <v>122022490.59787758</v>
      </c>
      <c r="G223">
        <v>184130139.0149478</v>
      </c>
      <c r="H223">
        <v>256364702.15805897</v>
      </c>
      <c r="I223">
        <v>356509838.23926747</v>
      </c>
      <c r="J223">
        <v>428349290.84109753</v>
      </c>
    </row>
    <row r="224" spans="1:19">
      <c r="A224">
        <v>45019</v>
      </c>
      <c r="B224">
        <v>23161011.297279805</v>
      </c>
      <c r="C224">
        <v>89581244.877243996</v>
      </c>
      <c r="D224">
        <v>307922267.98415828</v>
      </c>
      <c r="E224">
        <v>811903528.83144605</v>
      </c>
      <c r="F224">
        <v>1590608591.2096829</v>
      </c>
      <c r="G224">
        <v>2374607814.6344056</v>
      </c>
      <c r="H224">
        <v>3282503726.6442213</v>
      </c>
      <c r="I224">
        <v>4573578441.4623528</v>
      </c>
      <c r="J224">
        <v>5433809587.0386953</v>
      </c>
    </row>
    <row r="225" spans="1:10">
      <c r="A225">
        <v>45029</v>
      </c>
      <c r="B225">
        <v>295156.78486156103</v>
      </c>
      <c r="C225">
        <v>1197477.9602660439</v>
      </c>
      <c r="D225">
        <v>4284712.2235567374</v>
      </c>
      <c r="E225">
        <v>11687940.875257647</v>
      </c>
      <c r="F225">
        <v>23962116.390273906</v>
      </c>
      <c r="G225">
        <v>36864934.082020864</v>
      </c>
      <c r="H225">
        <v>52355730.485103659</v>
      </c>
      <c r="I225">
        <v>74533298.314571798</v>
      </c>
      <c r="J225">
        <v>89885339.451875299</v>
      </c>
    </row>
    <row r="226" spans="1:10">
      <c r="A226">
        <v>45043</v>
      </c>
      <c r="B226">
        <v>399906.67521443462</v>
      </c>
      <c r="C226">
        <v>1394022.563957891</v>
      </c>
      <c r="D226">
        <v>4306954.0888513299</v>
      </c>
      <c r="E226">
        <v>11544221.479137782</v>
      </c>
      <c r="F226">
        <v>24156113.533876058</v>
      </c>
      <c r="G226">
        <v>38886307.404357076</v>
      </c>
      <c r="H226">
        <v>55828107.320900455</v>
      </c>
      <c r="I226">
        <v>77427255.926687509</v>
      </c>
      <c r="J226">
        <v>89537805.989233628</v>
      </c>
    </row>
    <row r="227" spans="1:10">
      <c r="A227">
        <v>45051</v>
      </c>
      <c r="B227">
        <v>1356233.8669178418</v>
      </c>
      <c r="C227">
        <v>5075619.2394357454</v>
      </c>
      <c r="D227">
        <v>15991942.228441916</v>
      </c>
      <c r="E227">
        <v>44982810.695127107</v>
      </c>
      <c r="F227">
        <v>96698772.689213723</v>
      </c>
      <c r="G227">
        <v>158568476.46431446</v>
      </c>
      <c r="H227">
        <v>235079755.6747894</v>
      </c>
      <c r="I227">
        <v>335435113.39207685</v>
      </c>
      <c r="J227">
        <v>398034326.26890862</v>
      </c>
    </row>
    <row r="228" spans="1:10">
      <c r="A228">
        <v>45053</v>
      </c>
      <c r="B228">
        <v>177092.25909588236</v>
      </c>
      <c r="C228">
        <v>587439.5096465291</v>
      </c>
      <c r="D228">
        <v>1689068.7203206853</v>
      </c>
      <c r="E228">
        <v>4299628.1724562868</v>
      </c>
      <c r="F228">
        <v>8385166.3386446629</v>
      </c>
      <c r="G228">
        <v>12598977.769757418</v>
      </c>
      <c r="H228">
        <v>16963198.451297797</v>
      </c>
      <c r="I228">
        <v>22077391.732110873</v>
      </c>
      <c r="J228">
        <v>28838887.959870942</v>
      </c>
    </row>
    <row r="229" spans="1:10">
      <c r="A229">
        <v>48007</v>
      </c>
      <c r="B229">
        <v>7863529.2981637446</v>
      </c>
      <c r="C229">
        <v>58643611.355299562</v>
      </c>
      <c r="D229">
        <v>270612785.22234094</v>
      </c>
      <c r="E229">
        <v>423957987.49017006</v>
      </c>
      <c r="F229">
        <v>479433956.2080431</v>
      </c>
      <c r="G229">
        <v>535428906.13029432</v>
      </c>
      <c r="H229">
        <v>595049696.09898627</v>
      </c>
      <c r="I229">
        <v>657138609.68294322</v>
      </c>
      <c r="J229">
        <v>721668275.16480076</v>
      </c>
    </row>
    <row r="230" spans="1:10">
      <c r="A230">
        <v>48039</v>
      </c>
      <c r="B230">
        <v>110671040.68180498</v>
      </c>
      <c r="C230">
        <v>805172648.99772263</v>
      </c>
      <c r="D230">
        <v>2734745453.5163274</v>
      </c>
      <c r="E230">
        <v>5066765022.7158613</v>
      </c>
      <c r="F230">
        <v>6333943986.1810608</v>
      </c>
      <c r="G230">
        <v>7052988934.7344856</v>
      </c>
      <c r="H230">
        <v>7711164868.2982845</v>
      </c>
      <c r="I230">
        <v>8343479817.2402582</v>
      </c>
      <c r="J230">
        <v>8961936662.0862389</v>
      </c>
    </row>
    <row r="231" spans="1:10">
      <c r="A231">
        <v>48057</v>
      </c>
      <c r="B231">
        <v>5039778.6558975102</v>
      </c>
      <c r="C231">
        <v>44426655.569459938</v>
      </c>
      <c r="D231">
        <v>185889277.79129654</v>
      </c>
      <c r="E231">
        <v>256254455.81222066</v>
      </c>
      <c r="F231">
        <v>288527398.38779622</v>
      </c>
      <c r="G231">
        <v>319845454.2263146</v>
      </c>
      <c r="H231">
        <v>351658904.89647222</v>
      </c>
      <c r="I231">
        <v>381505368.64004815</v>
      </c>
      <c r="J231">
        <v>409270829.29691184</v>
      </c>
    </row>
    <row r="232" spans="1:10">
      <c r="A232">
        <v>48061</v>
      </c>
      <c r="B232">
        <v>10978892.5710072</v>
      </c>
      <c r="C232">
        <v>85080081.164602339</v>
      </c>
      <c r="D232">
        <v>434090128.50974113</v>
      </c>
      <c r="E232">
        <v>1178994366.0193923</v>
      </c>
      <c r="F232">
        <v>1692179254.5294981</v>
      </c>
      <c r="G232">
        <v>1914295981.7817771</v>
      </c>
      <c r="H232">
        <v>2100562656.2055082</v>
      </c>
      <c r="I232">
        <v>2283354150.0956521</v>
      </c>
      <c r="J232">
        <v>2466296804.9694066</v>
      </c>
    </row>
    <row r="233" spans="1:10">
      <c r="A233">
        <v>48071</v>
      </c>
      <c r="B233">
        <v>25471603.519209769</v>
      </c>
      <c r="C233">
        <v>134252858.80141842</v>
      </c>
      <c r="D233">
        <v>450099519.45757806</v>
      </c>
      <c r="E233">
        <v>895967790.67828</v>
      </c>
      <c r="F233">
        <v>1181431237.9154859</v>
      </c>
      <c r="G233">
        <v>1351410316.3149717</v>
      </c>
      <c r="H233">
        <v>1507382368.9611485</v>
      </c>
      <c r="I233">
        <v>1661723655.918571</v>
      </c>
      <c r="J233">
        <v>1818657323.0597594</v>
      </c>
    </row>
    <row r="234" spans="1:10">
      <c r="A234">
        <v>48167</v>
      </c>
      <c r="B234">
        <v>68322521.544223994</v>
      </c>
      <c r="C234">
        <v>480861168.41507894</v>
      </c>
      <c r="D234">
        <v>1835191929.0990427</v>
      </c>
      <c r="E234">
        <v>3603318105.2955656</v>
      </c>
      <c r="F234">
        <v>4652732865.3501863</v>
      </c>
      <c r="G234">
        <v>5226744734.933403</v>
      </c>
      <c r="H234">
        <v>5747615852.2109728</v>
      </c>
      <c r="I234">
        <v>6254128572.72505</v>
      </c>
      <c r="J234">
        <v>6756370291.8923635</v>
      </c>
    </row>
    <row r="235" spans="1:10">
      <c r="A235">
        <v>48201</v>
      </c>
      <c r="B235">
        <v>294269162.85202736</v>
      </c>
      <c r="C235">
        <v>1535597874.3256083</v>
      </c>
      <c r="D235">
        <v>4743668843.4597321</v>
      </c>
      <c r="E235">
        <v>9046777635.5495396</v>
      </c>
      <c r="F235">
        <v>11552175298.310785</v>
      </c>
      <c r="G235">
        <v>12915909242.606911</v>
      </c>
      <c r="H235">
        <v>14100564951.942739</v>
      </c>
      <c r="I235">
        <v>15208679887.082726</v>
      </c>
      <c r="J235">
        <v>16283142150.269609</v>
      </c>
    </row>
    <row r="236" spans="1:10">
      <c r="A236">
        <v>48239</v>
      </c>
      <c r="B236">
        <v>7589355.5491379574</v>
      </c>
      <c r="C236">
        <v>61409159.001212955</v>
      </c>
      <c r="D236">
        <v>247839432.47293136</v>
      </c>
      <c r="E236">
        <v>347732395.66178817</v>
      </c>
      <c r="F236">
        <v>395060655.39019245</v>
      </c>
      <c r="G236">
        <v>445424591.03509766</v>
      </c>
      <c r="H236">
        <v>498902014.99699116</v>
      </c>
      <c r="I236">
        <v>553675720.40761971</v>
      </c>
      <c r="J236">
        <v>609763296.18735981</v>
      </c>
    </row>
    <row r="237" spans="1:10">
      <c r="A237">
        <v>48245</v>
      </c>
      <c r="B237">
        <v>235470948.07237819</v>
      </c>
      <c r="C237">
        <v>1815064818.0886407</v>
      </c>
      <c r="D237">
        <v>8476615080.5675287</v>
      </c>
      <c r="E237">
        <v>19416391604.305576</v>
      </c>
      <c r="F237">
        <v>26316051239.600998</v>
      </c>
      <c r="G237">
        <v>29955912324.198093</v>
      </c>
      <c r="H237">
        <v>33071116266.691563</v>
      </c>
      <c r="I237">
        <v>36198887340.331314</v>
      </c>
      <c r="J237">
        <v>39388283170.248131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838051.85069512192</v>
      </c>
      <c r="C239">
        <v>5697017.2052382184</v>
      </c>
      <c r="D239">
        <v>27455377.45949373</v>
      </c>
      <c r="E239">
        <v>83789090.398666039</v>
      </c>
      <c r="F239">
        <v>132707375.71348493</v>
      </c>
      <c r="G239">
        <v>156364205.08040187</v>
      </c>
      <c r="H239">
        <v>171943071.91792133</v>
      </c>
      <c r="I239">
        <v>185739292.88165808</v>
      </c>
      <c r="J239">
        <v>198121944.08398265</v>
      </c>
    </row>
    <row r="240" spans="1:10">
      <c r="A240">
        <v>48321</v>
      </c>
      <c r="B240">
        <v>12644935.508179186</v>
      </c>
      <c r="C240">
        <v>86837003.980612546</v>
      </c>
      <c r="D240">
        <v>322407995.80897474</v>
      </c>
      <c r="E240">
        <v>582021967.33145022</v>
      </c>
      <c r="F240">
        <v>727910980.29090798</v>
      </c>
      <c r="G240">
        <v>828633534.78082621</v>
      </c>
      <c r="H240">
        <v>927598077.11801147</v>
      </c>
      <c r="I240">
        <v>1023869100.957896</v>
      </c>
      <c r="J240">
        <v>1118236160.8631032</v>
      </c>
    </row>
    <row r="241" spans="1:10">
      <c r="A241">
        <v>48355</v>
      </c>
      <c r="B241">
        <v>2274811.600414441</v>
      </c>
      <c r="C241">
        <v>19222615.062185582</v>
      </c>
      <c r="D241">
        <v>102988243.15916619</v>
      </c>
      <c r="E241">
        <v>253659341.55719373</v>
      </c>
      <c r="F241">
        <v>301286539.90769196</v>
      </c>
      <c r="G241">
        <v>336655964.43115956</v>
      </c>
      <c r="H241">
        <v>374323961.57823861</v>
      </c>
      <c r="I241">
        <v>413572943.08475065</v>
      </c>
      <c r="J241">
        <v>454379675.63835734</v>
      </c>
    </row>
    <row r="242" spans="1:10">
      <c r="A242">
        <v>48361</v>
      </c>
      <c r="B242">
        <v>11343100.020970756</v>
      </c>
      <c r="C242">
        <v>88636891.46771653</v>
      </c>
      <c r="D242">
        <v>420830701.8592509</v>
      </c>
      <c r="E242">
        <v>1158791567.0699892</v>
      </c>
      <c r="F242">
        <v>1683210425.1308503</v>
      </c>
      <c r="G242">
        <v>1981761891.9866509</v>
      </c>
      <c r="H242">
        <v>2223225047.6260815</v>
      </c>
      <c r="I242">
        <v>2468199471.2845945</v>
      </c>
      <c r="J242">
        <v>2722273011.5054326</v>
      </c>
    </row>
    <row r="243" spans="1:10">
      <c r="A243">
        <v>48391</v>
      </c>
      <c r="B243">
        <v>1890846.631601861</v>
      </c>
      <c r="C243">
        <v>15017266.166205667</v>
      </c>
      <c r="D243">
        <v>75169815.921057239</v>
      </c>
      <c r="E243">
        <v>130386190.44405115</v>
      </c>
      <c r="F243">
        <v>152174481.00791669</v>
      </c>
      <c r="G243">
        <v>173774518.14123344</v>
      </c>
      <c r="H243">
        <v>196976024.94725093</v>
      </c>
      <c r="I243">
        <v>220763112.59110227</v>
      </c>
      <c r="J243">
        <v>245037658.34753102</v>
      </c>
    </row>
    <row r="244" spans="1:10">
      <c r="A244">
        <v>48409</v>
      </c>
      <c r="B244">
        <v>3773364.8902449328</v>
      </c>
      <c r="C244">
        <v>30348378.958632551</v>
      </c>
      <c r="D244">
        <v>156163525.81188461</v>
      </c>
      <c r="E244">
        <v>322404672.17879647</v>
      </c>
      <c r="F244">
        <v>371613214.27196521</v>
      </c>
      <c r="G244">
        <v>412397887.74526757</v>
      </c>
      <c r="H244">
        <v>455569736.33588088</v>
      </c>
      <c r="I244">
        <v>500189188.13711566</v>
      </c>
      <c r="J244">
        <v>546295109.43072307</v>
      </c>
    </row>
    <row r="245" spans="1:10">
      <c r="A245">
        <v>48469</v>
      </c>
      <c r="B245">
        <v>2793846.5190370772</v>
      </c>
      <c r="C245">
        <v>24924488.623906743</v>
      </c>
      <c r="D245">
        <v>117460915.17945851</v>
      </c>
      <c r="E245">
        <v>181414468.75854525</v>
      </c>
      <c r="F245">
        <v>207071915.20958513</v>
      </c>
      <c r="G245">
        <v>231685192.77646792</v>
      </c>
      <c r="H245">
        <v>257148684.4429965</v>
      </c>
      <c r="I245">
        <v>281916402.44255733</v>
      </c>
      <c r="J245">
        <v>305875328.64180934</v>
      </c>
    </row>
    <row r="246" spans="1:10">
      <c r="A246">
        <v>48489</v>
      </c>
      <c r="B246">
        <v>454683.0950446059</v>
      </c>
      <c r="C246">
        <v>3594189.1953167748</v>
      </c>
      <c r="D246">
        <v>19158800.929320529</v>
      </c>
      <c r="E246">
        <v>54732832.451627888</v>
      </c>
      <c r="F246">
        <v>82454604.388434857</v>
      </c>
      <c r="G246">
        <v>97115712.412974119</v>
      </c>
      <c r="H246">
        <v>110788157.49897632</v>
      </c>
      <c r="I246">
        <v>124870701.38404039</v>
      </c>
      <c r="J246">
        <v>139321926.12364462</v>
      </c>
    </row>
    <row r="247" spans="1:10">
      <c r="A247">
        <v>51001</v>
      </c>
      <c r="B247">
        <v>21032225.437519599</v>
      </c>
      <c r="C247">
        <v>91724386.809250012</v>
      </c>
      <c r="D247">
        <v>330294797.72259301</v>
      </c>
      <c r="E247">
        <v>890724993.06320035</v>
      </c>
      <c r="F247">
        <v>1648115665.7791798</v>
      </c>
      <c r="G247">
        <v>2569846152.1640801</v>
      </c>
      <c r="H247">
        <v>3544458260.9634032</v>
      </c>
      <c r="I247">
        <v>3991557136.3834667</v>
      </c>
      <c r="J247">
        <v>4344577351.184886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257540.62856084533</v>
      </c>
      <c r="C250">
        <v>981653.89082172443</v>
      </c>
      <c r="D250">
        <v>3629534.7872064207</v>
      </c>
      <c r="E250">
        <v>8359813.55689184</v>
      </c>
      <c r="F250">
        <v>14178867.808932714</v>
      </c>
      <c r="G250">
        <v>18882810.879680105</v>
      </c>
      <c r="H250">
        <v>20214903.033654504</v>
      </c>
      <c r="I250">
        <v>21268587.082250621</v>
      </c>
      <c r="J250">
        <v>22491686.157676592</v>
      </c>
    </row>
    <row r="251" spans="1:10">
      <c r="A251">
        <v>51041</v>
      </c>
      <c r="B251">
        <v>5270720.0944550801</v>
      </c>
      <c r="C251">
        <v>20505220.451635245</v>
      </c>
      <c r="D251">
        <v>78827701.976520985</v>
      </c>
      <c r="E251">
        <v>185541404.18185902</v>
      </c>
      <c r="F251">
        <v>323540840.48964196</v>
      </c>
      <c r="G251">
        <v>446947360.74275762</v>
      </c>
      <c r="H251">
        <v>491110817.55002546</v>
      </c>
      <c r="I251">
        <v>526268238.27100521</v>
      </c>
      <c r="J251">
        <v>565600679.2766943</v>
      </c>
    </row>
    <row r="252" spans="1:10">
      <c r="A252">
        <v>51057</v>
      </c>
      <c r="B252">
        <v>4588428.2746680081</v>
      </c>
      <c r="C252">
        <v>26739261.568025261</v>
      </c>
      <c r="D252">
        <v>119483146.96992357</v>
      </c>
      <c r="E252">
        <v>277240465.91345149</v>
      </c>
      <c r="F252">
        <v>357152144.125588</v>
      </c>
      <c r="G252">
        <v>398550311.29504967</v>
      </c>
      <c r="H252">
        <v>440534133.60885406</v>
      </c>
      <c r="I252">
        <v>487077579.18434358</v>
      </c>
      <c r="J252">
        <v>537931710.14179409</v>
      </c>
    </row>
    <row r="253" spans="1:10">
      <c r="A253">
        <v>51059</v>
      </c>
      <c r="B253">
        <v>671053.92046282045</v>
      </c>
      <c r="C253">
        <v>3277256.1637406931</v>
      </c>
      <c r="D253">
        <v>12414092.591842132</v>
      </c>
      <c r="E253">
        <v>29568680.084832121</v>
      </c>
      <c r="F253">
        <v>51725798.362746432</v>
      </c>
      <c r="G253">
        <v>78783586.394388273</v>
      </c>
      <c r="H253">
        <v>92528287.72618112</v>
      </c>
      <c r="I253">
        <v>98886028.730520919</v>
      </c>
      <c r="J253">
        <v>104493777.39810458</v>
      </c>
    </row>
    <row r="254" spans="1:10">
      <c r="A254">
        <v>51073</v>
      </c>
      <c r="B254">
        <v>28883691.26725775</v>
      </c>
      <c r="C254">
        <v>164762521.77598044</v>
      </c>
      <c r="D254">
        <v>722899414.67076015</v>
      </c>
      <c r="E254">
        <v>1620412302.7223856</v>
      </c>
      <c r="F254">
        <v>2014363454.5023537</v>
      </c>
      <c r="G254">
        <v>2197749765.3017979</v>
      </c>
      <c r="H254">
        <v>2381979512.1617594</v>
      </c>
      <c r="I254">
        <v>2592126195.0551505</v>
      </c>
      <c r="J254">
        <v>2827320920.9456725</v>
      </c>
    </row>
    <row r="255" spans="1:10">
      <c r="A255">
        <v>51087</v>
      </c>
      <c r="B255">
        <v>23136.606481698291</v>
      </c>
      <c r="C255">
        <v>85835.220366659822</v>
      </c>
      <c r="D255">
        <v>312610.68036766164</v>
      </c>
      <c r="E255">
        <v>695123.64685897809</v>
      </c>
      <c r="F255">
        <v>1141678.2761116915</v>
      </c>
      <c r="G255">
        <v>1483254.0440693668</v>
      </c>
      <c r="H255">
        <v>1529179.4406206007</v>
      </c>
      <c r="I255">
        <v>1541843.5270502057</v>
      </c>
      <c r="J255">
        <v>1565878.4198664592</v>
      </c>
    </row>
    <row r="256" spans="1:10">
      <c r="A256">
        <v>51093</v>
      </c>
      <c r="B256">
        <v>10489653.695332078</v>
      </c>
      <c r="C256">
        <v>43406486.208150998</v>
      </c>
      <c r="D256">
        <v>157329278.61612478</v>
      </c>
      <c r="E256">
        <v>359729387.13942182</v>
      </c>
      <c r="F256">
        <v>608200351.1943469</v>
      </c>
      <c r="G256">
        <v>806323940.96559286</v>
      </c>
      <c r="H256">
        <v>866561091.42815256</v>
      </c>
      <c r="I256">
        <v>921445829.72388458</v>
      </c>
      <c r="J256">
        <v>985380041.11055028</v>
      </c>
    </row>
    <row r="257" spans="1:10">
      <c r="A257">
        <v>51095</v>
      </c>
      <c r="B257">
        <v>1327338.0713765193</v>
      </c>
      <c r="C257">
        <v>7508989.848942183</v>
      </c>
      <c r="D257">
        <v>32656432.58951734</v>
      </c>
      <c r="E257">
        <v>72575562.713982493</v>
      </c>
      <c r="F257">
        <v>89461298.788633123</v>
      </c>
      <c r="G257">
        <v>96827007.592000186</v>
      </c>
      <c r="H257">
        <v>104145906.89919856</v>
      </c>
      <c r="I257">
        <v>112593512.04378924</v>
      </c>
      <c r="J257">
        <v>122138565.56980246</v>
      </c>
    </row>
    <row r="258" spans="1:10">
      <c r="A258">
        <v>51097</v>
      </c>
      <c r="B258">
        <v>298361.8550232019</v>
      </c>
      <c r="C258">
        <v>1814066.1806929475</v>
      </c>
      <c r="D258">
        <v>7882149.6365576163</v>
      </c>
      <c r="E258">
        <v>18321616.262383301</v>
      </c>
      <c r="F258">
        <v>24313441.519079089</v>
      </c>
      <c r="G258">
        <v>27229020.961176865</v>
      </c>
      <c r="H258">
        <v>30061891.660302468</v>
      </c>
      <c r="I258">
        <v>33196651.488510247</v>
      </c>
      <c r="J258">
        <v>36616280.083295487</v>
      </c>
    </row>
    <row r="259" spans="1:10">
      <c r="A259">
        <v>51099</v>
      </c>
      <c r="B259">
        <v>479416.76736668637</v>
      </c>
      <c r="C259">
        <v>2234257.4964889423</v>
      </c>
      <c r="D259">
        <v>7984745.8914001361</v>
      </c>
      <c r="E259">
        <v>17976218.598490801</v>
      </c>
      <c r="F259">
        <v>30052408.679465573</v>
      </c>
      <c r="G259">
        <v>44077926.830860749</v>
      </c>
      <c r="H259">
        <v>50204944.404680468</v>
      </c>
      <c r="I259">
        <v>53071299.832394391</v>
      </c>
      <c r="J259">
        <v>56329406.332076691</v>
      </c>
    </row>
    <row r="260" spans="1:10">
      <c r="A260">
        <v>51101</v>
      </c>
      <c r="B260">
        <v>3109598.0167442933</v>
      </c>
      <c r="C260">
        <v>17455198.103550106</v>
      </c>
      <c r="D260">
        <v>79529169.611961454</v>
      </c>
      <c r="E260">
        <v>178215746.55333155</v>
      </c>
      <c r="F260">
        <v>224581493.68210223</v>
      </c>
      <c r="G260">
        <v>241219348.82149643</v>
      </c>
      <c r="H260">
        <v>256686709.04802543</v>
      </c>
      <c r="I260">
        <v>274531657.94639748</v>
      </c>
      <c r="J260">
        <v>294655186.85629368</v>
      </c>
    </row>
    <row r="261" spans="1:10">
      <c r="A261">
        <v>51103</v>
      </c>
      <c r="B261">
        <v>1891649.6692708409</v>
      </c>
      <c r="C261">
        <v>10347108.653586496</v>
      </c>
      <c r="D261">
        <v>45075435.024074487</v>
      </c>
      <c r="E261">
        <v>102369330.77436507</v>
      </c>
      <c r="F261">
        <v>130267235.78342834</v>
      </c>
      <c r="G261">
        <v>145594633.24789017</v>
      </c>
      <c r="H261">
        <v>161413235.21396664</v>
      </c>
      <c r="I261">
        <v>178819254.85882077</v>
      </c>
      <c r="J261">
        <v>197706148.60442397</v>
      </c>
    </row>
    <row r="262" spans="1:10">
      <c r="A262">
        <v>51115</v>
      </c>
      <c r="B262">
        <v>33665831.014710754</v>
      </c>
      <c r="C262">
        <v>190834546.69900423</v>
      </c>
      <c r="D262">
        <v>831740472.52966082</v>
      </c>
      <c r="E262">
        <v>1852342477.8825836</v>
      </c>
      <c r="F262">
        <v>2288136196.4307613</v>
      </c>
      <c r="G262">
        <v>2481329099.4679971</v>
      </c>
      <c r="H262">
        <v>2674122051.6837811</v>
      </c>
      <c r="I262">
        <v>2895692193.3844018</v>
      </c>
      <c r="J262">
        <v>3145565657.5256014</v>
      </c>
    </row>
    <row r="263" spans="1:10">
      <c r="A263">
        <v>51119</v>
      </c>
      <c r="B263">
        <v>195630.20814959356</v>
      </c>
      <c r="C263">
        <v>972530.50655643886</v>
      </c>
      <c r="D263">
        <v>3819090.6508733472</v>
      </c>
      <c r="E263">
        <v>7873674.3306806907</v>
      </c>
      <c r="F263">
        <v>9168191.0305366144</v>
      </c>
      <c r="G263">
        <v>9477056.1577701494</v>
      </c>
      <c r="H263">
        <v>9790762.8277498689</v>
      </c>
      <c r="I263">
        <v>10157195.402694985</v>
      </c>
      <c r="J263">
        <v>10547431.095937705</v>
      </c>
    </row>
    <row r="264" spans="1:10">
      <c r="A264">
        <v>51127</v>
      </c>
      <c r="B264">
        <v>42112.39101749898</v>
      </c>
      <c r="C264">
        <v>235124.34886396828</v>
      </c>
      <c r="D264">
        <v>943770.85328868299</v>
      </c>
      <c r="E264">
        <v>1996962.9809613733</v>
      </c>
      <c r="F264">
        <v>2424357.160739087</v>
      </c>
      <c r="G264">
        <v>2463355.9347080137</v>
      </c>
      <c r="H264">
        <v>2463854.0183169874</v>
      </c>
      <c r="I264">
        <v>2483258.5490462589</v>
      </c>
      <c r="J264">
        <v>2521939.0341131296</v>
      </c>
    </row>
    <row r="265" spans="1:10">
      <c r="A265">
        <v>51131</v>
      </c>
      <c r="B265">
        <v>658056.5733362569</v>
      </c>
      <c r="C265">
        <v>3352365.9295503143</v>
      </c>
      <c r="D265">
        <v>13188080.796571452</v>
      </c>
      <c r="E265">
        <v>32273643.73016946</v>
      </c>
      <c r="F265">
        <v>57114011.830975175</v>
      </c>
      <c r="G265">
        <v>80165413.571333125</v>
      </c>
      <c r="H265">
        <v>88045215.392897323</v>
      </c>
      <c r="I265">
        <v>94507507.249157339</v>
      </c>
      <c r="J265">
        <v>101257736.31030446</v>
      </c>
    </row>
    <row r="266" spans="1:10">
      <c r="A266">
        <v>51133</v>
      </c>
      <c r="B266">
        <v>4667422.4478442194</v>
      </c>
      <c r="C266">
        <v>25640407.136129804</v>
      </c>
      <c r="D266">
        <v>110949914.26416227</v>
      </c>
      <c r="E266">
        <v>250508744.24185404</v>
      </c>
      <c r="F266">
        <v>318027332.97744799</v>
      </c>
      <c r="G266">
        <v>354259099.88068348</v>
      </c>
      <c r="H266">
        <v>391458819.68101341</v>
      </c>
      <c r="I266">
        <v>432350262.56293386</v>
      </c>
      <c r="J266">
        <v>476698925.72306579</v>
      </c>
    </row>
    <row r="267" spans="1:10">
      <c r="A267">
        <v>51149</v>
      </c>
      <c r="B267">
        <v>287619.49317668058</v>
      </c>
      <c r="C267">
        <v>1165619.7980362312</v>
      </c>
      <c r="D267">
        <v>4675025.1112093506</v>
      </c>
      <c r="E267">
        <v>11458482.448160695</v>
      </c>
      <c r="F267">
        <v>20796817.415150858</v>
      </c>
      <c r="G267">
        <v>29747551.543665148</v>
      </c>
      <c r="H267">
        <v>33802673.545868188</v>
      </c>
      <c r="I267">
        <v>37304135.06141606</v>
      </c>
      <c r="J267">
        <v>41111321.450212106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2484936.9458080246</v>
      </c>
      <c r="C269">
        <v>14498070.842681089</v>
      </c>
      <c r="D269">
        <v>64662483.550506324</v>
      </c>
      <c r="E269">
        <v>147870168.55217707</v>
      </c>
      <c r="F269">
        <v>189623428.63926169</v>
      </c>
      <c r="G269">
        <v>213324848.8912726</v>
      </c>
      <c r="H269">
        <v>237940060.03452143</v>
      </c>
      <c r="I269">
        <v>264279979.56849468</v>
      </c>
      <c r="J269">
        <v>292080742.77230197</v>
      </c>
    </row>
    <row r="270" spans="1:10">
      <c r="A270">
        <v>51179</v>
      </c>
      <c r="B270">
        <v>350.65720734800556</v>
      </c>
      <c r="C270">
        <v>1674.5096614358645</v>
      </c>
      <c r="D270">
        <v>6193.5988302454616</v>
      </c>
      <c r="E270">
        <v>14386.311664327532</v>
      </c>
      <c r="F270">
        <v>24494.614337246094</v>
      </c>
      <c r="G270">
        <v>36277.075343918557</v>
      </c>
      <c r="H270">
        <v>41365.222362135872</v>
      </c>
      <c r="I270">
        <v>42830.696811540554</v>
      </c>
      <c r="J270">
        <v>43791.86069698185</v>
      </c>
    </row>
    <row r="271" spans="1:10">
      <c r="A271">
        <v>51181</v>
      </c>
      <c r="B271">
        <v>1221292.6588217798</v>
      </c>
      <c r="C271">
        <v>4589005.9407593058</v>
      </c>
      <c r="D271">
        <v>16274232.917037014</v>
      </c>
      <c r="E271">
        <v>36644459.087635525</v>
      </c>
      <c r="F271">
        <v>60012866.247166649</v>
      </c>
      <c r="G271">
        <v>75985326.260798469</v>
      </c>
      <c r="H271">
        <v>78423183.652089655</v>
      </c>
      <c r="I271">
        <v>80321357.902298942</v>
      </c>
      <c r="J271">
        <v>83051860.614139646</v>
      </c>
    </row>
    <row r="272" spans="1:10">
      <c r="A272">
        <v>51193</v>
      </c>
      <c r="B272">
        <v>762001.31314505416</v>
      </c>
      <c r="C272">
        <v>5012631.7807193706</v>
      </c>
      <c r="D272">
        <v>21148220.495760433</v>
      </c>
      <c r="E272">
        <v>48997885.551560149</v>
      </c>
      <c r="F272">
        <v>65778045.397823498</v>
      </c>
      <c r="G272">
        <v>74606995.323892251</v>
      </c>
      <c r="H272">
        <v>83229074.617367506</v>
      </c>
      <c r="I272">
        <v>92698558.495408326</v>
      </c>
      <c r="J272">
        <v>102982997.37738328</v>
      </c>
    </row>
    <row r="273" spans="1:10">
      <c r="A273">
        <v>51199</v>
      </c>
      <c r="B273">
        <v>4159076.1194267431</v>
      </c>
      <c r="C273">
        <v>17027321.584423024</v>
      </c>
      <c r="D273">
        <v>65637264.214193106</v>
      </c>
      <c r="E273">
        <v>162166139.53905821</v>
      </c>
      <c r="F273">
        <v>291372254.53604913</v>
      </c>
      <c r="G273">
        <v>400309326.87319708</v>
      </c>
      <c r="H273">
        <v>451534268.53422862</v>
      </c>
      <c r="I273">
        <v>501665176.22866464</v>
      </c>
      <c r="J273">
        <v>556443854.80643928</v>
      </c>
    </row>
    <row r="274" spans="1:10">
      <c r="A274">
        <v>51510</v>
      </c>
      <c r="B274">
        <v>2182757.9275644105</v>
      </c>
      <c r="C274">
        <v>10748919.616632767</v>
      </c>
      <c r="D274">
        <v>41065765.715128034</v>
      </c>
      <c r="E274">
        <v>98668770.856593609</v>
      </c>
      <c r="F274">
        <v>174177429.5227769</v>
      </c>
      <c r="G274">
        <v>267699386.61455801</v>
      </c>
      <c r="H274">
        <v>317326946.9660362</v>
      </c>
      <c r="I274">
        <v>342328076.88716727</v>
      </c>
      <c r="J274">
        <v>365172192.1269291</v>
      </c>
    </row>
    <row r="275" spans="1:10">
      <c r="A275">
        <v>51550</v>
      </c>
      <c r="B275">
        <v>13299324.563346813</v>
      </c>
      <c r="C275">
        <v>54870589.319908284</v>
      </c>
      <c r="D275">
        <v>196788373.28138828</v>
      </c>
      <c r="E275">
        <v>444147761.62383109</v>
      </c>
      <c r="F275">
        <v>741042692.7234937</v>
      </c>
      <c r="G275">
        <v>974452915.75220776</v>
      </c>
      <c r="H275">
        <v>1035771122.4474293</v>
      </c>
      <c r="I275">
        <v>1089863345.2768791</v>
      </c>
      <c r="J275">
        <v>1154814718.0055816</v>
      </c>
    </row>
    <row r="276" spans="1:10">
      <c r="A276">
        <v>51650</v>
      </c>
      <c r="B276">
        <v>12767422.862830723</v>
      </c>
      <c r="C276">
        <v>44128256.66176334</v>
      </c>
      <c r="D276">
        <v>150515604.16853738</v>
      </c>
      <c r="E276">
        <v>342825497.27869546</v>
      </c>
      <c r="F276">
        <v>154822417.88706592</v>
      </c>
      <c r="G276">
        <v>193480392.18896848</v>
      </c>
      <c r="H276">
        <v>198753290.46652049</v>
      </c>
      <c r="I276">
        <v>203156634.71851239</v>
      </c>
      <c r="J276">
        <v>209675692.80861884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2028821.3958652655</v>
      </c>
      <c r="C278">
        <v>5921223.865318004</v>
      </c>
      <c r="D278">
        <v>20794958.392100848</v>
      </c>
      <c r="E278">
        <v>46748328.052036934</v>
      </c>
      <c r="F278">
        <v>76572165.781046465</v>
      </c>
      <c r="G278">
        <v>96169423.516972035</v>
      </c>
      <c r="H278">
        <v>99222854.566364989</v>
      </c>
      <c r="I278">
        <v>101836438.08248404</v>
      </c>
      <c r="J278">
        <v>105504401.88172713</v>
      </c>
    </row>
    <row r="279" spans="1:10">
      <c r="A279">
        <v>51710</v>
      </c>
      <c r="B279">
        <v>43942762.099955484</v>
      </c>
      <c r="C279">
        <v>180020964.6878258</v>
      </c>
      <c r="D279">
        <v>639482209.65136051</v>
      </c>
      <c r="E279">
        <v>1428844613.3180912</v>
      </c>
      <c r="F279">
        <v>2358451657.6259394</v>
      </c>
      <c r="G279">
        <v>3067214128.0296302</v>
      </c>
      <c r="H279">
        <v>3223204648.6415343</v>
      </c>
      <c r="I279">
        <v>3355787283.7948112</v>
      </c>
      <c r="J279">
        <v>3522312862.0478339</v>
      </c>
    </row>
    <row r="280" spans="1:10">
      <c r="A280">
        <v>51735</v>
      </c>
      <c r="B280">
        <v>461186.66595103848</v>
      </c>
      <c r="C280">
        <v>1752107.1703789453</v>
      </c>
      <c r="D280">
        <v>4284004.100165437</v>
      </c>
      <c r="E280">
        <v>9930511.7131556887</v>
      </c>
      <c r="F280">
        <v>16761802.64963237</v>
      </c>
      <c r="G280">
        <v>21710739.944436491</v>
      </c>
      <c r="H280">
        <v>23153618.799199197</v>
      </c>
      <c r="I280">
        <v>24512283.556395695</v>
      </c>
      <c r="J280">
        <v>26114932.442709312</v>
      </c>
    </row>
    <row r="281" spans="1:10">
      <c r="A281">
        <v>51740</v>
      </c>
      <c r="B281">
        <v>1729598.3010751177</v>
      </c>
      <c r="C281">
        <v>7389611.9282937702</v>
      </c>
      <c r="D281">
        <v>27495480.291857678</v>
      </c>
      <c r="E281">
        <v>64392839.352059819</v>
      </c>
      <c r="F281">
        <v>111559381.53218448</v>
      </c>
      <c r="G281">
        <v>152205959.22808433</v>
      </c>
      <c r="H281">
        <v>167766008.64484602</v>
      </c>
      <c r="I281">
        <v>182302291.35027093</v>
      </c>
      <c r="J281">
        <v>198574541.22745153</v>
      </c>
    </row>
    <row r="282" spans="1:10">
      <c r="A282">
        <v>51760</v>
      </c>
      <c r="B282">
        <v>7975105.2901881617</v>
      </c>
      <c r="C282">
        <v>31287816.857364289</v>
      </c>
      <c r="D282">
        <v>121366198.66855969</v>
      </c>
      <c r="E282">
        <v>288213784.68556947</v>
      </c>
      <c r="F282">
        <v>506989198.91080034</v>
      </c>
      <c r="G282">
        <v>706244174.95911837</v>
      </c>
      <c r="H282">
        <v>782330414.38180459</v>
      </c>
      <c r="I282">
        <v>844397494.45180285</v>
      </c>
      <c r="J282">
        <v>913214803.4807297</v>
      </c>
    </row>
    <row r="283" spans="1:10">
      <c r="A283">
        <v>51800</v>
      </c>
      <c r="B283">
        <v>1371989.3485915617</v>
      </c>
      <c r="C283">
        <v>5832920.5269242749</v>
      </c>
      <c r="D283">
        <v>21590258.273863487</v>
      </c>
      <c r="E283">
        <v>50306220.672871828</v>
      </c>
      <c r="F283">
        <v>86653879.543479338</v>
      </c>
      <c r="G283">
        <v>117671110.61501516</v>
      </c>
      <c r="H283">
        <v>129120327.52487183</v>
      </c>
      <c r="I283">
        <v>139767298.89795601</v>
      </c>
      <c r="J283">
        <v>151752828.628472</v>
      </c>
    </row>
    <row r="284" spans="1:10">
      <c r="A284">
        <v>51810</v>
      </c>
      <c r="B284">
        <v>2713329.8219730258</v>
      </c>
      <c r="C284">
        <v>11238707.484194104</v>
      </c>
      <c r="D284">
        <v>39934105.944166526</v>
      </c>
      <c r="E284">
        <v>91305956.986439854</v>
      </c>
      <c r="F284">
        <v>149578364.68032008</v>
      </c>
      <c r="G284">
        <v>198516488.0912022</v>
      </c>
      <c r="H284">
        <v>206430153.40022215</v>
      </c>
      <c r="I284">
        <v>210892299.95988947</v>
      </c>
      <c r="J284">
        <v>217517073.53183261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11792.246627876739</v>
      </c>
      <c r="C286">
        <v>23693.742999431732</v>
      </c>
      <c r="D286">
        <v>67708.62025800375</v>
      </c>
      <c r="E286">
        <v>201804.0064904957</v>
      </c>
      <c r="F286">
        <v>520258.29110379884</v>
      </c>
      <c r="G286">
        <v>987698.15433911257</v>
      </c>
      <c r="H286">
        <v>1391794.2298435273</v>
      </c>
      <c r="I286">
        <v>1736042.3199723517</v>
      </c>
      <c r="J286">
        <v>2061840.8079284227</v>
      </c>
    </row>
    <row r="287" spans="1:10">
      <c r="A287">
        <v>53011</v>
      </c>
      <c r="B287">
        <v>21877.741096511261</v>
      </c>
      <c r="C287">
        <v>40344.773675352459</v>
      </c>
      <c r="D287">
        <v>91531.299586822221</v>
      </c>
      <c r="E287">
        <v>214433.8650869719</v>
      </c>
      <c r="F287">
        <v>476589.18298677518</v>
      </c>
      <c r="G287">
        <v>914674.56108491728</v>
      </c>
      <c r="H287">
        <v>1565358.5307202926</v>
      </c>
      <c r="I287">
        <v>2280568.7629110795</v>
      </c>
      <c r="J287">
        <v>3104107.5042987661</v>
      </c>
    </row>
    <row r="288" spans="1:10">
      <c r="A288">
        <v>53015</v>
      </c>
      <c r="B288">
        <v>7939762.0635541826</v>
      </c>
      <c r="C288">
        <v>16105404.321515074</v>
      </c>
      <c r="D288">
        <v>37627631.180071279</v>
      </c>
      <c r="E288">
        <v>98939836.075185478</v>
      </c>
      <c r="F288">
        <v>218231275.98546475</v>
      </c>
      <c r="G288">
        <v>438084207.12960935</v>
      </c>
      <c r="H288">
        <v>786337233.1026063</v>
      </c>
      <c r="I288">
        <v>1163513886.9888678</v>
      </c>
      <c r="J288">
        <v>1609494867.5959473</v>
      </c>
    </row>
    <row r="289" spans="1:10">
      <c r="A289">
        <v>53027</v>
      </c>
      <c r="B289">
        <v>4369693.3325067237</v>
      </c>
      <c r="C289">
        <v>7753830.5148094259</v>
      </c>
      <c r="D289">
        <v>17227612.820087388</v>
      </c>
      <c r="E289">
        <v>40059746.574410699</v>
      </c>
      <c r="F289">
        <v>88094672.450083673</v>
      </c>
      <c r="G289">
        <v>171889745.8435598</v>
      </c>
      <c r="H289">
        <v>300652013.97838551</v>
      </c>
      <c r="I289">
        <v>450297605.52623689</v>
      </c>
      <c r="J289">
        <v>638051685.07222939</v>
      </c>
    </row>
    <row r="290" spans="1:10">
      <c r="A290">
        <v>53029</v>
      </c>
      <c r="B290">
        <v>167768.75117423732</v>
      </c>
      <c r="C290">
        <v>374788.90723082033</v>
      </c>
      <c r="D290">
        <v>1238518.0360694402</v>
      </c>
      <c r="E290">
        <v>4303814.3157601096</v>
      </c>
      <c r="F290">
        <v>11959797.308476638</v>
      </c>
      <c r="G290">
        <v>24517843.694856547</v>
      </c>
      <c r="H290">
        <v>26434547.279495478</v>
      </c>
      <c r="I290">
        <v>35228831.056268163</v>
      </c>
      <c r="J290">
        <v>43876967.89594315</v>
      </c>
    </row>
    <row r="291" spans="1:10">
      <c r="A291">
        <v>53031</v>
      </c>
      <c r="B291">
        <v>39947.122789328147</v>
      </c>
      <c r="C291">
        <v>81529.148005847848</v>
      </c>
      <c r="D291">
        <v>243014.01369256317</v>
      </c>
      <c r="E291">
        <v>806856.13749778655</v>
      </c>
      <c r="F291">
        <v>2134127.3361112326</v>
      </c>
      <c r="G291">
        <v>4074539.5026931236</v>
      </c>
      <c r="H291">
        <v>6146438.0282161217</v>
      </c>
      <c r="I291">
        <v>7918572.1981058689</v>
      </c>
      <c r="J291">
        <v>9600752.950638257</v>
      </c>
    </row>
    <row r="292" spans="1:10">
      <c r="A292">
        <v>53033</v>
      </c>
      <c r="B292">
        <v>536505.10057246417</v>
      </c>
      <c r="C292">
        <v>1345802.6656826301</v>
      </c>
      <c r="D292">
        <v>5165844.1830883306</v>
      </c>
      <c r="E292">
        <v>18131749.094621848</v>
      </c>
      <c r="F292">
        <v>48065329.831089817</v>
      </c>
      <c r="G292">
        <v>98927321.1642057</v>
      </c>
      <c r="H292">
        <v>169898788.26493025</v>
      </c>
      <c r="I292">
        <v>256702040.40244877</v>
      </c>
      <c r="J292">
        <v>351542882.05046439</v>
      </c>
    </row>
    <row r="293" spans="1:10">
      <c r="A293">
        <v>53035</v>
      </c>
      <c r="B293">
        <v>91626.867573355237</v>
      </c>
      <c r="C293">
        <v>212843.40216099683</v>
      </c>
      <c r="D293">
        <v>689747.18895213748</v>
      </c>
      <c r="E293">
        <v>2229979.9381106026</v>
      </c>
      <c r="F293">
        <v>5438643.6178902565</v>
      </c>
      <c r="G293">
        <v>10875211.664924789</v>
      </c>
      <c r="H293">
        <v>17801573.598243855</v>
      </c>
      <c r="I293">
        <v>25625399.979763452</v>
      </c>
      <c r="J293">
        <v>33900882.04562214</v>
      </c>
    </row>
    <row r="294" spans="1:10">
      <c r="A294">
        <v>53045</v>
      </c>
      <c r="B294">
        <v>28803.402233265842</v>
      </c>
      <c r="C294">
        <v>66668.979066862754</v>
      </c>
      <c r="D294">
        <v>229980.06454815541</v>
      </c>
      <c r="E294">
        <v>785591.98034686397</v>
      </c>
      <c r="F294">
        <v>1980294.365195171</v>
      </c>
      <c r="G294">
        <v>4017492.6116910162</v>
      </c>
      <c r="H294">
        <v>6783591.3831558377</v>
      </c>
      <c r="I294">
        <v>10095777.076729078</v>
      </c>
      <c r="J294">
        <v>13897808.445675412</v>
      </c>
    </row>
    <row r="295" spans="1:10">
      <c r="A295">
        <v>53049</v>
      </c>
      <c r="B295">
        <v>86743.644399333396</v>
      </c>
      <c r="C295">
        <v>153219.66813072551</v>
      </c>
      <c r="D295">
        <v>324220.45890830515</v>
      </c>
      <c r="E295">
        <v>731387.57073890371</v>
      </c>
      <c r="F295">
        <v>1571548.3690868402</v>
      </c>
      <c r="G295">
        <v>3046759.6575070089</v>
      </c>
      <c r="H295">
        <v>5349019.7080181837</v>
      </c>
      <c r="I295">
        <v>7933172.2901054658</v>
      </c>
      <c r="J295">
        <v>11081968.148563392</v>
      </c>
    </row>
    <row r="296" spans="1:10">
      <c r="A296">
        <v>53053</v>
      </c>
      <c r="B296">
        <v>295371.77549588965</v>
      </c>
      <c r="C296">
        <v>770356.99656119943</v>
      </c>
      <c r="D296">
        <v>2708954.6550666443</v>
      </c>
      <c r="E296">
        <v>9576263.7413817253</v>
      </c>
      <c r="F296">
        <v>24013409.111266658</v>
      </c>
      <c r="G296">
        <v>48119345.069112279</v>
      </c>
      <c r="H296">
        <v>80184236.504406646</v>
      </c>
      <c r="I296">
        <v>116725502.39720443</v>
      </c>
      <c r="J296">
        <v>154846032.0399572</v>
      </c>
    </row>
    <row r="297" spans="1:10">
      <c r="A297">
        <v>53055</v>
      </c>
      <c r="B297">
        <v>7073.9015030028149</v>
      </c>
      <c r="C297">
        <v>13713.571188606096</v>
      </c>
      <c r="D297">
        <v>38806.251236178199</v>
      </c>
      <c r="E297">
        <v>122632.89858423432</v>
      </c>
      <c r="F297">
        <v>321277.18007096188</v>
      </c>
      <c r="G297">
        <v>620151.19082843047</v>
      </c>
      <c r="H297">
        <v>920301.79966509796</v>
      </c>
      <c r="I297">
        <v>1186518.9057845993</v>
      </c>
      <c r="J297">
        <v>1440313.6586105432</v>
      </c>
    </row>
    <row r="298" spans="1:10">
      <c r="A298">
        <v>53057</v>
      </c>
      <c r="B298">
        <v>1787394.1411893379</v>
      </c>
      <c r="C298">
        <v>4575240.3257240774</v>
      </c>
      <c r="D298">
        <v>13956103.264593622</v>
      </c>
      <c r="E298">
        <v>52028976.557513282</v>
      </c>
      <c r="F298">
        <v>157173024.97703964</v>
      </c>
      <c r="G298">
        <v>331085575.54927957</v>
      </c>
      <c r="H298">
        <v>551969456.89819264</v>
      </c>
      <c r="I298">
        <v>763919805.13721263</v>
      </c>
      <c r="J298">
        <v>970527669.96917796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817710.38325351314</v>
      </c>
      <c r="C300">
        <v>2018676.8913390017</v>
      </c>
      <c r="D300">
        <v>7460758.4321888331</v>
      </c>
      <c r="E300">
        <v>25614700.618218642</v>
      </c>
      <c r="F300">
        <v>69155746.890835702</v>
      </c>
      <c r="G300">
        <v>140882357.15402579</v>
      </c>
      <c r="H300">
        <v>241337755.26636988</v>
      </c>
      <c r="I300">
        <v>362188702.82039851</v>
      </c>
      <c r="J300">
        <v>495242285.68345809</v>
      </c>
    </row>
    <row r="301" spans="1:10">
      <c r="A301">
        <v>53067</v>
      </c>
      <c r="B301">
        <v>39987.983155732363</v>
      </c>
      <c r="C301">
        <v>94830.002962600556</v>
      </c>
      <c r="D301">
        <v>304349.76012703311</v>
      </c>
      <c r="E301">
        <v>1063196.5555800505</v>
      </c>
      <c r="F301">
        <v>2618242.2998053436</v>
      </c>
      <c r="G301">
        <v>5172543.3913503569</v>
      </c>
      <c r="H301">
        <v>8743420.8815687988</v>
      </c>
      <c r="I301">
        <v>12722387.936748508</v>
      </c>
      <c r="J301">
        <v>16938563.966952458</v>
      </c>
    </row>
    <row r="302" spans="1:10">
      <c r="A302">
        <v>53069</v>
      </c>
      <c r="B302">
        <v>38793.831799424253</v>
      </c>
      <c r="C302">
        <v>69628.260610466721</v>
      </c>
      <c r="D302">
        <v>153377.56001712877</v>
      </c>
      <c r="E302">
        <v>364468.36004975659</v>
      </c>
      <c r="F302">
        <v>819798.46211308555</v>
      </c>
      <c r="G302">
        <v>1656656.8959321729</v>
      </c>
      <c r="H302">
        <v>3021321.8181507448</v>
      </c>
      <c r="I302">
        <v>4565417.6252291575</v>
      </c>
      <c r="J302">
        <v>6400158.4895921471</v>
      </c>
    </row>
    <row r="303" spans="1:10">
      <c r="A303">
        <v>53073</v>
      </c>
      <c r="B303">
        <v>96964.478558968985</v>
      </c>
      <c r="C303">
        <v>199524.25726225032</v>
      </c>
      <c r="D303">
        <v>601298.62647306419</v>
      </c>
      <c r="E303">
        <v>1871816.8050933345</v>
      </c>
      <c r="F303">
        <v>4954449.26460867</v>
      </c>
      <c r="G303">
        <v>10307119.331284132</v>
      </c>
      <c r="H303">
        <v>17639787.555608518</v>
      </c>
      <c r="I303">
        <v>24706391.407087505</v>
      </c>
      <c r="J303">
        <v>31455657.05287116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03"/>
  <sheetViews>
    <sheetView workbookViewId="0"/>
  </sheetViews>
  <sheetFormatPr defaultRowHeight="14.45"/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1239025.3493045508</v>
      </c>
      <c r="C2">
        <v>6214859.7434835201</v>
      </c>
      <c r="D2">
        <v>29520326.839111719</v>
      </c>
      <c r="E2">
        <v>14185578.925045485</v>
      </c>
      <c r="F2">
        <v>14483064.088718718</v>
      </c>
      <c r="G2">
        <v>8311951.0830890173</v>
      </c>
      <c r="H2">
        <v>8186484.8764781598</v>
      </c>
      <c r="I2">
        <v>9078882.2568715848</v>
      </c>
      <c r="J2">
        <v>16012044.434463546</v>
      </c>
    </row>
    <row r="3" spans="1:10">
      <c r="A3">
        <v>1097</v>
      </c>
      <c r="B3">
        <v>2224673.0367580312</v>
      </c>
      <c r="C3">
        <v>13880989.538262606</v>
      </c>
      <c r="D3">
        <v>15020724.673875961</v>
      </c>
      <c r="E3">
        <v>32545859.497495234</v>
      </c>
      <c r="F3">
        <v>31843808.117948212</v>
      </c>
      <c r="G3">
        <v>33073258.312144011</v>
      </c>
      <c r="H3">
        <v>34412453.865478069</v>
      </c>
      <c r="I3">
        <v>39771333.824957058</v>
      </c>
      <c r="J3">
        <v>42145900.775597893</v>
      </c>
    </row>
    <row r="4" spans="1:10">
      <c r="A4">
        <v>6001</v>
      </c>
      <c r="B4">
        <v>4772783.8373032091</v>
      </c>
      <c r="C4">
        <v>21375514.612884864</v>
      </c>
      <c r="D4">
        <v>99395851.881891996</v>
      </c>
      <c r="E4">
        <v>396675846.84511316</v>
      </c>
      <c r="F4">
        <v>326219785.37668705</v>
      </c>
      <c r="G4">
        <v>512188133.8981784</v>
      </c>
      <c r="H4">
        <v>254469745.32015434</v>
      </c>
      <c r="I4">
        <v>337353722.60643178</v>
      </c>
      <c r="J4">
        <v>414604345.80492347</v>
      </c>
    </row>
    <row r="5" spans="1:10">
      <c r="A5">
        <v>6013</v>
      </c>
      <c r="B5">
        <v>689345.21686453559</v>
      </c>
      <c r="C5">
        <v>2843131.2008587504</v>
      </c>
      <c r="D5">
        <v>21002473.410997704</v>
      </c>
      <c r="E5">
        <v>42153389.441579029</v>
      </c>
      <c r="F5">
        <v>43089835.2131311</v>
      </c>
      <c r="G5">
        <v>29228226.32469555</v>
      </c>
      <c r="H5">
        <v>32519365.057536822</v>
      </c>
      <c r="I5">
        <v>39907164.373074472</v>
      </c>
      <c r="J5">
        <v>54516809.614215985</v>
      </c>
    </row>
    <row r="6" spans="1:10">
      <c r="A6">
        <v>6015</v>
      </c>
      <c r="B6">
        <v>2056.85143002619</v>
      </c>
      <c r="C6">
        <v>5586.7993441252065</v>
      </c>
      <c r="D6">
        <v>18116.453843812735</v>
      </c>
      <c r="E6">
        <v>61447.433685566837</v>
      </c>
      <c r="F6">
        <v>143608.92762101078</v>
      </c>
      <c r="G6">
        <v>277493.1037181032</v>
      </c>
      <c r="H6">
        <v>462769.78929329105</v>
      </c>
      <c r="I6">
        <v>637850.23511161306</v>
      </c>
      <c r="J6">
        <v>781094.32719835965</v>
      </c>
    </row>
    <row r="7" spans="1:10">
      <c r="A7">
        <v>6023</v>
      </c>
      <c r="B7">
        <v>1250385.5470300252</v>
      </c>
      <c r="C7">
        <v>3655935.9433348277</v>
      </c>
      <c r="D7">
        <v>13119379.780128609</v>
      </c>
      <c r="E7">
        <v>44617514.7926367</v>
      </c>
      <c r="F7">
        <v>27751495.255013574</v>
      </c>
      <c r="G7">
        <v>44333630.017912894</v>
      </c>
      <c r="H7">
        <v>36258847.584103048</v>
      </c>
      <c r="I7">
        <v>42891413.954590425</v>
      </c>
      <c r="J7">
        <v>48459800.063303046</v>
      </c>
    </row>
    <row r="8" spans="1:10">
      <c r="A8">
        <v>6037</v>
      </c>
      <c r="B8">
        <v>14244703.983524075</v>
      </c>
      <c r="C8">
        <v>50300406.247524723</v>
      </c>
      <c r="D8">
        <v>200063549.90367603</v>
      </c>
      <c r="E8">
        <v>281880175.8524465</v>
      </c>
      <c r="F8">
        <v>430098675.31089342</v>
      </c>
      <c r="G8">
        <v>561782964.49696326</v>
      </c>
      <c r="H8">
        <v>244072464.33408543</v>
      </c>
      <c r="I8">
        <v>266184805.67411488</v>
      </c>
      <c r="J8">
        <v>294227232.32978761</v>
      </c>
    </row>
    <row r="9" spans="1:10">
      <c r="A9">
        <v>6041</v>
      </c>
      <c r="B9">
        <v>6140188.0824869759</v>
      </c>
      <c r="C9">
        <v>23875204.848588325</v>
      </c>
      <c r="D9">
        <v>73369075.911355942</v>
      </c>
      <c r="E9">
        <v>202894453.97433504</v>
      </c>
      <c r="F9">
        <v>253288567.14363146</v>
      </c>
      <c r="G9">
        <v>306347045.85666126</v>
      </c>
      <c r="H9">
        <v>168923785.81198967</v>
      </c>
      <c r="I9">
        <v>210464496.66774979</v>
      </c>
      <c r="J9">
        <v>208700142.71907097</v>
      </c>
    </row>
    <row r="10" spans="1:10">
      <c r="A10">
        <v>6045</v>
      </c>
      <c r="B10">
        <v>7975.5821813738821</v>
      </c>
      <c r="C10">
        <v>26238.034981683544</v>
      </c>
      <c r="D10">
        <v>98445.365604710969</v>
      </c>
      <c r="E10">
        <v>368467.39111931261</v>
      </c>
      <c r="F10">
        <v>938337.67737501382</v>
      </c>
      <c r="G10">
        <v>1935387.605993954</v>
      </c>
      <c r="H10">
        <v>3257924.9949224442</v>
      </c>
      <c r="I10">
        <v>4356548.0459858803</v>
      </c>
      <c r="J10">
        <v>5283979.0471146507</v>
      </c>
    </row>
    <row r="11" spans="1:10">
      <c r="A11">
        <v>6053</v>
      </c>
      <c r="B11">
        <v>167814.92445152748</v>
      </c>
      <c r="C11">
        <v>747500.78794325306</v>
      </c>
      <c r="D11">
        <v>3793401.0998655022</v>
      </c>
      <c r="E11">
        <v>13443105.800326081</v>
      </c>
      <c r="F11">
        <v>6653640.027000756</v>
      </c>
      <c r="G11">
        <v>7605060.0593251977</v>
      </c>
      <c r="H11">
        <v>2139350.6589498771</v>
      </c>
      <c r="I11">
        <v>2379314.5176666188</v>
      </c>
      <c r="J11">
        <v>3027557.2330995253</v>
      </c>
    </row>
    <row r="12" spans="1:10">
      <c r="A12">
        <v>6055</v>
      </c>
      <c r="B12">
        <v>3537.1536880919302</v>
      </c>
      <c r="C12">
        <v>20231.418558306461</v>
      </c>
      <c r="D12">
        <v>131534.85862001733</v>
      </c>
      <c r="E12">
        <v>685276.4250001912</v>
      </c>
      <c r="F12">
        <v>2026226.0540282766</v>
      </c>
      <c r="G12">
        <v>2627620.3284418657</v>
      </c>
      <c r="H12">
        <v>1796700.8689190338</v>
      </c>
      <c r="I12">
        <v>2285047.759544584</v>
      </c>
      <c r="J12">
        <v>2665287.2692517163</v>
      </c>
    </row>
    <row r="13" spans="1:10">
      <c r="A13">
        <v>6059</v>
      </c>
      <c r="B13">
        <v>22906571.527964514</v>
      </c>
      <c r="C13">
        <v>75615122.202869117</v>
      </c>
      <c r="D13">
        <v>285699134.61313581</v>
      </c>
      <c r="E13">
        <v>708310467.80536544</v>
      </c>
      <c r="F13">
        <v>1327313733.2632611</v>
      </c>
      <c r="G13">
        <v>1157717415.9800174</v>
      </c>
      <c r="H13">
        <v>413307083.75234395</v>
      </c>
      <c r="I13">
        <v>391295801.43461299</v>
      </c>
      <c r="J13">
        <v>424423820.95326096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7403552.5988648478</v>
      </c>
      <c r="C15">
        <v>22232170.43907417</v>
      </c>
      <c r="D15">
        <v>76040114.566834286</v>
      </c>
      <c r="E15">
        <v>139340877.04554588</v>
      </c>
      <c r="F15">
        <v>206400656.18737182</v>
      </c>
      <c r="G15">
        <v>251891840.1109803</v>
      </c>
      <c r="H15">
        <v>137425560.64309093</v>
      </c>
      <c r="I15">
        <v>127511972.00204396</v>
      </c>
      <c r="J15">
        <v>140279668.49439025</v>
      </c>
    </row>
    <row r="16" spans="1:10">
      <c r="A16">
        <v>6075</v>
      </c>
      <c r="B16">
        <v>221354.5938729312</v>
      </c>
      <c r="C16">
        <v>1103121.8728253646</v>
      </c>
      <c r="D16">
        <v>5693252.7021025755</v>
      </c>
      <c r="E16">
        <v>10451945.229932819</v>
      </c>
      <c r="F16">
        <v>25633083.012023944</v>
      </c>
      <c r="G16">
        <v>46082601.547335468</v>
      </c>
      <c r="H16">
        <v>25288404.793695685</v>
      </c>
      <c r="I16">
        <v>33945217.204072356</v>
      </c>
      <c r="J16">
        <v>45947043.719141446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57844.279123492779</v>
      </c>
      <c r="C18">
        <v>243422.44120843254</v>
      </c>
      <c r="D18">
        <v>1106227.9874433209</v>
      </c>
      <c r="E18">
        <v>4231896.2191610523</v>
      </c>
      <c r="F18">
        <v>6072283.2135081403</v>
      </c>
      <c r="G18">
        <v>11916971.842114236</v>
      </c>
      <c r="H18">
        <v>2450706.7318148566</v>
      </c>
      <c r="I18">
        <v>2890522.5041784579</v>
      </c>
      <c r="J18">
        <v>2261009.3517129682</v>
      </c>
    </row>
    <row r="19" spans="1:10">
      <c r="A19">
        <v>6081</v>
      </c>
      <c r="B19">
        <v>11330413.455034856</v>
      </c>
      <c r="C19">
        <v>54744717.591264173</v>
      </c>
      <c r="D19">
        <v>177142525.97536159</v>
      </c>
      <c r="E19">
        <v>760419961.51752734</v>
      </c>
      <c r="F19">
        <v>632494995.02742898</v>
      </c>
      <c r="G19">
        <v>1090727459.5417614</v>
      </c>
      <c r="H19">
        <v>327274022.8780331</v>
      </c>
      <c r="I19">
        <v>190212328.62689131</v>
      </c>
      <c r="J19">
        <v>191176744.14631951</v>
      </c>
    </row>
    <row r="20" spans="1:10">
      <c r="A20">
        <v>6083</v>
      </c>
      <c r="B20">
        <v>292487.1666169744</v>
      </c>
      <c r="C20">
        <v>961838.05380542949</v>
      </c>
      <c r="D20">
        <v>2589454.1422522594</v>
      </c>
      <c r="E20">
        <v>4999760.1492094947</v>
      </c>
      <c r="F20">
        <v>9494333.2338813841</v>
      </c>
      <c r="G20">
        <v>19429635.577139914</v>
      </c>
      <c r="H20">
        <v>30671767.139367893</v>
      </c>
      <c r="I20">
        <v>38005647.697557576</v>
      </c>
      <c r="J20">
        <v>43391487.568026312</v>
      </c>
    </row>
    <row r="21" spans="1:10">
      <c r="A21">
        <v>6085</v>
      </c>
      <c r="B21">
        <v>3222325.9378792457</v>
      </c>
      <c r="C21">
        <v>14881777.209742924</v>
      </c>
      <c r="D21">
        <v>87381861.336938754</v>
      </c>
      <c r="E21">
        <v>350079577.88006693</v>
      </c>
      <c r="F21">
        <v>198239469.08030772</v>
      </c>
      <c r="G21">
        <v>149319490.00480956</v>
      </c>
      <c r="H21">
        <v>93919696.04740268</v>
      </c>
      <c r="I21">
        <v>109392548.27442735</v>
      </c>
      <c r="J21">
        <v>156092102.15826204</v>
      </c>
    </row>
    <row r="22" spans="1:10">
      <c r="A22">
        <v>6087</v>
      </c>
      <c r="B22">
        <v>68713.221468636635</v>
      </c>
      <c r="C22">
        <v>330369.84442262183</v>
      </c>
      <c r="D22">
        <v>1586130.3961460558</v>
      </c>
      <c r="E22">
        <v>6282117.1240124824</v>
      </c>
      <c r="F22">
        <v>14610005.318698263</v>
      </c>
      <c r="G22">
        <v>30564673.152843107</v>
      </c>
      <c r="H22">
        <v>34577145.137950629</v>
      </c>
      <c r="I22">
        <v>41554913.039813221</v>
      </c>
      <c r="J22">
        <v>47584978.005115896</v>
      </c>
    </row>
    <row r="23" spans="1:10">
      <c r="A23">
        <v>6095</v>
      </c>
      <c r="B23">
        <v>1483769.6221347703</v>
      </c>
      <c r="C23">
        <v>5761692.9091659291</v>
      </c>
      <c r="D23">
        <v>29696252.12119605</v>
      </c>
      <c r="E23">
        <v>107715540.46925871</v>
      </c>
      <c r="F23">
        <v>50703073.943678841</v>
      </c>
      <c r="G23">
        <v>25757526.885722414</v>
      </c>
      <c r="H23">
        <v>17636029.274243213</v>
      </c>
      <c r="I23">
        <v>23292035.405008513</v>
      </c>
      <c r="J23">
        <v>32996561.005247135</v>
      </c>
    </row>
    <row r="24" spans="1:10">
      <c r="A24">
        <v>6097</v>
      </c>
      <c r="B24">
        <v>936179.87937546149</v>
      </c>
      <c r="C24">
        <v>3529161.3341817595</v>
      </c>
      <c r="D24">
        <v>15631116.993729642</v>
      </c>
      <c r="E24">
        <v>29850851.361496057</v>
      </c>
      <c r="F24">
        <v>58029171.992553145</v>
      </c>
      <c r="G24">
        <v>120105179.56186181</v>
      </c>
      <c r="H24">
        <v>46115060.13063065</v>
      </c>
      <c r="I24">
        <v>23313316.76282328</v>
      </c>
      <c r="J24">
        <v>22877832.789419904</v>
      </c>
    </row>
    <row r="25" spans="1:10">
      <c r="A25">
        <v>6111</v>
      </c>
      <c r="B25">
        <v>407178.05902191729</v>
      </c>
      <c r="C25">
        <v>1331953.0338813383</v>
      </c>
      <c r="D25">
        <v>4900866.3341276627</v>
      </c>
      <c r="E25">
        <v>9299509.5776253194</v>
      </c>
      <c r="F25">
        <v>17258550.352225013</v>
      </c>
      <c r="G25">
        <v>36015416.353969976</v>
      </c>
      <c r="H25">
        <v>52590010.056919388</v>
      </c>
      <c r="I25">
        <v>25272347.267190564</v>
      </c>
      <c r="J25">
        <v>27708357.619768925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6407128.7094431091</v>
      </c>
      <c r="C27">
        <v>23687548.876652267</v>
      </c>
      <c r="D27">
        <v>31596504.565669533</v>
      </c>
      <c r="E27">
        <v>59350148.336468421</v>
      </c>
      <c r="F27">
        <v>27782356.659928035</v>
      </c>
      <c r="G27">
        <v>35477642.763849139</v>
      </c>
      <c r="H27">
        <v>40622581.248316988</v>
      </c>
      <c r="I27">
        <v>18135549.299341314</v>
      </c>
      <c r="J27">
        <v>19171816.658207707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65473.022268259097</v>
      </c>
      <c r="C29">
        <v>288170.00435222971</v>
      </c>
      <c r="D29">
        <v>1370548.0277344435</v>
      </c>
      <c r="E29">
        <v>51774.611117884895</v>
      </c>
      <c r="F29">
        <v>51774.611117884895</v>
      </c>
      <c r="G29">
        <v>30122.312312199629</v>
      </c>
      <c r="H29">
        <v>30122.312312199629</v>
      </c>
      <c r="I29">
        <v>87909.159906207846</v>
      </c>
      <c r="J29">
        <v>87909.159906207846</v>
      </c>
    </row>
    <row r="30" spans="1:10">
      <c r="A30">
        <v>9009</v>
      </c>
      <c r="B30">
        <v>4446324.2079824191</v>
      </c>
      <c r="C30">
        <v>13680444.137955587</v>
      </c>
      <c r="D30">
        <v>17951084.457380373</v>
      </c>
      <c r="E30">
        <v>22862608.179961741</v>
      </c>
      <c r="F30">
        <v>38045545.431933753</v>
      </c>
      <c r="G30">
        <v>50984861.367211863</v>
      </c>
      <c r="H30">
        <v>66847860.487555258</v>
      </c>
      <c r="I30">
        <v>14010386.930031847</v>
      </c>
      <c r="J30">
        <v>13848097.532475088</v>
      </c>
    </row>
    <row r="31" spans="1:10">
      <c r="A31">
        <v>9011</v>
      </c>
      <c r="B31">
        <v>413042.61680559115</v>
      </c>
      <c r="C31">
        <v>1780955.5645975922</v>
      </c>
      <c r="D31">
        <v>301767.3384546754</v>
      </c>
      <c r="E31">
        <v>560277.35937979259</v>
      </c>
      <c r="F31">
        <v>203418.00233962637</v>
      </c>
      <c r="G31">
        <v>230184.51588743183</v>
      </c>
      <c r="H31">
        <v>376926.81542326248</v>
      </c>
      <c r="I31">
        <v>379087.51989109657</v>
      </c>
      <c r="J31">
        <v>372851.156106913</v>
      </c>
    </row>
    <row r="32" spans="1:10">
      <c r="A32">
        <v>10001</v>
      </c>
      <c r="B32">
        <v>1882564.9946500389</v>
      </c>
      <c r="C32">
        <v>6538189.4914546926</v>
      </c>
      <c r="D32">
        <v>21533789.206465568</v>
      </c>
      <c r="E32">
        <v>20755954.289378043</v>
      </c>
      <c r="F32">
        <v>12689698.756907133</v>
      </c>
      <c r="G32">
        <v>11877505.732279733</v>
      </c>
      <c r="H32">
        <v>11063050.283077687</v>
      </c>
      <c r="I32">
        <v>12004727.863121802</v>
      </c>
      <c r="J32">
        <v>12600224.771515468</v>
      </c>
    </row>
    <row r="33" spans="1:10">
      <c r="A33">
        <v>10003</v>
      </c>
      <c r="B33">
        <v>3794164.5366670969</v>
      </c>
      <c r="C33">
        <v>17313732.42301368</v>
      </c>
      <c r="D33">
        <v>53889560.118017472</v>
      </c>
      <c r="E33">
        <v>47583687.709519602</v>
      </c>
      <c r="F33">
        <v>45250555.231372938</v>
      </c>
      <c r="G33">
        <v>37448977.457523383</v>
      </c>
      <c r="H33">
        <v>21758812.549713269</v>
      </c>
      <c r="I33">
        <v>23689472.077333137</v>
      </c>
      <c r="J33">
        <v>29351599.317773119</v>
      </c>
    </row>
    <row r="34" spans="1:10">
      <c r="A34">
        <v>10005</v>
      </c>
      <c r="B34">
        <v>3982374.9477340542</v>
      </c>
      <c r="C34">
        <v>14035766.94175804</v>
      </c>
      <c r="D34">
        <v>28944265.669349588</v>
      </c>
      <c r="E34">
        <v>51353253.1992983</v>
      </c>
      <c r="F34">
        <v>81667367.564257219</v>
      </c>
      <c r="G34">
        <v>92699696.568141475</v>
      </c>
      <c r="H34">
        <v>122583905.51716171</v>
      </c>
      <c r="I34">
        <v>129864893.91428435</v>
      </c>
      <c r="J34">
        <v>133126017.49088176</v>
      </c>
    </row>
    <row r="35" spans="1:10">
      <c r="A35">
        <v>11001</v>
      </c>
      <c r="B35">
        <v>1228429.772949313</v>
      </c>
      <c r="C35">
        <v>6009445.4082277194</v>
      </c>
      <c r="D35">
        <v>698668.8942450051</v>
      </c>
      <c r="E35">
        <v>698668.8942450051</v>
      </c>
      <c r="F35">
        <v>502344.07293958776</v>
      </c>
      <c r="G35">
        <v>502344.07293958776</v>
      </c>
      <c r="H35">
        <v>1324815.1557409863</v>
      </c>
      <c r="I35">
        <v>1324815.1557409863</v>
      </c>
      <c r="J35">
        <v>1177576.4601810244</v>
      </c>
    </row>
    <row r="36" spans="1:10">
      <c r="A36">
        <v>12005</v>
      </c>
      <c r="B36">
        <v>1003354.8792822114</v>
      </c>
      <c r="C36">
        <v>6811901.4709874541</v>
      </c>
      <c r="D36">
        <v>2049600.3644007391</v>
      </c>
      <c r="E36">
        <v>568346.50318121712</v>
      </c>
      <c r="F36">
        <v>554309.08605005941</v>
      </c>
      <c r="G36">
        <v>540873.45536662149</v>
      </c>
      <c r="H36">
        <v>1188739.1204493863</v>
      </c>
      <c r="I36">
        <v>1276208.848508101</v>
      </c>
      <c r="J36">
        <v>1372950.468839274</v>
      </c>
    </row>
    <row r="37" spans="1:10">
      <c r="A37">
        <v>12009</v>
      </c>
      <c r="B37">
        <v>1332922.8782145858</v>
      </c>
      <c r="C37">
        <v>5703215.3591427235</v>
      </c>
      <c r="D37">
        <v>10471658.721184164</v>
      </c>
      <c r="E37">
        <v>1974243.8085531099</v>
      </c>
      <c r="F37">
        <v>1593331.8442614074</v>
      </c>
      <c r="G37">
        <v>985904.64518238395</v>
      </c>
      <c r="H37">
        <v>1483739.9096413634</v>
      </c>
      <c r="I37">
        <v>2479820.0964271822</v>
      </c>
      <c r="J37">
        <v>2476831.8980977018</v>
      </c>
    </row>
    <row r="38" spans="1:10">
      <c r="A38">
        <v>12011</v>
      </c>
      <c r="B38">
        <v>9127946.6401501074</v>
      </c>
      <c r="C38">
        <v>74558518.704217538</v>
      </c>
      <c r="D38">
        <v>68663300.900719225</v>
      </c>
      <c r="E38">
        <v>18977936.866484813</v>
      </c>
      <c r="F38">
        <v>14220700.526068483</v>
      </c>
      <c r="G38">
        <v>11357594.173593458</v>
      </c>
      <c r="H38">
        <v>23689563.655001849</v>
      </c>
      <c r="I38">
        <v>59832841.233680055</v>
      </c>
      <c r="J38">
        <v>64689426.971645586</v>
      </c>
    </row>
    <row r="39" spans="1:10">
      <c r="A39">
        <v>12015</v>
      </c>
      <c r="B39">
        <v>23110.155650258996</v>
      </c>
      <c r="C39">
        <v>194289.83629304889</v>
      </c>
      <c r="D39">
        <v>1387832.7416450365</v>
      </c>
      <c r="E39">
        <v>40543.049627098633</v>
      </c>
      <c r="F39">
        <v>40543.049627098633</v>
      </c>
      <c r="G39">
        <v>34895.8308672977</v>
      </c>
      <c r="H39">
        <v>34895.8308672977</v>
      </c>
      <c r="I39">
        <v>84024.994938396223</v>
      </c>
      <c r="J39">
        <v>84024.994938396223</v>
      </c>
    </row>
    <row r="40" spans="1:10">
      <c r="A40">
        <v>12017</v>
      </c>
      <c r="B40">
        <v>267464.69809053792</v>
      </c>
      <c r="C40">
        <v>1364720.5650244523</v>
      </c>
      <c r="D40">
        <v>2620518.5773297716</v>
      </c>
      <c r="E40">
        <v>242908.58010791327</v>
      </c>
      <c r="F40">
        <v>238675.33308210401</v>
      </c>
      <c r="G40">
        <v>164504.79542246996</v>
      </c>
      <c r="H40">
        <v>189716.63644560968</v>
      </c>
      <c r="I40">
        <v>447989.57732610143</v>
      </c>
      <c r="J40">
        <v>451430.98864072433</v>
      </c>
    </row>
    <row r="41" spans="1:10">
      <c r="A41">
        <v>12019</v>
      </c>
      <c r="B41">
        <v>199463.8958969365</v>
      </c>
      <c r="C41">
        <v>1051094.9843506494</v>
      </c>
      <c r="D41">
        <v>3656854.7774196989</v>
      </c>
      <c r="E41">
        <v>167746.05712403855</v>
      </c>
      <c r="F41">
        <v>167746.05712403855</v>
      </c>
      <c r="G41">
        <v>117650.81564948954</v>
      </c>
      <c r="H41">
        <v>117650.81564948954</v>
      </c>
      <c r="I41">
        <v>321713.58992885239</v>
      </c>
      <c r="J41">
        <v>321713.58992885239</v>
      </c>
    </row>
    <row r="42" spans="1:10">
      <c r="A42">
        <v>12021</v>
      </c>
      <c r="B42">
        <v>434601.77355962317</v>
      </c>
      <c r="C42">
        <v>4582218.2552883485</v>
      </c>
      <c r="D42">
        <v>2922822.4696470536</v>
      </c>
      <c r="E42">
        <v>2652503.6858714032</v>
      </c>
      <c r="F42">
        <v>4073605.6533495584</v>
      </c>
      <c r="G42">
        <v>1807056.9716922834</v>
      </c>
      <c r="H42">
        <v>1991628.312802068</v>
      </c>
      <c r="I42">
        <v>5735503.0727945864</v>
      </c>
      <c r="J42">
        <v>5778057.9752978468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8549.6652043253307</v>
      </c>
      <c r="C44">
        <v>42881.249908733247</v>
      </c>
      <c r="D44">
        <v>150062.95187739271</v>
      </c>
      <c r="E44">
        <v>465042.27758095815</v>
      </c>
      <c r="F44">
        <v>1014084.534916054</v>
      </c>
      <c r="G44">
        <v>525520.95317311469</v>
      </c>
      <c r="H44">
        <v>704362.32501972641</v>
      </c>
      <c r="I44">
        <v>791605.36475065781</v>
      </c>
      <c r="J44">
        <v>853018.90073295846</v>
      </c>
    </row>
    <row r="45" spans="1:10">
      <c r="A45">
        <v>12031</v>
      </c>
      <c r="B45">
        <v>3729313.3861084469</v>
      </c>
      <c r="C45">
        <v>8159025.9348393576</v>
      </c>
      <c r="D45">
        <v>13986407.177260822</v>
      </c>
      <c r="E45">
        <v>4556010.5365359373</v>
      </c>
      <c r="F45">
        <v>3582608.0458646556</v>
      </c>
      <c r="G45">
        <v>1660110.7642110907</v>
      </c>
      <c r="H45">
        <v>5827828.3401183328</v>
      </c>
      <c r="I45">
        <v>6226466.7794893142</v>
      </c>
      <c r="J45">
        <v>8905445.5569790732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71508.248003494358</v>
      </c>
      <c r="C47">
        <v>509898.92483589292</v>
      </c>
      <c r="D47">
        <v>2134386.772767364</v>
      </c>
      <c r="E47">
        <v>775948.59366284299</v>
      </c>
      <c r="F47">
        <v>138554.93573428976</v>
      </c>
      <c r="G47">
        <v>136951.45536750843</v>
      </c>
      <c r="H47">
        <v>122210.59227883437</v>
      </c>
      <c r="I47">
        <v>244005.32704438205</v>
      </c>
      <c r="J47">
        <v>293234.34651854204</v>
      </c>
    </row>
    <row r="48" spans="1:10">
      <c r="A48">
        <v>12037</v>
      </c>
      <c r="B48">
        <v>42356.61898347245</v>
      </c>
      <c r="C48">
        <v>213273.27460071325</v>
      </c>
      <c r="D48">
        <v>1189653.6452901235</v>
      </c>
      <c r="E48">
        <v>1068499.4943373844</v>
      </c>
      <c r="F48">
        <v>1254193.9882450278</v>
      </c>
      <c r="G48">
        <v>1427870.8339589869</v>
      </c>
      <c r="H48">
        <v>1456336.7603119372</v>
      </c>
      <c r="I48">
        <v>1536110.7446894688</v>
      </c>
      <c r="J48">
        <v>1600250.3560100414</v>
      </c>
    </row>
    <row r="49" spans="1:10">
      <c r="A49">
        <v>12045</v>
      </c>
      <c r="B49">
        <v>68000.710705869802</v>
      </c>
      <c r="C49">
        <v>351929.70654974971</v>
      </c>
      <c r="D49">
        <v>47791.136952751047</v>
      </c>
      <c r="E49">
        <v>47791.136952751047</v>
      </c>
      <c r="F49">
        <v>38304.249611983571</v>
      </c>
      <c r="G49">
        <v>38304.249611983571</v>
      </c>
      <c r="H49">
        <v>100699.62018776141</v>
      </c>
      <c r="I49">
        <v>100699.62018776141</v>
      </c>
      <c r="J49">
        <v>104235.03470895637</v>
      </c>
    </row>
    <row r="50" spans="1:10">
      <c r="A50">
        <v>12053</v>
      </c>
      <c r="B50">
        <v>162723.89605399105</v>
      </c>
      <c r="C50">
        <v>1454189.6410977952</v>
      </c>
      <c r="D50">
        <v>8721042.6785059068</v>
      </c>
      <c r="E50">
        <v>1447458.6211618618</v>
      </c>
      <c r="F50">
        <v>1447458.6211618618</v>
      </c>
      <c r="G50">
        <v>559377.86361739517</v>
      </c>
      <c r="H50">
        <v>559377.86361739517</v>
      </c>
      <c r="I50">
        <v>621107.87663364667</v>
      </c>
      <c r="J50">
        <v>4955179.8710374879</v>
      </c>
    </row>
    <row r="51" spans="1:10">
      <c r="A51">
        <v>12057</v>
      </c>
      <c r="B51">
        <v>2842982.0564865447</v>
      </c>
      <c r="C51">
        <v>18231253.025697742</v>
      </c>
      <c r="D51">
        <v>6014685.7447800077</v>
      </c>
      <c r="E51">
        <v>2485526.6139005888</v>
      </c>
      <c r="F51">
        <v>1617248.1332874345</v>
      </c>
      <c r="G51">
        <v>4498881.2085894253</v>
      </c>
      <c r="H51">
        <v>6015682.5102816308</v>
      </c>
      <c r="I51">
        <v>8035075.6482743854</v>
      </c>
      <c r="J51">
        <v>7969655.4820774645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1092581.8591540747</v>
      </c>
      <c r="C55">
        <v>7634695.4735396123</v>
      </c>
      <c r="D55">
        <v>17002123.827698663</v>
      </c>
      <c r="E55">
        <v>16519874.157529349</v>
      </c>
      <c r="F55">
        <v>6471772.1821605442</v>
      </c>
      <c r="G55">
        <v>4258227.0170616806</v>
      </c>
      <c r="H55">
        <v>3131487.8831698387</v>
      </c>
      <c r="I55">
        <v>7042323.4784185104</v>
      </c>
      <c r="J55">
        <v>16366901.252151772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186344.7240272325</v>
      </c>
      <c r="C58">
        <v>1294401.0369614407</v>
      </c>
      <c r="D58">
        <v>859483.10979616188</v>
      </c>
      <c r="E58">
        <v>168088.99722767144</v>
      </c>
      <c r="F58">
        <v>140788.74143463155</v>
      </c>
      <c r="G58">
        <v>128219.59528148531</v>
      </c>
      <c r="H58">
        <v>289579.44421948888</v>
      </c>
      <c r="I58">
        <v>339314.07251058542</v>
      </c>
      <c r="J58">
        <v>325763.91292007972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255049.66385755039</v>
      </c>
      <c r="C60">
        <v>2962676.2682215213</v>
      </c>
      <c r="D60">
        <v>4616598.0183485346</v>
      </c>
      <c r="E60">
        <v>2345964.354836931</v>
      </c>
      <c r="F60">
        <v>2641971.9691705788</v>
      </c>
      <c r="G60">
        <v>3631028.4186797692</v>
      </c>
      <c r="H60">
        <v>3844205.3389703501</v>
      </c>
      <c r="I60">
        <v>8347351.0638528839</v>
      </c>
      <c r="J60">
        <v>8438319.6236257609</v>
      </c>
    </row>
    <row r="61" spans="1:10">
      <c r="A61">
        <v>12086</v>
      </c>
      <c r="B61">
        <v>29932272.556128751</v>
      </c>
      <c r="C61">
        <v>119334739.68473831</v>
      </c>
      <c r="D61">
        <v>145905919.49548373</v>
      </c>
      <c r="E61">
        <v>32109978.362461504</v>
      </c>
      <c r="F61">
        <v>27025324.317426622</v>
      </c>
      <c r="G61">
        <v>28359603.626202751</v>
      </c>
      <c r="H61">
        <v>78116565.780601606</v>
      </c>
      <c r="I61">
        <v>118676456.59924015</v>
      </c>
      <c r="J61">
        <v>108862088.13776904</v>
      </c>
    </row>
    <row r="62" spans="1:10">
      <c r="A62">
        <v>12087</v>
      </c>
      <c r="B62">
        <v>2420415.8928043339</v>
      </c>
      <c r="C62">
        <v>21763562.095724419</v>
      </c>
      <c r="D62">
        <v>114917958.26077689</v>
      </c>
      <c r="E62">
        <v>42843967.6538774</v>
      </c>
      <c r="F62">
        <v>13711478.061340939</v>
      </c>
      <c r="G62">
        <v>9543218.1676191539</v>
      </c>
      <c r="H62">
        <v>7451318.972323684</v>
      </c>
      <c r="I62">
        <v>13282020.11940508</v>
      </c>
      <c r="J62">
        <v>27652963.217269149</v>
      </c>
    </row>
    <row r="63" spans="1:10">
      <c r="A63">
        <v>12089</v>
      </c>
      <c r="B63">
        <v>229695.56029972353</v>
      </c>
      <c r="C63">
        <v>1261999.8959328495</v>
      </c>
      <c r="D63">
        <v>4611323.783093662</v>
      </c>
      <c r="E63">
        <v>226402.25207864348</v>
      </c>
      <c r="F63">
        <v>226402.25207864348</v>
      </c>
      <c r="G63">
        <v>191715.82522755041</v>
      </c>
      <c r="H63">
        <v>191715.82522755041</v>
      </c>
      <c r="I63">
        <v>509331.44709644926</v>
      </c>
      <c r="J63">
        <v>509331.44709644926</v>
      </c>
    </row>
    <row r="64" spans="1:10">
      <c r="A64">
        <v>12091</v>
      </c>
      <c r="B64">
        <v>1166113.1099622564</v>
      </c>
      <c r="C64">
        <v>5392474.1340482747</v>
      </c>
      <c r="D64">
        <v>2072222.16185915</v>
      </c>
      <c r="E64">
        <v>2072222.16185915</v>
      </c>
      <c r="F64">
        <v>777083.31069718138</v>
      </c>
      <c r="G64">
        <v>777083.31069718138</v>
      </c>
      <c r="H64">
        <v>777083.31069718138</v>
      </c>
      <c r="I64">
        <v>8106045.393739054</v>
      </c>
      <c r="J64">
        <v>8106045.393739054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1993929.3674462978</v>
      </c>
      <c r="C66">
        <v>18985225.851235725</v>
      </c>
      <c r="D66">
        <v>14365500.749434665</v>
      </c>
      <c r="E66">
        <v>5637673.984641457</v>
      </c>
      <c r="F66">
        <v>3647812.6073632096</v>
      </c>
      <c r="G66">
        <v>2762539.0259340378</v>
      </c>
      <c r="H66">
        <v>4071651.5935355294</v>
      </c>
      <c r="I66">
        <v>15727965.886951381</v>
      </c>
      <c r="J66">
        <v>19997024.793441039</v>
      </c>
    </row>
    <row r="67" spans="1:10">
      <c r="A67">
        <v>12101</v>
      </c>
      <c r="B67">
        <v>1510395.4545183133</v>
      </c>
      <c r="C67">
        <v>13635385.419536822</v>
      </c>
      <c r="D67">
        <v>32537945.658509627</v>
      </c>
      <c r="E67">
        <v>5041932.3381283823</v>
      </c>
      <c r="F67">
        <v>3007724.5345498258</v>
      </c>
      <c r="G67">
        <v>2614680.7838768614</v>
      </c>
      <c r="H67">
        <v>2614680.7838768614</v>
      </c>
      <c r="I67">
        <v>16782073.495932639</v>
      </c>
      <c r="J67">
        <v>16782073.495932639</v>
      </c>
    </row>
    <row r="68" spans="1:10">
      <c r="A68">
        <v>12103</v>
      </c>
      <c r="B68">
        <v>1662889.5002952486</v>
      </c>
      <c r="C68">
        <v>13617229.996563271</v>
      </c>
      <c r="D68">
        <v>80654894.433747679</v>
      </c>
      <c r="E68">
        <v>4215810.0358053437</v>
      </c>
      <c r="F68">
        <v>3434291.6744538005</v>
      </c>
      <c r="G68">
        <v>2634553.6168249696</v>
      </c>
      <c r="H68">
        <v>2630781.4008095274</v>
      </c>
      <c r="I68">
        <v>6985739.6346177515</v>
      </c>
      <c r="J68">
        <v>7032449.7923721718</v>
      </c>
    </row>
    <row r="69" spans="1:10">
      <c r="A69">
        <v>12107</v>
      </c>
      <c r="B69">
        <v>8026.1987957602159</v>
      </c>
      <c r="C69">
        <v>43727.961341134607</v>
      </c>
      <c r="D69">
        <v>154427.06220811076</v>
      </c>
      <c r="E69">
        <v>446915.98409307958</v>
      </c>
      <c r="F69">
        <v>284420.34498588071</v>
      </c>
      <c r="G69">
        <v>412519.35908288771</v>
      </c>
      <c r="H69">
        <v>556175.31761167862</v>
      </c>
      <c r="I69">
        <v>731403.93032704201</v>
      </c>
      <c r="J69">
        <v>843994.42369078007</v>
      </c>
    </row>
    <row r="70" spans="1:10">
      <c r="A70">
        <v>12109</v>
      </c>
      <c r="B70">
        <v>1204889.6215515421</v>
      </c>
      <c r="C70">
        <v>6219158.6269654026</v>
      </c>
      <c r="D70">
        <v>4666890.2152907439</v>
      </c>
      <c r="E70">
        <v>2634779.603244557</v>
      </c>
      <c r="F70">
        <v>842117.09185619489</v>
      </c>
      <c r="G70">
        <v>776856.59174882341</v>
      </c>
      <c r="H70">
        <v>1591703.3953287965</v>
      </c>
      <c r="I70">
        <v>1852816.4361495599</v>
      </c>
      <c r="J70">
        <v>1866349.6937479405</v>
      </c>
    </row>
    <row r="71" spans="1:10">
      <c r="A71">
        <v>12111</v>
      </c>
      <c r="B71">
        <v>45267.04574648424</v>
      </c>
      <c r="C71">
        <v>219179.79901481833</v>
      </c>
      <c r="D71">
        <v>695260.74258493446</v>
      </c>
      <c r="E71">
        <v>53141.512653606245</v>
      </c>
      <c r="F71">
        <v>53141.512653606245</v>
      </c>
      <c r="G71">
        <v>40490.502326293485</v>
      </c>
      <c r="H71">
        <v>40490.502326293485</v>
      </c>
      <c r="I71">
        <v>106093.42931513945</v>
      </c>
      <c r="J71">
        <v>106093.42931513945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2441994.0428528944</v>
      </c>
      <c r="C73">
        <v>17075333.365632627</v>
      </c>
      <c r="D73">
        <v>18540024.367000777</v>
      </c>
      <c r="E73">
        <v>7304958.0684152329</v>
      </c>
      <c r="F73">
        <v>5022626.5986694247</v>
      </c>
      <c r="G73">
        <v>3013347.2823843015</v>
      </c>
      <c r="H73">
        <v>3782111.0197705287</v>
      </c>
      <c r="I73">
        <v>15641676.570694279</v>
      </c>
      <c r="J73">
        <v>24394498.051372521</v>
      </c>
    </row>
    <row r="74" spans="1:10">
      <c r="A74">
        <v>12123</v>
      </c>
      <c r="B74">
        <v>8446.8140037699468</v>
      </c>
      <c r="C74">
        <v>37342.622782648992</v>
      </c>
      <c r="D74">
        <v>134392.0884371064</v>
      </c>
      <c r="E74">
        <v>414184.91744698375</v>
      </c>
      <c r="F74">
        <v>909805.55130519206</v>
      </c>
      <c r="G74">
        <v>957138.03692178545</v>
      </c>
      <c r="H74">
        <v>1243383.2077596998</v>
      </c>
      <c r="I74">
        <v>1352799.0754213324</v>
      </c>
      <c r="J74">
        <v>1391518.782684681</v>
      </c>
    </row>
    <row r="75" spans="1:10">
      <c r="A75">
        <v>12127</v>
      </c>
      <c r="B75">
        <v>2775857.9685349339</v>
      </c>
      <c r="C75">
        <v>11905543.417082844</v>
      </c>
      <c r="D75">
        <v>30361321.01493784</v>
      </c>
      <c r="E75">
        <v>30201639.811642535</v>
      </c>
      <c r="F75">
        <v>18480120.117715858</v>
      </c>
      <c r="G75">
        <v>23162570.839583006</v>
      </c>
      <c r="H75">
        <v>29007871.296647217</v>
      </c>
      <c r="I75">
        <v>32136608.539242636</v>
      </c>
      <c r="J75">
        <v>41888098.585403346</v>
      </c>
    </row>
    <row r="76" spans="1:10">
      <c r="A76">
        <v>12129</v>
      </c>
      <c r="B76">
        <v>28583.948277109244</v>
      </c>
      <c r="C76">
        <v>108418.22947095032</v>
      </c>
      <c r="D76">
        <v>261322.16914713802</v>
      </c>
      <c r="E76">
        <v>1012217.7128126954</v>
      </c>
      <c r="F76">
        <v>1076928.6214801932</v>
      </c>
      <c r="G76">
        <v>361087.15912131721</v>
      </c>
      <c r="H76">
        <v>359253.61864839355</v>
      </c>
      <c r="I76">
        <v>373242.23463701841</v>
      </c>
      <c r="J76">
        <v>409909.59601958276</v>
      </c>
    </row>
    <row r="77" spans="1:10">
      <c r="A77">
        <v>12131</v>
      </c>
      <c r="B77">
        <v>306676.51974408084</v>
      </c>
      <c r="C77">
        <v>1662592.5006949627</v>
      </c>
      <c r="D77">
        <v>8903316.2656776384</v>
      </c>
      <c r="E77">
        <v>344195.21316666063</v>
      </c>
      <c r="F77">
        <v>344195.21316666063</v>
      </c>
      <c r="G77">
        <v>272640.88313948701</v>
      </c>
      <c r="H77">
        <v>272640.88313948701</v>
      </c>
      <c r="I77">
        <v>744647.19247194717</v>
      </c>
      <c r="J77">
        <v>744647.19247194717</v>
      </c>
    </row>
    <row r="78" spans="1:10">
      <c r="A78">
        <v>13029</v>
      </c>
      <c r="B78">
        <v>25378.091668006266</v>
      </c>
      <c r="C78">
        <v>84731.588303147</v>
      </c>
      <c r="D78">
        <v>233470.14830216454</v>
      </c>
      <c r="E78">
        <v>591608.68430504482</v>
      </c>
      <c r="F78">
        <v>1143818.9744591003</v>
      </c>
      <c r="G78">
        <v>1715042.8681586059</v>
      </c>
      <c r="H78">
        <v>1580076.0668215095</v>
      </c>
      <c r="I78">
        <v>2021284.2057127077</v>
      </c>
      <c r="J78">
        <v>2567329.0583501188</v>
      </c>
    </row>
    <row r="79" spans="1:10">
      <c r="A79">
        <v>13039</v>
      </c>
      <c r="B79">
        <v>1205128.5848438942</v>
      </c>
      <c r="C79">
        <v>4931287.1451677</v>
      </c>
      <c r="D79">
        <v>5974712.082344478</v>
      </c>
      <c r="E79">
        <v>11247256.898455953</v>
      </c>
      <c r="F79">
        <v>16204249.03966257</v>
      </c>
      <c r="G79">
        <v>25318706.104941454</v>
      </c>
      <c r="H79">
        <v>34174948.91238676</v>
      </c>
      <c r="I79">
        <v>49953822.996535391</v>
      </c>
      <c r="J79">
        <v>62827458.499924973</v>
      </c>
    </row>
    <row r="80" spans="1:10">
      <c r="A80">
        <v>13051</v>
      </c>
      <c r="B80">
        <v>11967180.238724053</v>
      </c>
      <c r="C80">
        <v>42782242.727979377</v>
      </c>
      <c r="D80">
        <v>108406235.54755901</v>
      </c>
      <c r="E80">
        <v>112374364.00290744</v>
      </c>
      <c r="F80">
        <v>183409330.46415499</v>
      </c>
      <c r="G80">
        <v>268383384.32687917</v>
      </c>
      <c r="H80">
        <v>325914231.33501095</v>
      </c>
      <c r="I80">
        <v>280421118.25243413</v>
      </c>
      <c r="J80">
        <v>366504080.29821026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874915.80291812005</v>
      </c>
      <c r="C82">
        <v>4074789.1304119783</v>
      </c>
      <c r="D82">
        <v>14290140.749240758</v>
      </c>
      <c r="E82">
        <v>21582427.721687175</v>
      </c>
      <c r="F82">
        <v>24924925.761812847</v>
      </c>
      <c r="G82">
        <v>16522378.479088731</v>
      </c>
      <c r="H82">
        <v>15318867.316326095</v>
      </c>
      <c r="I82">
        <v>11480355.208676565</v>
      </c>
      <c r="J82">
        <v>7647733.498293018</v>
      </c>
    </row>
    <row r="83" spans="1:10">
      <c r="A83">
        <v>13179</v>
      </c>
      <c r="B83">
        <v>1741922.5891061178</v>
      </c>
      <c r="C83">
        <v>7546506.4074919047</v>
      </c>
      <c r="D83">
        <v>4767322.4521047268</v>
      </c>
      <c r="E83">
        <v>9815002.0227981322</v>
      </c>
      <c r="F83">
        <v>14033445.147888126</v>
      </c>
      <c r="G83">
        <v>4659826.004784381</v>
      </c>
      <c r="H83">
        <v>4382691.1842076629</v>
      </c>
      <c r="I83">
        <v>8730491.7201087102</v>
      </c>
      <c r="J83">
        <v>9068050.4433005508</v>
      </c>
    </row>
    <row r="84" spans="1:10">
      <c r="A84">
        <v>13191</v>
      </c>
      <c r="B84">
        <v>2160064.3025421482</v>
      </c>
      <c r="C84">
        <v>8994237.2794121839</v>
      </c>
      <c r="D84">
        <v>6868547.3744959151</v>
      </c>
      <c r="E84">
        <v>8049553.3232320463</v>
      </c>
      <c r="F84">
        <v>7829508.6933329422</v>
      </c>
      <c r="G84">
        <v>2022676.3410215096</v>
      </c>
      <c r="H84">
        <v>2028361.2805249305</v>
      </c>
      <c r="I84">
        <v>10745141.395710265</v>
      </c>
      <c r="J84">
        <v>11047256.674168713</v>
      </c>
    </row>
    <row r="85" spans="1:10">
      <c r="A85">
        <v>22005</v>
      </c>
      <c r="B85">
        <v>292529.80000606208</v>
      </c>
      <c r="C85">
        <v>3911594.1410881649</v>
      </c>
      <c r="D85">
        <v>1175916.1138022044</v>
      </c>
      <c r="E85">
        <v>189287.97891421395</v>
      </c>
      <c r="F85">
        <v>148764.28213951553</v>
      </c>
      <c r="G85">
        <v>136811.10160675764</v>
      </c>
      <c r="H85">
        <v>306211.7943725076</v>
      </c>
      <c r="I85">
        <v>348061.60432299727</v>
      </c>
      <c r="J85">
        <v>331245.97949947888</v>
      </c>
    </row>
    <row r="86" spans="1:10">
      <c r="A86">
        <v>22007</v>
      </c>
      <c r="B86">
        <v>481007.59829380573</v>
      </c>
      <c r="C86">
        <v>7698430.2913319748</v>
      </c>
      <c r="D86">
        <v>2104867.0484702936</v>
      </c>
      <c r="E86">
        <v>556024.41179614177</v>
      </c>
      <c r="F86">
        <v>656675.87399737525</v>
      </c>
      <c r="G86">
        <v>639151.38841921324</v>
      </c>
      <c r="H86">
        <v>1380221.1714206093</v>
      </c>
      <c r="I86">
        <v>1469359.0157289004</v>
      </c>
      <c r="J86">
        <v>1996632.151535477</v>
      </c>
    </row>
    <row r="87" spans="1:10">
      <c r="A87">
        <v>22019</v>
      </c>
      <c r="B87">
        <v>5504438.8180877725</v>
      </c>
      <c r="C87">
        <v>44469938.910640262</v>
      </c>
      <c r="D87">
        <v>14041385.674976107</v>
      </c>
      <c r="E87">
        <v>6114321.5975604309</v>
      </c>
      <c r="F87">
        <v>3972207.5424013897</v>
      </c>
      <c r="G87">
        <v>2913859.3605723418</v>
      </c>
      <c r="H87">
        <v>4298128.0892627547</v>
      </c>
      <c r="I87">
        <v>17014454.968380611</v>
      </c>
      <c r="J87">
        <v>22422855.334773853</v>
      </c>
    </row>
    <row r="88" spans="1:10">
      <c r="A88">
        <v>22023</v>
      </c>
      <c r="B88">
        <v>43628.397152755293</v>
      </c>
      <c r="C88">
        <v>364977.42722090823</v>
      </c>
      <c r="D88">
        <v>1435825.481714509</v>
      </c>
      <c r="E88">
        <v>569471.17587077932</v>
      </c>
      <c r="F88">
        <v>143859.73715321324</v>
      </c>
      <c r="G88">
        <v>125950.95498596411</v>
      </c>
      <c r="H88">
        <v>107338.4038848183</v>
      </c>
      <c r="I88">
        <v>181508.31805809657</v>
      </c>
      <c r="J88">
        <v>231797.22409672051</v>
      </c>
    </row>
    <row r="89" spans="1:10">
      <c r="A89">
        <v>22045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>
        <v>22047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>
        <v>22051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>
        <v>22053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>
        <v>22057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>
        <v>22063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>
        <v>22071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>
        <v>22075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>
        <v>22087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>
        <v>22089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>
      <c r="A102">
        <v>22101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>
      <c r="A103">
        <v>22103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>
      <c r="A106">
        <v>22113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>
      <c r="A107">
        <v>23005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>
      <c r="A108">
        <v>23009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>
      <c r="A109">
        <v>23011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>
        <v>23013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>
        <v>23015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>
        <v>23019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>
        <v>23023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>
        <v>23027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>
        <v>23029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>
      <c r="A116">
        <v>23031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>
      <c r="A117">
        <v>24003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>
      <c r="A118">
        <v>24005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>
        <v>24009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>
        <v>24011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>
        <v>24015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>
        <v>24017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>
        <v>24019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>
        <v>24025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>
        <v>24029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>
        <v>24033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>
        <v>24035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>
        <v>24037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>
        <v>24039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>
        <v>24041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>
        <v>24045</v>
      </c>
      <c r="B131">
        <v>974759.50724091323</v>
      </c>
      <c r="C131">
        <v>7871720.3446493568</v>
      </c>
      <c r="D131">
        <v>6787389.9661030341</v>
      </c>
      <c r="E131">
        <v>11517655.357279822</v>
      </c>
      <c r="F131">
        <v>10054913.347452972</v>
      </c>
      <c r="G131">
        <v>9119970.6896296069</v>
      </c>
      <c r="H131">
        <v>10048001.909228515</v>
      </c>
      <c r="I131">
        <v>10485208.966196531</v>
      </c>
      <c r="J131">
        <v>11200273.788881049</v>
      </c>
    </row>
    <row r="132" spans="1:10">
      <c r="A132">
        <v>24047</v>
      </c>
      <c r="B132">
        <v>9394949.5209943503</v>
      </c>
      <c r="C132">
        <v>33572363.195222959</v>
      </c>
      <c r="D132">
        <v>74238636.937660292</v>
      </c>
      <c r="E132">
        <v>119227678.09874077</v>
      </c>
      <c r="F132">
        <v>200458995.94945961</v>
      </c>
      <c r="G132">
        <v>176813746.83311024</v>
      </c>
      <c r="H132">
        <v>237286164.36856735</v>
      </c>
      <c r="I132">
        <v>258842344.06516844</v>
      </c>
      <c r="J132">
        <v>266557271.31611294</v>
      </c>
    </row>
    <row r="133" spans="1:10">
      <c r="A133">
        <v>24510</v>
      </c>
      <c r="B133">
        <v>12980627.824639281</v>
      </c>
      <c r="C133">
        <v>21420115.233597737</v>
      </c>
      <c r="D133">
        <v>4759941.1130112065</v>
      </c>
      <c r="E133">
        <v>2028931.0822587733</v>
      </c>
      <c r="F133">
        <v>1905947.0719833616</v>
      </c>
      <c r="G133">
        <v>5008961.0921387644</v>
      </c>
      <c r="H133">
        <v>16943472.630567003</v>
      </c>
      <c r="I133">
        <v>15078142.36738033</v>
      </c>
      <c r="J133">
        <v>8661269.6742463429</v>
      </c>
    </row>
    <row r="134" spans="1:10">
      <c r="A134">
        <v>25001</v>
      </c>
      <c r="B134">
        <v>5157067.8714191262</v>
      </c>
      <c r="C134">
        <v>28176986.942732386</v>
      </c>
      <c r="D134">
        <v>119902236.86236987</v>
      </c>
      <c r="E134">
        <v>108730468.66415505</v>
      </c>
      <c r="F134">
        <v>145945591.61230475</v>
      </c>
      <c r="G134">
        <v>203548958.67998344</v>
      </c>
      <c r="H134">
        <v>228910701.31192663</v>
      </c>
      <c r="I134">
        <v>241248464.46699822</v>
      </c>
      <c r="J134">
        <v>255547604.51057342</v>
      </c>
    </row>
    <row r="135" spans="1:10">
      <c r="A135">
        <v>25005</v>
      </c>
      <c r="B135">
        <v>7135989.1854482442</v>
      </c>
      <c r="C135">
        <v>38289520.312223546</v>
      </c>
      <c r="D135">
        <v>105830767.22577725</v>
      </c>
      <c r="E135">
        <v>74056687.275223047</v>
      </c>
      <c r="F135">
        <v>52952375.564323403</v>
      </c>
      <c r="G135">
        <v>48161389.027071282</v>
      </c>
      <c r="H135">
        <v>44728339.054266587</v>
      </c>
      <c r="I135">
        <v>52976054.26280272</v>
      </c>
      <c r="J135">
        <v>62740019.516747192</v>
      </c>
    </row>
    <row r="136" spans="1:10">
      <c r="A136">
        <v>25007</v>
      </c>
      <c r="B136">
        <v>190240.22268966903</v>
      </c>
      <c r="C136">
        <v>1170206.6184731273</v>
      </c>
      <c r="D136">
        <v>5689513.9504098827</v>
      </c>
      <c r="E136">
        <v>3318578.8202089048</v>
      </c>
      <c r="F136">
        <v>5308918.9815845694</v>
      </c>
      <c r="G136">
        <v>3417019.7247838532</v>
      </c>
      <c r="H136">
        <v>3428508.6086116214</v>
      </c>
      <c r="I136">
        <v>3605868.8560136836</v>
      </c>
      <c r="J136">
        <v>3652337.0429647318</v>
      </c>
    </row>
    <row r="137" spans="1:10">
      <c r="A137">
        <v>25009</v>
      </c>
      <c r="B137">
        <v>35992204.574124277</v>
      </c>
      <c r="C137">
        <v>70771617.209105238</v>
      </c>
      <c r="D137">
        <v>154048757.78252503</v>
      </c>
      <c r="E137">
        <v>113208160.52014302</v>
      </c>
      <c r="F137">
        <v>150034286.64774537</v>
      </c>
      <c r="G137">
        <v>168059356.93248734</v>
      </c>
      <c r="H137">
        <v>220240801.17906958</v>
      </c>
      <c r="I137">
        <v>292969183.48452002</v>
      </c>
      <c r="J137">
        <v>355264636.84908652</v>
      </c>
    </row>
    <row r="138" spans="1:10">
      <c r="A138">
        <v>25017</v>
      </c>
      <c r="B138">
        <v>118674360.32813258</v>
      </c>
      <c r="C138">
        <v>287685326.71891016</v>
      </c>
      <c r="D138">
        <v>598117016.81231439</v>
      </c>
      <c r="E138">
        <v>595051498.95591402</v>
      </c>
      <c r="F138">
        <v>564204381.79110527</v>
      </c>
      <c r="G138">
        <v>610257065.47001028</v>
      </c>
      <c r="H138">
        <v>741008744.94392049</v>
      </c>
      <c r="I138">
        <v>988345393.22848046</v>
      </c>
      <c r="J138">
        <v>1238572711.560544</v>
      </c>
    </row>
    <row r="139" spans="1:10">
      <c r="A139">
        <v>25019</v>
      </c>
      <c r="B139">
        <v>66659.096412906933</v>
      </c>
      <c r="C139">
        <v>374296.62992268562</v>
      </c>
      <c r="D139">
        <v>1664245.8809718448</v>
      </c>
      <c r="E139">
        <v>3933650.9335482479</v>
      </c>
      <c r="F139">
        <v>6469786.7224724079</v>
      </c>
      <c r="G139">
        <v>9005124.074896615</v>
      </c>
      <c r="H139">
        <v>9885584.8313042987</v>
      </c>
      <c r="I139">
        <v>10005182.104298506</v>
      </c>
      <c r="J139">
        <v>10168588.089173129</v>
      </c>
    </row>
    <row r="140" spans="1:10">
      <c r="A140">
        <v>25021</v>
      </c>
      <c r="B140">
        <v>29148033.567481864</v>
      </c>
      <c r="C140">
        <v>55472531.858043246</v>
      </c>
      <c r="D140">
        <v>110397866.79138586</v>
      </c>
      <c r="E140">
        <v>146075229.57653522</v>
      </c>
      <c r="F140">
        <v>168010512.35391527</v>
      </c>
      <c r="G140">
        <v>155917684.56443095</v>
      </c>
      <c r="H140">
        <v>198231311.21770471</v>
      </c>
      <c r="I140">
        <v>251207108.01335526</v>
      </c>
      <c r="J140">
        <v>307507650.12084365</v>
      </c>
    </row>
    <row r="141" spans="1:10">
      <c r="A141">
        <v>25023</v>
      </c>
      <c r="B141">
        <v>11121573.383783855</v>
      </c>
      <c r="C141">
        <v>29146486.398819979</v>
      </c>
      <c r="D141">
        <v>77017030.368811965</v>
      </c>
      <c r="E141">
        <v>98256901.56416823</v>
      </c>
      <c r="F141">
        <v>120753140.17519018</v>
      </c>
      <c r="G141">
        <v>142648163.39799285</v>
      </c>
      <c r="H141">
        <v>147389582.67139232</v>
      </c>
      <c r="I141">
        <v>179509545.37610939</v>
      </c>
      <c r="J141">
        <v>231149942.07771021</v>
      </c>
    </row>
    <row r="142" spans="1:10">
      <c r="A142">
        <v>25025</v>
      </c>
      <c r="B142">
        <v>187460615.98836783</v>
      </c>
      <c r="C142">
        <v>364297304.42135227</v>
      </c>
      <c r="D142">
        <v>738842923.70457268</v>
      </c>
      <c r="E142">
        <v>598656057.03788781</v>
      </c>
      <c r="F142">
        <v>595366499.42561603</v>
      </c>
      <c r="G142">
        <v>585300361.17192078</v>
      </c>
      <c r="H142">
        <v>692108346.86590397</v>
      </c>
      <c r="I142">
        <v>892362351.12890327</v>
      </c>
      <c r="J142">
        <v>1147042151.6723714</v>
      </c>
    </row>
    <row r="143" spans="1:10">
      <c r="A143">
        <v>28045</v>
      </c>
      <c r="B143">
        <v>1842129.0385749601</v>
      </c>
      <c r="C143">
        <v>6086647.0057801828</v>
      </c>
      <c r="D143">
        <v>2118139.7223157077</v>
      </c>
      <c r="E143">
        <v>1648261.229356101</v>
      </c>
      <c r="F143">
        <v>722277.12160291441</v>
      </c>
      <c r="G143">
        <v>829548.65263274137</v>
      </c>
      <c r="H143">
        <v>921806.1739460649</v>
      </c>
      <c r="I143">
        <v>5708737.9424067773</v>
      </c>
      <c r="J143">
        <v>5705025.8388736788</v>
      </c>
    </row>
    <row r="144" spans="1:10">
      <c r="A144">
        <v>28047</v>
      </c>
      <c r="B144">
        <v>10760397.129774079</v>
      </c>
      <c r="C144">
        <v>15197031.767604301</v>
      </c>
      <c r="D144">
        <v>29043833.360553939</v>
      </c>
      <c r="E144">
        <v>15426630.795178676</v>
      </c>
      <c r="F144">
        <v>19871969.059108745</v>
      </c>
      <c r="G144">
        <v>20282548.240460578</v>
      </c>
      <c r="H144">
        <v>25363834.078518257</v>
      </c>
      <c r="I144">
        <v>26244986.250504319</v>
      </c>
      <c r="J144">
        <v>34019188.708857439</v>
      </c>
    </row>
    <row r="145" spans="1:10">
      <c r="A145">
        <v>28059</v>
      </c>
      <c r="B145">
        <v>1615424.8747206002</v>
      </c>
      <c r="C145">
        <v>10192339.745157899</v>
      </c>
      <c r="D145">
        <v>6807550.1145551801</v>
      </c>
      <c r="E145">
        <v>2924832.313687094</v>
      </c>
      <c r="F145">
        <v>2358140.3240610771</v>
      </c>
      <c r="G145">
        <v>1221091.6429018881</v>
      </c>
      <c r="H145">
        <v>1847797.8234552466</v>
      </c>
      <c r="I145">
        <v>1886929.4400379576</v>
      </c>
      <c r="J145">
        <v>6877167.4862670684</v>
      </c>
    </row>
    <row r="146" spans="1:10">
      <c r="A146">
        <v>33015</v>
      </c>
      <c r="B146">
        <v>2704978.5908226878</v>
      </c>
      <c r="C146">
        <v>6971537.712198806</v>
      </c>
      <c r="D146">
        <v>15585481.019607257</v>
      </c>
      <c r="E146">
        <v>25826019.02713953</v>
      </c>
      <c r="F146">
        <v>29929632.706753302</v>
      </c>
      <c r="G146">
        <v>41562129.201484628</v>
      </c>
      <c r="H146">
        <v>52928560.543653861</v>
      </c>
      <c r="I146">
        <v>66054716.445386052</v>
      </c>
      <c r="J146">
        <v>81813225.439012378</v>
      </c>
    </row>
    <row r="147" spans="1:10">
      <c r="A147">
        <v>33017</v>
      </c>
      <c r="B147">
        <v>25258.707597306489</v>
      </c>
      <c r="C147">
        <v>64290.406873286527</v>
      </c>
      <c r="D147">
        <v>168720.94485994903</v>
      </c>
      <c r="E147">
        <v>395094.87771048903</v>
      </c>
      <c r="F147">
        <v>727331.96735699615</v>
      </c>
      <c r="G147">
        <v>1052171.481917524</v>
      </c>
      <c r="H147">
        <v>1348159.3319573025</v>
      </c>
      <c r="I147">
        <v>1665873.3059091829</v>
      </c>
      <c r="J147">
        <v>2026297.6239980871</v>
      </c>
    </row>
    <row r="148" spans="1:10">
      <c r="A148">
        <v>34001</v>
      </c>
      <c r="B148">
        <v>12057630.870509259</v>
      </c>
      <c r="C148">
        <v>34653170.848336414</v>
      </c>
      <c r="D148">
        <v>14328036.328325216</v>
      </c>
      <c r="E148">
        <v>20705808.284241598</v>
      </c>
      <c r="F148">
        <v>30742670.447603785</v>
      </c>
      <c r="G148">
        <v>43925858.641594656</v>
      </c>
      <c r="H148">
        <v>66045208.234888926</v>
      </c>
      <c r="I148">
        <v>78019080.295248076</v>
      </c>
      <c r="J148">
        <v>78094348.843795434</v>
      </c>
    </row>
    <row r="149" spans="1:10">
      <c r="A149">
        <v>34003</v>
      </c>
      <c r="B149">
        <v>37985800.757551931</v>
      </c>
      <c r="C149">
        <v>49781167.048208885</v>
      </c>
      <c r="D149">
        <v>20954700.337314203</v>
      </c>
      <c r="E149">
        <v>19412865.032040849</v>
      </c>
      <c r="F149">
        <v>24453439.983489666</v>
      </c>
      <c r="G149">
        <v>31688590.786942177</v>
      </c>
      <c r="H149">
        <v>39929605.457070164</v>
      </c>
      <c r="I149">
        <v>57109535.262802206</v>
      </c>
      <c r="J149">
        <v>74375122.309942812</v>
      </c>
    </row>
    <row r="150" spans="1:10">
      <c r="A150">
        <v>34005</v>
      </c>
      <c r="B150">
        <v>21940051.30554245</v>
      </c>
      <c r="C150">
        <v>71697113.731651664</v>
      </c>
      <c r="D150">
        <v>31336210.605852991</v>
      </c>
      <c r="E150">
        <v>32659719.669502962</v>
      </c>
      <c r="F150">
        <v>41818883.480537072</v>
      </c>
      <c r="G150">
        <v>26336593.961531844</v>
      </c>
      <c r="H150">
        <v>38421534.996689707</v>
      </c>
      <c r="I150">
        <v>75472786.262968332</v>
      </c>
      <c r="J150">
        <v>85321614.627617672</v>
      </c>
    </row>
    <row r="151" spans="1:10">
      <c r="A151">
        <v>34007</v>
      </c>
      <c r="B151">
        <v>21417628.600433689</v>
      </c>
      <c r="C151">
        <v>46670954.986640945</v>
      </c>
      <c r="D151">
        <v>56362976.672419094</v>
      </c>
      <c r="E151">
        <v>60988109.833437666</v>
      </c>
      <c r="F151">
        <v>78903257.512843102</v>
      </c>
      <c r="G151">
        <v>110057014.72272938</v>
      </c>
      <c r="H151">
        <v>157384233.04858649</v>
      </c>
      <c r="I151">
        <v>194356768.54196504</v>
      </c>
      <c r="J151">
        <v>211556694.6890358</v>
      </c>
    </row>
    <row r="152" spans="1:10">
      <c r="A152">
        <v>34009</v>
      </c>
      <c r="B152">
        <v>11304099.235787056</v>
      </c>
      <c r="C152">
        <v>48759565.822219677</v>
      </c>
      <c r="D152">
        <v>41396290.428181417</v>
      </c>
      <c r="E152">
        <v>33013469.076284822</v>
      </c>
      <c r="F152">
        <v>25253760.582194857</v>
      </c>
      <c r="G152">
        <v>28277647.196205836</v>
      </c>
      <c r="H152">
        <v>38130407.043535754</v>
      </c>
      <c r="I152">
        <v>50759745.219874188</v>
      </c>
      <c r="J152">
        <v>68177190.520246744</v>
      </c>
    </row>
    <row r="153" spans="1:10">
      <c r="A153">
        <v>34011</v>
      </c>
      <c r="B153">
        <v>659704.1725151682</v>
      </c>
      <c r="C153">
        <v>2633547.1978556574</v>
      </c>
      <c r="D153">
        <v>2200146.4184824387</v>
      </c>
      <c r="E153">
        <v>853439.4666164791</v>
      </c>
      <c r="F153">
        <v>1300916.5534039082</v>
      </c>
      <c r="G153">
        <v>865416.84403522313</v>
      </c>
      <c r="H153">
        <v>641659.6377852303</v>
      </c>
      <c r="I153">
        <v>730552.32785414835</v>
      </c>
      <c r="J153">
        <v>712280.03532002401</v>
      </c>
    </row>
    <row r="154" spans="1:10">
      <c r="A154">
        <v>34013</v>
      </c>
      <c r="B154">
        <v>6645892.7248369083</v>
      </c>
      <c r="C154">
        <v>15520260.424036723</v>
      </c>
      <c r="D154">
        <v>1588198.7853251302</v>
      </c>
      <c r="E154">
        <v>1588964.8688687317</v>
      </c>
      <c r="F154">
        <v>6580593.4769068742</v>
      </c>
      <c r="G154">
        <v>9931999.9118847009</v>
      </c>
      <c r="H154">
        <v>8030753.4642446181</v>
      </c>
      <c r="I154">
        <v>6048789.0575873032</v>
      </c>
      <c r="J154">
        <v>6145563.5423346534</v>
      </c>
    </row>
    <row r="155" spans="1:10">
      <c r="A155">
        <v>34015</v>
      </c>
      <c r="B155">
        <v>1423249.6941738615</v>
      </c>
      <c r="C155">
        <v>4209165.4159384128</v>
      </c>
      <c r="D155">
        <v>2728009.9295523725</v>
      </c>
      <c r="E155">
        <v>573714.70657134068</v>
      </c>
      <c r="F155">
        <v>412898.26659684791</v>
      </c>
      <c r="G155">
        <v>391501.26729139948</v>
      </c>
      <c r="H155">
        <v>993364.60156282352</v>
      </c>
      <c r="I155">
        <v>1116651.0614731519</v>
      </c>
      <c r="J155">
        <v>1044193.8136212188</v>
      </c>
    </row>
    <row r="156" spans="1:10">
      <c r="A156">
        <v>34017</v>
      </c>
      <c r="B156">
        <v>52972780.750059485</v>
      </c>
      <c r="C156">
        <v>92142088.25354217</v>
      </c>
      <c r="D156">
        <v>17490413.562774766</v>
      </c>
      <c r="E156">
        <v>19138798.686541427</v>
      </c>
      <c r="F156">
        <v>22342911.557043731</v>
      </c>
      <c r="G156">
        <v>37415327.497540548</v>
      </c>
      <c r="H156">
        <v>72365610.179224432</v>
      </c>
      <c r="I156">
        <v>58795470.644644633</v>
      </c>
      <c r="J156">
        <v>47728598.505215675</v>
      </c>
    </row>
    <row r="157" spans="1:10">
      <c r="A157">
        <v>34021</v>
      </c>
      <c r="B157">
        <v>18100761.464690849</v>
      </c>
      <c r="C157">
        <v>4100045.180829694</v>
      </c>
      <c r="D157">
        <v>4100045.180829694</v>
      </c>
      <c r="E157">
        <v>1537516.9428111354</v>
      </c>
      <c r="F157">
        <v>1537516.9428111354</v>
      </c>
      <c r="G157">
        <v>1537516.9428111354</v>
      </c>
      <c r="H157">
        <v>19464807.606505033</v>
      </c>
      <c r="I157">
        <v>19464807.606505033</v>
      </c>
      <c r="J157">
        <v>8260250.9416963458</v>
      </c>
    </row>
    <row r="158" spans="1:10">
      <c r="A158">
        <v>34023</v>
      </c>
      <c r="B158">
        <v>3230632.2170967488</v>
      </c>
      <c r="C158">
        <v>9113585.7721083649</v>
      </c>
      <c r="D158">
        <v>1680155.130575239</v>
      </c>
      <c r="E158">
        <v>1680155.130575239</v>
      </c>
      <c r="F158">
        <v>5693708.01602198</v>
      </c>
      <c r="G158">
        <v>5693708.01602198</v>
      </c>
      <c r="H158">
        <v>2918182.9710821589</v>
      </c>
      <c r="I158">
        <v>7185855.849441017</v>
      </c>
      <c r="J158">
        <v>7212847.8719521724</v>
      </c>
    </row>
    <row r="159" spans="1:10">
      <c r="A159">
        <v>34025</v>
      </c>
      <c r="B159">
        <v>21773560.03745449</v>
      </c>
      <c r="C159">
        <v>31413625.986322727</v>
      </c>
      <c r="D159">
        <v>21338703.652068023</v>
      </c>
      <c r="E159">
        <v>6825923.8438864546</v>
      </c>
      <c r="F159">
        <v>6653937.1020765333</v>
      </c>
      <c r="G159">
        <v>5085268.4837688627</v>
      </c>
      <c r="H159">
        <v>14099968.048993047</v>
      </c>
      <c r="I159">
        <v>14571024.820611523</v>
      </c>
      <c r="J159">
        <v>20464810.086445246</v>
      </c>
    </row>
    <row r="160" spans="1:10">
      <c r="A160">
        <v>34029</v>
      </c>
      <c r="B160">
        <v>6582234.1941045979</v>
      </c>
      <c r="C160">
        <v>17041124.767887093</v>
      </c>
      <c r="D160">
        <v>2647125.3228774401</v>
      </c>
      <c r="E160">
        <v>2758876.986245207</v>
      </c>
      <c r="F160">
        <v>3264583.1521578548</v>
      </c>
      <c r="G160">
        <v>2090027.5858299984</v>
      </c>
      <c r="H160">
        <v>4201191.7523883954</v>
      </c>
      <c r="I160">
        <v>4324420.8419898544</v>
      </c>
      <c r="J160">
        <v>4445971.8528937129</v>
      </c>
    </row>
    <row r="161" spans="1:10">
      <c r="A161">
        <v>34033</v>
      </c>
      <c r="B161">
        <v>2115102.4804693959</v>
      </c>
      <c r="C161">
        <v>9906386.2680663075</v>
      </c>
      <c r="D161">
        <v>23169431.099959716</v>
      </c>
      <c r="E161">
        <v>18100852.345278937</v>
      </c>
      <c r="F161">
        <v>22431167.209633581</v>
      </c>
      <c r="G161">
        <v>29026772.307905667</v>
      </c>
      <c r="H161">
        <v>7299704.8650669549</v>
      </c>
      <c r="I161">
        <v>8512142.7413577363</v>
      </c>
      <c r="J161">
        <v>5787761.1309107374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881128.53053957736</v>
      </c>
      <c r="C163">
        <v>330423.19895234145</v>
      </c>
      <c r="D163">
        <v>330423.19895234145</v>
      </c>
      <c r="E163">
        <v>330423.19895234145</v>
      </c>
      <c r="F163">
        <v>6844103.848944949</v>
      </c>
      <c r="G163">
        <v>6844103.848944949</v>
      </c>
      <c r="H163">
        <v>2773053.4426995693</v>
      </c>
      <c r="I163">
        <v>2773053.4426995693</v>
      </c>
      <c r="J163">
        <v>2773053.4426995693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12303219.917419588</v>
      </c>
      <c r="C165">
        <v>5257652.4325303491</v>
      </c>
      <c r="D165">
        <v>2016949.0565521135</v>
      </c>
      <c r="E165">
        <v>2043107.3238248527</v>
      </c>
      <c r="F165">
        <v>9376607.4902320057</v>
      </c>
      <c r="G165">
        <v>14214643.263262141</v>
      </c>
      <c r="H165">
        <v>9850812.6921298113</v>
      </c>
      <c r="I165">
        <v>8563424.6516397037</v>
      </c>
      <c r="J165">
        <v>8594720.9888885505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436419.78924428043</v>
      </c>
      <c r="C169">
        <v>163657.42096660516</v>
      </c>
      <c r="D169">
        <v>163657.42096660516</v>
      </c>
      <c r="E169">
        <v>163657.42096660516</v>
      </c>
      <c r="F169">
        <v>2792294.8295165682</v>
      </c>
      <c r="G169">
        <v>2792294.8295165682</v>
      </c>
      <c r="H169">
        <v>1149396.4491728414</v>
      </c>
      <c r="I169">
        <v>1149396.4491728414</v>
      </c>
      <c r="J169">
        <v>1149396.4491728414</v>
      </c>
    </row>
    <row r="170" spans="1:10">
      <c r="A170">
        <v>36059</v>
      </c>
      <c r="B170">
        <v>21154071.995617844</v>
      </c>
      <c r="C170">
        <v>38042059.031710453</v>
      </c>
      <c r="D170">
        <v>39939940.008249663</v>
      </c>
      <c r="E170">
        <v>49248237.011390656</v>
      </c>
      <c r="F170">
        <v>51609131.403422736</v>
      </c>
      <c r="G170">
        <v>64515363.101348743</v>
      </c>
      <c r="H170">
        <v>89840704.094778121</v>
      </c>
      <c r="I170">
        <v>111564770.64266038</v>
      </c>
      <c r="J170">
        <v>144071943.44984871</v>
      </c>
    </row>
    <row r="171" spans="1:10">
      <c r="A171">
        <v>36061</v>
      </c>
      <c r="B171">
        <v>17672209.435356881</v>
      </c>
      <c r="C171">
        <v>35278263.101463981</v>
      </c>
      <c r="D171">
        <v>9023522.8569630086</v>
      </c>
      <c r="E171">
        <v>15101252.735910401</v>
      </c>
      <c r="F171">
        <v>23138035.261758029</v>
      </c>
      <c r="G171">
        <v>47674476.088828564</v>
      </c>
      <c r="H171">
        <v>29631185.585896254</v>
      </c>
      <c r="I171">
        <v>20279758.362308756</v>
      </c>
      <c r="J171">
        <v>15398574.856827492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10881812.777787914</v>
      </c>
      <c r="C174">
        <v>6054355.6104125855</v>
      </c>
      <c r="D174">
        <v>2073409.8019801457</v>
      </c>
      <c r="E174">
        <v>2031225.8063821187</v>
      </c>
      <c r="F174">
        <v>4122535.3018556237</v>
      </c>
      <c r="G174">
        <v>12123841.241994422</v>
      </c>
      <c r="H174">
        <v>11143802.577939559</v>
      </c>
      <c r="I174">
        <v>7654877.6683802158</v>
      </c>
      <c r="J174">
        <v>7638361.0509318477</v>
      </c>
    </row>
    <row r="175" spans="1:10">
      <c r="A175">
        <v>36083</v>
      </c>
      <c r="B175">
        <v>155797.89280382285</v>
      </c>
      <c r="C175">
        <v>458517.48725806916</v>
      </c>
      <c r="D175">
        <v>1371143.0209637203</v>
      </c>
      <c r="E175">
        <v>83065.845273808533</v>
      </c>
      <c r="F175">
        <v>83065.845273808533</v>
      </c>
      <c r="G175">
        <v>50996.67503214562</v>
      </c>
      <c r="H175">
        <v>50996.67503214562</v>
      </c>
      <c r="I175">
        <v>155557.65029559378</v>
      </c>
      <c r="J175">
        <v>155557.65029559378</v>
      </c>
    </row>
    <row r="176" spans="1:10">
      <c r="A176">
        <v>36085</v>
      </c>
      <c r="B176">
        <v>1037713.4752534201</v>
      </c>
      <c r="C176">
        <v>3614633.0064301686</v>
      </c>
      <c r="D176">
        <v>631275.86863264185</v>
      </c>
      <c r="E176">
        <v>968084.52444931772</v>
      </c>
      <c r="F176">
        <v>435826.32602194283</v>
      </c>
      <c r="G176">
        <v>476887.28770036326</v>
      </c>
      <c r="H176">
        <v>1018130.7653292227</v>
      </c>
      <c r="I176">
        <v>1079338.1882077511</v>
      </c>
      <c r="J176">
        <v>1110826.9090619523</v>
      </c>
    </row>
    <row r="177" spans="1:10">
      <c r="A177">
        <v>36087</v>
      </c>
      <c r="B177">
        <v>57592.125870097298</v>
      </c>
      <c r="C177">
        <v>179183.26455578339</v>
      </c>
      <c r="D177">
        <v>459367.57023591024</v>
      </c>
      <c r="E177">
        <v>43891.071155875776</v>
      </c>
      <c r="F177">
        <v>43891.071155875776</v>
      </c>
      <c r="G177">
        <v>28824.10626161383</v>
      </c>
      <c r="H177">
        <v>28824.10626161383</v>
      </c>
      <c r="I177">
        <v>77142.216740808479</v>
      </c>
      <c r="J177">
        <v>77142.216740808479</v>
      </c>
    </row>
    <row r="178" spans="1:10">
      <c r="A178">
        <v>36103</v>
      </c>
      <c r="B178">
        <v>1143598.4441952819</v>
      </c>
      <c r="C178">
        <v>7138314.2813183349</v>
      </c>
      <c r="D178">
        <v>4208178.6236316571</v>
      </c>
      <c r="E178">
        <v>1416811.9114510412</v>
      </c>
      <c r="F178">
        <v>628343.75753955601</v>
      </c>
      <c r="G178">
        <v>599439.97546486848</v>
      </c>
      <c r="H178">
        <v>724787.04483867798</v>
      </c>
      <c r="I178">
        <v>5161775.4692979129</v>
      </c>
      <c r="J178">
        <v>5141680.9773265766</v>
      </c>
    </row>
    <row r="179" spans="1:10">
      <c r="A179">
        <v>36111</v>
      </c>
      <c r="B179">
        <v>144993.52863443946</v>
      </c>
      <c r="C179">
        <v>20271.946366941891</v>
      </c>
      <c r="D179">
        <v>20271.946366941891</v>
      </c>
      <c r="E179">
        <v>16727.354390955872</v>
      </c>
      <c r="F179">
        <v>16727.354390955872</v>
      </c>
      <c r="G179">
        <v>43666.993872128529</v>
      </c>
      <c r="H179">
        <v>43666.993872128529</v>
      </c>
      <c r="I179">
        <v>46316.964751560852</v>
      </c>
      <c r="J179">
        <v>46316.964751560852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3823375.1097968258</v>
      </c>
      <c r="C181">
        <v>16790267.146467388</v>
      </c>
      <c r="D181">
        <v>30324106.233771686</v>
      </c>
      <c r="E181">
        <v>38335206.520837903</v>
      </c>
      <c r="F181">
        <v>60231448.297867984</v>
      </c>
      <c r="G181">
        <v>74811554.181194156</v>
      </c>
      <c r="H181">
        <v>79267598.378837615</v>
      </c>
      <c r="I181">
        <v>87288640.389317065</v>
      </c>
      <c r="J181">
        <v>85732669.36775963</v>
      </c>
    </row>
    <row r="182" spans="1:10">
      <c r="A182">
        <v>37015</v>
      </c>
      <c r="B182">
        <v>1190710.5067266445</v>
      </c>
      <c r="C182">
        <v>4688358.6423075926</v>
      </c>
      <c r="D182">
        <v>12687038.569528628</v>
      </c>
      <c r="E182">
        <v>7682234.8958118567</v>
      </c>
      <c r="F182">
        <v>12334151.694105459</v>
      </c>
      <c r="G182">
        <v>17091386.961930741</v>
      </c>
      <c r="H182">
        <v>20571117.658147302</v>
      </c>
      <c r="I182">
        <v>21775497.230324134</v>
      </c>
      <c r="J182">
        <v>22056842.015159</v>
      </c>
    </row>
    <row r="183" spans="1:10">
      <c r="A183">
        <v>37019</v>
      </c>
      <c r="B183">
        <v>495040.40482028446</v>
      </c>
      <c r="C183">
        <v>3053312.8169643907</v>
      </c>
      <c r="D183">
        <v>14176923.643494982</v>
      </c>
      <c r="E183">
        <v>30447231.750747241</v>
      </c>
      <c r="F183">
        <v>51052697.399796657</v>
      </c>
      <c r="G183">
        <v>72517238.119646728</v>
      </c>
      <c r="H183">
        <v>98965585.967053354</v>
      </c>
      <c r="I183">
        <v>120514165.9106236</v>
      </c>
      <c r="J183">
        <v>126988673.1772916</v>
      </c>
    </row>
    <row r="184" spans="1:10">
      <c r="A184">
        <v>37029</v>
      </c>
      <c r="B184">
        <v>2409885.5722410739</v>
      </c>
      <c r="C184">
        <v>9930410.1216386631</v>
      </c>
      <c r="D184">
        <v>27671898.798074216</v>
      </c>
      <c r="E184">
        <v>12183936.568694793</v>
      </c>
      <c r="F184">
        <v>19493116.266060606</v>
      </c>
      <c r="G184">
        <v>17658548.264729332</v>
      </c>
      <c r="H184">
        <v>18403622.35350237</v>
      </c>
      <c r="I184">
        <v>20107191.402781405</v>
      </c>
      <c r="J184">
        <v>20300240.828249123</v>
      </c>
    </row>
    <row r="185" spans="1:10">
      <c r="A185">
        <v>37031</v>
      </c>
      <c r="B185">
        <v>2826301.8769170796</v>
      </c>
      <c r="C185">
        <v>16260829.028281618</v>
      </c>
      <c r="D185">
        <v>34100659.369684666</v>
      </c>
      <c r="E185">
        <v>78800120.997631431</v>
      </c>
      <c r="F185">
        <v>115544944.78547281</v>
      </c>
      <c r="G185">
        <v>163605039.94490573</v>
      </c>
      <c r="H185">
        <v>123518912.93654475</v>
      </c>
      <c r="I185">
        <v>120183577.94064614</v>
      </c>
      <c r="J185">
        <v>118814491.76947811</v>
      </c>
    </row>
    <row r="186" spans="1:10">
      <c r="A186">
        <v>37041</v>
      </c>
      <c r="B186">
        <v>1122906.2985099822</v>
      </c>
      <c r="C186">
        <v>4290935.9621443292</v>
      </c>
      <c r="D186">
        <v>3541782.0279564583</v>
      </c>
      <c r="E186">
        <v>8188646.3825985603</v>
      </c>
      <c r="F186">
        <v>13491564.075194135</v>
      </c>
      <c r="G186">
        <v>20384614.42085769</v>
      </c>
      <c r="H186">
        <v>19044113.54097499</v>
      </c>
      <c r="I186">
        <v>18683408.795791954</v>
      </c>
      <c r="J186">
        <v>19115798.345421772</v>
      </c>
    </row>
    <row r="187" spans="1:10">
      <c r="A187">
        <v>37049</v>
      </c>
      <c r="B187">
        <v>364669.70672181004</v>
      </c>
      <c r="C187">
        <v>2214012.3888301267</v>
      </c>
      <c r="D187">
        <v>3000127.9340099455</v>
      </c>
      <c r="E187">
        <v>2917574.9202603153</v>
      </c>
      <c r="F187">
        <v>4100667.2300395058</v>
      </c>
      <c r="G187">
        <v>5385489.734844178</v>
      </c>
      <c r="H187">
        <v>3833436.4766231934</v>
      </c>
      <c r="I187">
        <v>3347246.5405392516</v>
      </c>
      <c r="J187">
        <v>3303443.1637791507</v>
      </c>
    </row>
    <row r="188" spans="1:10">
      <c r="A188">
        <v>37053</v>
      </c>
      <c r="B188">
        <v>2712836.109956014</v>
      </c>
      <c r="C188">
        <v>11538108.810230048</v>
      </c>
      <c r="D188">
        <v>10043684.698607625</v>
      </c>
      <c r="E188">
        <v>22165422.262637388</v>
      </c>
      <c r="F188">
        <v>31852880.842926793</v>
      </c>
      <c r="G188">
        <v>39039876.609953649</v>
      </c>
      <c r="H188">
        <v>33553938.84908371</v>
      </c>
      <c r="I188">
        <v>33063305.520273339</v>
      </c>
      <c r="J188">
        <v>33254508.304833677</v>
      </c>
    </row>
    <row r="189" spans="1:10">
      <c r="A189">
        <v>37055</v>
      </c>
      <c r="B189">
        <v>5570922.6596555403</v>
      </c>
      <c r="C189">
        <v>55126020.851594172</v>
      </c>
      <c r="D189">
        <v>81430241.461207211</v>
      </c>
      <c r="E189">
        <v>73167251.473461047</v>
      </c>
      <c r="F189">
        <v>37575915.267789073</v>
      </c>
      <c r="G189">
        <v>36891234.550722562</v>
      </c>
      <c r="H189">
        <v>38963800.549861833</v>
      </c>
      <c r="I189">
        <v>43627670.427742414</v>
      </c>
      <c r="J189">
        <v>48395661.575061344</v>
      </c>
    </row>
    <row r="190" spans="1:10">
      <c r="A190">
        <v>37073</v>
      </c>
      <c r="B190">
        <v>2162713.0437880764</v>
      </c>
      <c r="C190">
        <v>1322299.6151553602</v>
      </c>
      <c r="D190">
        <v>2090176.4164736222</v>
      </c>
      <c r="E190">
        <v>1242106.6213773456</v>
      </c>
      <c r="F190">
        <v>1776313.1962738582</v>
      </c>
      <c r="G190">
        <v>1007947.526208761</v>
      </c>
      <c r="H190">
        <v>5124546.3033021912</v>
      </c>
      <c r="I190">
        <v>5132458.2936376743</v>
      </c>
      <c r="J190">
        <v>2625871.3174027158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13131719.411710788</v>
      </c>
      <c r="C192">
        <v>60214854.609449372</v>
      </c>
      <c r="D192">
        <v>70414431.139143914</v>
      </c>
      <c r="E192">
        <v>75839876.493127048</v>
      </c>
      <c r="F192">
        <v>72452153.41389735</v>
      </c>
      <c r="G192">
        <v>62513625.750844873</v>
      </c>
      <c r="H192">
        <v>67457645.604958966</v>
      </c>
      <c r="I192">
        <v>82147619.620913416</v>
      </c>
      <c r="J192">
        <v>80962577.822437912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3275800.8715064232</v>
      </c>
      <c r="C194">
        <v>20271485.186780687</v>
      </c>
      <c r="D194">
        <v>63178509.562858507</v>
      </c>
      <c r="E194">
        <v>34986510.164836131</v>
      </c>
      <c r="F194">
        <v>50523398.654839486</v>
      </c>
      <c r="G194">
        <v>65852406.500193968</v>
      </c>
      <c r="H194">
        <v>67394633.730665937</v>
      </c>
      <c r="I194">
        <v>78421173.632308498</v>
      </c>
      <c r="J194">
        <v>84188550.616778016</v>
      </c>
    </row>
    <row r="195" spans="1:10">
      <c r="A195">
        <v>37133</v>
      </c>
      <c r="B195">
        <v>1484519.8962615808</v>
      </c>
      <c r="C195">
        <v>9654439.8513635453</v>
      </c>
      <c r="D195">
        <v>36223738.089541331</v>
      </c>
      <c r="E195">
        <v>26152560.253538627</v>
      </c>
      <c r="F195">
        <v>45512890.53050971</v>
      </c>
      <c r="G195">
        <v>54495654.435679376</v>
      </c>
      <c r="H195">
        <v>66141800.044335343</v>
      </c>
      <c r="I195">
        <v>68708439.96337001</v>
      </c>
      <c r="J195">
        <v>80209161.855210245</v>
      </c>
    </row>
    <row r="196" spans="1:10">
      <c r="A196">
        <v>37137</v>
      </c>
      <c r="B196">
        <v>195451.76950574268</v>
      </c>
      <c r="C196">
        <v>1251367.4100382631</v>
      </c>
      <c r="D196">
        <v>5248025.0988167692</v>
      </c>
      <c r="E196">
        <v>4776332.2599018766</v>
      </c>
      <c r="F196">
        <v>7376035.6847417261</v>
      </c>
      <c r="G196">
        <v>10809863.27838628</v>
      </c>
      <c r="H196">
        <v>12699744.16157742</v>
      </c>
      <c r="I196">
        <v>13096846.944837859</v>
      </c>
      <c r="J196">
        <v>13385733.263512762</v>
      </c>
    </row>
    <row r="197" spans="1:10">
      <c r="A197">
        <v>37139</v>
      </c>
      <c r="B197">
        <v>8534518.6780393589</v>
      </c>
      <c r="C197">
        <v>27749150.309524313</v>
      </c>
      <c r="D197">
        <v>52243963.298058823</v>
      </c>
      <c r="E197">
        <v>72217530.144196421</v>
      </c>
      <c r="F197">
        <v>112109834.0863869</v>
      </c>
      <c r="G197">
        <v>166540318.22330785</v>
      </c>
      <c r="H197">
        <v>175789011.22770685</v>
      </c>
      <c r="I197">
        <v>188603788.53898281</v>
      </c>
      <c r="J197">
        <v>195613667.42996684</v>
      </c>
    </row>
    <row r="198" spans="1:10">
      <c r="A198">
        <v>37141</v>
      </c>
      <c r="B198">
        <v>863510.67620727909</v>
      </c>
      <c r="C198">
        <v>5430771.1304936167</v>
      </c>
      <c r="D198">
        <v>26677842.113339823</v>
      </c>
      <c r="E198">
        <v>22723707.350742038</v>
      </c>
      <c r="F198">
        <v>35366202.574899197</v>
      </c>
      <c r="G198">
        <v>49958882.289294854</v>
      </c>
      <c r="H198">
        <v>68275961.171134055</v>
      </c>
      <c r="I198">
        <v>83674853.665390849</v>
      </c>
      <c r="J198">
        <v>87411591.339852214</v>
      </c>
    </row>
    <row r="199" spans="1:10">
      <c r="A199">
        <v>37143</v>
      </c>
      <c r="B199">
        <v>1197210.2200619346</v>
      </c>
      <c r="C199">
        <v>4748624.9637306966</v>
      </c>
      <c r="D199">
        <v>3334370.2876317785</v>
      </c>
      <c r="E199">
        <v>7697638.7070948426</v>
      </c>
      <c r="F199">
        <v>6148549.7936141361</v>
      </c>
      <c r="G199">
        <v>4727194.2819907116</v>
      </c>
      <c r="H199">
        <v>4206551.1251000632</v>
      </c>
      <c r="I199">
        <v>4184734.7391203139</v>
      </c>
      <c r="J199">
        <v>4602546.0888639828</v>
      </c>
    </row>
    <row r="200" spans="1:10">
      <c r="A200">
        <v>37147</v>
      </c>
      <c r="B200">
        <v>10539.74364798265</v>
      </c>
      <c r="C200">
        <v>69287.941402572978</v>
      </c>
      <c r="D200">
        <v>326505.12514282227</v>
      </c>
      <c r="E200">
        <v>921094.26955405436</v>
      </c>
      <c r="F200">
        <v>1016885.7110402298</v>
      </c>
      <c r="G200">
        <v>146523.80969602283</v>
      </c>
      <c r="H200">
        <v>127876.9016470463</v>
      </c>
      <c r="I200">
        <v>80458.04958278581</v>
      </c>
      <c r="J200">
        <v>124500.57877469825</v>
      </c>
    </row>
    <row r="201" spans="1:10">
      <c r="A201">
        <v>37177</v>
      </c>
      <c r="B201">
        <v>9955961.997470906</v>
      </c>
      <c r="C201">
        <v>31906046.165346786</v>
      </c>
      <c r="D201">
        <v>54826434.987529904</v>
      </c>
      <c r="E201">
        <v>62843160.799443595</v>
      </c>
      <c r="F201">
        <v>66260724.632187888</v>
      </c>
      <c r="G201">
        <v>61624617.920461774</v>
      </c>
      <c r="H201">
        <v>66783161.941358395</v>
      </c>
      <c r="I201">
        <v>71406122.071325928</v>
      </c>
      <c r="J201">
        <v>78014988.981599718</v>
      </c>
    </row>
    <row r="202" spans="1:10">
      <c r="A202">
        <v>37187</v>
      </c>
      <c r="B202">
        <v>506087.22761560406</v>
      </c>
      <c r="C202">
        <v>2094913.8803407371</v>
      </c>
      <c r="D202">
        <v>2106432.3273025849</v>
      </c>
      <c r="E202">
        <v>3819865.2384911338</v>
      </c>
      <c r="F202">
        <v>4446980.9839162603</v>
      </c>
      <c r="G202">
        <v>5776586.4889980517</v>
      </c>
      <c r="H202">
        <v>7174199.2959441813</v>
      </c>
      <c r="I202">
        <v>7371650.6241684388</v>
      </c>
      <c r="J202">
        <v>7608239.0692724604</v>
      </c>
    </row>
    <row r="203" spans="1:10">
      <c r="A203">
        <v>41007</v>
      </c>
      <c r="B203">
        <v>1192098.5853193414</v>
      </c>
      <c r="C203">
        <v>2334996.0253199334</v>
      </c>
      <c r="D203">
        <v>5403736.8904609531</v>
      </c>
      <c r="E203">
        <v>13089926.303630641</v>
      </c>
      <c r="F203">
        <v>16070242.195666444</v>
      </c>
      <c r="G203">
        <v>12510801.783848194</v>
      </c>
      <c r="H203">
        <v>19162910.837805182</v>
      </c>
      <c r="I203">
        <v>8310378.290758458</v>
      </c>
      <c r="J203">
        <v>8871156.3326639514</v>
      </c>
    </row>
    <row r="204" spans="1:10">
      <c r="A204">
        <v>41009</v>
      </c>
      <c r="B204">
        <v>69621.559349323841</v>
      </c>
      <c r="C204">
        <v>137063.98835029223</v>
      </c>
      <c r="D204">
        <v>246434.52003717973</v>
      </c>
      <c r="E204">
        <v>593530.85839883308</v>
      </c>
      <c r="F204">
        <v>1318023.1801968855</v>
      </c>
      <c r="G204">
        <v>1296742.029355732</v>
      </c>
      <c r="H204">
        <v>780656.03866990795</v>
      </c>
      <c r="I204">
        <v>1057467.9868159702</v>
      </c>
      <c r="J204">
        <v>534314.74064193969</v>
      </c>
    </row>
    <row r="205" spans="1:10">
      <c r="A205">
        <v>41011</v>
      </c>
      <c r="B205">
        <v>874039.93015110272</v>
      </c>
      <c r="C205">
        <v>1946332.5296497862</v>
      </c>
      <c r="D205">
        <v>5525418.986788257</v>
      </c>
      <c r="E205">
        <v>16825951.370138444</v>
      </c>
      <c r="F205">
        <v>17705188.285954688</v>
      </c>
      <c r="G205">
        <v>13862601.74693756</v>
      </c>
      <c r="H205">
        <v>14379360.903593596</v>
      </c>
      <c r="I205">
        <v>18010916.478384808</v>
      </c>
      <c r="J205">
        <v>24496988.02953437</v>
      </c>
    </row>
    <row r="206" spans="1:10">
      <c r="A206">
        <v>41015</v>
      </c>
      <c r="B206">
        <v>5492.9838217539218</v>
      </c>
      <c r="C206">
        <v>11792.464035636191</v>
      </c>
      <c r="D206">
        <v>30635.275577713139</v>
      </c>
      <c r="E206">
        <v>85361.540303172616</v>
      </c>
      <c r="F206">
        <v>196602.63375147269</v>
      </c>
      <c r="G206">
        <v>362608.45559678809</v>
      </c>
      <c r="H206">
        <v>594332.70187709644</v>
      </c>
      <c r="I206">
        <v>834269.21114869812</v>
      </c>
      <c r="J206">
        <v>1036451.2105556203</v>
      </c>
    </row>
    <row r="207" spans="1:10">
      <c r="A207">
        <v>41019</v>
      </c>
      <c r="B207">
        <v>52667.436334992162</v>
      </c>
      <c r="C207">
        <v>122467.76265556319</v>
      </c>
      <c r="D207">
        <v>351843.97974993277</v>
      </c>
      <c r="E207">
        <v>1053576.8516551424</v>
      </c>
      <c r="F207">
        <v>974076.17677936773</v>
      </c>
      <c r="G207">
        <v>1774427.2559341616</v>
      </c>
      <c r="H207">
        <v>2829873.4921561787</v>
      </c>
      <c r="I207">
        <v>3278369.0504364986</v>
      </c>
      <c r="J207">
        <v>1745719.268387082</v>
      </c>
    </row>
    <row r="208" spans="1:10">
      <c r="A208">
        <v>41039</v>
      </c>
      <c r="B208">
        <v>36682.787399821857</v>
      </c>
      <c r="C208">
        <v>78836.978847282415</v>
      </c>
      <c r="D208">
        <v>210862.46098947118</v>
      </c>
      <c r="E208">
        <v>587348.14613211202</v>
      </c>
      <c r="F208">
        <v>1415893.4225057927</v>
      </c>
      <c r="G208">
        <v>1045586.9632223812</v>
      </c>
      <c r="H208">
        <v>1675362.8181314813</v>
      </c>
      <c r="I208">
        <v>1477806.5863832447</v>
      </c>
      <c r="J208">
        <v>1969681.1448406782</v>
      </c>
    </row>
    <row r="209" spans="1:10">
      <c r="A209">
        <v>41041</v>
      </c>
      <c r="B209">
        <v>60006.634956372807</v>
      </c>
      <c r="C209">
        <v>126050.42245660913</v>
      </c>
      <c r="D209">
        <v>329047.81702291401</v>
      </c>
      <c r="E209">
        <v>891756.07166653709</v>
      </c>
      <c r="F209">
        <v>2130111.4551077681</v>
      </c>
      <c r="G209">
        <v>2754447.8751651589</v>
      </c>
      <c r="H209">
        <v>3808521.2372199302</v>
      </c>
      <c r="I209">
        <v>2421239.6439068597</v>
      </c>
      <c r="J209">
        <v>2193929.3104035817</v>
      </c>
    </row>
    <row r="210" spans="1:10">
      <c r="A210">
        <v>41051</v>
      </c>
      <c r="B210">
        <v>113457.03362664559</v>
      </c>
      <c r="C210">
        <v>209226.72064446582</v>
      </c>
      <c r="D210">
        <v>476717.65718347603</v>
      </c>
      <c r="E210">
        <v>1116002.2278378985</v>
      </c>
      <c r="F210">
        <v>90167.613774447134</v>
      </c>
      <c r="G210">
        <v>90167.613774447134</v>
      </c>
      <c r="H210">
        <v>60759.322802371535</v>
      </c>
      <c r="I210">
        <v>60759.322802371535</v>
      </c>
      <c r="J210">
        <v>162448.2254957922</v>
      </c>
    </row>
    <row r="211" spans="1:10">
      <c r="A211">
        <v>41057</v>
      </c>
      <c r="B211">
        <v>101107.97094614856</v>
      </c>
      <c r="C211">
        <v>230315.62949735511</v>
      </c>
      <c r="D211">
        <v>616413.51082131779</v>
      </c>
      <c r="E211">
        <v>1446325.1130141104</v>
      </c>
      <c r="F211">
        <v>3428420.4474037201</v>
      </c>
      <c r="G211">
        <v>6097970.5295826737</v>
      </c>
      <c r="H211">
        <v>7450180.4733341914</v>
      </c>
      <c r="I211">
        <v>9225781.3202019203</v>
      </c>
      <c r="J211">
        <v>9589451.1825387292</v>
      </c>
    </row>
    <row r="212" spans="1:10">
      <c r="A212">
        <v>42017</v>
      </c>
      <c r="B212">
        <v>3869504.4746384257</v>
      </c>
      <c r="C212">
        <v>15648678.201583885</v>
      </c>
      <c r="D212">
        <v>22003343.32433138</v>
      </c>
      <c r="E212">
        <v>50495631.638587244</v>
      </c>
      <c r="F212">
        <v>90017596.532374769</v>
      </c>
      <c r="G212">
        <v>77699216.427900836</v>
      </c>
      <c r="H212">
        <v>104845553.99153434</v>
      </c>
      <c r="I212">
        <v>98113898.195145518</v>
      </c>
      <c r="J212">
        <v>119250789.7792259</v>
      </c>
    </row>
    <row r="213" spans="1:10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>
        <v>42045</v>
      </c>
      <c r="B214">
        <v>10900837.957674192</v>
      </c>
      <c r="C214">
        <v>31894669.43448237</v>
      </c>
      <c r="D214">
        <v>53171342.586299986</v>
      </c>
      <c r="E214">
        <v>64107594.554697134</v>
      </c>
      <c r="F214">
        <v>86077830.840610564</v>
      </c>
      <c r="G214">
        <v>81663270.036425009</v>
      </c>
      <c r="H214">
        <v>110709781.728414</v>
      </c>
      <c r="I214">
        <v>114671651.31468749</v>
      </c>
      <c r="J214">
        <v>136065502.1019572</v>
      </c>
    </row>
    <row r="215" spans="1:10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>
        <v>42101</v>
      </c>
      <c r="B216">
        <v>27217839.687482826</v>
      </c>
      <c r="C216">
        <v>91248018.849658161</v>
      </c>
      <c r="D216">
        <v>133581637.23663853</v>
      </c>
      <c r="E216">
        <v>138290687.78104627</v>
      </c>
      <c r="F216">
        <v>160575754.99746612</v>
      </c>
      <c r="G216">
        <v>167853016.71291345</v>
      </c>
      <c r="H216">
        <v>223965491.56407374</v>
      </c>
      <c r="I216">
        <v>230845758.0092665</v>
      </c>
      <c r="J216">
        <v>291642221.88562942</v>
      </c>
    </row>
    <row r="217" spans="1:10">
      <c r="A217">
        <v>44001</v>
      </c>
      <c r="B217">
        <v>2500774.008630468</v>
      </c>
      <c r="C217">
        <v>9440151.9918349553</v>
      </c>
      <c r="D217">
        <v>31701087.53489124</v>
      </c>
      <c r="E217">
        <v>23410084.10531662</v>
      </c>
      <c r="F217">
        <v>37029921.870965898</v>
      </c>
      <c r="G217">
        <v>52152577.06219618</v>
      </c>
      <c r="H217">
        <v>65760069.772930086</v>
      </c>
      <c r="I217">
        <v>67579427.896884829</v>
      </c>
      <c r="J217">
        <v>77053111.365407825</v>
      </c>
    </row>
    <row r="218" spans="1:10">
      <c r="A218">
        <v>44003</v>
      </c>
      <c r="B218">
        <v>1309485.2626324575</v>
      </c>
      <c r="C218">
        <v>4266385.6624559201</v>
      </c>
      <c r="D218">
        <v>13849469.916385822</v>
      </c>
      <c r="E218">
        <v>27813674.376925498</v>
      </c>
      <c r="F218">
        <v>5030958.9431394842</v>
      </c>
      <c r="G218">
        <v>5002882.9210854061</v>
      </c>
      <c r="H218">
        <v>1898753.8443456835</v>
      </c>
      <c r="I218">
        <v>1971600.0298868611</v>
      </c>
      <c r="J218">
        <v>1971600.0298868611</v>
      </c>
    </row>
    <row r="219" spans="1:10">
      <c r="A219">
        <v>44005</v>
      </c>
      <c r="B219">
        <v>135484.61625676922</v>
      </c>
      <c r="C219">
        <v>505956.37347686896</v>
      </c>
      <c r="D219">
        <v>1813256.0585919367</v>
      </c>
      <c r="E219">
        <v>1349185.5326495268</v>
      </c>
      <c r="F219">
        <v>140471.59027561551</v>
      </c>
      <c r="G219">
        <v>118085.79210133565</v>
      </c>
      <c r="H219">
        <v>81922.405203581235</v>
      </c>
      <c r="I219">
        <v>141159.17017320855</v>
      </c>
      <c r="J219">
        <v>226793.54009694912</v>
      </c>
    </row>
    <row r="220" spans="1:10">
      <c r="A220">
        <v>44007</v>
      </c>
      <c r="B220">
        <v>1833106.9932724938</v>
      </c>
      <c r="C220">
        <v>6043446.5626350008</v>
      </c>
      <c r="D220">
        <v>19885306.296532683</v>
      </c>
      <c r="E220">
        <v>3356873.6275052931</v>
      </c>
      <c r="F220">
        <v>3356873.6275052931</v>
      </c>
      <c r="G220">
        <v>1258827.6103144849</v>
      </c>
      <c r="H220">
        <v>1258827.6103144849</v>
      </c>
      <c r="I220">
        <v>1258827.6103144849</v>
      </c>
      <c r="J220">
        <v>9975347.2366788015</v>
      </c>
    </row>
    <row r="221" spans="1:10">
      <c r="A221">
        <v>44009</v>
      </c>
      <c r="B221">
        <v>901728.29886569385</v>
      </c>
      <c r="C221">
        <v>3369200.608666298</v>
      </c>
      <c r="D221">
        <v>12082505.322147291</v>
      </c>
      <c r="E221">
        <v>26571852.109143041</v>
      </c>
      <c r="F221">
        <v>44694214.988423839</v>
      </c>
      <c r="G221">
        <v>13223706.877836056</v>
      </c>
      <c r="H221">
        <v>15228156.047753569</v>
      </c>
      <c r="I221">
        <v>11583873.043756798</v>
      </c>
      <c r="J221">
        <v>11991155.833510224</v>
      </c>
    </row>
    <row r="222" spans="1:10">
      <c r="A222">
        <v>45013</v>
      </c>
      <c r="B222">
        <v>5595659.5717841685</v>
      </c>
      <c r="C222">
        <v>19118126.179773144</v>
      </c>
      <c r="D222">
        <v>40003452.639452048</v>
      </c>
      <c r="E222">
        <v>35314194.13844917</v>
      </c>
      <c r="F222">
        <v>29123554.069560058</v>
      </c>
      <c r="G222">
        <v>35939377.962146729</v>
      </c>
      <c r="H222">
        <v>43585915.789796367</v>
      </c>
      <c r="I222">
        <v>61289551.093105376</v>
      </c>
      <c r="J222">
        <v>79117005.404424101</v>
      </c>
    </row>
    <row r="223" spans="1:10">
      <c r="A223">
        <v>45015</v>
      </c>
      <c r="B223">
        <v>1762884.2571659412</v>
      </c>
      <c r="C223">
        <v>6897193.8991502142</v>
      </c>
      <c r="D223">
        <v>18218298.033927392</v>
      </c>
      <c r="E223">
        <v>7716819.8522726921</v>
      </c>
      <c r="F223">
        <v>10654779.633594623</v>
      </c>
      <c r="G223">
        <v>11689222.437656023</v>
      </c>
      <c r="H223">
        <v>15408025.133962896</v>
      </c>
      <c r="I223">
        <v>19340061.519458786</v>
      </c>
      <c r="J223">
        <v>26665125.062857646</v>
      </c>
    </row>
    <row r="224" spans="1:10">
      <c r="A224">
        <v>45019</v>
      </c>
      <c r="B224">
        <v>23161011.297279805</v>
      </c>
      <c r="C224">
        <v>82502853.434334785</v>
      </c>
      <c r="D224">
        <v>177912504.24688137</v>
      </c>
      <c r="E224">
        <v>208611495.64152282</v>
      </c>
      <c r="F224">
        <v>138439799.59178168</v>
      </c>
      <c r="G224">
        <v>149665860.1929962</v>
      </c>
      <c r="H224">
        <v>170412837.13880342</v>
      </c>
      <c r="I224">
        <v>203294748.63720271</v>
      </c>
      <c r="J224">
        <v>204890033.045304</v>
      </c>
    </row>
    <row r="225" spans="1:10">
      <c r="A225">
        <v>45029</v>
      </c>
      <c r="B225">
        <v>295156.78486156103</v>
      </c>
      <c r="C225">
        <v>1197477.9602660439</v>
      </c>
      <c r="D225">
        <v>4284712.2235567374</v>
      </c>
      <c r="E225">
        <v>5345879.3327554595</v>
      </c>
      <c r="F225">
        <v>3476607.3107175617</v>
      </c>
      <c r="G225">
        <v>4811261.2521756152</v>
      </c>
      <c r="H225">
        <v>6349732.6749746799</v>
      </c>
      <c r="I225">
        <v>8907627.6941220388</v>
      </c>
      <c r="J225">
        <v>8532087.2771108951</v>
      </c>
    </row>
    <row r="226" spans="1:10">
      <c r="A226">
        <v>45043</v>
      </c>
      <c r="B226">
        <v>399906.67521443462</v>
      </c>
      <c r="C226">
        <v>1394022.563957891</v>
      </c>
      <c r="D226">
        <v>4306954.0888513299</v>
      </c>
      <c r="E226">
        <v>8904588.1883863229</v>
      </c>
      <c r="F226">
        <v>7271746.8245808044</v>
      </c>
      <c r="G226">
        <v>7340909.5902275443</v>
      </c>
      <c r="H226">
        <v>7837637.2693508212</v>
      </c>
      <c r="I226">
        <v>10587614.289654288</v>
      </c>
      <c r="J226">
        <v>12282521.529805271</v>
      </c>
    </row>
    <row r="227" spans="1:10">
      <c r="A227">
        <v>45051</v>
      </c>
      <c r="B227">
        <v>1356233.8669178418</v>
      </c>
      <c r="C227">
        <v>5075619.2394357454</v>
      </c>
      <c r="D227">
        <v>15991942.228441916</v>
      </c>
      <c r="E227">
        <v>36125120.32112132</v>
      </c>
      <c r="F227">
        <v>29000647.713471189</v>
      </c>
      <c r="G227">
        <v>41491681.781951055</v>
      </c>
      <c r="H227">
        <v>53939801.519736022</v>
      </c>
      <c r="I227">
        <v>73583280.536363825</v>
      </c>
      <c r="J227">
        <v>83708391.709088385</v>
      </c>
    </row>
    <row r="228" spans="1:10">
      <c r="A228">
        <v>45053</v>
      </c>
      <c r="B228">
        <v>177092.25909588236</v>
      </c>
      <c r="C228">
        <v>587439.5096465291</v>
      </c>
      <c r="D228">
        <v>1689068.7203206853</v>
      </c>
      <c r="E228">
        <v>2481510.5849189735</v>
      </c>
      <c r="F228">
        <v>4753934.8349242294</v>
      </c>
      <c r="G228">
        <v>7055365.024683319</v>
      </c>
      <c r="H228">
        <v>9431310.4781871457</v>
      </c>
      <c r="I228">
        <v>11372118.61664162</v>
      </c>
      <c r="J228">
        <v>12721881.118518425</v>
      </c>
    </row>
    <row r="229" spans="1:10">
      <c r="A229">
        <v>48007</v>
      </c>
      <c r="B229">
        <v>7863529.2981637446</v>
      </c>
      <c r="C229">
        <v>58643611.355299562</v>
      </c>
      <c r="D229">
        <v>25014824.277500238</v>
      </c>
      <c r="E229">
        <v>7418670.7281994615</v>
      </c>
      <c r="F229">
        <v>5174049.0835132878</v>
      </c>
      <c r="G229">
        <v>4964470.5470874161</v>
      </c>
      <c r="H229">
        <v>8901862.1691144463</v>
      </c>
      <c r="I229">
        <v>9958746.7258972097</v>
      </c>
      <c r="J229">
        <v>12169495.270964907</v>
      </c>
    </row>
    <row r="230" spans="1:10">
      <c r="A230">
        <v>48039</v>
      </c>
      <c r="B230">
        <v>110215024.49918294</v>
      </c>
      <c r="C230">
        <v>688248856.76534867</v>
      </c>
      <c r="D230">
        <v>619520861.07273054</v>
      </c>
      <c r="E230">
        <v>257080297.21613893</v>
      </c>
      <c r="F230">
        <v>294580375.68856078</v>
      </c>
      <c r="G230">
        <v>292539508.01518607</v>
      </c>
      <c r="H230">
        <v>353010668.52904809</v>
      </c>
      <c r="I230">
        <v>410975331.25756633</v>
      </c>
      <c r="J230">
        <v>535102850.47271836</v>
      </c>
    </row>
    <row r="231" spans="1:10">
      <c r="A231">
        <v>48057</v>
      </c>
      <c r="B231">
        <v>5039778.6558975102</v>
      </c>
      <c r="C231">
        <v>30236895.139382638</v>
      </c>
      <c r="D231">
        <v>15955399.570886081</v>
      </c>
      <c r="E231">
        <v>6866383.9889564989</v>
      </c>
      <c r="F231">
        <v>6484077.5513679422</v>
      </c>
      <c r="G231">
        <v>7398705.7273737993</v>
      </c>
      <c r="H231">
        <v>9446831.5793276746</v>
      </c>
      <c r="I231">
        <v>15773092.832170248</v>
      </c>
      <c r="J231">
        <v>16933473.9410262</v>
      </c>
    </row>
    <row r="232" spans="1:10">
      <c r="A232">
        <v>48061</v>
      </c>
      <c r="B232">
        <v>10978892.5710072</v>
      </c>
      <c r="C232">
        <v>48043374.954776615</v>
      </c>
      <c r="D232">
        <v>32931968.543358654</v>
      </c>
      <c r="E232">
        <v>26051485.471767463</v>
      </c>
      <c r="F232">
        <v>14880216.883204591</v>
      </c>
      <c r="G232">
        <v>15881986.805814903</v>
      </c>
      <c r="H232">
        <v>30404793.138494343</v>
      </c>
      <c r="I232">
        <v>37013905.08833693</v>
      </c>
      <c r="J232">
        <v>33382257.593609627</v>
      </c>
    </row>
    <row r="233" spans="1:10">
      <c r="A233">
        <v>48071</v>
      </c>
      <c r="B233">
        <v>13420180.523161596</v>
      </c>
      <c r="C233">
        <v>33722988.98751507</v>
      </c>
      <c r="D233">
        <v>22191963.767332844</v>
      </c>
      <c r="E233">
        <v>20241994.436863527</v>
      </c>
      <c r="F233">
        <v>23455635.332034167</v>
      </c>
      <c r="G233">
        <v>32186521.8041979</v>
      </c>
      <c r="H233">
        <v>34614727.819628924</v>
      </c>
      <c r="I233">
        <v>36826877.288527526</v>
      </c>
      <c r="J233">
        <v>37762639.209821947</v>
      </c>
    </row>
    <row r="234" spans="1:10">
      <c r="A234">
        <v>48167</v>
      </c>
      <c r="B234">
        <v>60621053.330453791</v>
      </c>
      <c r="C234">
        <v>342921464.14036655</v>
      </c>
      <c r="D234">
        <v>205956430.49780431</v>
      </c>
      <c r="E234">
        <v>67543122.050762296</v>
      </c>
      <c r="F234">
        <v>76721825.731891125</v>
      </c>
      <c r="G234">
        <v>84572816.476874679</v>
      </c>
      <c r="H234">
        <v>119471536.5060664</v>
      </c>
      <c r="I234">
        <v>147116190.32686502</v>
      </c>
      <c r="J234">
        <v>152654441.39026892</v>
      </c>
    </row>
    <row r="235" spans="1:10">
      <c r="A235">
        <v>48201</v>
      </c>
      <c r="B235">
        <v>154992678.6148079</v>
      </c>
      <c r="C235">
        <v>219791566.02785504</v>
      </c>
      <c r="D235">
        <v>116032480.55847031</v>
      </c>
      <c r="E235">
        <v>104774170.43641731</v>
      </c>
      <c r="F235">
        <v>116687918.80036025</v>
      </c>
      <c r="G235">
        <v>149266041.42021051</v>
      </c>
      <c r="H235">
        <v>207768741.8491827</v>
      </c>
      <c r="I235">
        <v>291527433.19518125</v>
      </c>
      <c r="J235">
        <v>286427943.62214249</v>
      </c>
    </row>
    <row r="236" spans="1:10">
      <c r="A236">
        <v>48239</v>
      </c>
      <c r="B236">
        <v>7589355.5491379574</v>
      </c>
      <c r="C236">
        <v>26952096.592927609</v>
      </c>
      <c r="D236">
        <v>3938260.4038861189</v>
      </c>
      <c r="E236">
        <v>2329354.4540312197</v>
      </c>
      <c r="F236">
        <v>2442324.136339203</v>
      </c>
      <c r="G236">
        <v>3350039.2419906105</v>
      </c>
      <c r="H236">
        <v>4640183.4245884353</v>
      </c>
      <c r="I236">
        <v>5299989.658297115</v>
      </c>
      <c r="J236">
        <v>5915914.9826332377</v>
      </c>
    </row>
    <row r="237" spans="1:10">
      <c r="A237">
        <v>48245</v>
      </c>
      <c r="B237">
        <v>231032927.83861184</v>
      </c>
      <c r="C237">
        <v>1655014018.9160182</v>
      </c>
      <c r="D237">
        <v>1325973731.9814031</v>
      </c>
      <c r="E237">
        <v>877311125.58212411</v>
      </c>
      <c r="F237">
        <v>1016569654.9155427</v>
      </c>
      <c r="G237">
        <v>1085124658.7342508</v>
      </c>
      <c r="H237">
        <v>1313300392.8105447</v>
      </c>
      <c r="I237">
        <v>1656158942.7886052</v>
      </c>
      <c r="J237">
        <v>1816807884.5177994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838051.85069512192</v>
      </c>
      <c r="C239">
        <v>5697017.2052382184</v>
      </c>
      <c r="D239">
        <v>2579711.7689675419</v>
      </c>
      <c r="E239">
        <v>1207693.9581810306</v>
      </c>
      <c r="F239">
        <v>657475.15617432364</v>
      </c>
      <c r="G239">
        <v>636291.7198102671</v>
      </c>
      <c r="H239">
        <v>1171779.53152461</v>
      </c>
      <c r="I239">
        <v>1366619.6109650549</v>
      </c>
      <c r="J239">
        <v>1622412.9917184175</v>
      </c>
    </row>
    <row r="240" spans="1:10">
      <c r="A240">
        <v>48321</v>
      </c>
      <c r="B240">
        <v>12644935.508179186</v>
      </c>
      <c r="C240">
        <v>24947363.335625459</v>
      </c>
      <c r="D240">
        <v>47243368.767457917</v>
      </c>
      <c r="E240">
        <v>29930246.503941361</v>
      </c>
      <c r="F240">
        <v>35720877.104807004</v>
      </c>
      <c r="G240">
        <v>39176743.391865581</v>
      </c>
      <c r="H240">
        <v>53228778.580979019</v>
      </c>
      <c r="I240">
        <v>59297551.516261786</v>
      </c>
      <c r="J240">
        <v>64850755.733149409</v>
      </c>
    </row>
    <row r="241" spans="1:10">
      <c r="A241">
        <v>48355</v>
      </c>
      <c r="B241">
        <v>2274811.600414441</v>
      </c>
      <c r="C241">
        <v>19222615.062185582</v>
      </c>
      <c r="D241">
        <v>13995692.462054748</v>
      </c>
      <c r="E241">
        <v>3317893.1704990324</v>
      </c>
      <c r="F241">
        <v>2747373.8081507348</v>
      </c>
      <c r="G241">
        <v>2526720.8882172466</v>
      </c>
      <c r="H241">
        <v>3629193.1036766092</v>
      </c>
      <c r="I241">
        <v>8421155.8490838259</v>
      </c>
      <c r="J241">
        <v>8805947.0215690024</v>
      </c>
    </row>
    <row r="242" spans="1:10">
      <c r="A242">
        <v>48361</v>
      </c>
      <c r="B242">
        <v>11343100.020970756</v>
      </c>
      <c r="C242">
        <v>55540370.130019903</v>
      </c>
      <c r="D242">
        <v>22552344.514323123</v>
      </c>
      <c r="E242">
        <v>7113507.1072685206</v>
      </c>
      <c r="F242">
        <v>7720212.0316005861</v>
      </c>
      <c r="G242">
        <v>7434660.65445593</v>
      </c>
      <c r="H242">
        <v>21196695.966706127</v>
      </c>
      <c r="I242">
        <v>22798827.844064493</v>
      </c>
      <c r="J242">
        <v>21448589.873706758</v>
      </c>
    </row>
    <row r="243" spans="1:10">
      <c r="A243">
        <v>48391</v>
      </c>
      <c r="B243">
        <v>1890846.631601861</v>
      </c>
      <c r="C243">
        <v>15017266.166205667</v>
      </c>
      <c r="D243">
        <v>5211018.8213700913</v>
      </c>
      <c r="E243">
        <v>1074235.9038344373</v>
      </c>
      <c r="F243">
        <v>772102.7079852504</v>
      </c>
      <c r="G243">
        <v>734694.67349573388</v>
      </c>
      <c r="H243">
        <v>1530015.6475551897</v>
      </c>
      <c r="I243">
        <v>1729223.2467916496</v>
      </c>
      <c r="J243">
        <v>2186961.847024194</v>
      </c>
    </row>
    <row r="244" spans="1:10">
      <c r="A244">
        <v>48409</v>
      </c>
      <c r="B244">
        <v>3773364.8902449328</v>
      </c>
      <c r="C244">
        <v>30348378.958632551</v>
      </c>
      <c r="D244">
        <v>19348457.509740524</v>
      </c>
      <c r="E244">
        <v>7027762.5475489357</v>
      </c>
      <c r="F244">
        <v>6709122.2251843642</v>
      </c>
      <c r="G244">
        <v>6687614.7208732143</v>
      </c>
      <c r="H244">
        <v>8390654.555424951</v>
      </c>
      <c r="I244">
        <v>13567702.115725761</v>
      </c>
      <c r="J244">
        <v>14445134.829376269</v>
      </c>
    </row>
    <row r="245" spans="1:10">
      <c r="A245">
        <v>48469</v>
      </c>
      <c r="B245">
        <v>2793846.5190370772</v>
      </c>
      <c r="C245">
        <v>18194939.894803349</v>
      </c>
      <c r="D245">
        <v>5930297.8242059369</v>
      </c>
      <c r="E245">
        <v>2563370.0934302378</v>
      </c>
      <c r="F245">
        <v>1872522.6788424358</v>
      </c>
      <c r="G245">
        <v>2065370.7268778742</v>
      </c>
      <c r="H245">
        <v>2760035.1567085078</v>
      </c>
      <c r="I245">
        <v>7413906.3947613863</v>
      </c>
      <c r="J245">
        <v>7658286.1793780169</v>
      </c>
    </row>
    <row r="246" spans="1:10">
      <c r="A246">
        <v>48489</v>
      </c>
      <c r="B246">
        <v>454683.0950446059</v>
      </c>
      <c r="C246">
        <v>3594189.1953167748</v>
      </c>
      <c r="D246">
        <v>1797130.8876471282</v>
      </c>
      <c r="E246">
        <v>202375.57485487097</v>
      </c>
      <c r="F246">
        <v>234306.86125489842</v>
      </c>
      <c r="G246">
        <v>214013.04380767018</v>
      </c>
      <c r="H246">
        <v>432522.4819462091</v>
      </c>
      <c r="I246">
        <v>526191.09747722466</v>
      </c>
      <c r="J246">
        <v>692749.43427605042</v>
      </c>
    </row>
    <row r="247" spans="1:10">
      <c r="A247">
        <v>51001</v>
      </c>
      <c r="B247">
        <v>21032225.437519599</v>
      </c>
      <c r="C247">
        <v>91724386.809250012</v>
      </c>
      <c r="D247">
        <v>221764965.67330709</v>
      </c>
      <c r="E247">
        <v>67166336.382984534</v>
      </c>
      <c r="F247">
        <v>56947430.665228829</v>
      </c>
      <c r="G247">
        <v>47834762.509025946</v>
      </c>
      <c r="H247">
        <v>49658155.753022864</v>
      </c>
      <c r="I247">
        <v>86988937.880006596</v>
      </c>
      <c r="J247">
        <v>111308021.249522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257540.62856084533</v>
      </c>
      <c r="C250">
        <v>981653.89082172443</v>
      </c>
      <c r="D250">
        <v>511252.76233326865</v>
      </c>
      <c r="E250">
        <v>847059.39426059229</v>
      </c>
      <c r="F250">
        <v>116812.36007358923</v>
      </c>
      <c r="G250">
        <v>112663.26546510606</v>
      </c>
      <c r="H250">
        <v>175768.98841985755</v>
      </c>
      <c r="I250">
        <v>190049.44436200929</v>
      </c>
      <c r="J250">
        <v>239448.7892750777</v>
      </c>
    </row>
    <row r="251" spans="1:10">
      <c r="A251">
        <v>51041</v>
      </c>
      <c r="B251">
        <v>802000.41288555472</v>
      </c>
      <c r="C251">
        <v>744438.19519522425</v>
      </c>
      <c r="D251">
        <v>515664.80927779834</v>
      </c>
      <c r="E251">
        <v>296396.96417349798</v>
      </c>
      <c r="F251">
        <v>328706.63627368893</v>
      </c>
      <c r="G251">
        <v>3480878.7916312958</v>
      </c>
      <c r="H251">
        <v>3490517.0820529638</v>
      </c>
      <c r="I251">
        <v>1546794.3141407203</v>
      </c>
      <c r="J251">
        <v>1581996.3264255894</v>
      </c>
    </row>
    <row r="252" spans="1:10">
      <c r="A252">
        <v>51057</v>
      </c>
      <c r="B252">
        <v>4588428.2746680081</v>
      </c>
      <c r="C252">
        <v>25959097.91611135</v>
      </c>
      <c r="D252">
        <v>9137416.2611192428</v>
      </c>
      <c r="E252">
        <v>3070984.7915699407</v>
      </c>
      <c r="F252">
        <v>2980100.5323984744</v>
      </c>
      <c r="G252">
        <v>2367827.0259848414</v>
      </c>
      <c r="H252">
        <v>4619154.7776482375</v>
      </c>
      <c r="I252">
        <v>5113999.9546134342</v>
      </c>
      <c r="J252">
        <v>6150648.3180289883</v>
      </c>
    </row>
    <row r="253" spans="1:10">
      <c r="A253">
        <v>51059</v>
      </c>
      <c r="B253">
        <v>671053.92046282045</v>
      </c>
      <c r="C253">
        <v>3277256.1637406931</v>
      </c>
      <c r="D253">
        <v>2606263.7510967758</v>
      </c>
      <c r="E253">
        <v>1131573.4127599329</v>
      </c>
      <c r="F253">
        <v>1799726.3155068192</v>
      </c>
      <c r="G253">
        <v>1334703.6845212581</v>
      </c>
      <c r="H253">
        <v>1061199.2017280944</v>
      </c>
      <c r="I253">
        <v>1151239.1613896636</v>
      </c>
      <c r="J253">
        <v>1138249.9959676373</v>
      </c>
    </row>
    <row r="254" spans="1:10">
      <c r="A254">
        <v>51073</v>
      </c>
      <c r="B254">
        <v>28883691.26725775</v>
      </c>
      <c r="C254">
        <v>58662660.712579019</v>
      </c>
      <c r="D254">
        <v>41822571.720335498</v>
      </c>
      <c r="E254">
        <v>33419658.597443789</v>
      </c>
      <c r="F254">
        <v>25969552.239256658</v>
      </c>
      <c r="G254">
        <v>27345733.536353443</v>
      </c>
      <c r="H254">
        <v>50459553.999861807</v>
      </c>
      <c r="I254">
        <v>58254634.73806078</v>
      </c>
      <c r="J254">
        <v>50307314.907489002</v>
      </c>
    </row>
    <row r="255" spans="1:10">
      <c r="A255">
        <v>51087</v>
      </c>
      <c r="B255">
        <v>23136.606481698291</v>
      </c>
      <c r="C255">
        <v>85835.220366659822</v>
      </c>
      <c r="D255">
        <v>312610.68036766164</v>
      </c>
      <c r="E255">
        <v>21450.276272233423</v>
      </c>
      <c r="F255">
        <v>24520.411871729644</v>
      </c>
      <c r="G255">
        <v>21299.641172725853</v>
      </c>
      <c r="H255">
        <v>21615.385732599476</v>
      </c>
      <c r="I255">
        <v>39862.760950429358</v>
      </c>
      <c r="J255">
        <v>40028.004741964425</v>
      </c>
    </row>
    <row r="256" spans="1:10">
      <c r="A256">
        <v>51093</v>
      </c>
      <c r="B256">
        <v>9440083.2601672057</v>
      </c>
      <c r="C256">
        <v>19088409.101495206</v>
      </c>
      <c r="D256">
        <v>8000250.7126660198</v>
      </c>
      <c r="E256">
        <v>7486619.8258275213</v>
      </c>
      <c r="F256">
        <v>8545300.305100752</v>
      </c>
      <c r="G256">
        <v>10247337.635026371</v>
      </c>
      <c r="H256">
        <v>15536355.291733781</v>
      </c>
      <c r="I256">
        <v>20411474.781713195</v>
      </c>
      <c r="J256">
        <v>18805972.543484643</v>
      </c>
    </row>
    <row r="257" spans="1:10">
      <c r="A257">
        <v>51095</v>
      </c>
      <c r="B257">
        <v>1327338.0713765193</v>
      </c>
      <c r="C257">
        <v>2907407.8886388834</v>
      </c>
      <c r="D257">
        <v>1355560.4219933641</v>
      </c>
      <c r="E257">
        <v>1801449.2060825289</v>
      </c>
      <c r="F257">
        <v>1014811.178910262</v>
      </c>
      <c r="G257">
        <v>1112386.2504698997</v>
      </c>
      <c r="H257">
        <v>1256100.4656228069</v>
      </c>
      <c r="I257">
        <v>1333279.2644665502</v>
      </c>
      <c r="J257">
        <v>1459687.758424093</v>
      </c>
    </row>
    <row r="258" spans="1:10">
      <c r="A258">
        <v>51097</v>
      </c>
      <c r="B258">
        <v>298361.8550232019</v>
      </c>
      <c r="C258">
        <v>1814066.1806929475</v>
      </c>
      <c r="D258">
        <v>1317272.8746524134</v>
      </c>
      <c r="E258">
        <v>865374.7919683049</v>
      </c>
      <c r="F258">
        <v>342104.64112783072</v>
      </c>
      <c r="G258">
        <v>326128.74327441468</v>
      </c>
      <c r="H258">
        <v>419195.45774546021</v>
      </c>
      <c r="I258">
        <v>482267.62877994566</v>
      </c>
      <c r="J258">
        <v>547785.85125821084</v>
      </c>
    </row>
    <row r="259" spans="1:10">
      <c r="A259">
        <v>51099</v>
      </c>
      <c r="B259">
        <v>479416.76736668637</v>
      </c>
      <c r="C259">
        <v>2234257.4964889423</v>
      </c>
      <c r="D259">
        <v>3215451.879552037</v>
      </c>
      <c r="E259">
        <v>7056273.9760062518</v>
      </c>
      <c r="F259">
        <v>11246738.657107037</v>
      </c>
      <c r="G259">
        <v>16223206.580614289</v>
      </c>
      <c r="H259">
        <v>18261176.495748241</v>
      </c>
      <c r="I259">
        <v>19032029.013370145</v>
      </c>
      <c r="J259">
        <v>19972934.643096428</v>
      </c>
    </row>
    <row r="260" spans="1:10">
      <c r="A260">
        <v>51101</v>
      </c>
      <c r="B260">
        <v>3109598.0167442933</v>
      </c>
      <c r="C260">
        <v>2933737.4912134032</v>
      </c>
      <c r="D260">
        <v>4054214.6611516057</v>
      </c>
      <c r="E260">
        <v>3343028.229700888</v>
      </c>
      <c r="F260">
        <v>2697488.5336221191</v>
      </c>
      <c r="G260">
        <v>2657973.0887949122</v>
      </c>
      <c r="H260">
        <v>2824796.0468294509</v>
      </c>
      <c r="I260">
        <v>3165610.6371965678</v>
      </c>
      <c r="J260">
        <v>3377326.5683733942</v>
      </c>
    </row>
    <row r="261" spans="1:10">
      <c r="A261">
        <v>51103</v>
      </c>
      <c r="B261">
        <v>1891649.6692708409</v>
      </c>
      <c r="C261">
        <v>8273883.5883075688</v>
      </c>
      <c r="D261">
        <v>3680276.3909309497</v>
      </c>
      <c r="E261">
        <v>1456315.9631813767</v>
      </c>
      <c r="F261">
        <v>1267154.0569181652</v>
      </c>
      <c r="G261">
        <v>1276346.4035751731</v>
      </c>
      <c r="H261">
        <v>1803279.2182443033</v>
      </c>
      <c r="I261">
        <v>1978628.9538465173</v>
      </c>
      <c r="J261">
        <v>2196486.3311556098</v>
      </c>
    </row>
    <row r="262" spans="1:10">
      <c r="A262">
        <v>51115</v>
      </c>
      <c r="B262">
        <v>29023794.646307629</v>
      </c>
      <c r="C262">
        <v>68105542.012967214</v>
      </c>
      <c r="D262">
        <v>28747834.790622793</v>
      </c>
      <c r="E262">
        <v>16010734.979020406</v>
      </c>
      <c r="F262">
        <v>10648851.668922421</v>
      </c>
      <c r="G262">
        <v>14212246.934522059</v>
      </c>
      <c r="H262">
        <v>38204429.357899368</v>
      </c>
      <c r="I262">
        <v>37280155.122536637</v>
      </c>
      <c r="J262">
        <v>27574758.733054247</v>
      </c>
    </row>
    <row r="263" spans="1:10">
      <c r="A263">
        <v>51119</v>
      </c>
      <c r="B263">
        <v>195630.20814959356</v>
      </c>
      <c r="C263">
        <v>558538.41286694701</v>
      </c>
      <c r="D263">
        <v>1042774.803339673</v>
      </c>
      <c r="E263">
        <v>581496.25242101506</v>
      </c>
      <c r="F263">
        <v>427339.00522703951</v>
      </c>
      <c r="G263">
        <v>428369.93193962192</v>
      </c>
      <c r="H263">
        <v>437347.1902037047</v>
      </c>
      <c r="I263">
        <v>499363.97803873883</v>
      </c>
      <c r="J263">
        <v>526660.82137883478</v>
      </c>
    </row>
    <row r="264" spans="1:10">
      <c r="A264">
        <v>51127</v>
      </c>
      <c r="B264">
        <v>42112.39101749898</v>
      </c>
      <c r="C264">
        <v>235124.34886396828</v>
      </c>
      <c r="D264">
        <v>23527.298695430618</v>
      </c>
      <c r="E264">
        <v>33049.51161392752</v>
      </c>
      <c r="F264">
        <v>32810.831674469286</v>
      </c>
      <c r="G264">
        <v>33163.430805753211</v>
      </c>
      <c r="H264">
        <v>49850.632816087586</v>
      </c>
      <c r="I264">
        <v>50026.074759046227</v>
      </c>
      <c r="J264">
        <v>48256.588535818664</v>
      </c>
    </row>
    <row r="265" spans="1:10">
      <c r="A265">
        <v>51131</v>
      </c>
      <c r="B265">
        <v>658056.5733362569</v>
      </c>
      <c r="C265">
        <v>3352365.9295503143</v>
      </c>
      <c r="D265">
        <v>11617675.660598969</v>
      </c>
      <c r="E265">
        <v>17209106.354039218</v>
      </c>
      <c r="F265">
        <v>26255030.343806639</v>
      </c>
      <c r="G265">
        <v>5277968.4640869163</v>
      </c>
      <c r="H265">
        <v>4544336.4181995848</v>
      </c>
      <c r="I265">
        <v>2610073.4155961396</v>
      </c>
      <c r="J265">
        <v>2778134.6831811033</v>
      </c>
    </row>
    <row r="266" spans="1:10">
      <c r="A266">
        <v>51133</v>
      </c>
      <c r="B266">
        <v>4667422.4478442194</v>
      </c>
      <c r="C266">
        <v>25640407.136129804</v>
      </c>
      <c r="D266">
        <v>4624609.6975277457</v>
      </c>
      <c r="E266">
        <v>2530315.1000013826</v>
      </c>
      <c r="F266">
        <v>2217091.1002424569</v>
      </c>
      <c r="G266">
        <v>2173014.8126989086</v>
      </c>
      <c r="H266">
        <v>4378774.36820448</v>
      </c>
      <c r="I266">
        <v>4578023.0771237332</v>
      </c>
      <c r="J266">
        <v>5596801.7194016129</v>
      </c>
    </row>
    <row r="267" spans="1:10">
      <c r="A267">
        <v>51149</v>
      </c>
      <c r="B267">
        <v>287619.49317668058</v>
      </c>
      <c r="C267">
        <v>633546.97900584433</v>
      </c>
      <c r="D267">
        <v>1560530.1925521339</v>
      </c>
      <c r="E267">
        <v>702615.84254508931</v>
      </c>
      <c r="F267">
        <v>187263.8896545684</v>
      </c>
      <c r="G267">
        <v>186572.08077361417</v>
      </c>
      <c r="H267">
        <v>194330.98847513756</v>
      </c>
      <c r="I267">
        <v>313675.82106021408</v>
      </c>
      <c r="J267">
        <v>365811.96071962186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2484936.9458080246</v>
      </c>
      <c r="C269">
        <v>12973152.265824111</v>
      </c>
      <c r="D269">
        <v>2923527.4045093386</v>
      </c>
      <c r="E269">
        <v>1915763.2110438207</v>
      </c>
      <c r="F269">
        <v>1438634.9837667532</v>
      </c>
      <c r="G269">
        <v>1466731.9162124097</v>
      </c>
      <c r="H269">
        <v>2691904.3717080816</v>
      </c>
      <c r="I269">
        <v>2826969.7385220733</v>
      </c>
      <c r="J269">
        <v>3536110.2385314079</v>
      </c>
    </row>
    <row r="270" spans="1:10">
      <c r="A270">
        <v>51179</v>
      </c>
      <c r="B270">
        <v>350.65720734800556</v>
      </c>
      <c r="C270">
        <v>1674.5096614358645</v>
      </c>
      <c r="D270">
        <v>6193.5988302454616</v>
      </c>
      <c r="E270">
        <v>14386.311664327532</v>
      </c>
      <c r="F270">
        <v>24494.614337246094</v>
      </c>
      <c r="G270">
        <v>36277.075343918557</v>
      </c>
      <c r="H270">
        <v>41365.222362135872</v>
      </c>
      <c r="I270">
        <v>42830.696811540554</v>
      </c>
      <c r="J270">
        <v>43791.86069698185</v>
      </c>
    </row>
    <row r="271" spans="1:10">
      <c r="A271">
        <v>51181</v>
      </c>
      <c r="B271">
        <v>1221292.6588217798</v>
      </c>
      <c r="C271">
        <v>3724794.1251083193</v>
      </c>
      <c r="D271">
        <v>11391178.206941372</v>
      </c>
      <c r="E271">
        <v>2387667.7892311784</v>
      </c>
      <c r="F271">
        <v>2069685.9855300067</v>
      </c>
      <c r="G271">
        <v>1085113.8506397677</v>
      </c>
      <c r="H271">
        <v>1125380.2347461879</v>
      </c>
      <c r="I271">
        <v>1181717.5932257304</v>
      </c>
      <c r="J271">
        <v>6162928.0538085196</v>
      </c>
    </row>
    <row r="272" spans="1:10">
      <c r="A272">
        <v>51193</v>
      </c>
      <c r="B272">
        <v>762001.31314505416</v>
      </c>
      <c r="C272">
        <v>3996936.4470346482</v>
      </c>
      <c r="D272">
        <v>1622188.3074748684</v>
      </c>
      <c r="E272">
        <v>1470274.0895481436</v>
      </c>
      <c r="F272">
        <v>1057301.0457470238</v>
      </c>
      <c r="G272">
        <v>1097066.7307329937</v>
      </c>
      <c r="H272">
        <v>1373264.5885876063</v>
      </c>
      <c r="I272">
        <v>1452282.1599906208</v>
      </c>
      <c r="J272">
        <v>1631024.5478390849</v>
      </c>
    </row>
    <row r="273" spans="1:10">
      <c r="A273">
        <v>51199</v>
      </c>
      <c r="B273">
        <v>4159076.1194267431</v>
      </c>
      <c r="C273">
        <v>3895526.7569743823</v>
      </c>
      <c r="D273">
        <v>10000580.688083461</v>
      </c>
      <c r="E273">
        <v>20915201.423835326</v>
      </c>
      <c r="F273">
        <v>12887165.203410093</v>
      </c>
      <c r="G273">
        <v>16993921.807840083</v>
      </c>
      <c r="H273">
        <v>21500972.17255998</v>
      </c>
      <c r="I273">
        <v>23764586.515082851</v>
      </c>
      <c r="J273">
        <v>23715961.718876865</v>
      </c>
    </row>
    <row r="274" spans="1:10">
      <c r="A274">
        <v>51510</v>
      </c>
      <c r="B274">
        <v>2182757.9275644105</v>
      </c>
      <c r="C274">
        <v>10748919.616632767</v>
      </c>
      <c r="D274">
        <v>1560011.9839691361</v>
      </c>
      <c r="E274">
        <v>1647470.1761535322</v>
      </c>
      <c r="F274">
        <v>974074.12888029183</v>
      </c>
      <c r="G274">
        <v>1099853.299588691</v>
      </c>
      <c r="H274">
        <v>1591346.6988753662</v>
      </c>
      <c r="I274">
        <v>5780865.5815529544</v>
      </c>
      <c r="J274">
        <v>5858173.7448191037</v>
      </c>
    </row>
    <row r="275" spans="1:10">
      <c r="A275">
        <v>51550</v>
      </c>
      <c r="B275">
        <v>11225057.573974786</v>
      </c>
      <c r="C275">
        <v>9313313.5517489742</v>
      </c>
      <c r="D275">
        <v>14054030.29846783</v>
      </c>
      <c r="E275">
        <v>23009686.221498687</v>
      </c>
      <c r="F275">
        <v>34013691.568049833</v>
      </c>
      <c r="G275">
        <v>45870299.609046355</v>
      </c>
      <c r="H275">
        <v>57804169.653884321</v>
      </c>
      <c r="I275">
        <v>66860505.346450165</v>
      </c>
      <c r="J275">
        <v>67245829.657879919</v>
      </c>
    </row>
    <row r="276" spans="1:10">
      <c r="A276">
        <v>51650</v>
      </c>
      <c r="B276">
        <v>1991084.048078025</v>
      </c>
      <c r="C276">
        <v>2487537.9939058302</v>
      </c>
      <c r="D276">
        <v>1808507.6811352447</v>
      </c>
      <c r="E276">
        <v>1506178.3435797612</v>
      </c>
      <c r="F276">
        <v>950304.7405937945</v>
      </c>
      <c r="G276">
        <v>3942959.4156345101</v>
      </c>
      <c r="H276">
        <v>4206696.8369181734</v>
      </c>
      <c r="I276">
        <v>2460771.2263886295</v>
      </c>
      <c r="J276">
        <v>2809999.5575426985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2028821.3958652655</v>
      </c>
      <c r="C278">
        <v>476622.27520736365</v>
      </c>
      <c r="D278">
        <v>1246859.755702015</v>
      </c>
      <c r="E278">
        <v>726763.3708498911</v>
      </c>
      <c r="F278">
        <v>970753.76251514954</v>
      </c>
      <c r="G278">
        <v>830721.34991081571</v>
      </c>
      <c r="H278">
        <v>939030.37209333479</v>
      </c>
      <c r="I278">
        <v>994224.38426706148</v>
      </c>
      <c r="J278">
        <v>1003416.8338132887</v>
      </c>
    </row>
    <row r="279" spans="1:10">
      <c r="A279">
        <v>51710</v>
      </c>
      <c r="B279">
        <v>28796185.018944114</v>
      </c>
      <c r="C279">
        <v>62628671.135513276</v>
      </c>
      <c r="D279">
        <v>57913872.387049384</v>
      </c>
      <c r="E279">
        <v>87970120.988656625</v>
      </c>
      <c r="F279">
        <v>64137412.25106962</v>
      </c>
      <c r="G279">
        <v>75312728.994930401</v>
      </c>
      <c r="H279">
        <v>72154623.869270816</v>
      </c>
      <c r="I279">
        <v>101751627.83761746</v>
      </c>
      <c r="J279">
        <v>110326171.26844123</v>
      </c>
    </row>
    <row r="280" spans="1:10">
      <c r="A280">
        <v>51735</v>
      </c>
      <c r="B280">
        <v>461186.66595103848</v>
      </c>
      <c r="C280">
        <v>1752107.1703789453</v>
      </c>
      <c r="D280">
        <v>1422742.3039857235</v>
      </c>
      <c r="E280">
        <v>806442.40168076986</v>
      </c>
      <c r="F280">
        <v>615091.34131323872</v>
      </c>
      <c r="G280">
        <v>761865.02163713623</v>
      </c>
      <c r="H280">
        <v>982861.60843388108</v>
      </c>
      <c r="I280">
        <v>1170333.7247321126</v>
      </c>
      <c r="J280">
        <v>1294184.4320136853</v>
      </c>
    </row>
    <row r="281" spans="1:10">
      <c r="A281">
        <v>51740</v>
      </c>
      <c r="B281">
        <v>1729598.3010751177</v>
      </c>
      <c r="C281">
        <v>5653795.5370676098</v>
      </c>
      <c r="D281">
        <v>2142388.1238832027</v>
      </c>
      <c r="E281">
        <v>516201.62619302084</v>
      </c>
      <c r="F281">
        <v>555978.37023187929</v>
      </c>
      <c r="G281">
        <v>584597.41538354463</v>
      </c>
      <c r="H281">
        <v>1001724.6735234277</v>
      </c>
      <c r="I281">
        <v>1148393.7900860801</v>
      </c>
      <c r="J281">
        <v>1316655.7502727639</v>
      </c>
    </row>
    <row r="282" spans="1:10">
      <c r="A282">
        <v>51760</v>
      </c>
      <c r="B282">
        <v>2573586.6217397759</v>
      </c>
      <c r="C282">
        <v>8578991.9833903667</v>
      </c>
      <c r="D282">
        <v>1077508.2090232298</v>
      </c>
      <c r="E282">
        <v>1077508.2090232298</v>
      </c>
      <c r="F282">
        <v>929928.19670574006</v>
      </c>
      <c r="G282">
        <v>3809098.9262632974</v>
      </c>
      <c r="H282">
        <v>5106175.7146690451</v>
      </c>
      <c r="I282">
        <v>3306694.0086955717</v>
      </c>
      <c r="J282">
        <v>3587966.014197608</v>
      </c>
    </row>
    <row r="283" spans="1:10">
      <c r="A283">
        <v>51800</v>
      </c>
      <c r="B283">
        <v>1371989.3485915617</v>
      </c>
      <c r="C283">
        <v>4122228.3866009391</v>
      </c>
      <c r="D283">
        <v>5615698.6029359857</v>
      </c>
      <c r="E283">
        <v>2972489.024597602</v>
      </c>
      <c r="F283">
        <v>1815956.7664776142</v>
      </c>
      <c r="G283">
        <v>1238279.866237754</v>
      </c>
      <c r="H283">
        <v>1454526.866740521</v>
      </c>
      <c r="I283">
        <v>1799454.0353768517</v>
      </c>
      <c r="J283">
        <v>1919065.8189816608</v>
      </c>
    </row>
    <row r="284" spans="1:10">
      <c r="A284">
        <v>51810</v>
      </c>
      <c r="B284">
        <v>2642914.3928780258</v>
      </c>
      <c r="C284">
        <v>10878309.214742979</v>
      </c>
      <c r="D284">
        <v>2760282.4273758424</v>
      </c>
      <c r="E284">
        <v>2954603.6458944194</v>
      </c>
      <c r="F284">
        <v>1400759.0464445911</v>
      </c>
      <c r="G284">
        <v>932133.39520442346</v>
      </c>
      <c r="H284">
        <v>1123970.0602666386</v>
      </c>
      <c r="I284">
        <v>5362622.6787112122</v>
      </c>
      <c r="J284">
        <v>5460410.297228721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11792.246627876739</v>
      </c>
      <c r="C286">
        <v>23693.742999431732</v>
      </c>
      <c r="D286">
        <v>67708.62025800375</v>
      </c>
      <c r="E286">
        <v>201804.0064904957</v>
      </c>
      <c r="F286">
        <v>520258.29110379884</v>
      </c>
      <c r="G286">
        <v>987698.15433911257</v>
      </c>
      <c r="H286">
        <v>1391794.2298435273</v>
      </c>
      <c r="I286">
        <v>1736042.3199723517</v>
      </c>
      <c r="J286">
        <v>2061840.8079284227</v>
      </c>
    </row>
    <row r="287" spans="1:10">
      <c r="A287">
        <v>53011</v>
      </c>
      <c r="B287">
        <v>21877.741096511261</v>
      </c>
      <c r="C287">
        <v>40344.773675352459</v>
      </c>
      <c r="D287">
        <v>91531.299586822221</v>
      </c>
      <c r="E287">
        <v>214433.8650869719</v>
      </c>
      <c r="F287">
        <v>476589.18298677518</v>
      </c>
      <c r="G287">
        <v>914674.56108491728</v>
      </c>
      <c r="H287">
        <v>1565358.5307202926</v>
      </c>
      <c r="I287">
        <v>2280568.7629110795</v>
      </c>
      <c r="J287">
        <v>3104107.5042987661</v>
      </c>
    </row>
    <row r="288" spans="1:10">
      <c r="A288">
        <v>53015</v>
      </c>
      <c r="B288">
        <v>7939762.0635541826</v>
      </c>
      <c r="C288">
        <v>16105404.321515074</v>
      </c>
      <c r="D288">
        <v>37627631.180071279</v>
      </c>
      <c r="E288">
        <v>98939836.075185478</v>
      </c>
      <c r="F288">
        <v>162432119.53397733</v>
      </c>
      <c r="G288">
        <v>300361252.7054109</v>
      </c>
      <c r="H288">
        <v>518002542.94434214</v>
      </c>
      <c r="I288">
        <v>755033253.70524395</v>
      </c>
      <c r="J288">
        <v>810033760.17734802</v>
      </c>
    </row>
    <row r="289" spans="1:10">
      <c r="A289">
        <v>53027</v>
      </c>
      <c r="B289">
        <v>4367089.0293155238</v>
      </c>
      <c r="C289">
        <v>7749430.2997737676</v>
      </c>
      <c r="D289">
        <v>17217881.920630857</v>
      </c>
      <c r="E289">
        <v>40037929.834170729</v>
      </c>
      <c r="F289">
        <v>77903400.866909355</v>
      </c>
      <c r="G289">
        <v>124267839.35540861</v>
      </c>
      <c r="H289">
        <v>202429007.23198757</v>
      </c>
      <c r="I289">
        <v>292029435.61681604</v>
      </c>
      <c r="J289">
        <v>398924139.89655316</v>
      </c>
    </row>
    <row r="290" spans="1:10">
      <c r="A290">
        <v>53029</v>
      </c>
      <c r="B290">
        <v>167768.75117423732</v>
      </c>
      <c r="C290">
        <v>374788.90723082033</v>
      </c>
      <c r="D290">
        <v>1238518.0360694402</v>
      </c>
      <c r="E290">
        <v>4303814.3157601096</v>
      </c>
      <c r="F290">
        <v>8455269.135480307</v>
      </c>
      <c r="G290">
        <v>14034374.599784099</v>
      </c>
      <c r="H290">
        <v>8639989.5711974055</v>
      </c>
      <c r="I290">
        <v>10472988.114474684</v>
      </c>
      <c r="J290">
        <v>12853474.588870363</v>
      </c>
    </row>
    <row r="291" spans="1:10">
      <c r="A291">
        <v>53031</v>
      </c>
      <c r="B291">
        <v>39947.122789328147</v>
      </c>
      <c r="C291">
        <v>81529.148005847848</v>
      </c>
      <c r="D291">
        <v>243014.01369256317</v>
      </c>
      <c r="E291">
        <v>806856.13749778655</v>
      </c>
      <c r="F291">
        <v>2134127.3361112326</v>
      </c>
      <c r="G291">
        <v>4074539.5026931236</v>
      </c>
      <c r="H291">
        <v>6146438.0282161217</v>
      </c>
      <c r="I291">
        <v>5642967.6950214365</v>
      </c>
      <c r="J291">
        <v>6807924.0806475319</v>
      </c>
    </row>
    <row r="292" spans="1:10">
      <c r="A292">
        <v>53033</v>
      </c>
      <c r="B292">
        <v>536505.10057246417</v>
      </c>
      <c r="C292">
        <v>1345802.6656826301</v>
      </c>
      <c r="D292">
        <v>5165844.1830883306</v>
      </c>
      <c r="E292">
        <v>18131749.094621848</v>
      </c>
      <c r="F292">
        <v>19997076.64545887</v>
      </c>
      <c r="G292">
        <v>28177651.891466916</v>
      </c>
      <c r="H292">
        <v>44709422.3761978</v>
      </c>
      <c r="I292">
        <v>65509791.574724868</v>
      </c>
      <c r="J292">
        <v>72054982.161097378</v>
      </c>
    </row>
    <row r="293" spans="1:10">
      <c r="A293">
        <v>53035</v>
      </c>
      <c r="B293">
        <v>91626.867573355237</v>
      </c>
      <c r="C293">
        <v>212843.40216099683</v>
      </c>
      <c r="D293">
        <v>689747.18895213748</v>
      </c>
      <c r="E293">
        <v>2229979.9381106026</v>
      </c>
      <c r="F293">
        <v>3919124.7344957115</v>
      </c>
      <c r="G293">
        <v>6422869.7751801107</v>
      </c>
      <c r="H293">
        <v>5960553.030846728</v>
      </c>
      <c r="I293">
        <v>8408585.9400280062</v>
      </c>
      <c r="J293">
        <v>8059663.3811212908</v>
      </c>
    </row>
    <row r="294" spans="1:10">
      <c r="A294">
        <v>53045</v>
      </c>
      <c r="B294">
        <v>28803.402233265842</v>
      </c>
      <c r="C294">
        <v>66668.979066862754</v>
      </c>
      <c r="D294">
        <v>229980.06454815541</v>
      </c>
      <c r="E294">
        <v>785591.98034686397</v>
      </c>
      <c r="F294">
        <v>1980294.365195171</v>
      </c>
      <c r="G294">
        <v>2015053.9116740727</v>
      </c>
      <c r="H294">
        <v>3288828.4060248956</v>
      </c>
      <c r="I294">
        <v>3863825.0949766515</v>
      </c>
      <c r="J294">
        <v>5223243.4451411553</v>
      </c>
    </row>
    <row r="295" spans="1:10">
      <c r="A295">
        <v>53049</v>
      </c>
      <c r="B295">
        <v>86743.644399333396</v>
      </c>
      <c r="C295">
        <v>153219.66813072551</v>
      </c>
      <c r="D295">
        <v>324220.45890830515</v>
      </c>
      <c r="E295">
        <v>731387.57073890371</v>
      </c>
      <c r="F295">
        <v>1571548.3690868402</v>
      </c>
      <c r="G295">
        <v>3046759.6575070089</v>
      </c>
      <c r="H295">
        <v>5349019.7080181837</v>
      </c>
      <c r="I295">
        <v>6886745.8171217022</v>
      </c>
      <c r="J295">
        <v>9509628.8452909887</v>
      </c>
    </row>
    <row r="296" spans="1:10">
      <c r="A296">
        <v>53053</v>
      </c>
      <c r="B296">
        <v>295371.77549588965</v>
      </c>
      <c r="C296">
        <v>770356.99656119943</v>
      </c>
      <c r="D296">
        <v>2708954.6550666443</v>
      </c>
      <c r="E296">
        <v>9576263.7413817253</v>
      </c>
      <c r="F296">
        <v>16787785.231482644</v>
      </c>
      <c r="G296">
        <v>33022715.005539004</v>
      </c>
      <c r="H296">
        <v>53146821.566735648</v>
      </c>
      <c r="I296">
        <v>76483061.817584082</v>
      </c>
      <c r="J296">
        <v>80558566.484318882</v>
      </c>
    </row>
    <row r="297" spans="1:10">
      <c r="A297">
        <v>53055</v>
      </c>
      <c r="B297">
        <v>7073.9015030028149</v>
      </c>
      <c r="C297">
        <v>13713.571188606096</v>
      </c>
      <c r="D297">
        <v>38806.251236178199</v>
      </c>
      <c r="E297">
        <v>122632.89858423432</v>
      </c>
      <c r="F297">
        <v>321277.18007096188</v>
      </c>
      <c r="G297">
        <v>620151.19082843047</v>
      </c>
      <c r="H297">
        <v>920301.79966509796</v>
      </c>
      <c r="I297">
        <v>448721.15440008673</v>
      </c>
      <c r="J297">
        <v>533940.92093693884</v>
      </c>
    </row>
    <row r="298" spans="1:10">
      <c r="A298">
        <v>53057</v>
      </c>
      <c r="B298">
        <v>1787394.1411893379</v>
      </c>
      <c r="C298">
        <v>4575240.3257240774</v>
      </c>
      <c r="D298">
        <v>13956103.264593622</v>
      </c>
      <c r="E298">
        <v>42595936.513490692</v>
      </c>
      <c r="F298">
        <v>75561599.89167425</v>
      </c>
      <c r="G298">
        <v>112430774.72037563</v>
      </c>
      <c r="H298">
        <v>158905213.60323137</v>
      </c>
      <c r="I298">
        <v>180312608.11372977</v>
      </c>
      <c r="J298">
        <v>227699083.02025503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817710.38325351314</v>
      </c>
      <c r="C300">
        <v>2018676.8913390017</v>
      </c>
      <c r="D300">
        <v>7460758.4321888331</v>
      </c>
      <c r="E300">
        <v>25614700.618218642</v>
      </c>
      <c r="F300">
        <v>55270431.41769585</v>
      </c>
      <c r="G300">
        <v>51935368.333728448</v>
      </c>
      <c r="H300">
        <v>79081466.255927235</v>
      </c>
      <c r="I300">
        <v>107682091.2751969</v>
      </c>
      <c r="J300">
        <v>114354924.33812712</v>
      </c>
    </row>
    <row r="301" spans="1:10">
      <c r="A301">
        <v>53067</v>
      </c>
      <c r="B301">
        <v>39987.983155732363</v>
      </c>
      <c r="C301">
        <v>94830.002962600556</v>
      </c>
      <c r="D301">
        <v>304349.76012703311</v>
      </c>
      <c r="E301">
        <v>1063196.5555800505</v>
      </c>
      <c r="F301">
        <v>858783.36140694888</v>
      </c>
      <c r="G301">
        <v>1586349.1606110455</v>
      </c>
      <c r="H301">
        <v>2547823.8832067912</v>
      </c>
      <c r="I301">
        <v>2620300.5204296638</v>
      </c>
      <c r="J301">
        <v>3495789.6381295724</v>
      </c>
    </row>
    <row r="302" spans="1:10">
      <c r="A302">
        <v>53069</v>
      </c>
      <c r="B302">
        <v>38793.831799424253</v>
      </c>
      <c r="C302">
        <v>69628.260610466721</v>
      </c>
      <c r="D302">
        <v>153377.56001712877</v>
      </c>
      <c r="E302">
        <v>364468.36004975659</v>
      </c>
      <c r="F302">
        <v>819798.46211308555</v>
      </c>
      <c r="G302">
        <v>1656656.8959321729</v>
      </c>
      <c r="H302">
        <v>3021321.8181507448</v>
      </c>
      <c r="I302">
        <v>4565417.6252291575</v>
      </c>
      <c r="J302">
        <v>6400158.4895921471</v>
      </c>
    </row>
    <row r="303" spans="1:10">
      <c r="A303">
        <v>53073</v>
      </c>
      <c r="B303">
        <v>96964.478558968985</v>
      </c>
      <c r="C303">
        <v>199524.25726225032</v>
      </c>
      <c r="D303">
        <v>601298.62647306419</v>
      </c>
      <c r="E303">
        <v>1871816.8050933345</v>
      </c>
      <c r="F303">
        <v>4954449.26460867</v>
      </c>
      <c r="G303">
        <v>4153900.7683428163</v>
      </c>
      <c r="H303">
        <v>6105860.9129646588</v>
      </c>
      <c r="I303">
        <v>7641566.4137878427</v>
      </c>
      <c r="J303">
        <v>9592978.7244446501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03"/>
  <sheetViews>
    <sheetView workbookViewId="0"/>
  </sheetViews>
  <sheetFormatPr defaultRowHeight="14.45"/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1525209.8796625049</v>
      </c>
      <c r="C2">
        <v>9352467.9798491374</v>
      </c>
      <c r="D2">
        <v>51136200.097177789</v>
      </c>
      <c r="E2">
        <v>149660270.96207693</v>
      </c>
      <c r="F2">
        <v>208515848.5971173</v>
      </c>
      <c r="G2">
        <v>224201578.10342067</v>
      </c>
      <c r="H2">
        <v>239639388.97636226</v>
      </c>
      <c r="I2">
        <v>256988804.32374728</v>
      </c>
      <c r="J2">
        <v>276066873.25019771</v>
      </c>
    </row>
    <row r="3" spans="1:10">
      <c r="A3">
        <v>1097</v>
      </c>
      <c r="B3">
        <v>2769080.5395907485</v>
      </c>
      <c r="C3">
        <v>20443839.842252057</v>
      </c>
      <c r="D3">
        <v>99571857.601651713</v>
      </c>
      <c r="E3">
        <v>145808954.9208504</v>
      </c>
      <c r="F3">
        <v>183395047.28577638</v>
      </c>
      <c r="G3">
        <v>200145329.98233321</v>
      </c>
      <c r="H3">
        <v>217847216.51382613</v>
      </c>
      <c r="I3">
        <v>236891354.85843426</v>
      </c>
      <c r="J3">
        <v>257121007.98604396</v>
      </c>
    </row>
    <row r="4" spans="1:10">
      <c r="A4">
        <v>6001</v>
      </c>
      <c r="B4">
        <v>5672418.0997255556</v>
      </c>
      <c r="C4">
        <v>32766588.57354743</v>
      </c>
      <c r="D4">
        <v>201660871.55886534</v>
      </c>
      <c r="E4">
        <v>863920391.83011746</v>
      </c>
      <c r="F4">
        <v>2324316054.9384618</v>
      </c>
      <c r="G4">
        <v>4386877119.3241329</v>
      </c>
      <c r="H4">
        <v>6667855721.660306</v>
      </c>
      <c r="I4">
        <v>8607188486.4389858</v>
      </c>
      <c r="J4">
        <v>9772435572.482584</v>
      </c>
    </row>
    <row r="5" spans="1:10">
      <c r="A5">
        <v>6013</v>
      </c>
      <c r="B5">
        <v>801392.24151041557</v>
      </c>
      <c r="C5">
        <v>4681911.1797728622</v>
      </c>
      <c r="D5">
        <v>40692254.152498379</v>
      </c>
      <c r="E5">
        <v>196560581.62760466</v>
      </c>
      <c r="F5">
        <v>518658416.56290424</v>
      </c>
      <c r="G5">
        <v>918134258.18910754</v>
      </c>
      <c r="H5">
        <v>1345381976.1531353</v>
      </c>
      <c r="I5">
        <v>1551700928.9032924</v>
      </c>
      <c r="J5">
        <v>1653361219.5434201</v>
      </c>
    </row>
    <row r="6" spans="1:10">
      <c r="A6">
        <v>6015</v>
      </c>
      <c r="B6">
        <v>2489.458977765798</v>
      </c>
      <c r="C6">
        <v>8228.1930093398842</v>
      </c>
      <c r="D6">
        <v>30350.496557156388</v>
      </c>
      <c r="E6">
        <v>101040.11902504154</v>
      </c>
      <c r="F6">
        <v>239568.21983204919</v>
      </c>
      <c r="G6">
        <v>433071.83192262956</v>
      </c>
      <c r="H6">
        <v>628509.64378463395</v>
      </c>
      <c r="I6">
        <v>771138.21753597411</v>
      </c>
      <c r="J6">
        <v>858473.94608876179</v>
      </c>
    </row>
    <row r="7" spans="1:10">
      <c r="A7">
        <v>6023</v>
      </c>
      <c r="B7">
        <v>1513373.0517827731</v>
      </c>
      <c r="C7">
        <v>5373573.3758006543</v>
      </c>
      <c r="D7">
        <v>20978219.639135897</v>
      </c>
      <c r="E7">
        <v>73517450.426626369</v>
      </c>
      <c r="F7">
        <v>184031073.1296311</v>
      </c>
      <c r="G7">
        <v>347275347.03762543</v>
      </c>
      <c r="H7">
        <v>528403968.97179252</v>
      </c>
      <c r="I7">
        <v>686299547.24915528</v>
      </c>
      <c r="J7">
        <v>809499483.84654927</v>
      </c>
    </row>
    <row r="8" spans="1:10">
      <c r="A8">
        <v>6037</v>
      </c>
      <c r="B8">
        <v>17926715.056405559</v>
      </c>
      <c r="C8">
        <v>72762977.407798082</v>
      </c>
      <c r="D8">
        <v>319197781.59282523</v>
      </c>
      <c r="E8">
        <v>1060319376.6167307</v>
      </c>
      <c r="F8">
        <v>2824498005.8887482</v>
      </c>
      <c r="G8">
        <v>5856936068.8285971</v>
      </c>
      <c r="H8">
        <v>8639547076.6017246</v>
      </c>
      <c r="I8">
        <v>10624169076.187099</v>
      </c>
      <c r="J8">
        <v>11475934453.22669</v>
      </c>
    </row>
    <row r="9" spans="1:10">
      <c r="A9">
        <v>6041</v>
      </c>
      <c r="B9">
        <v>7192724.8535561776</v>
      </c>
      <c r="C9">
        <v>37070880.399639696</v>
      </c>
      <c r="D9">
        <v>185499636.79482794</v>
      </c>
      <c r="E9">
        <v>737470609.5382781</v>
      </c>
      <c r="F9">
        <v>1939380261.6926689</v>
      </c>
      <c r="G9">
        <v>3723683221.737998</v>
      </c>
      <c r="H9">
        <v>5206311937.0527039</v>
      </c>
      <c r="I9">
        <v>6340139803.9906273</v>
      </c>
      <c r="J9">
        <v>6820529819.772419</v>
      </c>
    </row>
    <row r="10" spans="1:10">
      <c r="A10">
        <v>6045</v>
      </c>
      <c r="B10">
        <v>9551.6681627477483</v>
      </c>
      <c r="C10">
        <v>39471.813364895235</v>
      </c>
      <c r="D10">
        <v>160886.51241107658</v>
      </c>
      <c r="E10">
        <v>602175.49907130352</v>
      </c>
      <c r="F10">
        <v>1586679.7159528891</v>
      </c>
      <c r="G10">
        <v>2943288.6977258045</v>
      </c>
      <c r="H10">
        <v>4130968.104707479</v>
      </c>
      <c r="I10">
        <v>5044233.9761298951</v>
      </c>
      <c r="J10">
        <v>5455739.5310010985</v>
      </c>
    </row>
    <row r="11" spans="1:10">
      <c r="A11">
        <v>6053</v>
      </c>
      <c r="B11">
        <v>217576.84484471119</v>
      </c>
      <c r="C11">
        <v>1192469.3686373467</v>
      </c>
      <c r="D11">
        <v>6446805.0835966161</v>
      </c>
      <c r="E11">
        <v>24014949.094027713</v>
      </c>
      <c r="F11">
        <v>65271047.128535323</v>
      </c>
      <c r="G11">
        <v>124804762.65675479</v>
      </c>
      <c r="H11">
        <v>169564714.14127702</v>
      </c>
      <c r="I11">
        <v>199284991.40476981</v>
      </c>
      <c r="J11">
        <v>209957422.22246104</v>
      </c>
    </row>
    <row r="12" spans="1:10">
      <c r="A12">
        <v>6055</v>
      </c>
      <c r="B12">
        <v>4057.9624945166315</v>
      </c>
      <c r="C12">
        <v>35959.144380848389</v>
      </c>
      <c r="D12">
        <v>257113.4364748646</v>
      </c>
      <c r="E12">
        <v>1229191.543070934</v>
      </c>
      <c r="F12">
        <v>3476816.6910425508</v>
      </c>
      <c r="G12">
        <v>6551000.4121674374</v>
      </c>
      <c r="H12">
        <v>9280720.3061134592</v>
      </c>
      <c r="I12">
        <v>11359165.094559018</v>
      </c>
      <c r="J12">
        <v>12043086.450114794</v>
      </c>
    </row>
    <row r="13" spans="1:10">
      <c r="A13">
        <v>6059</v>
      </c>
      <c r="B13">
        <v>28614992.368935745</v>
      </c>
      <c r="C13">
        <v>104136789.80380322</v>
      </c>
      <c r="D13">
        <v>456338330.94958842</v>
      </c>
      <c r="E13">
        <v>1556242594.3300037</v>
      </c>
      <c r="F13">
        <v>4104908412.7131209</v>
      </c>
      <c r="G13">
        <v>8257742344.3738365</v>
      </c>
      <c r="H13">
        <v>11910295789.552605</v>
      </c>
      <c r="I13">
        <v>14375023134.218443</v>
      </c>
      <c r="J13">
        <v>15233509033.083549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9075750.6803434007</v>
      </c>
      <c r="C15">
        <v>29852944.788694818</v>
      </c>
      <c r="D15">
        <v>117260046.33719</v>
      </c>
      <c r="E15">
        <v>372140885.75068116</v>
      </c>
      <c r="F15">
        <v>943253879.5634644</v>
      </c>
      <c r="G15">
        <v>1876030832.7486098</v>
      </c>
      <c r="H15">
        <v>2722554806.5042629</v>
      </c>
      <c r="I15">
        <v>3294994752.5977325</v>
      </c>
      <c r="J15">
        <v>3527569540.1525354</v>
      </c>
    </row>
    <row r="16" spans="1:10">
      <c r="A16">
        <v>6075</v>
      </c>
      <c r="B16">
        <v>288577.46344093385</v>
      </c>
      <c r="C16">
        <v>1677925.5624638593</v>
      </c>
      <c r="D16">
        <v>9897914.4289903007</v>
      </c>
      <c r="E16">
        <v>45635116.26704935</v>
      </c>
      <c r="F16">
        <v>123714609.53556548</v>
      </c>
      <c r="G16">
        <v>237159009.38730177</v>
      </c>
      <c r="H16">
        <v>371209447.5123297</v>
      </c>
      <c r="I16">
        <v>490174893.65807933</v>
      </c>
      <c r="J16">
        <v>571932871.82196581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74856.876856746661</v>
      </c>
      <c r="C18">
        <v>381498.51755308843</v>
      </c>
      <c r="D18">
        <v>1931013.852301511</v>
      </c>
      <c r="E18">
        <v>7045281.7387252022</v>
      </c>
      <c r="F18">
        <v>18857352.497045152</v>
      </c>
      <c r="G18">
        <v>37157253.839774929</v>
      </c>
      <c r="H18">
        <v>50447431.301731646</v>
      </c>
      <c r="I18">
        <v>58774967.310214899</v>
      </c>
      <c r="J18">
        <v>60807417.294216387</v>
      </c>
    </row>
    <row r="19" spans="1:10">
      <c r="A19">
        <v>6081</v>
      </c>
      <c r="B19">
        <v>14771331.000557236</v>
      </c>
      <c r="C19">
        <v>83270546.364000037</v>
      </c>
      <c r="D19">
        <v>476726481.89241248</v>
      </c>
      <c r="E19">
        <v>2134857136.0382822</v>
      </c>
      <c r="F19">
        <v>5615037679.0171738</v>
      </c>
      <c r="G19">
        <v>10443419016.969288</v>
      </c>
      <c r="H19">
        <v>15846094051.296429</v>
      </c>
      <c r="I19">
        <v>20231077262.620403</v>
      </c>
      <c r="J19">
        <v>22783453213.889324</v>
      </c>
    </row>
    <row r="20" spans="1:10">
      <c r="A20">
        <v>6083</v>
      </c>
      <c r="B20">
        <v>344656.65387155261</v>
      </c>
      <c r="C20">
        <v>1358185.5929588391</v>
      </c>
      <c r="D20">
        <v>4067562.0950021376</v>
      </c>
      <c r="E20">
        <v>12890883.717551796</v>
      </c>
      <c r="F20">
        <v>31760227.921855703</v>
      </c>
      <c r="G20">
        <v>61393231.794920035</v>
      </c>
      <c r="H20">
        <v>83757706.49737373</v>
      </c>
      <c r="I20">
        <v>96931821.566632256</v>
      </c>
      <c r="J20">
        <v>100031507.931458</v>
      </c>
    </row>
    <row r="21" spans="1:10">
      <c r="A21">
        <v>6085</v>
      </c>
      <c r="B21">
        <v>3780543.5493565896</v>
      </c>
      <c r="C21">
        <v>23104242.119574919</v>
      </c>
      <c r="D21">
        <v>151806572.10834181</v>
      </c>
      <c r="E21">
        <v>661673152.24844337</v>
      </c>
      <c r="F21">
        <v>1853159727.8879275</v>
      </c>
      <c r="G21">
        <v>3596990256.1117911</v>
      </c>
      <c r="H21">
        <v>5589156407.9201021</v>
      </c>
      <c r="I21">
        <v>7342819035.8307943</v>
      </c>
      <c r="J21">
        <v>8430031181.5284815</v>
      </c>
    </row>
    <row r="22" spans="1:10">
      <c r="A22">
        <v>6087</v>
      </c>
      <c r="B22">
        <v>87938.686181288722</v>
      </c>
      <c r="C22">
        <v>492580.27221815847</v>
      </c>
      <c r="D22">
        <v>2656660.0003636368</v>
      </c>
      <c r="E22">
        <v>10431541.925233232</v>
      </c>
      <c r="F22">
        <v>28122491.149291184</v>
      </c>
      <c r="G22">
        <v>54109353.528171726</v>
      </c>
      <c r="H22">
        <v>73386908.348156214</v>
      </c>
      <c r="I22">
        <v>85261576.234366611</v>
      </c>
      <c r="J22">
        <v>88487037.900090858</v>
      </c>
    </row>
    <row r="23" spans="1:10">
      <c r="A23">
        <v>6095</v>
      </c>
      <c r="B23">
        <v>1759649.9064304691</v>
      </c>
      <c r="C23">
        <v>10438378.382079175</v>
      </c>
      <c r="D23">
        <v>84937519.24849993</v>
      </c>
      <c r="E23">
        <v>400662871.57836062</v>
      </c>
      <c r="F23">
        <v>1051068612.1206007</v>
      </c>
      <c r="G23">
        <v>1818039065.4065616</v>
      </c>
      <c r="H23">
        <v>2628802439.2181363</v>
      </c>
      <c r="I23">
        <v>2996273680.3560367</v>
      </c>
      <c r="J23">
        <v>3146300695.44519</v>
      </c>
    </row>
    <row r="24" spans="1:10">
      <c r="A24">
        <v>6097</v>
      </c>
      <c r="B24">
        <v>1057519.166755059</v>
      </c>
      <c r="C24">
        <v>5479706.6060867943</v>
      </c>
      <c r="D24">
        <v>27168708.914454393</v>
      </c>
      <c r="E24">
        <v>105765359.87004803</v>
      </c>
      <c r="F24">
        <v>274657414.73755205</v>
      </c>
      <c r="G24">
        <v>523001764.92843038</v>
      </c>
      <c r="H24">
        <v>728452240.5503056</v>
      </c>
      <c r="I24">
        <v>891132269.36341619</v>
      </c>
      <c r="J24">
        <v>970357346.23947585</v>
      </c>
    </row>
    <row r="25" spans="1:10">
      <c r="A25">
        <v>6111</v>
      </c>
      <c r="B25">
        <v>507742.87842666171</v>
      </c>
      <c r="C25">
        <v>1953827.9866149737</v>
      </c>
      <c r="D25">
        <v>7687008.4622309804</v>
      </c>
      <c r="E25">
        <v>24349755.323188536</v>
      </c>
      <c r="F25">
        <v>60862876.995002359</v>
      </c>
      <c r="G25">
        <v>121600352.64247973</v>
      </c>
      <c r="H25">
        <v>171181930.6737591</v>
      </c>
      <c r="I25">
        <v>204138836.70196518</v>
      </c>
      <c r="J25">
        <v>216576671.3640359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5939313.8944322029</v>
      </c>
      <c r="C27">
        <v>25068938.942435708</v>
      </c>
      <c r="D27">
        <v>88112765.030539945</v>
      </c>
      <c r="E27">
        <v>182196656.93442568</v>
      </c>
      <c r="F27">
        <v>311516184.44453198</v>
      </c>
      <c r="G27">
        <v>435673223.62606508</v>
      </c>
      <c r="H27">
        <v>587076361.1717068</v>
      </c>
      <c r="I27">
        <v>809782379.56151474</v>
      </c>
      <c r="J27">
        <v>885970610.28221512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65473.022268259097</v>
      </c>
      <c r="C29">
        <v>441349.20010062883</v>
      </c>
      <c r="D29">
        <v>1919808.4931253265</v>
      </c>
      <c r="E29">
        <v>4427959.4310777076</v>
      </c>
      <c r="F29">
        <v>7143100.2735351706</v>
      </c>
      <c r="G29">
        <v>7788746.7911360646</v>
      </c>
      <c r="H29">
        <v>7789741.5187524315</v>
      </c>
      <c r="I29">
        <v>7832083.8350932021</v>
      </c>
      <c r="J29">
        <v>7945969.9297842318</v>
      </c>
    </row>
    <row r="30" spans="1:10">
      <c r="A30">
        <v>9009</v>
      </c>
      <c r="B30">
        <v>4313900.7229894372</v>
      </c>
      <c r="C30">
        <v>16749447.669527739</v>
      </c>
      <c r="D30">
        <v>49650782.65393991</v>
      </c>
      <c r="E30">
        <v>106045146.11490883</v>
      </c>
      <c r="F30">
        <v>174503413.53037858</v>
      </c>
      <c r="G30">
        <v>238279928.47122574</v>
      </c>
      <c r="H30">
        <v>313081567.33152533</v>
      </c>
      <c r="I30">
        <v>426963231.71445543</v>
      </c>
      <c r="J30">
        <v>467360794.17783117</v>
      </c>
    </row>
    <row r="31" spans="1:10">
      <c r="A31">
        <v>9011</v>
      </c>
      <c r="B31">
        <v>400590.02233909653</v>
      </c>
      <c r="C31">
        <v>2586394.4210970686</v>
      </c>
      <c r="D31">
        <v>11235216.774796255</v>
      </c>
      <c r="E31">
        <v>25235529.63115263</v>
      </c>
      <c r="F31">
        <v>40361812.630342871</v>
      </c>
      <c r="G31">
        <v>44295953.380934946</v>
      </c>
      <c r="H31">
        <v>44907677.279562004</v>
      </c>
      <c r="I31">
        <v>45636068.721347556</v>
      </c>
      <c r="J31">
        <v>46501783.806843005</v>
      </c>
    </row>
    <row r="32" spans="1:10">
      <c r="A32">
        <v>10001</v>
      </c>
      <c r="B32">
        <v>2118858.8458439596</v>
      </c>
      <c r="C32">
        <v>9406643.1239723116</v>
      </c>
      <c r="D32">
        <v>35166765.545322858</v>
      </c>
      <c r="E32">
        <v>84846109.485632598</v>
      </c>
      <c r="F32">
        <v>151309011.35332465</v>
      </c>
      <c r="G32">
        <v>238981899.64933324</v>
      </c>
      <c r="H32">
        <v>293544264.40105408</v>
      </c>
      <c r="I32">
        <v>311770960.90466499</v>
      </c>
      <c r="J32">
        <v>326921819.53570712</v>
      </c>
    </row>
    <row r="33" spans="1:10">
      <c r="A33">
        <v>10003</v>
      </c>
      <c r="B33">
        <v>4224347.3422542177</v>
      </c>
      <c r="C33">
        <v>25073135.883647498</v>
      </c>
      <c r="D33">
        <v>101290935.14829712</v>
      </c>
      <c r="E33">
        <v>215899938.68855441</v>
      </c>
      <c r="F33">
        <v>356376691.99105632</v>
      </c>
      <c r="G33">
        <v>522378396.37918693</v>
      </c>
      <c r="H33">
        <v>735160575.42224276</v>
      </c>
      <c r="I33">
        <v>847406535.93087256</v>
      </c>
      <c r="J33">
        <v>891575288.33974385</v>
      </c>
    </row>
    <row r="34" spans="1:10">
      <c r="A34">
        <v>10005</v>
      </c>
      <c r="B34">
        <v>4658475.2193816444</v>
      </c>
      <c r="C34">
        <v>18241137.570901129</v>
      </c>
      <c r="D34">
        <v>58838621.025538616</v>
      </c>
      <c r="E34">
        <v>128415795.25692052</v>
      </c>
      <c r="F34">
        <v>212636549.87466761</v>
      </c>
      <c r="G34">
        <v>315436632.6263355</v>
      </c>
      <c r="H34">
        <v>362336173.00235832</v>
      </c>
      <c r="I34">
        <v>370916622.63799435</v>
      </c>
      <c r="J34">
        <v>380258417.53556597</v>
      </c>
    </row>
    <row r="35" spans="1:10">
      <c r="A35">
        <v>11001</v>
      </c>
      <c r="B35">
        <v>1467119.3513187529</v>
      </c>
      <c r="C35">
        <v>8164832.8172851494</v>
      </c>
      <c r="D35">
        <v>29377241.812113721</v>
      </c>
      <c r="E35">
        <v>63902504.127386436</v>
      </c>
      <c r="F35">
        <v>111483556.41692463</v>
      </c>
      <c r="G35">
        <v>139469766.45397365</v>
      </c>
      <c r="H35">
        <v>145957299.45624211</v>
      </c>
      <c r="I35">
        <v>150078887.60742763</v>
      </c>
      <c r="J35">
        <v>153413787.27767232</v>
      </c>
    </row>
    <row r="36" spans="1:10">
      <c r="A36">
        <v>12005</v>
      </c>
      <c r="B36">
        <v>1124823.7208089214</v>
      </c>
      <c r="C36">
        <v>9859216.2798260022</v>
      </c>
      <c r="D36">
        <v>55446638.191253141</v>
      </c>
      <c r="E36">
        <v>166278747.55894387</v>
      </c>
      <c r="F36">
        <v>232563388.03612408</v>
      </c>
      <c r="G36">
        <v>250151953.2865895</v>
      </c>
      <c r="H36">
        <v>263620883.54344529</v>
      </c>
      <c r="I36">
        <v>274887921.17514431</v>
      </c>
      <c r="J36">
        <v>284527530.99327177</v>
      </c>
    </row>
    <row r="37" spans="1:10">
      <c r="A37">
        <v>12009</v>
      </c>
      <c r="B37">
        <v>1631725.9319721686</v>
      </c>
      <c r="C37">
        <v>7760374.3410204099</v>
      </c>
      <c r="D37">
        <v>28092638.727796283</v>
      </c>
      <c r="E37">
        <v>82895819.472272187</v>
      </c>
      <c r="F37">
        <v>161424434.49948028</v>
      </c>
      <c r="G37">
        <v>254814182.01234397</v>
      </c>
      <c r="H37">
        <v>311862942.35255522</v>
      </c>
      <c r="I37">
        <v>322187731.34589934</v>
      </c>
      <c r="J37">
        <v>331339524.57055509</v>
      </c>
    </row>
    <row r="38" spans="1:10">
      <c r="A38">
        <v>12011</v>
      </c>
      <c r="B38">
        <v>10944216.237099906</v>
      </c>
      <c r="C38">
        <v>135993557.93703395</v>
      </c>
      <c r="D38">
        <v>784113359.84742796</v>
      </c>
      <c r="E38">
        <v>2677465401.601335</v>
      </c>
      <c r="F38">
        <v>5370671357.3357258</v>
      </c>
      <c r="G38">
        <v>6345744114.2114029</v>
      </c>
      <c r="H38">
        <v>6894376800.3686571</v>
      </c>
      <c r="I38">
        <v>7325535887.9963522</v>
      </c>
      <c r="J38">
        <v>7655334116.1784439</v>
      </c>
    </row>
    <row r="39" spans="1:10">
      <c r="A39">
        <v>12015</v>
      </c>
      <c r="B39">
        <v>26969.331054470087</v>
      </c>
      <c r="C39">
        <v>323853.15209302265</v>
      </c>
      <c r="D39">
        <v>2370369.9786517331</v>
      </c>
      <c r="E39">
        <v>7474021.2227585036</v>
      </c>
      <c r="F39">
        <v>9690284.2115924116</v>
      </c>
      <c r="G39">
        <v>10518621.259835668</v>
      </c>
      <c r="H39">
        <v>11188271.806979137</v>
      </c>
      <c r="I39">
        <v>11638646.147637958</v>
      </c>
      <c r="J39">
        <v>11936533.83052568</v>
      </c>
    </row>
    <row r="40" spans="1:10">
      <c r="A40">
        <v>12017</v>
      </c>
      <c r="B40">
        <v>334084.0897886614</v>
      </c>
      <c r="C40">
        <v>1919299.1385828517</v>
      </c>
      <c r="D40">
        <v>6838908.9606378293</v>
      </c>
      <c r="E40">
        <v>19175587.710877284</v>
      </c>
      <c r="F40">
        <v>37491401.926715426</v>
      </c>
      <c r="G40">
        <v>54128095.575224079</v>
      </c>
      <c r="H40">
        <v>61338521.434152946</v>
      </c>
      <c r="I40">
        <v>64169398.359516092</v>
      </c>
      <c r="J40">
        <v>66958158.552798614</v>
      </c>
    </row>
    <row r="41" spans="1:10">
      <c r="A41">
        <v>12019</v>
      </c>
      <c r="B41">
        <v>250211.31691716771</v>
      </c>
      <c r="C41">
        <v>1567715.9846658707</v>
      </c>
      <c r="D41">
        <v>5801340.18461907</v>
      </c>
      <c r="E41">
        <v>15567983.076646188</v>
      </c>
      <c r="F41">
        <v>26820783.8727929</v>
      </c>
      <c r="G41">
        <v>39037259.190956049</v>
      </c>
      <c r="H41">
        <v>54533520.888354242</v>
      </c>
      <c r="I41">
        <v>60630689.32911893</v>
      </c>
      <c r="J41">
        <v>62203883.589124247</v>
      </c>
    </row>
    <row r="42" spans="1:10">
      <c r="A42">
        <v>12021</v>
      </c>
      <c r="B42">
        <v>516435.88461152435</v>
      </c>
      <c r="C42">
        <v>7694792.0417274777</v>
      </c>
      <c r="D42">
        <v>61737231.192722939</v>
      </c>
      <c r="E42">
        <v>232990443.23217142</v>
      </c>
      <c r="F42">
        <v>424342239.31717187</v>
      </c>
      <c r="G42">
        <v>545699707.71739435</v>
      </c>
      <c r="H42">
        <v>610197010.48309767</v>
      </c>
      <c r="I42">
        <v>664335116.99396896</v>
      </c>
      <c r="J42">
        <v>713545371.00512159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10656.336514262473</v>
      </c>
      <c r="C44">
        <v>61343.746612976363</v>
      </c>
      <c r="D44">
        <v>228214.98933902013</v>
      </c>
      <c r="E44">
        <v>698212.94294485648</v>
      </c>
      <c r="F44">
        <v>1408732.843911546</v>
      </c>
      <c r="G44">
        <v>2096212.0428538125</v>
      </c>
      <c r="H44">
        <v>2428022.8830196741</v>
      </c>
      <c r="I44">
        <v>2546938.7423383575</v>
      </c>
      <c r="J44">
        <v>2654059.221726005</v>
      </c>
    </row>
    <row r="45" spans="1:10">
      <c r="A45">
        <v>12031</v>
      </c>
      <c r="B45">
        <v>4468207.0543265082</v>
      </c>
      <c r="C45">
        <v>19571749.849425267</v>
      </c>
      <c r="D45">
        <v>59883467.584313907</v>
      </c>
      <c r="E45">
        <v>164087059.55186507</v>
      </c>
      <c r="F45">
        <v>290981748.11916316</v>
      </c>
      <c r="G45">
        <v>418827824.90363836</v>
      </c>
      <c r="H45">
        <v>574825253.89304304</v>
      </c>
      <c r="I45">
        <v>769221188.70696568</v>
      </c>
      <c r="J45">
        <v>845970829.7560997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90929.088190343056</v>
      </c>
      <c r="C47">
        <v>767769.12746371899</v>
      </c>
      <c r="D47">
        <v>3491395.6448479537</v>
      </c>
      <c r="E47">
        <v>10283885.554110892</v>
      </c>
      <c r="F47">
        <v>19286914.92307952</v>
      </c>
      <c r="G47">
        <v>30000584.849236496</v>
      </c>
      <c r="H47">
        <v>44077735.871137708</v>
      </c>
      <c r="I47">
        <v>49908531.400766961</v>
      </c>
      <c r="J47">
        <v>51250263.965279855</v>
      </c>
    </row>
    <row r="48" spans="1:10">
      <c r="A48">
        <v>12037</v>
      </c>
      <c r="B48">
        <v>49856.009278283571</v>
      </c>
      <c r="C48">
        <v>332321.98319690989</v>
      </c>
      <c r="D48">
        <v>2103201.2017891528</v>
      </c>
      <c r="E48">
        <v>5224138.5103141433</v>
      </c>
      <c r="F48">
        <v>7539334.380653495</v>
      </c>
      <c r="G48">
        <v>8206086.4333584737</v>
      </c>
      <c r="H48">
        <v>8770117.1760415733</v>
      </c>
      <c r="I48">
        <v>9363019.7965881992</v>
      </c>
      <c r="J48">
        <v>9969190.7888237201</v>
      </c>
    </row>
    <row r="49" spans="1:10">
      <c r="A49">
        <v>12045</v>
      </c>
      <c r="B49">
        <v>74378.49816196422</v>
      </c>
      <c r="C49">
        <v>499783.02083172073</v>
      </c>
      <c r="D49">
        <v>3103873.2048624302</v>
      </c>
      <c r="E49">
        <v>8308374.5626482749</v>
      </c>
      <c r="F49">
        <v>12093468.23456469</v>
      </c>
      <c r="G49">
        <v>13220879.194377124</v>
      </c>
      <c r="H49">
        <v>14194109.512441989</v>
      </c>
      <c r="I49">
        <v>15235010.63847564</v>
      </c>
      <c r="J49">
        <v>16307712.346540729</v>
      </c>
    </row>
    <row r="50" spans="1:10">
      <c r="A50">
        <v>12053</v>
      </c>
      <c r="B50">
        <v>208061.83826245478</v>
      </c>
      <c r="C50">
        <v>2343097.9864862822</v>
      </c>
      <c r="D50">
        <v>14347385.118670585</v>
      </c>
      <c r="E50">
        <v>55626866.134656891</v>
      </c>
      <c r="F50">
        <v>113067770.50577258</v>
      </c>
      <c r="G50">
        <v>142842382.70964396</v>
      </c>
      <c r="H50">
        <v>153029243.43010759</v>
      </c>
      <c r="I50">
        <v>161692405.39792672</v>
      </c>
      <c r="J50">
        <v>170558850.42754456</v>
      </c>
    </row>
    <row r="51" spans="1:10">
      <c r="A51">
        <v>12057</v>
      </c>
      <c r="B51">
        <v>7666225.7714569401</v>
      </c>
      <c r="C51">
        <v>79983217.184403628</v>
      </c>
      <c r="D51">
        <v>422440718.45715141</v>
      </c>
      <c r="E51">
        <v>1397254866.5418246</v>
      </c>
      <c r="F51">
        <v>2307414925.8568382</v>
      </c>
      <c r="G51">
        <v>2627915183.7407999</v>
      </c>
      <c r="H51">
        <v>2813563750.6115184</v>
      </c>
      <c r="I51">
        <v>3003077471.7326384</v>
      </c>
      <c r="J51">
        <v>3199285779.580204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1246309.8476809836</v>
      </c>
      <c r="C55">
        <v>12781947.009406872</v>
      </c>
      <c r="D55">
        <v>88304256.5038068</v>
      </c>
      <c r="E55">
        <v>263230923.16825974</v>
      </c>
      <c r="F55">
        <v>332201249.64334732</v>
      </c>
      <c r="G55">
        <v>354875730.24857187</v>
      </c>
      <c r="H55">
        <v>376175326.26879561</v>
      </c>
      <c r="I55">
        <v>395788679.39596081</v>
      </c>
      <c r="J55">
        <v>413983450.81882375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210241.08481890147</v>
      </c>
      <c r="C58">
        <v>2036617.561686194</v>
      </c>
      <c r="D58">
        <v>10267925.036932683</v>
      </c>
      <c r="E58">
        <v>33286916.135813024</v>
      </c>
      <c r="F58">
        <v>53569037.701155752</v>
      </c>
      <c r="G58">
        <v>59521140.074321918</v>
      </c>
      <c r="H58">
        <v>62262209.756710202</v>
      </c>
      <c r="I58">
        <v>64356904.413014084</v>
      </c>
      <c r="J58">
        <v>65896657.578854948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344197.80552985263</v>
      </c>
      <c r="C60">
        <v>4523940.8120397963</v>
      </c>
      <c r="D60">
        <v>25499676.940280549</v>
      </c>
      <c r="E60">
        <v>81072141.258733362</v>
      </c>
      <c r="F60">
        <v>157951624.0396691</v>
      </c>
      <c r="G60">
        <v>186617340.27455342</v>
      </c>
      <c r="H60">
        <v>205345754.23401675</v>
      </c>
      <c r="I60">
        <v>223339625.84763807</v>
      </c>
      <c r="J60">
        <v>240527078.36903977</v>
      </c>
    </row>
    <row r="61" spans="1:10">
      <c r="A61">
        <v>12086</v>
      </c>
      <c r="B61">
        <v>47588228.227766879</v>
      </c>
      <c r="C61">
        <v>541960425.53948581</v>
      </c>
      <c r="D61">
        <v>3661308520.1555176</v>
      </c>
      <c r="E61">
        <v>12126162877.218607</v>
      </c>
      <c r="F61">
        <v>23923969901.501278</v>
      </c>
      <c r="G61">
        <v>28435703353.271137</v>
      </c>
      <c r="H61">
        <v>31090280037.304943</v>
      </c>
      <c r="I61">
        <v>33299207949.325005</v>
      </c>
      <c r="J61">
        <v>35125056224.319557</v>
      </c>
    </row>
    <row r="62" spans="1:10">
      <c r="A62">
        <v>12087</v>
      </c>
      <c r="B62">
        <v>3061918.9251618399</v>
      </c>
      <c r="C62">
        <v>34403007.821295753</v>
      </c>
      <c r="D62">
        <v>211787595.4421055</v>
      </c>
      <c r="E62">
        <v>677260080.02855122</v>
      </c>
      <c r="F62">
        <v>1311549973.2663589</v>
      </c>
      <c r="G62">
        <v>1515636483.0343206</v>
      </c>
      <c r="H62">
        <v>1637817953.6003146</v>
      </c>
      <c r="I62">
        <v>1742155352.083302</v>
      </c>
      <c r="J62">
        <v>1830313328.2926576</v>
      </c>
    </row>
    <row r="63" spans="1:10">
      <c r="A63">
        <v>12089</v>
      </c>
      <c r="B63">
        <v>287342.82104899752</v>
      </c>
      <c r="C63">
        <v>1885853.1615790529</v>
      </c>
      <c r="D63">
        <v>7110645.8207791783</v>
      </c>
      <c r="E63">
        <v>20546810.712372713</v>
      </c>
      <c r="F63">
        <v>37243645.824703105</v>
      </c>
      <c r="G63">
        <v>57493354.746685348</v>
      </c>
      <c r="H63">
        <v>84746758.785463974</v>
      </c>
      <c r="I63">
        <v>99386441.031163096</v>
      </c>
      <c r="J63">
        <v>107943465.20006076</v>
      </c>
    </row>
    <row r="64" spans="1:10">
      <c r="A64">
        <v>12091</v>
      </c>
      <c r="B64">
        <v>1046719.2301128565</v>
      </c>
      <c r="C64">
        <v>7855245.0558867808</v>
      </c>
      <c r="D64">
        <v>50543483.893973291</v>
      </c>
      <c r="E64">
        <v>184161256.59074858</v>
      </c>
      <c r="F64">
        <v>290537704.30752897</v>
      </c>
      <c r="G64">
        <v>319188343.09018517</v>
      </c>
      <c r="H64">
        <v>340076468.23367172</v>
      </c>
      <c r="I64">
        <v>359825971.42637599</v>
      </c>
      <c r="J64">
        <v>378818856.10750306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2351505.3611467751</v>
      </c>
      <c r="C66">
        <v>29217778.389181342</v>
      </c>
      <c r="D66">
        <v>159926144.09437338</v>
      </c>
      <c r="E66">
        <v>543535013.3044939</v>
      </c>
      <c r="F66">
        <v>1082844361.8764901</v>
      </c>
      <c r="G66">
        <v>1267228228.2875524</v>
      </c>
      <c r="H66">
        <v>1362550051.0485737</v>
      </c>
      <c r="I66">
        <v>1428551139.1683271</v>
      </c>
      <c r="J66">
        <v>1469146038.1827335</v>
      </c>
    </row>
    <row r="67" spans="1:10">
      <c r="A67">
        <v>12101</v>
      </c>
      <c r="B67">
        <v>1931220.0751760975</v>
      </c>
      <c r="C67">
        <v>21970342.256985273</v>
      </c>
      <c r="D67">
        <v>135962360.75691861</v>
      </c>
      <c r="E67">
        <v>532588913.37876487</v>
      </c>
      <c r="F67">
        <v>1093678826.970036</v>
      </c>
      <c r="G67">
        <v>1395582350.0937824</v>
      </c>
      <c r="H67">
        <v>1510178073.7886374</v>
      </c>
      <c r="I67">
        <v>1611682068.6909578</v>
      </c>
      <c r="J67">
        <v>1716685876.5236039</v>
      </c>
    </row>
    <row r="68" spans="1:10">
      <c r="A68">
        <v>12103</v>
      </c>
      <c r="B68">
        <v>1956877.73030088</v>
      </c>
      <c r="C68">
        <v>21941088.895655438</v>
      </c>
      <c r="D68">
        <v>133728456.66812932</v>
      </c>
      <c r="E68">
        <v>528316153.78895032</v>
      </c>
      <c r="F68">
        <v>1057228282.3251536</v>
      </c>
      <c r="G68">
        <v>1315143132.6459103</v>
      </c>
      <c r="H68">
        <v>1400293847.9966443</v>
      </c>
      <c r="I68">
        <v>1472593119.9902356</v>
      </c>
      <c r="J68">
        <v>1546121050.1058221</v>
      </c>
    </row>
    <row r="69" spans="1:10">
      <c r="A69">
        <v>12107</v>
      </c>
      <c r="B69">
        <v>10210.112057652703</v>
      </c>
      <c r="C69">
        <v>65383.83749485272</v>
      </c>
      <c r="D69">
        <v>251972.72787773295</v>
      </c>
      <c r="E69">
        <v>671913.62078462751</v>
      </c>
      <c r="F69">
        <v>1182624.4200261177</v>
      </c>
      <c r="G69">
        <v>1761135.2342549623</v>
      </c>
      <c r="H69">
        <v>2515344.9152212441</v>
      </c>
      <c r="I69">
        <v>2818649.3866738901</v>
      </c>
      <c r="J69">
        <v>2884225.3707875395</v>
      </c>
    </row>
    <row r="70" spans="1:10">
      <c r="A70">
        <v>12109</v>
      </c>
      <c r="B70">
        <v>1530022.8571096337</v>
      </c>
      <c r="C70">
        <v>9709149.4159973729</v>
      </c>
      <c r="D70">
        <v>36136414.265691459</v>
      </c>
      <c r="E70">
        <v>95165042.836763635</v>
      </c>
      <c r="F70">
        <v>162152840.40221375</v>
      </c>
      <c r="G70">
        <v>235321783.74553925</v>
      </c>
      <c r="H70">
        <v>327259096.52743912</v>
      </c>
      <c r="I70">
        <v>361021204.11770111</v>
      </c>
      <c r="J70">
        <v>368669434.71091557</v>
      </c>
    </row>
    <row r="71" spans="1:10">
      <c r="A71">
        <v>12111</v>
      </c>
      <c r="B71">
        <v>55613.635456897777</v>
      </c>
      <c r="C71">
        <v>298238.30615442147</v>
      </c>
      <c r="D71">
        <v>1083773.3623552525</v>
      </c>
      <c r="E71">
        <v>3319750.5638640481</v>
      </c>
      <c r="F71">
        <v>6716701.9181379378</v>
      </c>
      <c r="G71">
        <v>11063286.213099703</v>
      </c>
      <c r="H71">
        <v>14256122.721606627</v>
      </c>
      <c r="I71">
        <v>14899583.138081176</v>
      </c>
      <c r="J71">
        <v>15295536.751849335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2787229.8271040493</v>
      </c>
      <c r="C73">
        <v>26900924.241347466</v>
      </c>
      <c r="D73">
        <v>138038200.22080708</v>
      </c>
      <c r="E73">
        <v>450380939.32325315</v>
      </c>
      <c r="F73">
        <v>728954383.82988548</v>
      </c>
      <c r="G73">
        <v>815423292.13593507</v>
      </c>
      <c r="H73">
        <v>858579359.12165141</v>
      </c>
      <c r="I73">
        <v>893997105.44663417</v>
      </c>
      <c r="J73">
        <v>922820304.61103606</v>
      </c>
    </row>
    <row r="74" spans="1:10">
      <c r="A74">
        <v>12123</v>
      </c>
      <c r="B74">
        <v>10528.142371238066</v>
      </c>
      <c r="C74">
        <v>57470.777386147194</v>
      </c>
      <c r="D74">
        <v>215271.78059277561</v>
      </c>
      <c r="E74">
        <v>643306.06494256633</v>
      </c>
      <c r="F74">
        <v>1291125.6030316267</v>
      </c>
      <c r="G74">
        <v>1878318.6149168278</v>
      </c>
      <c r="H74">
        <v>2155113.466541647</v>
      </c>
      <c r="I74">
        <v>2217458.2224599449</v>
      </c>
      <c r="J74">
        <v>2265451.6168343453</v>
      </c>
    </row>
    <row r="75" spans="1:10">
      <c r="A75">
        <v>12127</v>
      </c>
      <c r="B75">
        <v>3406937.0368933585</v>
      </c>
      <c r="C75">
        <v>17289300.498584677</v>
      </c>
      <c r="D75">
        <v>65087812.02247189</v>
      </c>
      <c r="E75">
        <v>193414238.14780498</v>
      </c>
      <c r="F75">
        <v>382585575.67427683</v>
      </c>
      <c r="G75">
        <v>625064692.24211967</v>
      </c>
      <c r="H75">
        <v>785586110.40256751</v>
      </c>
      <c r="I75">
        <v>826882451.62057722</v>
      </c>
      <c r="J75">
        <v>865149927.20298862</v>
      </c>
    </row>
    <row r="76" spans="1:10">
      <c r="A76">
        <v>12129</v>
      </c>
      <c r="B76">
        <v>31264.837121873374</v>
      </c>
      <c r="C76">
        <v>173197.50254746928</v>
      </c>
      <c r="D76">
        <v>463730.10105664073</v>
      </c>
      <c r="E76">
        <v>1285218.2638637119</v>
      </c>
      <c r="F76">
        <v>1889106.8360421965</v>
      </c>
      <c r="G76">
        <v>2016140.5227904865</v>
      </c>
      <c r="H76">
        <v>2081740.1759955934</v>
      </c>
      <c r="I76">
        <v>2137843.1312370193</v>
      </c>
      <c r="J76">
        <v>2184876.7079395759</v>
      </c>
    </row>
    <row r="77" spans="1:10">
      <c r="A77">
        <v>12131</v>
      </c>
      <c r="B77">
        <v>337017.33796864119</v>
      </c>
      <c r="C77">
        <v>2421907.1239631516</v>
      </c>
      <c r="D77">
        <v>15066937.937333724</v>
      </c>
      <c r="E77">
        <v>3389898.0532783526</v>
      </c>
      <c r="F77">
        <v>4986238.7994906614</v>
      </c>
      <c r="G77">
        <v>5158414.0149239628</v>
      </c>
      <c r="H77">
        <v>5203081.3289882289</v>
      </c>
      <c r="I77">
        <v>5297570.4260527128</v>
      </c>
      <c r="J77">
        <v>5435199.4616127424</v>
      </c>
    </row>
    <row r="78" spans="1:10">
      <c r="A78">
        <v>13029</v>
      </c>
      <c r="B78">
        <v>29910.049432695472</v>
      </c>
      <c r="C78">
        <v>114699.084563244</v>
      </c>
      <c r="D78">
        <v>337109.14589163638</v>
      </c>
      <c r="E78">
        <v>858689.15962766274</v>
      </c>
      <c r="F78">
        <v>1503848.8090341142</v>
      </c>
      <c r="G78">
        <v>2135183.7796675959</v>
      </c>
      <c r="H78">
        <v>2829518.4467792641</v>
      </c>
      <c r="I78">
        <v>3775398.0210493742</v>
      </c>
      <c r="J78">
        <v>4479570.1048112437</v>
      </c>
    </row>
    <row r="79" spans="1:10">
      <c r="A79">
        <v>13039</v>
      </c>
      <c r="B79">
        <v>1442521.591690256</v>
      </c>
      <c r="C79">
        <v>6890382.9809231916</v>
      </c>
      <c r="D79">
        <v>23552682.107471563</v>
      </c>
      <c r="E79">
        <v>68887918.67225723</v>
      </c>
      <c r="F79">
        <v>130473241.85010348</v>
      </c>
      <c r="G79">
        <v>201545611.61761081</v>
      </c>
      <c r="H79">
        <v>297035434.24509501</v>
      </c>
      <c r="I79">
        <v>422460322.64514261</v>
      </c>
      <c r="J79">
        <v>490725803.85323048</v>
      </c>
    </row>
    <row r="80" spans="1:10">
      <c r="A80">
        <v>13051</v>
      </c>
      <c r="B80">
        <v>14104250.122220991</v>
      </c>
      <c r="C80">
        <v>57913278.56271857</v>
      </c>
      <c r="D80">
        <v>184628364.85435045</v>
      </c>
      <c r="E80">
        <v>502016226.39708781</v>
      </c>
      <c r="F80">
        <v>942737281.18491173</v>
      </c>
      <c r="G80">
        <v>1433533522.4708626</v>
      </c>
      <c r="H80">
        <v>2034763774.260107</v>
      </c>
      <c r="I80">
        <v>2906109430.6344166</v>
      </c>
      <c r="J80">
        <v>3688520684.6983023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1045055.3353328113</v>
      </c>
      <c r="C82">
        <v>5671797.2464678874</v>
      </c>
      <c r="D82">
        <v>21852265.125656817</v>
      </c>
      <c r="E82">
        <v>63269654.267829597</v>
      </c>
      <c r="F82">
        <v>117541288.30426663</v>
      </c>
      <c r="G82">
        <v>172064824.94563085</v>
      </c>
      <c r="H82">
        <v>249657627.48784339</v>
      </c>
      <c r="I82">
        <v>342829731.30113047</v>
      </c>
      <c r="J82">
        <v>383821540.85712385</v>
      </c>
    </row>
    <row r="83" spans="1:10">
      <c r="A83">
        <v>13179</v>
      </c>
      <c r="B83">
        <v>2052990.8800737648</v>
      </c>
      <c r="C83">
        <v>10215521.671719072</v>
      </c>
      <c r="D83">
        <v>36315104.948647164</v>
      </c>
      <c r="E83">
        <v>102197754.7083807</v>
      </c>
      <c r="F83">
        <v>194375684.61668462</v>
      </c>
      <c r="G83">
        <v>296971793.63000053</v>
      </c>
      <c r="H83">
        <v>420803449.16393769</v>
      </c>
      <c r="I83">
        <v>591838093.67652929</v>
      </c>
      <c r="J83">
        <v>737786852.76785684</v>
      </c>
    </row>
    <row r="84" spans="1:10">
      <c r="A84">
        <v>13191</v>
      </c>
      <c r="B84">
        <v>2545803.3217007513</v>
      </c>
      <c r="C84">
        <v>12175279.644260654</v>
      </c>
      <c r="D84">
        <v>42879038.975558437</v>
      </c>
      <c r="E84">
        <v>119886424.59259683</v>
      </c>
      <c r="F84">
        <v>229391458.72334522</v>
      </c>
      <c r="G84">
        <v>351695637.63591403</v>
      </c>
      <c r="H84">
        <v>500936652.68224359</v>
      </c>
      <c r="I84">
        <v>708034086.90009284</v>
      </c>
      <c r="J84">
        <v>887369921.94508541</v>
      </c>
    </row>
    <row r="85" spans="1:10">
      <c r="A85">
        <v>22005</v>
      </c>
      <c r="B85">
        <v>331930.17660930014</v>
      </c>
      <c r="C85">
        <v>5852030.3232860081</v>
      </c>
      <c r="D85">
        <v>26763972.481682796</v>
      </c>
      <c r="E85">
        <v>42883371.746871039</v>
      </c>
      <c r="F85">
        <v>44524569.931921072</v>
      </c>
      <c r="G85">
        <v>45505781.295769125</v>
      </c>
      <c r="H85">
        <v>46377351.969194092</v>
      </c>
      <c r="I85">
        <v>47266910.609159596</v>
      </c>
      <c r="J85">
        <v>48184483.864926361</v>
      </c>
    </row>
    <row r="86" spans="1:10">
      <c r="A86">
        <v>22007</v>
      </c>
      <c r="B86">
        <v>583563.66000861581</v>
      </c>
      <c r="C86">
        <v>10734695.664528597</v>
      </c>
      <c r="D86">
        <v>44472521.21194648</v>
      </c>
      <c r="E86">
        <v>69592531.187862605</v>
      </c>
      <c r="F86">
        <v>82976201.167804807</v>
      </c>
      <c r="G86">
        <v>97514328.296466008</v>
      </c>
      <c r="H86">
        <v>113473233.39995988</v>
      </c>
      <c r="I86">
        <v>130723582.70318203</v>
      </c>
      <c r="J86">
        <v>149144349.7314238</v>
      </c>
    </row>
    <row r="87" spans="1:10">
      <c r="A87">
        <v>22019</v>
      </c>
      <c r="B87">
        <v>6214706.7850190047</v>
      </c>
      <c r="C87">
        <v>59962865.764234692</v>
      </c>
      <c r="D87">
        <v>295897446.88131332</v>
      </c>
      <c r="E87">
        <v>633720691.26495445</v>
      </c>
      <c r="F87">
        <v>800339157.62326467</v>
      </c>
      <c r="G87">
        <v>881331679.61559129</v>
      </c>
      <c r="H87">
        <v>955129126.28476369</v>
      </c>
      <c r="I87">
        <v>1026954253.7229682</v>
      </c>
      <c r="J87">
        <v>1096999872.867439</v>
      </c>
    </row>
    <row r="88" spans="1:10">
      <c r="A88">
        <v>22023</v>
      </c>
      <c r="B88">
        <v>49156.616656694496</v>
      </c>
      <c r="C88">
        <v>484622.6870799227</v>
      </c>
      <c r="D88">
        <v>1895519.8159970152</v>
      </c>
      <c r="E88">
        <v>3081715.4247000515</v>
      </c>
      <c r="F88">
        <v>3518055.0927370861</v>
      </c>
      <c r="G88">
        <v>3722702.0827343226</v>
      </c>
      <c r="H88">
        <v>3894433.2830058113</v>
      </c>
      <c r="I88">
        <v>4033501.2459823457</v>
      </c>
      <c r="J88">
        <v>4140899.2549486584</v>
      </c>
    </row>
    <row r="89" spans="1:10">
      <c r="A89">
        <v>22045</v>
      </c>
      <c r="B89">
        <v>76683.922022263432</v>
      </c>
      <c r="C89">
        <v>1164694.6461957847</v>
      </c>
      <c r="D89">
        <v>4184862.5658139559</v>
      </c>
      <c r="E89">
        <v>5731479.699822383</v>
      </c>
      <c r="F89">
        <v>5879294.7200391907</v>
      </c>
      <c r="G89">
        <v>6000991.5940372422</v>
      </c>
      <c r="H89">
        <v>6102198.7155131176</v>
      </c>
      <c r="I89">
        <v>6208039.2119244197</v>
      </c>
      <c r="J89">
        <v>6324189.6517104227</v>
      </c>
    </row>
    <row r="90" spans="1:10">
      <c r="A90">
        <v>22047</v>
      </c>
      <c r="B90">
        <v>3764022.1237153714</v>
      </c>
      <c r="C90">
        <v>66186042.703211091</v>
      </c>
      <c r="D90">
        <v>328513037.7692827</v>
      </c>
      <c r="E90">
        <v>600585470.14285791</v>
      </c>
      <c r="F90">
        <v>691908222.58446765</v>
      </c>
      <c r="G90">
        <v>781926210.48884904</v>
      </c>
      <c r="H90">
        <v>879788109.84101856</v>
      </c>
      <c r="I90">
        <v>985304987.29526234</v>
      </c>
      <c r="J90">
        <v>1097810961.7196133</v>
      </c>
    </row>
    <row r="91" spans="1:10">
      <c r="A91">
        <v>22051</v>
      </c>
      <c r="B91">
        <v>89616812.775870368</v>
      </c>
      <c r="C91">
        <v>1691755323.4865282</v>
      </c>
      <c r="D91">
        <v>6645754067.8855371</v>
      </c>
      <c r="E91">
        <v>9695883223.137167</v>
      </c>
      <c r="F91">
        <v>10577421524.377939</v>
      </c>
      <c r="G91">
        <v>11499407615.520832</v>
      </c>
      <c r="H91">
        <v>12030823969.780523</v>
      </c>
      <c r="I91">
        <v>13049476759.215374</v>
      </c>
      <c r="J91">
        <v>14132161567.939493</v>
      </c>
    </row>
    <row r="92" spans="1:10">
      <c r="A92">
        <v>22053</v>
      </c>
      <c r="B92">
        <v>20827.177503433028</v>
      </c>
      <c r="C92">
        <v>188915.36693589934</v>
      </c>
      <c r="D92">
        <v>836127.73603879556</v>
      </c>
      <c r="E92">
        <v>1377227.7542879262</v>
      </c>
      <c r="F92">
        <v>1595404.8518903521</v>
      </c>
      <c r="G92">
        <v>1694116.5311925765</v>
      </c>
      <c r="H92">
        <v>1782655.090332482</v>
      </c>
      <c r="I92">
        <v>1854608.2022006789</v>
      </c>
      <c r="J92">
        <v>1909929.0133217205</v>
      </c>
    </row>
    <row r="93" spans="1:10">
      <c r="A93">
        <v>22057</v>
      </c>
      <c r="B93">
        <v>6647666.7954655848</v>
      </c>
      <c r="C93">
        <v>126161593.00391254</v>
      </c>
      <c r="D93">
        <v>461955770.77186221</v>
      </c>
      <c r="E93">
        <v>643879832.45728505</v>
      </c>
      <c r="F93">
        <v>703573483.54976988</v>
      </c>
      <c r="G93">
        <v>765612649.57819307</v>
      </c>
      <c r="H93">
        <v>831466927.01925921</v>
      </c>
      <c r="I93">
        <v>897263287.9688369</v>
      </c>
      <c r="J93">
        <v>962262967.0353725</v>
      </c>
    </row>
    <row r="94" spans="1:10">
      <c r="A94">
        <v>22063</v>
      </c>
      <c r="B94">
        <v>67997.052005888152</v>
      </c>
      <c r="C94">
        <v>1297893.4662080498</v>
      </c>
      <c r="D94">
        <v>6351100.3528485764</v>
      </c>
      <c r="E94">
        <v>10752896.791149018</v>
      </c>
      <c r="F94">
        <v>11898823.999753961</v>
      </c>
      <c r="G94">
        <v>12964523.884567199</v>
      </c>
      <c r="H94">
        <v>14103574.802034607</v>
      </c>
      <c r="I94">
        <v>15326643.120221913</v>
      </c>
      <c r="J94">
        <v>16627595.961371286</v>
      </c>
    </row>
    <row r="95" spans="1:10">
      <c r="A95">
        <v>22071</v>
      </c>
      <c r="B95">
        <v>894215195.26820123</v>
      </c>
      <c r="C95">
        <v>5247522652.1851616</v>
      </c>
      <c r="D95">
        <v>16270898476.329697</v>
      </c>
      <c r="E95">
        <v>29979531124.583309</v>
      </c>
      <c r="F95">
        <v>35968273330.473343</v>
      </c>
      <c r="G95">
        <v>39193272703.357689</v>
      </c>
      <c r="H95">
        <v>42504468094.58374</v>
      </c>
      <c r="I95">
        <v>46048551860.381844</v>
      </c>
      <c r="J95">
        <v>49814788012.368744</v>
      </c>
    </row>
    <row r="96" spans="1:10">
      <c r="A96">
        <v>22075</v>
      </c>
      <c r="B96">
        <v>3324654.3665304314</v>
      </c>
      <c r="C96">
        <v>48023895.811694615</v>
      </c>
      <c r="D96">
        <v>228905671.53695488</v>
      </c>
      <c r="E96">
        <v>378812707.03306228</v>
      </c>
      <c r="F96">
        <v>411939215.25315779</v>
      </c>
      <c r="G96">
        <v>443114204.43779063</v>
      </c>
      <c r="H96">
        <v>476048720.92273074</v>
      </c>
      <c r="I96">
        <v>511200821.35637122</v>
      </c>
      <c r="J96">
        <v>548501414.48863316</v>
      </c>
    </row>
    <row r="97" spans="1:10">
      <c r="A97">
        <v>22087</v>
      </c>
      <c r="B97">
        <v>7228629.0727387825</v>
      </c>
      <c r="C97">
        <v>106573068.17667061</v>
      </c>
      <c r="D97">
        <v>530611591.98655653</v>
      </c>
      <c r="E97">
        <v>913725012.91738594</v>
      </c>
      <c r="F97">
        <v>997562503.45478606</v>
      </c>
      <c r="G97">
        <v>1073310661.9330871</v>
      </c>
      <c r="H97">
        <v>1153328368.9725296</v>
      </c>
      <c r="I97">
        <v>1238756791.5103595</v>
      </c>
      <c r="J97">
        <v>1329412903.3179023</v>
      </c>
    </row>
    <row r="98" spans="1:10">
      <c r="A98">
        <v>22089</v>
      </c>
      <c r="B98">
        <v>8695241.1530995965</v>
      </c>
      <c r="C98">
        <v>166703020.5862942</v>
      </c>
      <c r="D98">
        <v>659192896.20199764</v>
      </c>
      <c r="E98">
        <v>967776713.96730399</v>
      </c>
      <c r="F98">
        <v>1073091516.7568755</v>
      </c>
      <c r="G98">
        <v>1184756010.9379587</v>
      </c>
      <c r="H98">
        <v>1304925582.4796515</v>
      </c>
      <c r="I98">
        <v>1433977786.0773547</v>
      </c>
      <c r="J98">
        <v>1571345186.9727728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593.54614789114873</v>
      </c>
      <c r="C101">
        <v>9410.2081256894562</v>
      </c>
      <c r="D101">
        <v>38975.411820491077</v>
      </c>
      <c r="E101">
        <v>60164.218139517296</v>
      </c>
      <c r="F101">
        <v>63121.523086665831</v>
      </c>
      <c r="G101">
        <v>65690.022540449674</v>
      </c>
      <c r="H101">
        <v>68216.087368427485</v>
      </c>
      <c r="I101">
        <v>70314.073616277718</v>
      </c>
      <c r="J101">
        <v>71944.373988764157</v>
      </c>
    </row>
    <row r="102" spans="1:10">
      <c r="A102">
        <v>22101</v>
      </c>
      <c r="B102">
        <v>10458662.445970928</v>
      </c>
      <c r="C102">
        <v>155987243.98291484</v>
      </c>
      <c r="D102">
        <v>535589810.31344843</v>
      </c>
      <c r="E102">
        <v>726890395.26963389</v>
      </c>
      <c r="F102">
        <v>791315009.26234615</v>
      </c>
      <c r="G102">
        <v>860235547.3034476</v>
      </c>
      <c r="H102">
        <v>933301164.5017786</v>
      </c>
      <c r="I102">
        <v>1009954949.3786695</v>
      </c>
      <c r="J102">
        <v>1090061100.3509753</v>
      </c>
    </row>
    <row r="103" spans="1:10">
      <c r="A103">
        <v>22103</v>
      </c>
      <c r="B103">
        <v>4329699.8553554751</v>
      </c>
      <c r="C103">
        <v>24858539.72457647</v>
      </c>
      <c r="D103">
        <v>75826897.445430949</v>
      </c>
      <c r="E103">
        <v>137088538.39310303</v>
      </c>
      <c r="F103">
        <v>160124509.58559787</v>
      </c>
      <c r="G103">
        <v>168809970.28599477</v>
      </c>
      <c r="H103">
        <v>177041486.23595899</v>
      </c>
      <c r="I103">
        <v>185723720.47587225</v>
      </c>
      <c r="J103">
        <v>194884252.06898728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5768063.1152939629</v>
      </c>
      <c r="C105">
        <v>104732582.22029077</v>
      </c>
      <c r="D105">
        <v>379075982.14132333</v>
      </c>
      <c r="E105">
        <v>527554818.42021155</v>
      </c>
      <c r="F105">
        <v>578888929.42066896</v>
      </c>
      <c r="G105">
        <v>632595146.81802702</v>
      </c>
      <c r="H105">
        <v>689798183.20473921</v>
      </c>
      <c r="I105">
        <v>747430141.22158384</v>
      </c>
      <c r="J105">
        <v>804872747.0637207</v>
      </c>
    </row>
    <row r="106" spans="1:10">
      <c r="A106">
        <v>22113</v>
      </c>
      <c r="B106">
        <v>577911.54510277696</v>
      </c>
      <c r="C106">
        <v>5574369.3330837991</v>
      </c>
      <c r="D106">
        <v>17784358.188500483</v>
      </c>
      <c r="E106">
        <v>25705692.942862611</v>
      </c>
      <c r="F106">
        <v>28006512.546513304</v>
      </c>
      <c r="G106">
        <v>29117985.059469331</v>
      </c>
      <c r="H106">
        <v>30087428.986166202</v>
      </c>
      <c r="I106">
        <v>30956808.181114301</v>
      </c>
      <c r="J106">
        <v>31741542.932770804</v>
      </c>
    </row>
    <row r="107" spans="1:10">
      <c r="A107">
        <v>23005</v>
      </c>
      <c r="B107">
        <v>4107201.0917900763</v>
      </c>
      <c r="C107">
        <v>11131901.983883895</v>
      </c>
      <c r="D107">
        <v>30827187.814904097</v>
      </c>
      <c r="E107">
        <v>71617665.3720752</v>
      </c>
      <c r="F107">
        <v>123229561.39946502</v>
      </c>
      <c r="G107">
        <v>170383506.01727173</v>
      </c>
      <c r="H107">
        <v>218871961.67029607</v>
      </c>
      <c r="I107">
        <v>288686358.89458835</v>
      </c>
      <c r="J107">
        <v>397057441.55129242</v>
      </c>
    </row>
    <row r="108" spans="1:10">
      <c r="A108">
        <v>23009</v>
      </c>
      <c r="B108">
        <v>388426.80268003512</v>
      </c>
      <c r="C108">
        <v>944012.14659414988</v>
      </c>
      <c r="D108">
        <v>2455126.9633081453</v>
      </c>
      <c r="E108">
        <v>5184113.8714686362</v>
      </c>
      <c r="F108">
        <v>8610929.645691596</v>
      </c>
      <c r="G108">
        <v>12096919.397713626</v>
      </c>
      <c r="H108">
        <v>15270398.652582793</v>
      </c>
      <c r="I108">
        <v>19382994.628959723</v>
      </c>
      <c r="J108">
        <v>25250980.844944149</v>
      </c>
    </row>
    <row r="109" spans="1:10">
      <c r="A109">
        <v>23011</v>
      </c>
      <c r="B109">
        <v>19290.770300472323</v>
      </c>
      <c r="C109">
        <v>50677.031860244344</v>
      </c>
      <c r="D109">
        <v>132852.15501186193</v>
      </c>
      <c r="E109">
        <v>284545.03162824165</v>
      </c>
      <c r="F109">
        <v>462525.18129133352</v>
      </c>
      <c r="G109">
        <v>595561.68765395822</v>
      </c>
      <c r="H109">
        <v>704114.76008853479</v>
      </c>
      <c r="I109">
        <v>857344.83116272488</v>
      </c>
      <c r="J109">
        <v>1091972.215592141</v>
      </c>
    </row>
    <row r="110" spans="1:10">
      <c r="A110">
        <v>23013</v>
      </c>
      <c r="B110">
        <v>124624.64753301773</v>
      </c>
      <c r="C110">
        <v>291446.8205680307</v>
      </c>
      <c r="D110">
        <v>688446.86362091405</v>
      </c>
      <c r="E110">
        <v>1379806.4802994351</v>
      </c>
      <c r="F110">
        <v>2216801.2245778316</v>
      </c>
      <c r="G110">
        <v>2886370.8337096004</v>
      </c>
      <c r="H110">
        <v>3401737.4733988205</v>
      </c>
      <c r="I110">
        <v>4074266.3773008189</v>
      </c>
      <c r="J110">
        <v>5011170.26200548</v>
      </c>
    </row>
    <row r="111" spans="1:10">
      <c r="A111">
        <v>23015</v>
      </c>
      <c r="B111">
        <v>219262.90404511464</v>
      </c>
      <c r="C111">
        <v>554317.13247371104</v>
      </c>
      <c r="D111">
        <v>1403497.7158308518</v>
      </c>
      <c r="E111">
        <v>2918932.6166859409</v>
      </c>
      <c r="F111">
        <v>4628027.4377803132</v>
      </c>
      <c r="G111">
        <v>5907631.7975530438</v>
      </c>
      <c r="H111">
        <v>6977246.1045093453</v>
      </c>
      <c r="I111">
        <v>8526712.0958984233</v>
      </c>
      <c r="J111">
        <v>10968997.312475918</v>
      </c>
    </row>
    <row r="112" spans="1:10">
      <c r="A112">
        <v>23019</v>
      </c>
      <c r="B112">
        <v>645460.13443949632</v>
      </c>
      <c r="C112">
        <v>1643723.7955931341</v>
      </c>
      <c r="D112">
        <v>4509993.3421204872</v>
      </c>
      <c r="E112">
        <v>10726647.043178769</v>
      </c>
      <c r="F112">
        <v>19827666.953506049</v>
      </c>
      <c r="G112">
        <v>30005897.129131936</v>
      </c>
      <c r="H112">
        <v>40873646.831195749</v>
      </c>
      <c r="I112">
        <v>54706510.10077817</v>
      </c>
      <c r="J112">
        <v>73150547.126968369</v>
      </c>
    </row>
    <row r="113" spans="1:10">
      <c r="A113">
        <v>23023</v>
      </c>
      <c r="B113">
        <v>1297023.9959972915</v>
      </c>
      <c r="C113">
        <v>3503219.2443572301</v>
      </c>
      <c r="D113">
        <v>9634967.7537109237</v>
      </c>
      <c r="E113">
        <v>21720365.183702007</v>
      </c>
      <c r="F113">
        <v>36385640.960039891</v>
      </c>
      <c r="G113">
        <v>49439797.939844832</v>
      </c>
      <c r="H113">
        <v>62563586.353110306</v>
      </c>
      <c r="I113">
        <v>81495862.942966104</v>
      </c>
      <c r="J113">
        <v>111192860.088191</v>
      </c>
    </row>
    <row r="114" spans="1:10">
      <c r="A114">
        <v>23027</v>
      </c>
      <c r="B114">
        <v>115409.92134064907</v>
      </c>
      <c r="C114">
        <v>295906.94434769888</v>
      </c>
      <c r="D114">
        <v>770727.15205414465</v>
      </c>
      <c r="E114">
        <v>1695878.7443099106</v>
      </c>
      <c r="F114">
        <v>3000681.0057388325</v>
      </c>
      <c r="G114">
        <v>4316206.7345761666</v>
      </c>
      <c r="H114">
        <v>5618831.0758258887</v>
      </c>
      <c r="I114">
        <v>7334668.9933166113</v>
      </c>
      <c r="J114">
        <v>9665677.3139779493</v>
      </c>
    </row>
    <row r="115" spans="1:10">
      <c r="A115">
        <v>23029</v>
      </c>
      <c r="B115">
        <v>208929.19426820858</v>
      </c>
      <c r="C115">
        <v>504040.01675657404</v>
      </c>
      <c r="D115">
        <v>1254896.0642509745</v>
      </c>
      <c r="E115">
        <v>2650901.0655553853</v>
      </c>
      <c r="F115">
        <v>4369689.7768442538</v>
      </c>
      <c r="G115">
        <v>5970218.0265125018</v>
      </c>
      <c r="H115">
        <v>7434968.6791365352</v>
      </c>
      <c r="I115">
        <v>9356622.2139321212</v>
      </c>
      <c r="J115">
        <v>11986333.231590848</v>
      </c>
    </row>
    <row r="116" spans="1:10">
      <c r="A116">
        <v>23031</v>
      </c>
      <c r="B116">
        <v>4248017.2475805879</v>
      </c>
      <c r="C116">
        <v>12034638.570585636</v>
      </c>
      <c r="D116">
        <v>34215774.901171684</v>
      </c>
      <c r="E116">
        <v>81813411.682148725</v>
      </c>
      <c r="F116">
        <v>145702863.37038186</v>
      </c>
      <c r="G116">
        <v>207293271.11871389</v>
      </c>
      <c r="H116">
        <v>274244218.95671099</v>
      </c>
      <c r="I116">
        <v>370358178.94365734</v>
      </c>
      <c r="J116">
        <v>518694298.41865242</v>
      </c>
    </row>
    <row r="117" spans="1:10">
      <c r="A117">
        <v>24003</v>
      </c>
      <c r="B117">
        <v>16893893.138950031</v>
      </c>
      <c r="C117">
        <v>110206440.82351497</v>
      </c>
      <c r="D117">
        <v>406338128.84940678</v>
      </c>
      <c r="E117">
        <v>731934610.43433678</v>
      </c>
      <c r="F117">
        <v>827958412.97471213</v>
      </c>
      <c r="G117">
        <v>867481904.03206599</v>
      </c>
      <c r="H117">
        <v>904273764.6383009</v>
      </c>
      <c r="I117">
        <v>950090932.69135952</v>
      </c>
      <c r="J117">
        <v>1005182877.7701199</v>
      </c>
    </row>
    <row r="118" spans="1:10">
      <c r="A118">
        <v>24005</v>
      </c>
      <c r="B118">
        <v>512916.57852570567</v>
      </c>
      <c r="C118">
        <v>2793584.8689956157</v>
      </c>
      <c r="D118">
        <v>9924513.1586736254</v>
      </c>
      <c r="E118">
        <v>21127034.461053386</v>
      </c>
      <c r="F118">
        <v>24186579.314207412</v>
      </c>
      <c r="G118">
        <v>24332351.256360304</v>
      </c>
      <c r="H118">
        <v>24207529.607587133</v>
      </c>
      <c r="I118">
        <v>24308252.240387604</v>
      </c>
      <c r="J118">
        <v>24657257.557223603</v>
      </c>
    </row>
    <row r="119" spans="1:10">
      <c r="A119">
        <v>24009</v>
      </c>
      <c r="B119">
        <v>335006.53438694222</v>
      </c>
      <c r="C119">
        <v>2794954.5818976536</v>
      </c>
      <c r="D119">
        <v>11231356.440896504</v>
      </c>
      <c r="E119">
        <v>21253609.353428498</v>
      </c>
      <c r="F119">
        <v>23939488.566546343</v>
      </c>
      <c r="G119">
        <v>25039234.16268833</v>
      </c>
      <c r="H119">
        <v>25992403.310698539</v>
      </c>
      <c r="I119">
        <v>26777719.880517781</v>
      </c>
      <c r="J119">
        <v>27437603.68095243</v>
      </c>
    </row>
    <row r="120" spans="1:10">
      <c r="A120">
        <v>24011</v>
      </c>
      <c r="B120">
        <v>217424.77481818062</v>
      </c>
      <c r="C120">
        <v>1689511.2783099115</v>
      </c>
      <c r="D120">
        <v>6683934.428610757</v>
      </c>
      <c r="E120">
        <v>13816259.376213592</v>
      </c>
      <c r="F120">
        <v>17173363.63656462</v>
      </c>
      <c r="G120">
        <v>17218908.75926229</v>
      </c>
      <c r="H120">
        <v>17081868.641908053</v>
      </c>
      <c r="I120">
        <v>17120828.310523383</v>
      </c>
      <c r="J120">
        <v>17353066.34702551</v>
      </c>
    </row>
    <row r="121" spans="1:10">
      <c r="A121">
        <v>24015</v>
      </c>
      <c r="B121">
        <v>135824.59062044867</v>
      </c>
      <c r="C121">
        <v>711044.7796944892</v>
      </c>
      <c r="D121">
        <v>2275613.912980142</v>
      </c>
      <c r="E121">
        <v>4682863.3880705759</v>
      </c>
      <c r="F121">
        <v>5579685.9864467308</v>
      </c>
      <c r="G121">
        <v>5793522.6311289631</v>
      </c>
      <c r="H121">
        <v>5957799.9385978701</v>
      </c>
      <c r="I121">
        <v>6161835.6065607592</v>
      </c>
      <c r="J121">
        <v>6413567.3236408513</v>
      </c>
    </row>
    <row r="122" spans="1:10">
      <c r="A122">
        <v>24017</v>
      </c>
      <c r="B122">
        <v>38138.141911829385</v>
      </c>
      <c r="C122">
        <v>216925.198799134</v>
      </c>
      <c r="D122">
        <v>774255.68365666061</v>
      </c>
      <c r="E122">
        <v>1672374.8095212122</v>
      </c>
      <c r="F122">
        <v>2910070.7074818872</v>
      </c>
      <c r="G122">
        <v>3627641.1544177174</v>
      </c>
      <c r="H122">
        <v>3794271.1912436187</v>
      </c>
      <c r="I122">
        <v>3901329.0594418813</v>
      </c>
      <c r="J122">
        <v>3988015.6940859091</v>
      </c>
    </row>
    <row r="123" spans="1:10">
      <c r="A123">
        <v>24019</v>
      </c>
      <c r="B123">
        <v>1347744.574226585</v>
      </c>
      <c r="C123">
        <v>10536895.970015807</v>
      </c>
      <c r="D123">
        <v>40123283.888373122</v>
      </c>
      <c r="E123">
        <v>71920596.956225485</v>
      </c>
      <c r="F123">
        <v>79792158.894393861</v>
      </c>
      <c r="G123">
        <v>83061629.340225935</v>
      </c>
      <c r="H123">
        <v>86296762.990248933</v>
      </c>
      <c r="I123">
        <v>89795663.963760436</v>
      </c>
      <c r="J123">
        <v>93562121.949830979</v>
      </c>
    </row>
    <row r="124" spans="1:10">
      <c r="A124">
        <v>24025</v>
      </c>
      <c r="B124">
        <v>1156305.9392754268</v>
      </c>
      <c r="C124">
        <v>6529193.6116620163</v>
      </c>
      <c r="D124">
        <v>23199845.063857067</v>
      </c>
      <c r="E124">
        <v>49397215.082695581</v>
      </c>
      <c r="F124">
        <v>56563956.381433651</v>
      </c>
      <c r="G124">
        <v>56919276.659758143</v>
      </c>
      <c r="H124">
        <v>56643156.972776107</v>
      </c>
      <c r="I124">
        <v>56895348.014467329</v>
      </c>
      <c r="J124">
        <v>57728307.564915806</v>
      </c>
    </row>
    <row r="125" spans="1:10">
      <c r="A125">
        <v>24029</v>
      </c>
      <c r="B125">
        <v>184998.90526887812</v>
      </c>
      <c r="C125">
        <v>990093.9214832834</v>
      </c>
      <c r="D125">
        <v>3527508.8991351007</v>
      </c>
      <c r="E125">
        <v>7230009.4294598475</v>
      </c>
      <c r="F125">
        <v>8313276.7370547028</v>
      </c>
      <c r="G125">
        <v>8363596.3338884851</v>
      </c>
      <c r="H125">
        <v>8316312.2782654781</v>
      </c>
      <c r="I125">
        <v>8341879.044279105</v>
      </c>
      <c r="J125">
        <v>8456255.9646155201</v>
      </c>
    </row>
    <row r="126" spans="1:10">
      <c r="A126">
        <v>24033</v>
      </c>
      <c r="B126">
        <v>37156.392884856112</v>
      </c>
      <c r="C126">
        <v>304476.46822351532</v>
      </c>
      <c r="D126">
        <v>1224935.6564492213</v>
      </c>
      <c r="E126">
        <v>2342386.3179356158</v>
      </c>
      <c r="F126">
        <v>2638746.5920870956</v>
      </c>
      <c r="G126">
        <v>2755149.1776344967</v>
      </c>
      <c r="H126">
        <v>2854296.2567875898</v>
      </c>
      <c r="I126">
        <v>2934065.473813449</v>
      </c>
      <c r="J126">
        <v>2999262.205759183</v>
      </c>
    </row>
    <row r="127" spans="1:10">
      <c r="A127">
        <v>24035</v>
      </c>
      <c r="B127">
        <v>415250.81233764772</v>
      </c>
      <c r="C127">
        <v>2413487.0392842088</v>
      </c>
      <c r="D127">
        <v>8858523.1214270629</v>
      </c>
      <c r="E127">
        <v>17279677.543752402</v>
      </c>
      <c r="F127">
        <v>19820744.521399755</v>
      </c>
      <c r="G127">
        <v>19922436.408309184</v>
      </c>
      <c r="H127">
        <v>19819603.372961536</v>
      </c>
      <c r="I127">
        <v>19902295.907957114</v>
      </c>
      <c r="J127">
        <v>20188105.76190044</v>
      </c>
    </row>
    <row r="128" spans="1:10">
      <c r="A128">
        <v>24037</v>
      </c>
      <c r="B128">
        <v>670298.72525788401</v>
      </c>
      <c r="C128">
        <v>5485669.6728827534</v>
      </c>
      <c r="D128">
        <v>21316760.213006888</v>
      </c>
      <c r="E128">
        <v>39143150.052300572</v>
      </c>
      <c r="F128">
        <v>43166432.081704915</v>
      </c>
      <c r="G128">
        <v>44475176.709742077</v>
      </c>
      <c r="H128">
        <v>45803565.429911591</v>
      </c>
      <c r="I128">
        <v>47695414.106398895</v>
      </c>
      <c r="J128">
        <v>50154841.599772029</v>
      </c>
    </row>
    <row r="129" spans="1:10">
      <c r="A129">
        <v>24039</v>
      </c>
      <c r="B129">
        <v>877821.49465056439</v>
      </c>
      <c r="C129">
        <v>4492096.9824803174</v>
      </c>
      <c r="D129">
        <v>18618270.849753492</v>
      </c>
      <c r="E129">
        <v>47593115.663577706</v>
      </c>
      <c r="F129">
        <v>85262703.249389082</v>
      </c>
      <c r="G129">
        <v>127151835.42568475</v>
      </c>
      <c r="H129">
        <v>144431502.03928125</v>
      </c>
      <c r="I129">
        <v>150049137.82289603</v>
      </c>
      <c r="J129">
        <v>154513728.19394547</v>
      </c>
    </row>
    <row r="130" spans="1:10">
      <c r="A130">
        <v>24041</v>
      </c>
      <c r="B130">
        <v>1287022.1323880053</v>
      </c>
      <c r="C130">
        <v>10450450.923520586</v>
      </c>
      <c r="D130">
        <v>42617280.358103268</v>
      </c>
      <c r="E130">
        <v>97976017.604016334</v>
      </c>
      <c r="F130">
        <v>131235047.17035562</v>
      </c>
      <c r="G130">
        <v>142060152.27551967</v>
      </c>
      <c r="H130">
        <v>152438701.6380569</v>
      </c>
      <c r="I130">
        <v>163813614.34065127</v>
      </c>
      <c r="J130">
        <v>176163448.90819505</v>
      </c>
    </row>
    <row r="131" spans="1:10">
      <c r="A131">
        <v>24045</v>
      </c>
      <c r="B131">
        <v>1203888.1358954441</v>
      </c>
      <c r="C131">
        <v>11134092.734668948</v>
      </c>
      <c r="D131">
        <v>48796581.660593286</v>
      </c>
      <c r="E131">
        <v>111066330.84119773</v>
      </c>
      <c r="F131">
        <v>149121789.31563956</v>
      </c>
      <c r="G131">
        <v>160738510.88602674</v>
      </c>
      <c r="H131">
        <v>170505156.28109843</v>
      </c>
      <c r="I131">
        <v>178781627.80671585</v>
      </c>
      <c r="J131">
        <v>186145330.67896089</v>
      </c>
    </row>
    <row r="132" spans="1:10">
      <c r="A132">
        <v>24047</v>
      </c>
      <c r="B132">
        <v>10989959.535526974</v>
      </c>
      <c r="C132">
        <v>42927017.285016008</v>
      </c>
      <c r="D132">
        <v>139336517.32588807</v>
      </c>
      <c r="E132">
        <v>308449045.18115187</v>
      </c>
      <c r="F132">
        <v>518652104.14415091</v>
      </c>
      <c r="G132">
        <v>783204459.54980731</v>
      </c>
      <c r="H132">
        <v>918359633.90562701</v>
      </c>
      <c r="I132">
        <v>957684631.33953309</v>
      </c>
      <c r="J132">
        <v>997027572.29744911</v>
      </c>
    </row>
    <row r="133" spans="1:10">
      <c r="A133">
        <v>24510</v>
      </c>
      <c r="B133">
        <v>23493358.310215153</v>
      </c>
      <c r="C133">
        <v>148851458.82700625</v>
      </c>
      <c r="D133">
        <v>592302249.77168703</v>
      </c>
      <c r="E133">
        <v>1342928042.8754349</v>
      </c>
      <c r="F133">
        <v>1683368436.5259781</v>
      </c>
      <c r="G133">
        <v>1869471776.8915761</v>
      </c>
      <c r="H133">
        <v>2047174603.3036633</v>
      </c>
      <c r="I133">
        <v>2245834792.2389388</v>
      </c>
      <c r="J133">
        <v>2465493962.5278249</v>
      </c>
    </row>
    <row r="134" spans="1:10">
      <c r="A134">
        <v>25001</v>
      </c>
      <c r="B134">
        <v>5841788.423389744</v>
      </c>
      <c r="C134">
        <v>39149367.127051637</v>
      </c>
      <c r="D134">
        <v>173466704.26636255</v>
      </c>
      <c r="E134">
        <v>403564791.75578928</v>
      </c>
      <c r="F134">
        <v>692305626.0067997</v>
      </c>
      <c r="G134">
        <v>882209105.23772383</v>
      </c>
      <c r="H134">
        <v>938237857.14478469</v>
      </c>
      <c r="I134">
        <v>991776932.18113673</v>
      </c>
      <c r="J134">
        <v>1047511086.6283689</v>
      </c>
    </row>
    <row r="135" spans="1:10">
      <c r="A135">
        <v>25005</v>
      </c>
      <c r="B135">
        <v>6813749.2687464934</v>
      </c>
      <c r="C135">
        <v>50445548.499834523</v>
      </c>
      <c r="D135">
        <v>262774060.02159414</v>
      </c>
      <c r="E135">
        <v>721538233.55332601</v>
      </c>
      <c r="F135">
        <v>959055863.58913958</v>
      </c>
      <c r="G135">
        <v>1001619654.8701881</v>
      </c>
      <c r="H135">
        <v>1040315100.7354786</v>
      </c>
      <c r="I135">
        <v>1088246641.3206842</v>
      </c>
      <c r="J135">
        <v>1146220942.4387536</v>
      </c>
    </row>
    <row r="136" spans="1:10">
      <c r="A136">
        <v>25007</v>
      </c>
      <c r="B136">
        <v>213492.3787851223</v>
      </c>
      <c r="C136">
        <v>1617757.6317687323</v>
      </c>
      <c r="D136">
        <v>7939540.5431859102</v>
      </c>
      <c r="E136">
        <v>21294521.887410201</v>
      </c>
      <c r="F136">
        <v>27052973.084942061</v>
      </c>
      <c r="G136">
        <v>28651545.671848997</v>
      </c>
      <c r="H136">
        <v>30146302.190188788</v>
      </c>
      <c r="I136">
        <v>32002760.301457573</v>
      </c>
      <c r="J136">
        <v>34109450.06218037</v>
      </c>
    </row>
    <row r="137" spans="1:10">
      <c r="A137">
        <v>25009</v>
      </c>
      <c r="B137">
        <v>40301105.37499924</v>
      </c>
      <c r="C137">
        <v>112716997.10016993</v>
      </c>
      <c r="D137">
        <v>323713490.37117732</v>
      </c>
      <c r="E137">
        <v>750883539.89225173</v>
      </c>
      <c r="F137">
        <v>1336568139.9020672</v>
      </c>
      <c r="G137">
        <v>1943198845.9861042</v>
      </c>
      <c r="H137">
        <v>2580760608.3187017</v>
      </c>
      <c r="I137">
        <v>3423170845.0579634</v>
      </c>
      <c r="J137">
        <v>4593020021.131568</v>
      </c>
    </row>
    <row r="138" spans="1:10">
      <c r="A138">
        <v>25017</v>
      </c>
      <c r="B138">
        <v>138988964.14296341</v>
      </c>
      <c r="C138">
        <v>389037361.24164933</v>
      </c>
      <c r="D138">
        <v>1093278108.8150148</v>
      </c>
      <c r="E138">
        <v>2532348702.7433643</v>
      </c>
      <c r="F138">
        <v>4501714747.0877752</v>
      </c>
      <c r="G138">
        <v>6583922697.7936287</v>
      </c>
      <c r="H138">
        <v>8670941813.7610931</v>
      </c>
      <c r="I138">
        <v>11477443480.744514</v>
      </c>
      <c r="J138">
        <v>15230836561.266088</v>
      </c>
    </row>
    <row r="139" spans="1:10">
      <c r="A139">
        <v>25019</v>
      </c>
      <c r="B139">
        <v>74811.790235125067</v>
      </c>
      <c r="C139">
        <v>515204.91450040502</v>
      </c>
      <c r="D139">
        <v>2248338.0509843286</v>
      </c>
      <c r="E139">
        <v>5002325.245470603</v>
      </c>
      <c r="F139">
        <v>8138723.1298948321</v>
      </c>
      <c r="G139">
        <v>9823274.2073243558</v>
      </c>
      <c r="H139">
        <v>9898374.7260874826</v>
      </c>
      <c r="I139">
        <v>10005182.104980877</v>
      </c>
      <c r="J139">
        <v>10168588.089173129</v>
      </c>
    </row>
    <row r="140" spans="1:10">
      <c r="A140">
        <v>25021</v>
      </c>
      <c r="B140">
        <v>37980869.461604737</v>
      </c>
      <c r="C140">
        <v>106107505.32608929</v>
      </c>
      <c r="D140">
        <v>298541761.10342306</v>
      </c>
      <c r="E140">
        <v>690520264.63179517</v>
      </c>
      <c r="F140">
        <v>1226585200.655575</v>
      </c>
      <c r="G140">
        <v>1787882007.4042377</v>
      </c>
      <c r="H140">
        <v>2352619141.4390659</v>
      </c>
      <c r="I140">
        <v>3108694601.0786214</v>
      </c>
      <c r="J140">
        <v>4124323998.3430657</v>
      </c>
    </row>
    <row r="141" spans="1:10">
      <c r="A141">
        <v>25023</v>
      </c>
      <c r="B141">
        <v>11962638.032500051</v>
      </c>
      <c r="C141">
        <v>34881976.016545735</v>
      </c>
      <c r="D141">
        <v>98347135.549680978</v>
      </c>
      <c r="E141">
        <v>224568140.06284663</v>
      </c>
      <c r="F141">
        <v>386346415.04867953</v>
      </c>
      <c r="G141">
        <v>550836844.96452069</v>
      </c>
      <c r="H141">
        <v>730081529.20594943</v>
      </c>
      <c r="I141">
        <v>961770094.04603064</v>
      </c>
      <c r="J141">
        <v>1278028620.3642113</v>
      </c>
    </row>
    <row r="142" spans="1:10">
      <c r="A142">
        <v>25025</v>
      </c>
      <c r="B142">
        <v>262984850.63431063</v>
      </c>
      <c r="C142">
        <v>736687121.26712883</v>
      </c>
      <c r="D142">
        <v>2085584136.6785228</v>
      </c>
      <c r="E142">
        <v>4831860048.4044456</v>
      </c>
      <c r="F142">
        <v>8601028326.944891</v>
      </c>
      <c r="G142">
        <v>12570881209.13028</v>
      </c>
      <c r="H142">
        <v>16592048337.630341</v>
      </c>
      <c r="I142">
        <v>21994200569.301018</v>
      </c>
      <c r="J142">
        <v>29283741826.708904</v>
      </c>
    </row>
    <row r="143" spans="1:10">
      <c r="A143">
        <v>28045</v>
      </c>
      <c r="B143">
        <v>2015295.6141594329</v>
      </c>
      <c r="C143">
        <v>11617555.690588312</v>
      </c>
      <c r="D143">
        <v>15666429.087361779</v>
      </c>
      <c r="E143">
        <v>30436660.417648491</v>
      </c>
      <c r="F143">
        <v>28481977.685560349</v>
      </c>
      <c r="G143">
        <v>30209009.163313791</v>
      </c>
      <c r="H143">
        <v>31780333.270885721</v>
      </c>
      <c r="I143">
        <v>33085384.376546055</v>
      </c>
      <c r="J143">
        <v>34103000.201302558</v>
      </c>
    </row>
    <row r="144" spans="1:10">
      <c r="A144">
        <v>28047</v>
      </c>
      <c r="B144">
        <v>12098140.505416583</v>
      </c>
      <c r="C144">
        <v>64088637.433525696</v>
      </c>
      <c r="D144">
        <v>205399398.81811169</v>
      </c>
      <c r="E144">
        <v>409095873.77557498</v>
      </c>
      <c r="F144">
        <v>365834640.30065805</v>
      </c>
      <c r="G144">
        <v>387394717.93032414</v>
      </c>
      <c r="H144">
        <v>405989036.09420311</v>
      </c>
      <c r="I144">
        <v>405686967.15950787</v>
      </c>
      <c r="J144">
        <v>416179078.24449831</v>
      </c>
    </row>
    <row r="145" spans="1:10">
      <c r="A145">
        <v>28059</v>
      </c>
      <c r="B145">
        <v>2088803.0603466672</v>
      </c>
      <c r="C145">
        <v>16276036.917006774</v>
      </c>
      <c r="D145">
        <v>75437920.832701489</v>
      </c>
      <c r="E145">
        <v>95149905.509373561</v>
      </c>
      <c r="F145">
        <v>101594280.54637296</v>
      </c>
      <c r="G145">
        <v>98889180.655940115</v>
      </c>
      <c r="H145">
        <v>93791767.407345444</v>
      </c>
      <c r="I145">
        <v>98254025.377374634</v>
      </c>
      <c r="J145">
        <v>102140172.86228244</v>
      </c>
    </row>
    <row r="146" spans="1:10">
      <c r="A146">
        <v>33015</v>
      </c>
      <c r="B146">
        <v>3011680.4395096675</v>
      </c>
      <c r="C146">
        <v>8615829.7513312194</v>
      </c>
      <c r="D146">
        <v>24793638.1238566</v>
      </c>
      <c r="E146">
        <v>59421207.742718168</v>
      </c>
      <c r="F146">
        <v>104589787.60128099</v>
      </c>
      <c r="G146">
        <v>147979265.81900978</v>
      </c>
      <c r="H146">
        <v>190419628.41166455</v>
      </c>
      <c r="I146">
        <v>247004549.65003434</v>
      </c>
      <c r="J146">
        <v>330313831.6720494</v>
      </c>
    </row>
    <row r="147" spans="1:10">
      <c r="A147">
        <v>33017</v>
      </c>
      <c r="B147">
        <v>27817.34883651993</v>
      </c>
      <c r="C147">
        <v>78119.507831842115</v>
      </c>
      <c r="D147">
        <v>220571.58140327543</v>
      </c>
      <c r="E147">
        <v>536244.69739946467</v>
      </c>
      <c r="F147">
        <v>936929.72285807668</v>
      </c>
      <c r="G147">
        <v>1299410.1243567821</v>
      </c>
      <c r="H147">
        <v>1642321.9655343646</v>
      </c>
      <c r="I147">
        <v>2078150.1881868863</v>
      </c>
      <c r="J147">
        <v>2702512.6130762482</v>
      </c>
    </row>
    <row r="148" spans="1:10">
      <c r="A148">
        <v>34001</v>
      </c>
      <c r="B148">
        <v>13402645.714601755</v>
      </c>
      <c r="C148">
        <v>57907502.065397568</v>
      </c>
      <c r="D148">
        <v>194124599.30276105</v>
      </c>
      <c r="E148">
        <v>461929762.67529482</v>
      </c>
      <c r="F148">
        <v>789000911.54310989</v>
      </c>
      <c r="G148">
        <v>1214530856.5215554</v>
      </c>
      <c r="H148">
        <v>1416251264.4012866</v>
      </c>
      <c r="I148">
        <v>1493285750.0912116</v>
      </c>
      <c r="J148">
        <v>1567712261.8592453</v>
      </c>
    </row>
    <row r="149" spans="1:10">
      <c r="A149">
        <v>34003</v>
      </c>
      <c r="B149">
        <v>81574647.934188977</v>
      </c>
      <c r="C149">
        <v>300401425.29543102</v>
      </c>
      <c r="D149">
        <v>888303589.84218884</v>
      </c>
      <c r="E149">
        <v>1798291901.0208347</v>
      </c>
      <c r="F149">
        <v>2805509518.4684286</v>
      </c>
      <c r="G149">
        <v>3763851952.2335067</v>
      </c>
      <c r="H149">
        <v>4967664672.2204628</v>
      </c>
      <c r="I149">
        <v>7157044470.9143324</v>
      </c>
      <c r="J149">
        <v>8553645632.5681257</v>
      </c>
    </row>
    <row r="150" spans="1:10">
      <c r="A150">
        <v>34005</v>
      </c>
      <c r="B150">
        <v>22510563.818170685</v>
      </c>
      <c r="C150">
        <v>112046320.92931625</v>
      </c>
      <c r="D150">
        <v>390941881.23625189</v>
      </c>
      <c r="E150">
        <v>908147331.2197392</v>
      </c>
      <c r="F150">
        <v>1554968869.8128843</v>
      </c>
      <c r="G150">
        <v>2277202620.2588782</v>
      </c>
      <c r="H150">
        <v>3089900368.2528658</v>
      </c>
      <c r="I150">
        <v>3773984794.3432188</v>
      </c>
      <c r="J150">
        <v>4025825388.9979486</v>
      </c>
    </row>
    <row r="151" spans="1:10">
      <c r="A151">
        <v>34007</v>
      </c>
      <c r="B151">
        <v>32441140.698522594</v>
      </c>
      <c r="C151">
        <v>154274273.14828533</v>
      </c>
      <c r="D151">
        <v>546902718.93294144</v>
      </c>
      <c r="E151">
        <v>1285624543.202832</v>
      </c>
      <c r="F151">
        <v>2212185676.1002293</v>
      </c>
      <c r="G151">
        <v>3240234827.7759838</v>
      </c>
      <c r="H151">
        <v>4352340109.5298166</v>
      </c>
      <c r="I151">
        <v>5346645612.3565378</v>
      </c>
      <c r="J151">
        <v>5672597341.3038931</v>
      </c>
    </row>
    <row r="152" spans="1:10">
      <c r="A152">
        <v>34009</v>
      </c>
      <c r="B152">
        <v>12211276.034488194</v>
      </c>
      <c r="C152">
        <v>61641824.968997188</v>
      </c>
      <c r="D152">
        <v>227680472.25070494</v>
      </c>
      <c r="E152">
        <v>578579078.32588327</v>
      </c>
      <c r="F152">
        <v>1033502862.3003155</v>
      </c>
      <c r="G152">
        <v>1639799864.0317075</v>
      </c>
      <c r="H152">
        <v>1951397005.5893691</v>
      </c>
      <c r="I152">
        <v>2070392117.6687734</v>
      </c>
      <c r="J152">
        <v>2168007713.8598948</v>
      </c>
    </row>
    <row r="153" spans="1:10">
      <c r="A153">
        <v>34011</v>
      </c>
      <c r="B153">
        <v>717624.11994491378</v>
      </c>
      <c r="C153">
        <v>3382803.7931590225</v>
      </c>
      <c r="D153">
        <v>12601143.056460958</v>
      </c>
      <c r="E153">
        <v>30929036.411886543</v>
      </c>
      <c r="F153">
        <v>55099916.968473479</v>
      </c>
      <c r="G153">
        <v>85219112.337122291</v>
      </c>
      <c r="H153">
        <v>120071878.72588784</v>
      </c>
      <c r="I153">
        <v>131260077.21230139</v>
      </c>
      <c r="J153">
        <v>136778273.05936882</v>
      </c>
    </row>
    <row r="154" spans="1:10">
      <c r="A154">
        <v>34013</v>
      </c>
      <c r="B154">
        <v>38382633.119797252</v>
      </c>
      <c r="C154">
        <v>180215859.50198746</v>
      </c>
      <c r="D154">
        <v>653418468.07633781</v>
      </c>
      <c r="E154">
        <v>1437373937.3504834</v>
      </c>
      <c r="F154">
        <v>2461658998.5677848</v>
      </c>
      <c r="G154">
        <v>3758074693.3092079</v>
      </c>
      <c r="H154">
        <v>5291848981.9927111</v>
      </c>
      <c r="I154">
        <v>5944236514.0334816</v>
      </c>
      <c r="J154">
        <v>6344505432.3906832</v>
      </c>
    </row>
    <row r="155" spans="1:10">
      <c r="A155">
        <v>34015</v>
      </c>
      <c r="B155">
        <v>1551683.9373279768</v>
      </c>
      <c r="C155">
        <v>6966749.8340217033</v>
      </c>
      <c r="D155">
        <v>25236574.070581637</v>
      </c>
      <c r="E155">
        <v>58514213.141932443</v>
      </c>
      <c r="F155">
        <v>101722704.69144185</v>
      </c>
      <c r="G155">
        <v>147990172.74171233</v>
      </c>
      <c r="H155">
        <v>195630777.91242278</v>
      </c>
      <c r="I155">
        <v>241915103.68074483</v>
      </c>
      <c r="J155">
        <v>254065208.10641235</v>
      </c>
    </row>
    <row r="156" spans="1:10">
      <c r="A156">
        <v>34017</v>
      </c>
      <c r="B156">
        <v>58736141.93866998</v>
      </c>
      <c r="C156">
        <v>273592300.30490017</v>
      </c>
      <c r="D156">
        <v>984386274.67649627</v>
      </c>
      <c r="E156">
        <v>2149350552.4852724</v>
      </c>
      <c r="F156">
        <v>3652676896.7822943</v>
      </c>
      <c r="G156">
        <v>5533639416.464344</v>
      </c>
      <c r="H156">
        <v>7732589971.0290432</v>
      </c>
      <c r="I156">
        <v>8607227087.4425316</v>
      </c>
      <c r="J156">
        <v>9100265313.8521042</v>
      </c>
    </row>
    <row r="157" spans="1:10">
      <c r="A157">
        <v>34021</v>
      </c>
      <c r="B157">
        <v>15283944.705369927</v>
      </c>
      <c r="C157">
        <v>75644710.518241242</v>
      </c>
      <c r="D157">
        <v>273002243.62648302</v>
      </c>
      <c r="E157">
        <v>604783494.55672204</v>
      </c>
      <c r="F157">
        <v>1065667644.5123708</v>
      </c>
      <c r="G157">
        <v>1561477402.4484422</v>
      </c>
      <c r="H157">
        <v>2130950926.8789444</v>
      </c>
      <c r="I157">
        <v>2655926121.5423975</v>
      </c>
      <c r="J157">
        <v>2854820932.2074676</v>
      </c>
    </row>
    <row r="158" spans="1:10">
      <c r="A158">
        <v>34023</v>
      </c>
      <c r="B158">
        <v>35649291.25431601</v>
      </c>
      <c r="C158">
        <v>162924452.73965225</v>
      </c>
      <c r="D158">
        <v>575259094.15480173</v>
      </c>
      <c r="E158">
        <v>1232683785.6843786</v>
      </c>
      <c r="F158">
        <v>2053415166.8316975</v>
      </c>
      <c r="G158">
        <v>3047851060.8937769</v>
      </c>
      <c r="H158">
        <v>4166539891.8447928</v>
      </c>
      <c r="I158">
        <v>4524529291.9199381</v>
      </c>
      <c r="J158">
        <v>4652885123.642149</v>
      </c>
    </row>
    <row r="159" spans="1:10">
      <c r="A159">
        <v>34025</v>
      </c>
      <c r="B159">
        <v>18969315.284491107</v>
      </c>
      <c r="C159">
        <v>80369777.825055853</v>
      </c>
      <c r="D159">
        <v>276604099.29950422</v>
      </c>
      <c r="E159">
        <v>600143121.99207377</v>
      </c>
      <c r="F159">
        <v>1037090397.7642562</v>
      </c>
      <c r="G159">
        <v>1596742130.8783658</v>
      </c>
      <c r="H159">
        <v>2119969479.7044997</v>
      </c>
      <c r="I159">
        <v>2290752466.1586804</v>
      </c>
      <c r="J159">
        <v>2397514583.9810181</v>
      </c>
    </row>
    <row r="160" spans="1:10">
      <c r="A160">
        <v>34029</v>
      </c>
      <c r="B160">
        <v>6630985.0998930596</v>
      </c>
      <c r="C160">
        <v>28011389.461948298</v>
      </c>
      <c r="D160">
        <v>93907668.495188892</v>
      </c>
      <c r="E160">
        <v>212358509.31055915</v>
      </c>
      <c r="F160">
        <v>360289795.27707744</v>
      </c>
      <c r="G160">
        <v>558273890.3546412</v>
      </c>
      <c r="H160">
        <v>730163327.94264853</v>
      </c>
      <c r="I160">
        <v>783230409.75191391</v>
      </c>
      <c r="J160">
        <v>816234670.73110151</v>
      </c>
    </row>
    <row r="161" spans="1:10">
      <c r="A161">
        <v>34033</v>
      </c>
      <c r="B161">
        <v>2354913.0396476928</v>
      </c>
      <c r="C161">
        <v>13966116.604542958</v>
      </c>
      <c r="D161">
        <v>56368364.119598575</v>
      </c>
      <c r="E161">
        <v>120033038.70831409</v>
      </c>
      <c r="F161">
        <v>197930047.12561122</v>
      </c>
      <c r="G161">
        <v>289818796.08784121</v>
      </c>
      <c r="H161">
        <v>407417106.46979153</v>
      </c>
      <c r="I161">
        <v>469122190.31953746</v>
      </c>
      <c r="J161">
        <v>493086124.32090992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62713320.127907962</v>
      </c>
      <c r="C163">
        <v>286298538.42010295</v>
      </c>
      <c r="D163">
        <v>1009751039.7134366</v>
      </c>
      <c r="E163">
        <v>2161293352.1828647</v>
      </c>
      <c r="F163">
        <v>3595899743.8459587</v>
      </c>
      <c r="G163">
        <v>5330512077.8025503</v>
      </c>
      <c r="H163">
        <v>7276922638.2182846</v>
      </c>
      <c r="I163">
        <v>7889213573.0632477</v>
      </c>
      <c r="J163">
        <v>8097866797.7783403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61838681.577163093</v>
      </c>
      <c r="C165">
        <v>238495059.2991069</v>
      </c>
      <c r="D165">
        <v>673420311.67928433</v>
      </c>
      <c r="E165">
        <v>1438701172.0607934</v>
      </c>
      <c r="F165">
        <v>2246167921.5808702</v>
      </c>
      <c r="G165">
        <v>3059097526.2468638</v>
      </c>
      <c r="H165">
        <v>4193893479.0538769</v>
      </c>
      <c r="I165">
        <v>6126399976.1287947</v>
      </c>
      <c r="J165">
        <v>7339091427.3127766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14532382.988305209</v>
      </c>
      <c r="C169">
        <v>70287861.146542773</v>
      </c>
      <c r="D169">
        <v>228311351.60719293</v>
      </c>
      <c r="E169">
        <v>521715971.00984579</v>
      </c>
      <c r="F169">
        <v>883421566.17192149</v>
      </c>
      <c r="G169">
        <v>1373796438.7792697</v>
      </c>
      <c r="H169">
        <v>1786586327.6322699</v>
      </c>
      <c r="I169">
        <v>1953876106.4638827</v>
      </c>
      <c r="J169">
        <v>2093655930.9032414</v>
      </c>
    </row>
    <row r="170" spans="1:10">
      <c r="A170">
        <v>36059</v>
      </c>
      <c r="B170">
        <v>22571710.184645642</v>
      </c>
      <c r="C170">
        <v>85112071.825934291</v>
      </c>
      <c r="D170">
        <v>235107235.28132555</v>
      </c>
      <c r="E170">
        <v>491606375.0331409</v>
      </c>
      <c r="F170">
        <v>750458814.34518933</v>
      </c>
      <c r="G170">
        <v>999230691.26944888</v>
      </c>
      <c r="H170">
        <v>1338056823.3695223</v>
      </c>
      <c r="I170">
        <v>1903409375.2787797</v>
      </c>
      <c r="J170">
        <v>2215449911.4657173</v>
      </c>
    </row>
    <row r="171" spans="1:10">
      <c r="A171">
        <v>36061</v>
      </c>
      <c r="B171">
        <v>55711449.146964863</v>
      </c>
      <c r="C171">
        <v>265830791.48204899</v>
      </c>
      <c r="D171">
        <v>864399651.98900723</v>
      </c>
      <c r="E171">
        <v>1948399927.9398563</v>
      </c>
      <c r="F171">
        <v>3277765926.4638972</v>
      </c>
      <c r="G171">
        <v>5061089135.2012882</v>
      </c>
      <c r="H171">
        <v>6538737783.2933798</v>
      </c>
      <c r="I171">
        <v>7092060527.1240883</v>
      </c>
      <c r="J171">
        <v>7531009492.1804981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43527907.425452173</v>
      </c>
      <c r="C174">
        <v>167136513.39873064</v>
      </c>
      <c r="D174">
        <v>469944621.69458699</v>
      </c>
      <c r="E174">
        <v>999928865.86167669</v>
      </c>
      <c r="F174">
        <v>1554641894.3632751</v>
      </c>
      <c r="G174">
        <v>2108603575.5870037</v>
      </c>
      <c r="H174">
        <v>2869027017.9642963</v>
      </c>
      <c r="I174">
        <v>4172083123.5033445</v>
      </c>
      <c r="J174">
        <v>4973954471.4578209</v>
      </c>
    </row>
    <row r="175" spans="1:10">
      <c r="A175">
        <v>36083</v>
      </c>
      <c r="B175">
        <v>155797.89280382285</v>
      </c>
      <c r="C175">
        <v>584772.62516664655</v>
      </c>
      <c r="D175">
        <v>1915265.8143112389</v>
      </c>
      <c r="E175">
        <v>4506399.7723257206</v>
      </c>
      <c r="F175">
        <v>7746156.1949805925</v>
      </c>
      <c r="G175">
        <v>11020139.126013996</v>
      </c>
      <c r="H175">
        <v>14918497.279718844</v>
      </c>
      <c r="I175">
        <v>21533888.374954939</v>
      </c>
      <c r="J175">
        <v>25505169.618283544</v>
      </c>
    </row>
    <row r="176" spans="1:10">
      <c r="A176">
        <v>36085</v>
      </c>
      <c r="B176">
        <v>889329.27966272808</v>
      </c>
      <c r="C176">
        <v>4059959.6463516802</v>
      </c>
      <c r="D176">
        <v>14319151.401552092</v>
      </c>
      <c r="E176">
        <v>30649036.862915445</v>
      </c>
      <c r="F176">
        <v>50993018.664266929</v>
      </c>
      <c r="G176">
        <v>75591347.001766294</v>
      </c>
      <c r="H176">
        <v>103193177.55929957</v>
      </c>
      <c r="I176">
        <v>111875972.73552172</v>
      </c>
      <c r="J176">
        <v>114834822.27641404</v>
      </c>
    </row>
    <row r="177" spans="1:10">
      <c r="A177">
        <v>36087</v>
      </c>
      <c r="B177">
        <v>53933.400350369418</v>
      </c>
      <c r="C177">
        <v>199110.09423085226</v>
      </c>
      <c r="D177">
        <v>610762.07046934916</v>
      </c>
      <c r="E177">
        <v>1211573.7036232895</v>
      </c>
      <c r="F177">
        <v>1908857.0477003362</v>
      </c>
      <c r="G177">
        <v>2539666.0228042835</v>
      </c>
      <c r="H177">
        <v>3282170.155383978</v>
      </c>
      <c r="I177">
        <v>4678149.1548783677</v>
      </c>
      <c r="J177">
        <v>5623942.5746431341</v>
      </c>
    </row>
    <row r="178" spans="1:10">
      <c r="A178">
        <v>36103</v>
      </c>
      <c r="B178">
        <v>1302037.4445570433</v>
      </c>
      <c r="C178">
        <v>9853169.5242694803</v>
      </c>
      <c r="D178">
        <v>45697688.656041317</v>
      </c>
      <c r="E178">
        <v>113991255.96964227</v>
      </c>
      <c r="F178">
        <v>165190415.30282435</v>
      </c>
      <c r="G178">
        <v>182380751.21154836</v>
      </c>
      <c r="H178">
        <v>197283494.15816075</v>
      </c>
      <c r="I178">
        <v>210593651.55452397</v>
      </c>
      <c r="J178">
        <v>222635039.14464194</v>
      </c>
    </row>
    <row r="179" spans="1:10">
      <c r="A179">
        <v>36111</v>
      </c>
      <c r="B179">
        <v>142807.36674288812</v>
      </c>
      <c r="C179">
        <v>590151.7392078361</v>
      </c>
      <c r="D179">
        <v>1949228.772768117</v>
      </c>
      <c r="E179">
        <v>4340088.7436750159</v>
      </c>
      <c r="F179">
        <v>7506671.9443626646</v>
      </c>
      <c r="G179">
        <v>10619530.919068059</v>
      </c>
      <c r="H179">
        <v>14634598.942734044</v>
      </c>
      <c r="I179">
        <v>20539066.523843743</v>
      </c>
      <c r="J179">
        <v>23011212.27705954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4801653.0879742932</v>
      </c>
      <c r="C181">
        <v>35022141.555117041</v>
      </c>
      <c r="D181">
        <v>159173871.71687332</v>
      </c>
      <c r="E181">
        <v>404103805.23049706</v>
      </c>
      <c r="F181">
        <v>743909924.93519402</v>
      </c>
      <c r="G181">
        <v>1039231562.8281271</v>
      </c>
      <c r="H181">
        <v>1133579459.6090932</v>
      </c>
      <c r="I181">
        <v>1216424467.4886224</v>
      </c>
      <c r="J181">
        <v>1300773962.4374573</v>
      </c>
    </row>
    <row r="182" spans="1:10">
      <c r="A182">
        <v>37015</v>
      </c>
      <c r="B182">
        <v>1401526.3283606989</v>
      </c>
      <c r="C182">
        <v>6278469.6013725055</v>
      </c>
      <c r="D182">
        <v>22599260.121710926</v>
      </c>
      <c r="E182">
        <v>56917591.455800913</v>
      </c>
      <c r="F182">
        <v>102482202.83352602</v>
      </c>
      <c r="G182">
        <v>148370977.43306768</v>
      </c>
      <c r="H182">
        <v>164954028.69191688</v>
      </c>
      <c r="I182">
        <v>179089485.34961483</v>
      </c>
      <c r="J182">
        <v>194801513.74014366</v>
      </c>
    </row>
    <row r="183" spans="1:10">
      <c r="A183">
        <v>37019</v>
      </c>
      <c r="B183">
        <v>612977.11502602673</v>
      </c>
      <c r="C183">
        <v>4383669.3607002497</v>
      </c>
      <c r="D183">
        <v>21628346.790985867</v>
      </c>
      <c r="E183">
        <v>54185785.944540441</v>
      </c>
      <c r="F183">
        <v>84745176.31882906</v>
      </c>
      <c r="G183">
        <v>122661314.45632732</v>
      </c>
      <c r="H183">
        <v>163112531.82429057</v>
      </c>
      <c r="I183">
        <v>173711598.42560983</v>
      </c>
      <c r="J183">
        <v>182742409.21689457</v>
      </c>
    </row>
    <row r="184" spans="1:10">
      <c r="A184">
        <v>37029</v>
      </c>
      <c r="B184">
        <v>2833843.2332866583</v>
      </c>
      <c r="C184">
        <v>12822938.234135797</v>
      </c>
      <c r="D184">
        <v>46245910.086345308</v>
      </c>
      <c r="E184">
        <v>112667222.15324712</v>
      </c>
      <c r="F184">
        <v>199465938.82375509</v>
      </c>
      <c r="G184">
        <v>279229882.2654624</v>
      </c>
      <c r="H184">
        <v>304187846.46405518</v>
      </c>
      <c r="I184">
        <v>324698724.13572425</v>
      </c>
      <c r="J184">
        <v>346772479.45204234</v>
      </c>
    </row>
    <row r="185" spans="1:10">
      <c r="A185">
        <v>37031</v>
      </c>
      <c r="B185">
        <v>3510346.0995335113</v>
      </c>
      <c r="C185">
        <v>24288088.266126279</v>
      </c>
      <c r="D185">
        <v>98228535.903314769</v>
      </c>
      <c r="E185">
        <v>251040615.88043255</v>
      </c>
      <c r="F185">
        <v>444253453.07544601</v>
      </c>
      <c r="G185">
        <v>609948797.12205851</v>
      </c>
      <c r="H185">
        <v>648319794.26319277</v>
      </c>
      <c r="I185">
        <v>683446761.23188341</v>
      </c>
      <c r="J185">
        <v>722177755.40108168</v>
      </c>
    </row>
    <row r="186" spans="1:10">
      <c r="A186">
        <v>37041</v>
      </c>
      <c r="B186">
        <v>1320468.1248966255</v>
      </c>
      <c r="C186">
        <v>5545812.797847461</v>
      </c>
      <c r="D186">
        <v>19133960.508364026</v>
      </c>
      <c r="E186">
        <v>45067166.498485237</v>
      </c>
      <c r="F186">
        <v>77186120.278566286</v>
      </c>
      <c r="G186">
        <v>105347460.67320403</v>
      </c>
      <c r="H186">
        <v>111425574.03309356</v>
      </c>
      <c r="I186">
        <v>115859686.75504175</v>
      </c>
      <c r="J186">
        <v>121127099.78960808</v>
      </c>
    </row>
    <row r="187" spans="1:10">
      <c r="A187">
        <v>37049</v>
      </c>
      <c r="B187">
        <v>453487.68068916356</v>
      </c>
      <c r="C187">
        <v>3294311.7765499735</v>
      </c>
      <c r="D187">
        <v>14272554.572295893</v>
      </c>
      <c r="E187">
        <v>36555290.834266886</v>
      </c>
      <c r="F187">
        <v>64226413.156715848</v>
      </c>
      <c r="G187">
        <v>88325459.144515142</v>
      </c>
      <c r="H187">
        <v>92802569.966231108</v>
      </c>
      <c r="I187">
        <v>96407943.330442488</v>
      </c>
      <c r="J187">
        <v>100526960.80407554</v>
      </c>
    </row>
    <row r="188" spans="1:10">
      <c r="A188">
        <v>37053</v>
      </c>
      <c r="B188">
        <v>3188260.2132402495</v>
      </c>
      <c r="C188">
        <v>14845086.341855835</v>
      </c>
      <c r="D188">
        <v>51882027.337238856</v>
      </c>
      <c r="E188">
        <v>120658910.51564802</v>
      </c>
      <c r="F188">
        <v>208424112.65589067</v>
      </c>
      <c r="G188">
        <v>277756464.5020951</v>
      </c>
      <c r="H188">
        <v>294297960.93179166</v>
      </c>
      <c r="I188">
        <v>309525449.06855303</v>
      </c>
      <c r="J188">
        <v>327875928.83045286</v>
      </c>
    </row>
    <row r="189" spans="1:10">
      <c r="A189">
        <v>37055</v>
      </c>
      <c r="B189">
        <v>8005627.2895158194</v>
      </c>
      <c r="C189">
        <v>82053027.184520274</v>
      </c>
      <c r="D189">
        <v>389784037.69119823</v>
      </c>
      <c r="E189">
        <v>544077143.56832063</v>
      </c>
      <c r="F189">
        <v>580437098.35493386</v>
      </c>
      <c r="G189">
        <v>617155296.16381037</v>
      </c>
      <c r="H189">
        <v>656329226.10655904</v>
      </c>
      <c r="I189">
        <v>697729753.36478651</v>
      </c>
      <c r="J189">
        <v>741096269.40193868</v>
      </c>
    </row>
    <row r="190" spans="1:10">
      <c r="A190">
        <v>37073</v>
      </c>
      <c r="B190">
        <v>2543216.3319501835</v>
      </c>
      <c r="C190">
        <v>11516802.499131829</v>
      </c>
      <c r="D190">
        <v>42232049.516073562</v>
      </c>
      <c r="E190">
        <v>105254884.37487462</v>
      </c>
      <c r="F190">
        <v>189950324.76472425</v>
      </c>
      <c r="G190">
        <v>272781820.34705496</v>
      </c>
      <c r="H190">
        <v>303721158.03738564</v>
      </c>
      <c r="I190">
        <v>331090053.01486498</v>
      </c>
      <c r="J190">
        <v>361157669.96583176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16669954.957530547</v>
      </c>
      <c r="C192">
        <v>121405832.4427641</v>
      </c>
      <c r="D192">
        <v>556451982.98007262</v>
      </c>
      <c r="E192">
        <v>1408488699.9679554</v>
      </c>
      <c r="F192">
        <v>2613538388.6649313</v>
      </c>
      <c r="G192">
        <v>3646002864.3364863</v>
      </c>
      <c r="H192">
        <v>4016307042.2001376</v>
      </c>
      <c r="I192">
        <v>4339357423.0104828</v>
      </c>
      <c r="J192">
        <v>4652125709.400485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3664916.7043162277</v>
      </c>
      <c r="C194">
        <v>28934484.606924202</v>
      </c>
      <c r="D194">
        <v>146843996.37929475</v>
      </c>
      <c r="E194">
        <v>361369410.10448694</v>
      </c>
      <c r="F194">
        <v>571158573.51989377</v>
      </c>
      <c r="G194">
        <v>845586365.89437735</v>
      </c>
      <c r="H194">
        <v>1108388848.7976985</v>
      </c>
      <c r="I194">
        <v>1197390264.1705737</v>
      </c>
      <c r="J194">
        <v>1282939864.0099218</v>
      </c>
    </row>
    <row r="195" spans="1:10">
      <c r="A195">
        <v>37133</v>
      </c>
      <c r="B195">
        <v>1666554.0107679381</v>
      </c>
      <c r="C195">
        <v>13518050.28086018</v>
      </c>
      <c r="D195">
        <v>64829167.177824825</v>
      </c>
      <c r="E195">
        <v>179240502.1812056</v>
      </c>
      <c r="F195">
        <v>325227271.62368798</v>
      </c>
      <c r="G195">
        <v>464047958.72886962</v>
      </c>
      <c r="H195">
        <v>505471153.16793263</v>
      </c>
      <c r="I195">
        <v>539576672.88663042</v>
      </c>
      <c r="J195">
        <v>574591654.33327222</v>
      </c>
    </row>
    <row r="196" spans="1:10">
      <c r="A196">
        <v>37137</v>
      </c>
      <c r="B196">
        <v>245405.31694557046</v>
      </c>
      <c r="C196">
        <v>1728712.3695185953</v>
      </c>
      <c r="D196">
        <v>7605550.5790458973</v>
      </c>
      <c r="E196">
        <v>18424135.89389874</v>
      </c>
      <c r="F196">
        <v>32514765.167397581</v>
      </c>
      <c r="G196">
        <v>43093468.785456441</v>
      </c>
      <c r="H196">
        <v>44944586.38013953</v>
      </c>
      <c r="I196">
        <v>46509196.33187829</v>
      </c>
      <c r="J196">
        <v>48316612.477421865</v>
      </c>
    </row>
    <row r="197" spans="1:10">
      <c r="A197">
        <v>37139</v>
      </c>
      <c r="B197">
        <v>10036064.354291871</v>
      </c>
      <c r="C197">
        <v>44840666.183162339</v>
      </c>
      <c r="D197">
        <v>161909496.09262547</v>
      </c>
      <c r="E197">
        <v>396327797.10892099</v>
      </c>
      <c r="F197">
        <v>700597492.23400986</v>
      </c>
      <c r="G197">
        <v>984798902.99873066</v>
      </c>
      <c r="H197">
        <v>1072391290.0255591</v>
      </c>
      <c r="I197">
        <v>1142492664.3612003</v>
      </c>
      <c r="J197">
        <v>1217940710.8044419</v>
      </c>
    </row>
    <row r="198" spans="1:10">
      <c r="A198">
        <v>37141</v>
      </c>
      <c r="B198">
        <v>1010603.3311902938</v>
      </c>
      <c r="C198">
        <v>7771807.7748136399</v>
      </c>
      <c r="D198">
        <v>40049517.790336832</v>
      </c>
      <c r="E198">
        <v>100580048.02628675</v>
      </c>
      <c r="F198">
        <v>160822225.82772288</v>
      </c>
      <c r="G198">
        <v>239250064.77472845</v>
      </c>
      <c r="H198">
        <v>319197685.92710781</v>
      </c>
      <c r="I198">
        <v>347302584.58494049</v>
      </c>
      <c r="J198">
        <v>374295365.42067742</v>
      </c>
    </row>
    <row r="199" spans="1:10">
      <c r="A199">
        <v>37143</v>
      </c>
      <c r="B199">
        <v>1407844.9256985849</v>
      </c>
      <c r="C199">
        <v>6137352.160080974</v>
      </c>
      <c r="D199">
        <v>21559975.583273757</v>
      </c>
      <c r="E199">
        <v>51312336.184791982</v>
      </c>
      <c r="F199">
        <v>88135086.005785063</v>
      </c>
      <c r="G199">
        <v>120369515.76008782</v>
      </c>
      <c r="H199">
        <v>127257937.3681125</v>
      </c>
      <c r="I199">
        <v>131726834.55987465</v>
      </c>
      <c r="J199">
        <v>136595330.39374307</v>
      </c>
    </row>
    <row r="200" spans="1:10">
      <c r="A200">
        <v>37147</v>
      </c>
      <c r="B200">
        <v>13265.214805342122</v>
      </c>
      <c r="C200">
        <v>105088.74454055802</v>
      </c>
      <c r="D200">
        <v>482096.90097637323</v>
      </c>
      <c r="E200">
        <v>1258230.1294262926</v>
      </c>
      <c r="F200">
        <v>2235207.8052776325</v>
      </c>
      <c r="G200">
        <v>3110008.0470355283</v>
      </c>
      <c r="H200">
        <v>3274159.1633271556</v>
      </c>
      <c r="I200">
        <v>3364173.6909085345</v>
      </c>
      <c r="J200">
        <v>3437623.1856460879</v>
      </c>
    </row>
    <row r="201" spans="1:10">
      <c r="A201">
        <v>37177</v>
      </c>
      <c r="B201">
        <v>11720451.479903916</v>
      </c>
      <c r="C201">
        <v>57872012.23749236</v>
      </c>
      <c r="D201">
        <v>238945080.72776446</v>
      </c>
      <c r="E201">
        <v>608473691.46693611</v>
      </c>
      <c r="F201">
        <v>1143505288.2852011</v>
      </c>
      <c r="G201">
        <v>1657956935.0606804</v>
      </c>
      <c r="H201">
        <v>1855969031.9042919</v>
      </c>
      <c r="I201">
        <v>2002367843.9141905</v>
      </c>
      <c r="J201">
        <v>2143429396.7948403</v>
      </c>
    </row>
    <row r="202" spans="1:10">
      <c r="A202">
        <v>37187</v>
      </c>
      <c r="B202">
        <v>595780.77913260041</v>
      </c>
      <c r="C202">
        <v>2716155.1551954914</v>
      </c>
      <c r="D202">
        <v>10573987.1382256</v>
      </c>
      <c r="E202">
        <v>25871352.561021321</v>
      </c>
      <c r="F202">
        <v>47471266.504461028</v>
      </c>
      <c r="G202">
        <v>67888484.99960354</v>
      </c>
      <c r="H202">
        <v>75502690.2973582</v>
      </c>
      <c r="I202">
        <v>81865310.656442359</v>
      </c>
      <c r="J202">
        <v>88722877.462530956</v>
      </c>
    </row>
    <row r="203" spans="1:10">
      <c r="A203">
        <v>41007</v>
      </c>
      <c r="B203">
        <v>1324111.0509862509</v>
      </c>
      <c r="C203">
        <v>2972971.5122735766</v>
      </c>
      <c r="D203">
        <v>7535227.1042197598</v>
      </c>
      <c r="E203">
        <v>20765430.78840147</v>
      </c>
      <c r="F203">
        <v>49836613.570457518</v>
      </c>
      <c r="G203">
        <v>97848495.381163806</v>
      </c>
      <c r="H203">
        <v>159554814.29529953</v>
      </c>
      <c r="I203">
        <v>234066960.04602224</v>
      </c>
      <c r="J203">
        <v>315204155.0690009</v>
      </c>
    </row>
    <row r="204" spans="1:10">
      <c r="A204">
        <v>41009</v>
      </c>
      <c r="B204">
        <v>77321.922991973872</v>
      </c>
      <c r="C204">
        <v>136346.69504263491</v>
      </c>
      <c r="D204">
        <v>343731.65937211795</v>
      </c>
      <c r="E204">
        <v>941074.16824306408</v>
      </c>
      <c r="F204">
        <v>2197479.5672879927</v>
      </c>
      <c r="G204">
        <v>4204214.6841358012</v>
      </c>
      <c r="H204">
        <v>6629576.8321899166</v>
      </c>
      <c r="I204">
        <v>9409898.0791928172</v>
      </c>
      <c r="J204">
        <v>12234339.366790364</v>
      </c>
    </row>
    <row r="205" spans="1:10">
      <c r="A205">
        <v>41011</v>
      </c>
      <c r="B205">
        <v>964835.08285685629</v>
      </c>
      <c r="C205">
        <v>2764761.5894445013</v>
      </c>
      <c r="D205">
        <v>8656221.5108160302</v>
      </c>
      <c r="E205">
        <v>28361548.238137525</v>
      </c>
      <c r="F205">
        <v>72478740.942736924</v>
      </c>
      <c r="G205">
        <v>137120404.20062336</v>
      </c>
      <c r="H205">
        <v>217735173.24163732</v>
      </c>
      <c r="I205">
        <v>301037820.84543395</v>
      </c>
      <c r="J205">
        <v>378995231.6199441</v>
      </c>
    </row>
    <row r="206" spans="1:10">
      <c r="A206">
        <v>41015</v>
      </c>
      <c r="B206">
        <v>6318.8232774088992</v>
      </c>
      <c r="C206">
        <v>16338.627984087554</v>
      </c>
      <c r="D206">
        <v>48048.180451264998</v>
      </c>
      <c r="E206">
        <v>140458.59008045244</v>
      </c>
      <c r="F206">
        <v>324338.20374219434</v>
      </c>
      <c r="G206">
        <v>564781.7969810525</v>
      </c>
      <c r="H206">
        <v>818297.11231061979</v>
      </c>
      <c r="I206">
        <v>1024505.4619060899</v>
      </c>
      <c r="J206">
        <v>1182898.3832209108</v>
      </c>
    </row>
    <row r="207" spans="1:10">
      <c r="A207">
        <v>41019</v>
      </c>
      <c r="B207">
        <v>56759.269741026947</v>
      </c>
      <c r="C207">
        <v>170146.19272595062</v>
      </c>
      <c r="D207">
        <v>541903.84888985963</v>
      </c>
      <c r="E207">
        <v>1791933.630904892</v>
      </c>
      <c r="F207">
        <v>4567129.6259329543</v>
      </c>
      <c r="G207">
        <v>8802200.4014616609</v>
      </c>
      <c r="H207">
        <v>14057428.332724961</v>
      </c>
      <c r="I207">
        <v>19631318.069969259</v>
      </c>
      <c r="J207">
        <v>24951954.9176149</v>
      </c>
    </row>
    <row r="208" spans="1:10">
      <c r="A208">
        <v>41039</v>
      </c>
      <c r="B208">
        <v>39631.935967896025</v>
      </c>
      <c r="C208">
        <v>107331.27104230494</v>
      </c>
      <c r="D208">
        <v>313814.86333401612</v>
      </c>
      <c r="E208">
        <v>971160.27258335985</v>
      </c>
      <c r="F208">
        <v>2341036.5212380742</v>
      </c>
      <c r="G208">
        <v>4488215.5479976907</v>
      </c>
      <c r="H208">
        <v>7190174.3287559543</v>
      </c>
      <c r="I208">
        <v>10280870.114253454</v>
      </c>
      <c r="J208">
        <v>13415336.30810955</v>
      </c>
    </row>
    <row r="209" spans="1:10">
      <c r="A209">
        <v>41041</v>
      </c>
      <c r="B209">
        <v>65273.258357421226</v>
      </c>
      <c r="C209">
        <v>170302.59474663003</v>
      </c>
      <c r="D209">
        <v>501450.06127497012</v>
      </c>
      <c r="E209">
        <v>1507267.4413879993</v>
      </c>
      <c r="F209">
        <v>3545436.0154612698</v>
      </c>
      <c r="G209">
        <v>6680695.8008551626</v>
      </c>
      <c r="H209">
        <v>10555081.913504072</v>
      </c>
      <c r="I209">
        <v>14780862.023599945</v>
      </c>
      <c r="J209">
        <v>18915229.892858196</v>
      </c>
    </row>
    <row r="210" spans="1:10">
      <c r="A210">
        <v>41051</v>
      </c>
      <c r="B210">
        <v>125968.34340619748</v>
      </c>
      <c r="C210">
        <v>266392.3507095438</v>
      </c>
      <c r="D210">
        <v>664580.43017439975</v>
      </c>
      <c r="E210">
        <v>1769479.8062449344</v>
      </c>
      <c r="F210">
        <v>4052542.8833606094</v>
      </c>
      <c r="G210">
        <v>7601560.6538296994</v>
      </c>
      <c r="H210">
        <v>11632703.523393501</v>
      </c>
      <c r="I210">
        <v>16125331.054399526</v>
      </c>
      <c r="J210">
        <v>20423726.074730944</v>
      </c>
    </row>
    <row r="211" spans="1:10">
      <c r="A211">
        <v>41057</v>
      </c>
      <c r="B211">
        <v>116435.93235375808</v>
      </c>
      <c r="C211">
        <v>311392.5268942212</v>
      </c>
      <c r="D211">
        <v>906462.03786706086</v>
      </c>
      <c r="E211">
        <v>2400940.1408592667</v>
      </c>
      <c r="F211">
        <v>5799621.2723368742</v>
      </c>
      <c r="G211">
        <v>11159143.744598467</v>
      </c>
      <c r="H211">
        <v>17813087.128397133</v>
      </c>
      <c r="I211">
        <v>25253248.236129962</v>
      </c>
      <c r="J211">
        <v>32632986.055577837</v>
      </c>
    </row>
    <row r="212" spans="1:10">
      <c r="A212">
        <v>42017</v>
      </c>
      <c r="B212">
        <v>3674224.7636808823</v>
      </c>
      <c r="C212">
        <v>20353883.901380926</v>
      </c>
      <c r="D212">
        <v>71107245.262774706</v>
      </c>
      <c r="E212">
        <v>171892567.42396176</v>
      </c>
      <c r="F212">
        <v>313450510.17323047</v>
      </c>
      <c r="G212">
        <v>472859249.63923538</v>
      </c>
      <c r="H212">
        <v>664965753.52803373</v>
      </c>
      <c r="I212">
        <v>860378394.22897243</v>
      </c>
      <c r="J212">
        <v>944820260.57716405</v>
      </c>
    </row>
    <row r="213" spans="1:10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>
        <v>42045</v>
      </c>
      <c r="B214">
        <v>11784621.903469792</v>
      </c>
      <c r="C214">
        <v>55092643.950718574</v>
      </c>
      <c r="D214">
        <v>207233997.66329241</v>
      </c>
      <c r="E214">
        <v>500357766.90159202</v>
      </c>
      <c r="F214">
        <v>913298357.41150963</v>
      </c>
      <c r="G214">
        <v>1315511813.3164535</v>
      </c>
      <c r="H214">
        <v>1814545991.6745028</v>
      </c>
      <c r="I214">
        <v>2350462191.4391928</v>
      </c>
      <c r="J214">
        <v>2562415385.4193521</v>
      </c>
    </row>
    <row r="215" spans="1:10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>
        <v>42101</v>
      </c>
      <c r="B216">
        <v>27934396.252144329</v>
      </c>
      <c r="C216">
        <v>141229202.56496072</v>
      </c>
      <c r="D216">
        <v>498203962.82825124</v>
      </c>
      <c r="E216">
        <v>1190801502.9845459</v>
      </c>
      <c r="F216">
        <v>2133019973.9437644</v>
      </c>
      <c r="G216">
        <v>3172850348.4577513</v>
      </c>
      <c r="H216">
        <v>4343465307.8035822</v>
      </c>
      <c r="I216">
        <v>5541525299.0244894</v>
      </c>
      <c r="J216">
        <v>5979269970.6473331</v>
      </c>
    </row>
    <row r="217" spans="1:10">
      <c r="A217">
        <v>44001</v>
      </c>
      <c r="B217">
        <v>2270139.9149885918</v>
      </c>
      <c r="C217">
        <v>11589033.161756566</v>
      </c>
      <c r="D217">
        <v>45750011.274410695</v>
      </c>
      <c r="E217">
        <v>98236963.04798314</v>
      </c>
      <c r="F217">
        <v>169709897.21869934</v>
      </c>
      <c r="G217">
        <v>251332231.76375049</v>
      </c>
      <c r="H217">
        <v>264356942.17313492</v>
      </c>
      <c r="I217">
        <v>271200517.95439124</v>
      </c>
      <c r="J217">
        <v>280499277.51499021</v>
      </c>
    </row>
    <row r="218" spans="1:10">
      <c r="A218">
        <v>44003</v>
      </c>
      <c r="B218">
        <v>1204355.2765320521</v>
      </c>
      <c r="C218">
        <v>5133227.110004181</v>
      </c>
      <c r="D218">
        <v>18298916.634500481</v>
      </c>
      <c r="E218">
        <v>40194068.183823913</v>
      </c>
      <c r="F218">
        <v>68167841.987616107</v>
      </c>
      <c r="G218">
        <v>111531981.29514551</v>
      </c>
      <c r="H218">
        <v>134999766.14231688</v>
      </c>
      <c r="I218">
        <v>139721589.71781397</v>
      </c>
      <c r="J218">
        <v>144823559.59939617</v>
      </c>
    </row>
    <row r="219" spans="1:10">
      <c r="A219">
        <v>44005</v>
      </c>
      <c r="B219">
        <v>122989.53610759982</v>
      </c>
      <c r="C219">
        <v>621128.26103828265</v>
      </c>
      <c r="D219">
        <v>2420599.9343863009</v>
      </c>
      <c r="E219">
        <v>5125712.3256816035</v>
      </c>
      <c r="F219">
        <v>8718977.7859738544</v>
      </c>
      <c r="G219">
        <v>12698625.026260447</v>
      </c>
      <c r="H219">
        <v>13116007.489844849</v>
      </c>
      <c r="I219">
        <v>13213575.847446905</v>
      </c>
      <c r="J219">
        <v>13431505.817463804</v>
      </c>
    </row>
    <row r="220" spans="1:10">
      <c r="A220">
        <v>44007</v>
      </c>
      <c r="B220">
        <v>1699972.799113817</v>
      </c>
      <c r="C220">
        <v>7317583.5242327387</v>
      </c>
      <c r="D220">
        <v>26291006.10584981</v>
      </c>
      <c r="E220">
        <v>58564466.957390837</v>
      </c>
      <c r="F220">
        <v>100669760.00256342</v>
      </c>
      <c r="G220">
        <v>167031788.51853076</v>
      </c>
      <c r="H220">
        <v>205216654.11037594</v>
      </c>
      <c r="I220">
        <v>215370621.00934032</v>
      </c>
      <c r="J220">
        <v>226081349.19962296</v>
      </c>
    </row>
    <row r="221" spans="1:10">
      <c r="A221">
        <v>44009</v>
      </c>
      <c r="B221">
        <v>818566.3305301331</v>
      </c>
      <c r="C221">
        <v>4136138.6571122897</v>
      </c>
      <c r="D221">
        <v>16129498.893125566</v>
      </c>
      <c r="E221">
        <v>34178610.965101615</v>
      </c>
      <c r="F221">
        <v>58185000.518598452</v>
      </c>
      <c r="G221">
        <v>84816281.802759856</v>
      </c>
      <c r="H221">
        <v>87687809.008524761</v>
      </c>
      <c r="I221">
        <v>88425103.181945235</v>
      </c>
      <c r="J221">
        <v>89969101.228208303</v>
      </c>
    </row>
    <row r="222" spans="1:10">
      <c r="A222">
        <v>45013</v>
      </c>
      <c r="B222">
        <v>6594918.8217172436</v>
      </c>
      <c r="C222">
        <v>25879741.136672698</v>
      </c>
      <c r="D222">
        <v>84393770.590843573</v>
      </c>
      <c r="E222">
        <v>219630209.59932196</v>
      </c>
      <c r="F222">
        <v>394678445.07469356</v>
      </c>
      <c r="G222">
        <v>579465998.67316914</v>
      </c>
      <c r="H222">
        <v>797041561.55251813</v>
      </c>
      <c r="I222">
        <v>1100286007.8144956</v>
      </c>
      <c r="J222">
        <v>1340674574.2618754</v>
      </c>
    </row>
    <row r="223" spans="1:10">
      <c r="A223">
        <v>45015</v>
      </c>
      <c r="B223">
        <v>2102016.1242518011</v>
      </c>
      <c r="C223">
        <v>9668291.7374827396</v>
      </c>
      <c r="D223">
        <v>33240387.420948826</v>
      </c>
      <c r="E223">
        <v>90660379.308545813</v>
      </c>
      <c r="F223">
        <v>158363908.3473697</v>
      </c>
      <c r="G223">
        <v>228963129.27101085</v>
      </c>
      <c r="H223">
        <v>327679075.76915252</v>
      </c>
      <c r="I223">
        <v>402833345.93296397</v>
      </c>
      <c r="J223">
        <v>430826843.11972123</v>
      </c>
    </row>
    <row r="224" spans="1:10">
      <c r="A224">
        <v>45019</v>
      </c>
      <c r="B224">
        <v>27435910.352645338</v>
      </c>
      <c r="C224">
        <v>127529288.43855767</v>
      </c>
      <c r="D224">
        <v>455105153.36981642</v>
      </c>
      <c r="E224">
        <v>1205569546.6318185</v>
      </c>
      <c r="F224">
        <v>2076447556.5165236</v>
      </c>
      <c r="G224">
        <v>2990793007.1367002</v>
      </c>
      <c r="H224">
        <v>4269267842.1413894</v>
      </c>
      <c r="I224">
        <v>5183861049.5739021</v>
      </c>
      <c r="J224">
        <v>5526082620.323143</v>
      </c>
    </row>
    <row r="225" spans="1:10">
      <c r="A225">
        <v>45029</v>
      </c>
      <c r="B225">
        <v>355279.74890922784</v>
      </c>
      <c r="C225">
        <v>1679568.132151979</v>
      </c>
      <c r="D225">
        <v>6192899.7875799378</v>
      </c>
      <c r="E225">
        <v>17173905.242388405</v>
      </c>
      <c r="F225">
        <v>30723590.915670838</v>
      </c>
      <c r="G225">
        <v>45854556.252420649</v>
      </c>
      <c r="H225">
        <v>67147473.065407932</v>
      </c>
      <c r="I225">
        <v>83691225.158652574</v>
      </c>
      <c r="J225">
        <v>90313250.144254684</v>
      </c>
    </row>
    <row r="226" spans="1:10">
      <c r="A226">
        <v>45043</v>
      </c>
      <c r="B226">
        <v>476229.94439821702</v>
      </c>
      <c r="C226">
        <v>1925266.6154856598</v>
      </c>
      <c r="D226">
        <v>6316717.790420658</v>
      </c>
      <c r="E226">
        <v>17729635.603458297</v>
      </c>
      <c r="F226">
        <v>33232583.200534277</v>
      </c>
      <c r="G226">
        <v>49932484.071301334</v>
      </c>
      <c r="H226">
        <v>73127850.14860484</v>
      </c>
      <c r="I226">
        <v>86728345.534808353</v>
      </c>
      <c r="J226">
        <v>89974010.228011042</v>
      </c>
    </row>
    <row r="227" spans="1:10">
      <c r="A227">
        <v>45051</v>
      </c>
      <c r="B227">
        <v>1615074.7638481769</v>
      </c>
      <c r="C227">
        <v>6779626.3743338864</v>
      </c>
      <c r="D227">
        <v>23528918.581995111</v>
      </c>
      <c r="E227">
        <v>68718853.677299008</v>
      </c>
      <c r="F227">
        <v>132188924.72193319</v>
      </c>
      <c r="G227">
        <v>204193472.7733103</v>
      </c>
      <c r="H227">
        <v>308060316.3577044</v>
      </c>
      <c r="I227">
        <v>374555400.84286714</v>
      </c>
      <c r="J227">
        <v>399849386.48506498</v>
      </c>
    </row>
    <row r="228" spans="1:10">
      <c r="A228">
        <v>45053</v>
      </c>
      <c r="B228">
        <v>208716.96315854954</v>
      </c>
      <c r="C228">
        <v>795202.53711844224</v>
      </c>
      <c r="D228">
        <v>2389284.571478337</v>
      </c>
      <c r="E228">
        <v>6187041.0212822352</v>
      </c>
      <c r="F228">
        <v>10956013.899360279</v>
      </c>
      <c r="G228">
        <v>15685209.241100155</v>
      </c>
      <c r="H228">
        <v>20851371.655845739</v>
      </c>
      <c r="I228">
        <v>27893903.127256535</v>
      </c>
      <c r="J228">
        <v>33094481.770797707</v>
      </c>
    </row>
    <row r="229" spans="1:10">
      <c r="A229">
        <v>48007</v>
      </c>
      <c r="B229">
        <v>9137844.1087530162</v>
      </c>
      <c r="C229">
        <v>88780426.005207211</v>
      </c>
      <c r="D229">
        <v>356940893.95700109</v>
      </c>
      <c r="E229">
        <v>463675452.83811963</v>
      </c>
      <c r="F229">
        <v>519324770.49338585</v>
      </c>
      <c r="G229">
        <v>580183627.14041066</v>
      </c>
      <c r="H229">
        <v>645003536.63603508</v>
      </c>
      <c r="I229">
        <v>712533339.1805073</v>
      </c>
      <c r="J229">
        <v>782738458.75638175</v>
      </c>
    </row>
    <row r="230" spans="1:10">
      <c r="A230">
        <v>48039</v>
      </c>
      <c r="B230">
        <v>121040831.4625998</v>
      </c>
      <c r="C230">
        <v>1056443831.0303738</v>
      </c>
      <c r="D230">
        <v>3383634327.1878691</v>
      </c>
      <c r="E230">
        <v>5390665792.6856728</v>
      </c>
      <c r="F230">
        <v>6281109167.8815193</v>
      </c>
      <c r="G230">
        <v>6926119825.9053783</v>
      </c>
      <c r="H230">
        <v>7560089413.8221512</v>
      </c>
      <c r="I230">
        <v>8171075421.8798065</v>
      </c>
      <c r="J230">
        <v>8766930395.1969872</v>
      </c>
    </row>
    <row r="231" spans="1:10">
      <c r="A231">
        <v>48057</v>
      </c>
      <c r="B231">
        <v>5755794.7766840206</v>
      </c>
      <c r="C231">
        <v>61122561.49588576</v>
      </c>
      <c r="D231">
        <v>207567439.51978505</v>
      </c>
      <c r="E231">
        <v>256870131.08794385</v>
      </c>
      <c r="F231">
        <v>288527398.38779622</v>
      </c>
      <c r="G231">
        <v>319845454.2263146</v>
      </c>
      <c r="H231">
        <v>351658904.89647222</v>
      </c>
      <c r="I231">
        <v>381505368.64004815</v>
      </c>
      <c r="J231">
        <v>409270829.29691184</v>
      </c>
    </row>
    <row r="232" spans="1:10">
      <c r="A232">
        <v>48061</v>
      </c>
      <c r="B232">
        <v>12665244.530868476</v>
      </c>
      <c r="C232">
        <v>115953778.11725682</v>
      </c>
      <c r="D232">
        <v>642139308.50640059</v>
      </c>
      <c r="E232">
        <v>1389825398.1507423</v>
      </c>
      <c r="F232">
        <v>1729265900.5319593</v>
      </c>
      <c r="G232">
        <v>1914347214.7880075</v>
      </c>
      <c r="H232">
        <v>2100562656.2055082</v>
      </c>
      <c r="I232">
        <v>2283354150.0956521</v>
      </c>
      <c r="J232">
        <v>2466296804.9694066</v>
      </c>
    </row>
    <row r="233" spans="1:10">
      <c r="A233">
        <v>48071</v>
      </c>
      <c r="B233">
        <v>28015406.045231771</v>
      </c>
      <c r="C233">
        <v>164413660.44438794</v>
      </c>
      <c r="D233">
        <v>577674519.60013747</v>
      </c>
      <c r="E233">
        <v>994049879.80627823</v>
      </c>
      <c r="F233">
        <v>1201090856.2253218</v>
      </c>
      <c r="G233">
        <v>1354938653.1603222</v>
      </c>
      <c r="H233">
        <v>1507387111.0932317</v>
      </c>
      <c r="I233">
        <v>1661723655.918571</v>
      </c>
      <c r="J233">
        <v>1818657323.0597594</v>
      </c>
    </row>
    <row r="234" spans="1:10">
      <c r="A234">
        <v>48167</v>
      </c>
      <c r="B234">
        <v>75555793.717462167</v>
      </c>
      <c r="C234">
        <v>645483333.25989079</v>
      </c>
      <c r="D234">
        <v>2418534168.6543355</v>
      </c>
      <c r="E234">
        <v>4046544044.6643128</v>
      </c>
      <c r="F234">
        <v>4806379516.4859352</v>
      </c>
      <c r="G234">
        <v>5338459094.4824781</v>
      </c>
      <c r="H234">
        <v>5864604615.5258007</v>
      </c>
      <c r="I234">
        <v>6381517509.0061312</v>
      </c>
      <c r="J234">
        <v>6894114897.6334572</v>
      </c>
    </row>
    <row r="235" spans="1:10">
      <c r="A235">
        <v>48201</v>
      </c>
      <c r="B235">
        <v>323257362.45722616</v>
      </c>
      <c r="C235">
        <v>1961686798.8965757</v>
      </c>
      <c r="D235">
        <v>6020855857.7826138</v>
      </c>
      <c r="E235">
        <v>9952061769.3225193</v>
      </c>
      <c r="F235">
        <v>11721224460.086359</v>
      </c>
      <c r="G235">
        <v>12942826531.07486</v>
      </c>
      <c r="H235">
        <v>14100567870.204811</v>
      </c>
      <c r="I235">
        <v>15208679887.082726</v>
      </c>
      <c r="J235">
        <v>16283142150.269609</v>
      </c>
    </row>
    <row r="236" spans="1:10">
      <c r="A236">
        <v>48239</v>
      </c>
      <c r="B236">
        <v>8226588.8035984002</v>
      </c>
      <c r="C236">
        <v>82265881.3796518</v>
      </c>
      <c r="D236">
        <v>281430045.36816651</v>
      </c>
      <c r="E236">
        <v>348983208.72554433</v>
      </c>
      <c r="F236">
        <v>395060655.39019245</v>
      </c>
      <c r="G236">
        <v>445424591.03509766</v>
      </c>
      <c r="H236">
        <v>498902014.99699116</v>
      </c>
      <c r="I236">
        <v>553675720.40761971</v>
      </c>
      <c r="J236">
        <v>609763296.18735981</v>
      </c>
    </row>
    <row r="237" spans="1:10">
      <c r="A237">
        <v>48245</v>
      </c>
      <c r="B237">
        <v>263961178.53075367</v>
      </c>
      <c r="C237">
        <v>2430608874.9982581</v>
      </c>
      <c r="D237">
        <v>11975516668.533548</v>
      </c>
      <c r="E237">
        <v>22129213475.455925</v>
      </c>
      <c r="F237">
        <v>27192652228.070538</v>
      </c>
      <c r="G237">
        <v>30270065310.75251</v>
      </c>
      <c r="H237">
        <v>33353176436.997154</v>
      </c>
      <c r="I237">
        <v>36512466899.294655</v>
      </c>
      <c r="J237">
        <v>39735745901.112686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1056776.8000527935</v>
      </c>
      <c r="C239">
        <v>7541913.7642415836</v>
      </c>
      <c r="D239">
        <v>42538656.529253617</v>
      </c>
      <c r="E239">
        <v>103968940.48032984</v>
      </c>
      <c r="F239">
        <v>140180286.99340475</v>
      </c>
      <c r="G239">
        <v>156533051.55119601</v>
      </c>
      <c r="H239">
        <v>171943071.91792369</v>
      </c>
      <c r="I239">
        <v>185739292.88165808</v>
      </c>
      <c r="J239">
        <v>198121944.08398265</v>
      </c>
    </row>
    <row r="240" spans="1:10">
      <c r="A240">
        <v>48321</v>
      </c>
      <c r="B240">
        <v>13959927.599971363</v>
      </c>
      <c r="C240">
        <v>115855708.02602758</v>
      </c>
      <c r="D240">
        <v>390636935.50495082</v>
      </c>
      <c r="E240">
        <v>619381848.87224412</v>
      </c>
      <c r="F240">
        <v>733101628.11229408</v>
      </c>
      <c r="G240">
        <v>828931433.72902322</v>
      </c>
      <c r="H240">
        <v>927598077.11806595</v>
      </c>
      <c r="I240">
        <v>1023869100.957896</v>
      </c>
      <c r="J240">
        <v>1118236160.8631032</v>
      </c>
    </row>
    <row r="241" spans="1:10">
      <c r="A241">
        <v>48355</v>
      </c>
      <c r="B241">
        <v>2914085.5416403608</v>
      </c>
      <c r="C241">
        <v>26257635.955533057</v>
      </c>
      <c r="D241">
        <v>158809544.61004549</v>
      </c>
      <c r="E241">
        <v>266959557.78492296</v>
      </c>
      <c r="F241">
        <v>301297868.53205681</v>
      </c>
      <c r="G241">
        <v>336655964.43115956</v>
      </c>
      <c r="H241">
        <v>374323961.57823861</v>
      </c>
      <c r="I241">
        <v>413572943.08475065</v>
      </c>
      <c r="J241">
        <v>454379675.63835734</v>
      </c>
    </row>
    <row r="242" spans="1:10">
      <c r="A242">
        <v>48361</v>
      </c>
      <c r="B242">
        <v>12753541.121627796</v>
      </c>
      <c r="C242">
        <v>119802684.07459152</v>
      </c>
      <c r="D242">
        <v>610746584.68958104</v>
      </c>
      <c r="E242">
        <v>1345118782.0679905</v>
      </c>
      <c r="F242">
        <v>1751061427.5386672</v>
      </c>
      <c r="G242">
        <v>1987221336.4021351</v>
      </c>
      <c r="H242">
        <v>2222111666.1133132</v>
      </c>
      <c r="I242">
        <v>2466885271.4653425</v>
      </c>
      <c r="J242">
        <v>2720928178.8921041</v>
      </c>
    </row>
    <row r="243" spans="1:10">
      <c r="A243">
        <v>48391</v>
      </c>
      <c r="B243">
        <v>2163159.6284985449</v>
      </c>
      <c r="C243">
        <v>21629505.971883945</v>
      </c>
      <c r="D243">
        <v>94716901.94234094</v>
      </c>
      <c r="E243">
        <v>132448366.62080722</v>
      </c>
      <c r="F243">
        <v>152174481.00791669</v>
      </c>
      <c r="G243">
        <v>173774518.14123344</v>
      </c>
      <c r="H243">
        <v>196976024.94725093</v>
      </c>
      <c r="I243">
        <v>220763112.59110227</v>
      </c>
      <c r="J243">
        <v>245037658.34753102</v>
      </c>
    </row>
    <row r="244" spans="1:10">
      <c r="A244">
        <v>48409</v>
      </c>
      <c r="B244">
        <v>4539101.5572091462</v>
      </c>
      <c r="C244">
        <v>42735200.677256979</v>
      </c>
      <c r="D244">
        <v>219653850.37417814</v>
      </c>
      <c r="E244">
        <v>333293950.83266425</v>
      </c>
      <c r="F244">
        <v>371613246.98569763</v>
      </c>
      <c r="G244">
        <v>412397887.74526757</v>
      </c>
      <c r="H244">
        <v>455569736.33588088</v>
      </c>
      <c r="I244">
        <v>500189188.13711566</v>
      </c>
      <c r="J244">
        <v>546295109.43072307</v>
      </c>
    </row>
    <row r="245" spans="1:10">
      <c r="A245">
        <v>48469</v>
      </c>
      <c r="B245">
        <v>3203358.030502649</v>
      </c>
      <c r="C245">
        <v>34874475.064720787</v>
      </c>
      <c r="D245">
        <v>139432634.59894416</v>
      </c>
      <c r="E245">
        <v>182796404.83908799</v>
      </c>
      <c r="F245">
        <v>207071915.20958513</v>
      </c>
      <c r="G245">
        <v>231685192.77646792</v>
      </c>
      <c r="H245">
        <v>257148684.4429965</v>
      </c>
      <c r="I245">
        <v>281916402.44255733</v>
      </c>
      <c r="J245">
        <v>305875328.64180934</v>
      </c>
    </row>
    <row r="246" spans="1:10">
      <c r="A246">
        <v>48489</v>
      </c>
      <c r="B246">
        <v>524522.17248207843</v>
      </c>
      <c r="C246">
        <v>4905471.7741638757</v>
      </c>
      <c r="D246">
        <v>28489584.66130048</v>
      </c>
      <c r="E246">
        <v>64933680.449112989</v>
      </c>
      <c r="F246">
        <v>84328739.564988032</v>
      </c>
      <c r="G246">
        <v>97118860.20680815</v>
      </c>
      <c r="H246">
        <v>110788157.49897632</v>
      </c>
      <c r="I246">
        <v>124870701.38404039</v>
      </c>
      <c r="J246">
        <v>139321926.12364462</v>
      </c>
    </row>
    <row r="247" spans="1:10">
      <c r="A247">
        <v>51001</v>
      </c>
      <c r="B247">
        <v>24508337.607778411</v>
      </c>
      <c r="C247">
        <v>112515073.18574017</v>
      </c>
      <c r="D247">
        <v>443642578.69654953</v>
      </c>
      <c r="E247">
        <v>1158729254.8258264</v>
      </c>
      <c r="F247">
        <v>2070256466.4004128</v>
      </c>
      <c r="G247">
        <v>3155872166.6378436</v>
      </c>
      <c r="H247">
        <v>3656964024.9341455</v>
      </c>
      <c r="I247">
        <v>3992669054.3496037</v>
      </c>
      <c r="J247">
        <v>4344577351.1866369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300584.62916873553</v>
      </c>
      <c r="C250">
        <v>1306239.242664553</v>
      </c>
      <c r="D250">
        <v>4827111.5617217561</v>
      </c>
      <c r="E250">
        <v>10596953.69067028</v>
      </c>
      <c r="F250">
        <v>17249829.852483887</v>
      </c>
      <c r="G250">
        <v>19340265.705637898</v>
      </c>
      <c r="H250">
        <v>20220483.735217668</v>
      </c>
      <c r="I250">
        <v>21268587.082250621</v>
      </c>
      <c r="J250">
        <v>22491686.157676592</v>
      </c>
    </row>
    <row r="251" spans="1:10">
      <c r="A251">
        <v>51041</v>
      </c>
      <c r="B251">
        <v>6150988.8458642308</v>
      </c>
      <c r="C251">
        <v>27351571.824265148</v>
      </c>
      <c r="D251">
        <v>105510689.9395286</v>
      </c>
      <c r="E251">
        <v>238372444.69831109</v>
      </c>
      <c r="F251">
        <v>397940202.11677074</v>
      </c>
      <c r="G251">
        <v>460553126.84299654</v>
      </c>
      <c r="H251">
        <v>491313100.28236717</v>
      </c>
      <c r="I251">
        <v>526268238.27100521</v>
      </c>
      <c r="J251">
        <v>565600679.2766943</v>
      </c>
    </row>
    <row r="252" spans="1:10">
      <c r="A252">
        <v>51057</v>
      </c>
      <c r="B252">
        <v>5608042.007823606</v>
      </c>
      <c r="C252">
        <v>37985627.760464095</v>
      </c>
      <c r="D252">
        <v>158093282.54324877</v>
      </c>
      <c r="E252">
        <v>308524738.96528757</v>
      </c>
      <c r="F252">
        <v>359971784.82776862</v>
      </c>
      <c r="G252">
        <v>398556208.0532217</v>
      </c>
      <c r="H252">
        <v>440534133.60885406</v>
      </c>
      <c r="I252">
        <v>487077579.18434358</v>
      </c>
      <c r="J252">
        <v>537931710.14179409</v>
      </c>
    </row>
    <row r="253" spans="1:10">
      <c r="A253">
        <v>51059</v>
      </c>
      <c r="B253">
        <v>801442.79646170861</v>
      </c>
      <c r="C253">
        <v>4462276.2888497524</v>
      </c>
      <c r="D253">
        <v>16400774.737636756</v>
      </c>
      <c r="E253">
        <v>37048947.246587753</v>
      </c>
      <c r="F253">
        <v>66708131.314797647</v>
      </c>
      <c r="G253">
        <v>86364458.232829094</v>
      </c>
      <c r="H253">
        <v>93196648.471479848</v>
      </c>
      <c r="I253">
        <v>98907750.456869736</v>
      </c>
      <c r="J253">
        <v>104494325.42023405</v>
      </c>
    </row>
    <row r="254" spans="1:10">
      <c r="A254">
        <v>51073</v>
      </c>
      <c r="B254">
        <v>35213382.128620446</v>
      </c>
      <c r="C254">
        <v>232928937.22143874</v>
      </c>
      <c r="D254">
        <v>948083480.85619044</v>
      </c>
      <c r="E254">
        <v>1783409792.074554</v>
      </c>
      <c r="F254">
        <v>2024361731.8316522</v>
      </c>
      <c r="G254">
        <v>2194688197.8055787</v>
      </c>
      <c r="H254">
        <v>2378893300.8572855</v>
      </c>
      <c r="I254">
        <v>2588989144.1213484</v>
      </c>
      <c r="J254">
        <v>2824099679.4806418</v>
      </c>
    </row>
    <row r="255" spans="1:10">
      <c r="A255">
        <v>51087</v>
      </c>
      <c r="B255">
        <v>27000.676539395987</v>
      </c>
      <c r="C255">
        <v>114494.16993334967</v>
      </c>
      <c r="D255">
        <v>418428.64552719949</v>
      </c>
      <c r="E255">
        <v>893053.08321893681</v>
      </c>
      <c r="F255">
        <v>1404211.2373221638</v>
      </c>
      <c r="G255">
        <v>1528406.58184765</v>
      </c>
      <c r="H255">
        <v>1529809.2915308955</v>
      </c>
      <c r="I255">
        <v>1541843.5270502057</v>
      </c>
      <c r="J255">
        <v>1565878.4198664592</v>
      </c>
    </row>
    <row r="256" spans="1:10">
      <c r="A256">
        <v>51093</v>
      </c>
      <c r="B256">
        <v>12245295.348588264</v>
      </c>
      <c r="C256">
        <v>57469196.977649935</v>
      </c>
      <c r="D256">
        <v>206830564.85072598</v>
      </c>
      <c r="E256">
        <v>454975945.15952206</v>
      </c>
      <c r="F256">
        <v>736191101.93283808</v>
      </c>
      <c r="G256">
        <v>820875697.97518766</v>
      </c>
      <c r="H256">
        <v>866702828.47537243</v>
      </c>
      <c r="I256">
        <v>921445829.72388458</v>
      </c>
      <c r="J256">
        <v>985380041.11055028</v>
      </c>
    </row>
    <row r="257" spans="1:10">
      <c r="A257">
        <v>51095</v>
      </c>
      <c r="B257">
        <v>1621398.5415708842</v>
      </c>
      <c r="C257">
        <v>10635312.029329313</v>
      </c>
      <c r="D257">
        <v>42903145.014300995</v>
      </c>
      <c r="E257">
        <v>80005085.103805378</v>
      </c>
      <c r="F257">
        <v>90040532.720914379</v>
      </c>
      <c r="G257">
        <v>96827265.775120616</v>
      </c>
      <c r="H257">
        <v>104145906.89919856</v>
      </c>
      <c r="I257">
        <v>112593512.04378924</v>
      </c>
      <c r="J257">
        <v>122138565.56980246</v>
      </c>
    </row>
    <row r="258" spans="1:10">
      <c r="A258">
        <v>51097</v>
      </c>
      <c r="B258">
        <v>366454.50147777726</v>
      </c>
      <c r="C258">
        <v>2557989.9674500031</v>
      </c>
      <c r="D258">
        <v>10310075.359176867</v>
      </c>
      <c r="E258">
        <v>20792865.720952399</v>
      </c>
      <c r="F258">
        <v>24618451.676229559</v>
      </c>
      <c r="G258">
        <v>27233431.513787426</v>
      </c>
      <c r="H258">
        <v>30061891.660302468</v>
      </c>
      <c r="I258">
        <v>33196651.488510247</v>
      </c>
      <c r="J258">
        <v>36616280.083295487</v>
      </c>
    </row>
    <row r="259" spans="1:10">
      <c r="A259">
        <v>51099</v>
      </c>
      <c r="B259">
        <v>572569.65944553714</v>
      </c>
      <c r="C259">
        <v>3042140.6663517263</v>
      </c>
      <c r="D259">
        <v>10548980.340953909</v>
      </c>
      <c r="E259">
        <v>22523831.724577188</v>
      </c>
      <c r="F259">
        <v>38757062.973813713</v>
      </c>
      <c r="G259">
        <v>48319281.274109714</v>
      </c>
      <c r="H259">
        <v>50564856.120651253</v>
      </c>
      <c r="I259">
        <v>53082844.625903167</v>
      </c>
      <c r="J259">
        <v>56329693.694976375</v>
      </c>
    </row>
    <row r="260" spans="1:10">
      <c r="A260">
        <v>51101</v>
      </c>
      <c r="B260">
        <v>3802594.0769832134</v>
      </c>
      <c r="C260">
        <v>24967321.214624166</v>
      </c>
      <c r="D260">
        <v>105987569.13093762</v>
      </c>
      <c r="E260">
        <v>201922039.19608399</v>
      </c>
      <c r="F260">
        <v>226829780.27780282</v>
      </c>
      <c r="G260">
        <v>241228556.44158331</v>
      </c>
      <c r="H260">
        <v>256686709.04802543</v>
      </c>
      <c r="I260">
        <v>274531657.94639748</v>
      </c>
      <c r="J260">
        <v>294655186.85629368</v>
      </c>
    </row>
    <row r="261" spans="1:10">
      <c r="A261">
        <v>51103</v>
      </c>
      <c r="B261">
        <v>2310728.5785436896</v>
      </c>
      <c r="C261">
        <v>14655064.309051935</v>
      </c>
      <c r="D261">
        <v>59218897.230107762</v>
      </c>
      <c r="E261">
        <v>112848825.61502719</v>
      </c>
      <c r="F261">
        <v>131110675.39644496</v>
      </c>
      <c r="G261">
        <v>145595021.46681455</v>
      </c>
      <c r="H261">
        <v>161413235.21396664</v>
      </c>
      <c r="I261">
        <v>178819254.85882077</v>
      </c>
      <c r="J261">
        <v>197706148.60442397</v>
      </c>
    </row>
    <row r="262" spans="1:10">
      <c r="A262">
        <v>51115</v>
      </c>
      <c r="B262">
        <v>41124209.788856268</v>
      </c>
      <c r="C262">
        <v>270287347.69237173</v>
      </c>
      <c r="D262">
        <v>1092718318.4931796</v>
      </c>
      <c r="E262">
        <v>2041965808.3593206</v>
      </c>
      <c r="F262">
        <v>2302951162.7301559</v>
      </c>
      <c r="G262">
        <v>2481335715.7758403</v>
      </c>
      <c r="H262">
        <v>2674122051.6837811</v>
      </c>
      <c r="I262">
        <v>2895692193.3844018</v>
      </c>
      <c r="J262">
        <v>3145565657.5256014</v>
      </c>
    </row>
    <row r="263" spans="1:10">
      <c r="A263">
        <v>51119</v>
      </c>
      <c r="B263">
        <v>238970.41832907879</v>
      </c>
      <c r="C263">
        <v>1377437.6585056244</v>
      </c>
      <c r="D263">
        <v>5017418.8367953049</v>
      </c>
      <c r="E263">
        <v>8679698.2530924641</v>
      </c>
      <c r="F263">
        <v>9227552.2002762854</v>
      </c>
      <c r="G263">
        <v>9477081.4277438112</v>
      </c>
      <c r="H263">
        <v>9790762.8277498689</v>
      </c>
      <c r="I263">
        <v>10157195.402694985</v>
      </c>
      <c r="J263">
        <v>10547431.095937705</v>
      </c>
    </row>
    <row r="264" spans="1:10">
      <c r="A264">
        <v>51127</v>
      </c>
      <c r="B264">
        <v>51734.975569047427</v>
      </c>
      <c r="C264">
        <v>332762.24897815532</v>
      </c>
      <c r="D264">
        <v>1238978.6700921063</v>
      </c>
      <c r="E264">
        <v>2285426.1891055233</v>
      </c>
      <c r="F264">
        <v>2457674.9772200924</v>
      </c>
      <c r="G264">
        <v>2463854.1282347613</v>
      </c>
      <c r="H264">
        <v>2463854.0183169874</v>
      </c>
      <c r="I264">
        <v>2483258.5490462589</v>
      </c>
      <c r="J264">
        <v>2521939.0341131296</v>
      </c>
    </row>
    <row r="265" spans="1:10">
      <c r="A265">
        <v>51131</v>
      </c>
      <c r="B265">
        <v>782097.77836547047</v>
      </c>
      <c r="C265">
        <v>4205359.5156567208</v>
      </c>
      <c r="D265">
        <v>17625744.653834015</v>
      </c>
      <c r="E265">
        <v>40622282.959989108</v>
      </c>
      <c r="F265">
        <v>70552071.610605866</v>
      </c>
      <c r="G265">
        <v>81789242.533491462</v>
      </c>
      <c r="H265">
        <v>88049333.545131162</v>
      </c>
      <c r="I265">
        <v>94507507.249157339</v>
      </c>
      <c r="J265">
        <v>101257736.31030446</v>
      </c>
    </row>
    <row r="266" spans="1:10">
      <c r="A266">
        <v>51133</v>
      </c>
      <c r="B266">
        <v>5702128.452744592</v>
      </c>
      <c r="C266">
        <v>36315634.451176904</v>
      </c>
      <c r="D266">
        <v>145763020.74488074</v>
      </c>
      <c r="E266">
        <v>276353848.08837998</v>
      </c>
      <c r="F266">
        <v>320111601.84963232</v>
      </c>
      <c r="G266">
        <v>354260223.68340856</v>
      </c>
      <c r="H266">
        <v>391458819.68101341</v>
      </c>
      <c r="I266">
        <v>432350262.56293386</v>
      </c>
      <c r="J266">
        <v>476698925.72306579</v>
      </c>
    </row>
    <row r="267" spans="1:10">
      <c r="A267">
        <v>51149</v>
      </c>
      <c r="B267">
        <v>335655.1406029067</v>
      </c>
      <c r="C267">
        <v>1554800.8225988583</v>
      </c>
      <c r="D267">
        <v>6257509.8930987492</v>
      </c>
      <c r="E267">
        <v>14721169.572606966</v>
      </c>
      <c r="F267">
        <v>25560482.809472799</v>
      </c>
      <c r="G267">
        <v>30644722.326310262</v>
      </c>
      <c r="H267">
        <v>33816389.639422454</v>
      </c>
      <c r="I267">
        <v>37304135.06141606</v>
      </c>
      <c r="J267">
        <v>41111321.450212106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3036689.4182628659</v>
      </c>
      <c r="C269">
        <v>20534254.318769153</v>
      </c>
      <c r="D269">
        <v>84951836.093779162</v>
      </c>
      <c r="E269">
        <v>163244160.94241804</v>
      </c>
      <c r="F269">
        <v>190930684.60607207</v>
      </c>
      <c r="G269">
        <v>213325834.15208811</v>
      </c>
      <c r="H269">
        <v>237940060.03452143</v>
      </c>
      <c r="I269">
        <v>264279979.56849468</v>
      </c>
      <c r="J269">
        <v>292080742.77230197</v>
      </c>
    </row>
    <row r="270" spans="1:10">
      <c r="A270">
        <v>51179</v>
      </c>
      <c r="B270">
        <v>418.79152224103473</v>
      </c>
      <c r="C270">
        <v>2279.9941122534424</v>
      </c>
      <c r="D270">
        <v>8182.6213618624915</v>
      </c>
      <c r="E270">
        <v>18025.752262038008</v>
      </c>
      <c r="F270">
        <v>31589.458286470017</v>
      </c>
      <c r="G270">
        <v>39767.800651586156</v>
      </c>
      <c r="H270">
        <v>41661.763436693487</v>
      </c>
      <c r="I270">
        <v>42840.013929306413</v>
      </c>
      <c r="J270">
        <v>43792.084099941188</v>
      </c>
    </row>
    <row r="271" spans="1:10">
      <c r="A271">
        <v>51181</v>
      </c>
      <c r="B271">
        <v>1425859.5413398249</v>
      </c>
      <c r="C271">
        <v>6085687.7213819176</v>
      </c>
      <c r="D271">
        <v>21470263.640805088</v>
      </c>
      <c r="E271">
        <v>45793411.425623029</v>
      </c>
      <c r="F271">
        <v>71984974.101273894</v>
      </c>
      <c r="G271">
        <v>77332758.845604911</v>
      </c>
      <c r="H271">
        <v>78436010.757523298</v>
      </c>
      <c r="I271">
        <v>80321357.902298942</v>
      </c>
      <c r="J271">
        <v>83051860.614139646</v>
      </c>
    </row>
    <row r="272" spans="1:10">
      <c r="A272">
        <v>51193</v>
      </c>
      <c r="B272">
        <v>936116.86172747472</v>
      </c>
      <c r="C272">
        <v>7036728.3725145776</v>
      </c>
      <c r="D272">
        <v>27588593.386721071</v>
      </c>
      <c r="E272">
        <v>55497199.544640779</v>
      </c>
      <c r="F272">
        <v>66649121.275267735</v>
      </c>
      <c r="G272">
        <v>74621834.715975896</v>
      </c>
      <c r="H272">
        <v>83229074.617367506</v>
      </c>
      <c r="I272">
        <v>92698558.495408326</v>
      </c>
      <c r="J272">
        <v>102982997.37738328</v>
      </c>
    </row>
    <row r="273" spans="1:10">
      <c r="A273">
        <v>51199</v>
      </c>
      <c r="B273">
        <v>4856543.1652064286</v>
      </c>
      <c r="C273">
        <v>22543785.125671908</v>
      </c>
      <c r="D273">
        <v>86289040.108053416</v>
      </c>
      <c r="E273">
        <v>201375465.27737767</v>
      </c>
      <c r="F273">
        <v>346588619.16011775</v>
      </c>
      <c r="G273">
        <v>406380244.11084378</v>
      </c>
      <c r="H273">
        <v>451591493.84897518</v>
      </c>
      <c r="I273">
        <v>501665176.22866464</v>
      </c>
      <c r="J273">
        <v>556443854.80643928</v>
      </c>
    </row>
    <row r="274" spans="1:10">
      <c r="A274">
        <v>51510</v>
      </c>
      <c r="B274">
        <v>2606877.8739265376</v>
      </c>
      <c r="C274">
        <v>14635611.847108416</v>
      </c>
      <c r="D274">
        <v>54253693.368210897</v>
      </c>
      <c r="E274">
        <v>123629938.02441645</v>
      </c>
      <c r="F274">
        <v>224627771.9909974</v>
      </c>
      <c r="G274">
        <v>293458492.46428537</v>
      </c>
      <c r="H274">
        <v>319601816.25153375</v>
      </c>
      <c r="I274">
        <v>342402544.76288158</v>
      </c>
      <c r="J274">
        <v>365174055.04271048</v>
      </c>
    </row>
    <row r="275" spans="1:10">
      <c r="A275">
        <v>51550</v>
      </c>
      <c r="B275">
        <v>15526320.73401415</v>
      </c>
      <c r="C275">
        <v>72647407.827113956</v>
      </c>
      <c r="D275">
        <v>258704868.92115888</v>
      </c>
      <c r="E275">
        <v>562905169.50547636</v>
      </c>
      <c r="F275">
        <v>900058763.33326054</v>
      </c>
      <c r="G275">
        <v>992579810.9947933</v>
      </c>
      <c r="H275">
        <v>1035948195.7890649</v>
      </c>
      <c r="I275">
        <v>1089863345.2768791</v>
      </c>
      <c r="J275">
        <v>1154814718.0055816</v>
      </c>
    </row>
    <row r="276" spans="1:10">
      <c r="A276">
        <v>51650</v>
      </c>
      <c r="B276">
        <v>14908488.919488024</v>
      </c>
      <c r="C276">
        <v>56219798.08651831</v>
      </c>
      <c r="D276">
        <v>197873070.43455935</v>
      </c>
      <c r="E276">
        <v>425715529.88605237</v>
      </c>
      <c r="F276">
        <v>675575318.07498717</v>
      </c>
      <c r="G276">
        <v>732643036.22793317</v>
      </c>
      <c r="H276">
        <v>754764460.90369296</v>
      </c>
      <c r="I276">
        <v>784628723.99305391</v>
      </c>
      <c r="J276">
        <v>822569754.78577065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2369236.5746314479</v>
      </c>
      <c r="C278">
        <v>7839565.2445330145</v>
      </c>
      <c r="D278">
        <v>27337778.626569934</v>
      </c>
      <c r="E278">
        <v>58168648.1708299</v>
      </c>
      <c r="F278">
        <v>91156011.397275209</v>
      </c>
      <c r="G278">
        <v>97642726.371425912</v>
      </c>
      <c r="H278">
        <v>99235627.503654435</v>
      </c>
      <c r="I278">
        <v>101836438.08248404</v>
      </c>
      <c r="J278">
        <v>105504401.88172713</v>
      </c>
    </row>
    <row r="279" spans="1:10">
      <c r="A279">
        <v>51710</v>
      </c>
      <c r="B279">
        <v>51301057.813322134</v>
      </c>
      <c r="C279">
        <v>238180943.31293517</v>
      </c>
      <c r="D279">
        <v>840121523.45200431</v>
      </c>
      <c r="E279">
        <v>1809700074.1306159</v>
      </c>
      <c r="F279">
        <v>2862689547.3112874</v>
      </c>
      <c r="G279">
        <v>3122297845.8955617</v>
      </c>
      <c r="H279">
        <v>3221766518.0360165</v>
      </c>
      <c r="I279">
        <v>3353762193.5523939</v>
      </c>
      <c r="J279">
        <v>3520230379.2416224</v>
      </c>
    </row>
    <row r="280" spans="1:10">
      <c r="A280">
        <v>51735</v>
      </c>
      <c r="B280">
        <v>538526.5588064231</v>
      </c>
      <c r="C280">
        <v>2319749.9013765408</v>
      </c>
      <c r="D280">
        <v>5631901.4213622026</v>
      </c>
      <c r="E280">
        <v>12331559.611416459</v>
      </c>
      <c r="F280">
        <v>19938240.324978262</v>
      </c>
      <c r="G280">
        <v>22039995.588815954</v>
      </c>
      <c r="H280">
        <v>23156553.179191239</v>
      </c>
      <c r="I280">
        <v>24512283.556395695</v>
      </c>
      <c r="J280">
        <v>26114932.442709312</v>
      </c>
    </row>
    <row r="281" spans="1:10">
      <c r="A281">
        <v>51740</v>
      </c>
      <c r="B281">
        <v>2019222.693271897</v>
      </c>
      <c r="C281">
        <v>9783677.5236545075</v>
      </c>
      <c r="D281">
        <v>36146518.751177147</v>
      </c>
      <c r="E281">
        <v>81610367.725120768</v>
      </c>
      <c r="F281">
        <v>135498264.76400799</v>
      </c>
      <c r="G281">
        <v>155037313.55380359</v>
      </c>
      <c r="H281">
        <v>167794689.58325005</v>
      </c>
      <c r="I281">
        <v>182302291.35027093</v>
      </c>
      <c r="J281">
        <v>198574541.22745153</v>
      </c>
    </row>
    <row r="282" spans="1:10">
      <c r="A282">
        <v>51760</v>
      </c>
      <c r="B282">
        <v>9307036.3831589129</v>
      </c>
      <c r="C282">
        <v>41734297.469130956</v>
      </c>
      <c r="D282">
        <v>162448365.68585697</v>
      </c>
      <c r="E282">
        <v>370279748.36232859</v>
      </c>
      <c r="F282">
        <v>623573159.97651482</v>
      </c>
      <c r="G282">
        <v>727743335.48258889</v>
      </c>
      <c r="H282">
        <v>782652647.01883876</v>
      </c>
      <c r="I282">
        <v>844397494.45180285</v>
      </c>
      <c r="J282">
        <v>913214803.4807297</v>
      </c>
    </row>
    <row r="283" spans="1:10">
      <c r="A283">
        <v>51800</v>
      </c>
      <c r="B283">
        <v>1601731.4690245474</v>
      </c>
      <c r="C283">
        <v>7722653.6400415087</v>
      </c>
      <c r="D283">
        <v>28383307.629293162</v>
      </c>
      <c r="E283">
        <v>63705942.61946024</v>
      </c>
      <c r="F283">
        <v>105248434.97651923</v>
      </c>
      <c r="G283">
        <v>119860043.359447</v>
      </c>
      <c r="H283">
        <v>129142401.67559136</v>
      </c>
      <c r="I283">
        <v>139767298.89795601</v>
      </c>
      <c r="J283">
        <v>151752828.628472</v>
      </c>
    </row>
    <row r="284" spans="1:10">
      <c r="A284">
        <v>51810</v>
      </c>
      <c r="B284">
        <v>3164983.2210619086</v>
      </c>
      <c r="C284">
        <v>14784379.485508863</v>
      </c>
      <c r="D284">
        <v>53136911.184355274</v>
      </c>
      <c r="E284">
        <v>115768772.51732832</v>
      </c>
      <c r="F284">
        <v>186597636.40101281</v>
      </c>
      <c r="G284">
        <v>204069874.48055872</v>
      </c>
      <c r="H284">
        <v>206493138.65551952</v>
      </c>
      <c r="I284">
        <v>210892299.95988947</v>
      </c>
      <c r="J284">
        <v>217517073.53183261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13157.625155537129</v>
      </c>
      <c r="C286">
        <v>34690.878847439613</v>
      </c>
      <c r="D286">
        <v>108857.52354652334</v>
      </c>
      <c r="E286">
        <v>378099.9431416493</v>
      </c>
      <c r="F286">
        <v>922738.01741763158</v>
      </c>
      <c r="G286">
        <v>1418882.655023108</v>
      </c>
      <c r="H286">
        <v>1776054.8918604804</v>
      </c>
      <c r="I286">
        <v>2064695.7944358042</v>
      </c>
      <c r="J286">
        <v>2334801.9136413974</v>
      </c>
    </row>
    <row r="287" spans="1:10">
      <c r="A287">
        <v>53011</v>
      </c>
      <c r="B287">
        <v>24290.277255671012</v>
      </c>
      <c r="C287">
        <v>51367.908769572081</v>
      </c>
      <c r="D287">
        <v>127635.58691182832</v>
      </c>
      <c r="E287">
        <v>340170.8673423084</v>
      </c>
      <c r="F287">
        <v>779855.44668966101</v>
      </c>
      <c r="G287">
        <v>1463997.2985158842</v>
      </c>
      <c r="H287">
        <v>2237975.6494061574</v>
      </c>
      <c r="I287">
        <v>3109416.4714729022</v>
      </c>
      <c r="J287">
        <v>3937161.6530792424</v>
      </c>
    </row>
    <row r="288" spans="1:10">
      <c r="A288">
        <v>53015</v>
      </c>
      <c r="B288">
        <v>8772603.5395266451</v>
      </c>
      <c r="C288">
        <v>20505777.192897607</v>
      </c>
      <c r="D288">
        <v>52581943.404710636</v>
      </c>
      <c r="E288">
        <v>156311575.20215997</v>
      </c>
      <c r="F288">
        <v>365809220.67106843</v>
      </c>
      <c r="G288">
        <v>703939537.1355269</v>
      </c>
      <c r="H288">
        <v>1124217580.4256685</v>
      </c>
      <c r="I288">
        <v>1589619797.259083</v>
      </c>
      <c r="J288">
        <v>2045536732.8663459</v>
      </c>
    </row>
    <row r="289" spans="1:10">
      <c r="A289">
        <v>53027</v>
      </c>
      <c r="B289">
        <v>4853591.2232822021</v>
      </c>
      <c r="C289">
        <v>10230924.540034227</v>
      </c>
      <c r="D289">
        <v>24100149.64443418</v>
      </c>
      <c r="E289">
        <v>64536352.8850016</v>
      </c>
      <c r="F289">
        <v>148949572.5918977</v>
      </c>
      <c r="G289">
        <v>279513876.75347805</v>
      </c>
      <c r="H289">
        <v>436970461.63036716</v>
      </c>
      <c r="I289">
        <v>619687428.80647004</v>
      </c>
      <c r="J289">
        <v>813427464.70401609</v>
      </c>
    </row>
    <row r="290" spans="1:10">
      <c r="A290">
        <v>53029</v>
      </c>
      <c r="B290">
        <v>185409.96655927761</v>
      </c>
      <c r="C290">
        <v>541299.51173002797</v>
      </c>
      <c r="D290">
        <v>2101638.2160574337</v>
      </c>
      <c r="E290">
        <v>8439389.2416757122</v>
      </c>
      <c r="F290">
        <v>21753760.713837754</v>
      </c>
      <c r="G290">
        <v>38108086.524700463</v>
      </c>
      <c r="H290">
        <v>52545256.2090763</v>
      </c>
      <c r="I290">
        <v>65279295.380269393</v>
      </c>
      <c r="J290">
        <v>79036164.591071576</v>
      </c>
    </row>
    <row r="291" spans="1:10">
      <c r="A291">
        <v>53031</v>
      </c>
      <c r="B291">
        <v>46696.416990198486</v>
      </c>
      <c r="C291">
        <v>124265.64711642603</v>
      </c>
      <c r="D291">
        <v>410613.98850015545</v>
      </c>
      <c r="E291">
        <v>1562499.9712665123</v>
      </c>
      <c r="F291">
        <v>3734844.3338385243</v>
      </c>
      <c r="G291">
        <v>6111367.6399587756</v>
      </c>
      <c r="H291">
        <v>8024560.340335018</v>
      </c>
      <c r="I291">
        <v>9601656.4222155139</v>
      </c>
      <c r="J291">
        <v>11237934.118091088</v>
      </c>
    </row>
    <row r="292" spans="1:10">
      <c r="A292">
        <v>53033</v>
      </c>
      <c r="B292">
        <v>634765.18185508426</v>
      </c>
      <c r="C292">
        <v>1971689.9002671102</v>
      </c>
      <c r="D292">
        <v>8513010.9010866974</v>
      </c>
      <c r="E292">
        <v>32734105.465726163</v>
      </c>
      <c r="F292">
        <v>82619366.401799411</v>
      </c>
      <c r="G292">
        <v>154604677.18522793</v>
      </c>
      <c r="H292">
        <v>242802657.27407846</v>
      </c>
      <c r="I292">
        <v>335812571.97172767</v>
      </c>
      <c r="J292">
        <v>421805979.39063567</v>
      </c>
    </row>
    <row r="293" spans="1:10">
      <c r="A293">
        <v>53035</v>
      </c>
      <c r="B293">
        <v>108512.13830433713</v>
      </c>
      <c r="C293">
        <v>311829.65904326248</v>
      </c>
      <c r="D293">
        <v>1141835.6555350008</v>
      </c>
      <c r="E293">
        <v>4049429.6816824214</v>
      </c>
      <c r="F293">
        <v>9487986.6742789485</v>
      </c>
      <c r="G293">
        <v>17071051.623608481</v>
      </c>
      <c r="H293">
        <v>25643317.893977225</v>
      </c>
      <c r="I293">
        <v>33697628.82053072</v>
      </c>
      <c r="J293">
        <v>40723155.782128409</v>
      </c>
    </row>
    <row r="294" spans="1:10">
      <c r="A294">
        <v>53045</v>
      </c>
      <c r="B294">
        <v>34111.378567747597</v>
      </c>
      <c r="C294">
        <v>103989.95023444117</v>
      </c>
      <c r="D294">
        <v>382672.08758125285</v>
      </c>
      <c r="E294">
        <v>1381923.897627756</v>
      </c>
      <c r="F294">
        <v>3454722.8809616421</v>
      </c>
      <c r="G294">
        <v>6338847.9043907151</v>
      </c>
      <c r="H294">
        <v>9802574.8394634835</v>
      </c>
      <c r="I294">
        <v>13358113.658748461</v>
      </c>
      <c r="J294">
        <v>16716799.518819198</v>
      </c>
    </row>
    <row r="295" spans="1:10">
      <c r="A295">
        <v>53049</v>
      </c>
      <c r="B295">
        <v>95843.16842298994</v>
      </c>
      <c r="C295">
        <v>195082.86246878939</v>
      </c>
      <c r="D295">
        <v>452108.39077326539</v>
      </c>
      <c r="E295">
        <v>1163780.2131549157</v>
      </c>
      <c r="F295">
        <v>2639669.8446999569</v>
      </c>
      <c r="G295">
        <v>4910310.5137469629</v>
      </c>
      <c r="H295">
        <v>7644366.6042569783</v>
      </c>
      <c r="I295">
        <v>10810903.668130497</v>
      </c>
      <c r="J295">
        <v>14049030.515619082</v>
      </c>
    </row>
    <row r="296" spans="1:10">
      <c r="A296">
        <v>53053</v>
      </c>
      <c r="B296">
        <v>349512.63035258156</v>
      </c>
      <c r="C296">
        <v>1126011.9572554065</v>
      </c>
      <c r="D296">
        <v>4414330.5395859573</v>
      </c>
      <c r="E296">
        <v>17049888.545730904</v>
      </c>
      <c r="F296">
        <v>41233811.190924615</v>
      </c>
      <c r="G296">
        <v>75014727.505547747</v>
      </c>
      <c r="H296">
        <v>114496050.37549858</v>
      </c>
      <c r="I296">
        <v>152417319.65288973</v>
      </c>
      <c r="J296">
        <v>185556853.73658392</v>
      </c>
    </row>
    <row r="297" spans="1:10">
      <c r="A297">
        <v>53055</v>
      </c>
      <c r="B297">
        <v>7647.6554752583488</v>
      </c>
      <c r="C297">
        <v>19502.964001734661</v>
      </c>
      <c r="D297">
        <v>64418.073036222078</v>
      </c>
      <c r="E297">
        <v>236985.62067028781</v>
      </c>
      <c r="F297">
        <v>575401.90481402911</v>
      </c>
      <c r="G297">
        <v>924078.1673918115</v>
      </c>
      <c r="H297">
        <v>1209426.2786043459</v>
      </c>
      <c r="I297">
        <v>1444238.3074866876</v>
      </c>
      <c r="J297">
        <v>1683665.9648187892</v>
      </c>
    </row>
    <row r="298" spans="1:10">
      <c r="A298">
        <v>53057</v>
      </c>
      <c r="B298">
        <v>2054538.7936168662</v>
      </c>
      <c r="C298">
        <v>6591866.3998593157</v>
      </c>
      <c r="D298">
        <v>28720767.341422249</v>
      </c>
      <c r="E298">
        <v>125086285.46853808</v>
      </c>
      <c r="F298">
        <v>342788010.33985591</v>
      </c>
      <c r="G298">
        <v>633057486.67825127</v>
      </c>
      <c r="H298">
        <v>918729837.25165677</v>
      </c>
      <c r="I298">
        <v>1174965599.85446</v>
      </c>
      <c r="J298">
        <v>1437117831.3037558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960158.86188055249</v>
      </c>
      <c r="C300">
        <v>2964325.4488078812</v>
      </c>
      <c r="D300">
        <v>12390505.040784944</v>
      </c>
      <c r="E300">
        <v>47183197.115272075</v>
      </c>
      <c r="F300">
        <v>119791738.92809868</v>
      </c>
      <c r="G300">
        <v>224503967.7515448</v>
      </c>
      <c r="H300">
        <v>352230311.03348804</v>
      </c>
      <c r="I300">
        <v>481661368.37655997</v>
      </c>
      <c r="J300">
        <v>598803608.09868801</v>
      </c>
    </row>
    <row r="301" spans="1:10">
      <c r="A301">
        <v>53067</v>
      </c>
      <c r="B301">
        <v>47317.673301013274</v>
      </c>
      <c r="C301">
        <v>139693.0378219664</v>
      </c>
      <c r="D301">
        <v>503500.38314325263</v>
      </c>
      <c r="E301">
        <v>1908877.3216591896</v>
      </c>
      <c r="F301">
        <v>4500489.6597295012</v>
      </c>
      <c r="G301">
        <v>8088763.6027663266</v>
      </c>
      <c r="H301">
        <v>12419665.642681578</v>
      </c>
      <c r="I301">
        <v>16600667.651695382</v>
      </c>
      <c r="J301">
        <v>20298012.129316408</v>
      </c>
    </row>
    <row r="302" spans="1:10">
      <c r="A302">
        <v>53069</v>
      </c>
      <c r="B302">
        <v>43089.8434309937</v>
      </c>
      <c r="C302">
        <v>88652.32874035195</v>
      </c>
      <c r="D302">
        <v>213876.94679590047</v>
      </c>
      <c r="E302">
        <v>578180.68105366174</v>
      </c>
      <c r="F302">
        <v>1377891.067128971</v>
      </c>
      <c r="G302">
        <v>2668326.1020873105</v>
      </c>
      <c r="H302">
        <v>4319550.1384143392</v>
      </c>
      <c r="I302">
        <v>6224668.5975474548</v>
      </c>
      <c r="J302">
        <v>8117778.95706103</v>
      </c>
    </row>
    <row r="303" spans="1:10">
      <c r="A303">
        <v>53073</v>
      </c>
      <c r="B303">
        <v>109671.65870405445</v>
      </c>
      <c r="C303">
        <v>263381.09554385953</v>
      </c>
      <c r="D303">
        <v>915563.73274455243</v>
      </c>
      <c r="E303">
        <v>3253244.3571381141</v>
      </c>
      <c r="F303">
        <v>8434651.7481695581</v>
      </c>
      <c r="G303">
        <v>15881190.292227469</v>
      </c>
      <c r="H303">
        <v>23127817.804288723</v>
      </c>
      <c r="I303">
        <v>29339114.288354311</v>
      </c>
      <c r="J303">
        <v>35163024.305420302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03"/>
  <sheetViews>
    <sheetView workbookViewId="0"/>
  </sheetViews>
  <sheetFormatPr defaultRowHeight="14.45"/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1525209.8796625049</v>
      </c>
      <c r="C2">
        <v>9352467.9798491374</v>
      </c>
      <c r="D2">
        <v>21690532.253082961</v>
      </c>
      <c r="E2">
        <v>19174216.90793955</v>
      </c>
      <c r="F2">
        <v>12171420.842197184</v>
      </c>
      <c r="G2">
        <v>9961491.2900108788</v>
      </c>
      <c r="H2">
        <v>10907205.883111559</v>
      </c>
      <c r="I2">
        <v>11026297.684583459</v>
      </c>
      <c r="J2">
        <v>22363103.947923377</v>
      </c>
    </row>
    <row r="3" spans="1:10">
      <c r="A3">
        <v>1097</v>
      </c>
      <c r="B3">
        <v>2769080.5395907485</v>
      </c>
      <c r="C3">
        <v>20443839.842252057</v>
      </c>
      <c r="D3">
        <v>22027043.763206884</v>
      </c>
      <c r="E3">
        <v>35105511.511439778</v>
      </c>
      <c r="F3">
        <v>32906906.464691829</v>
      </c>
      <c r="G3">
        <v>34067838.540750645</v>
      </c>
      <c r="H3">
        <v>35670628.735135943</v>
      </c>
      <c r="I3">
        <v>43740450.004014723</v>
      </c>
      <c r="J3">
        <v>46003412.225332156</v>
      </c>
    </row>
    <row r="4" spans="1:10">
      <c r="A4">
        <v>6001</v>
      </c>
      <c r="B4">
        <v>5672418.0997255556</v>
      </c>
      <c r="C4">
        <v>32766588.57354743</v>
      </c>
      <c r="D4">
        <v>172220596.13581437</v>
      </c>
      <c r="E4">
        <v>581371946.35328698</v>
      </c>
      <c r="F4">
        <v>469620476.78440052</v>
      </c>
      <c r="G4">
        <v>507636465.03177267</v>
      </c>
      <c r="H4">
        <v>417925866.32979906</v>
      </c>
      <c r="I4">
        <v>465945664.1888504</v>
      </c>
      <c r="J4">
        <v>536039041.96732426</v>
      </c>
    </row>
    <row r="5" spans="1:10">
      <c r="A5">
        <v>6013</v>
      </c>
      <c r="B5">
        <v>801392.24151041557</v>
      </c>
      <c r="C5">
        <v>4681911.1797728622</v>
      </c>
      <c r="D5">
        <v>28396224.238495082</v>
      </c>
      <c r="E5">
        <v>44407143.218690485</v>
      </c>
      <c r="F5">
        <v>41040031.446464688</v>
      </c>
      <c r="G5">
        <v>31972972.998948894</v>
      </c>
      <c r="H5">
        <v>39789872.960542277</v>
      </c>
      <c r="I5">
        <v>51123452.518673062</v>
      </c>
      <c r="J5">
        <v>60130855.334845066</v>
      </c>
    </row>
    <row r="6" spans="1:10">
      <c r="A6">
        <v>6015</v>
      </c>
      <c r="B6">
        <v>2489.458977765798</v>
      </c>
      <c r="C6">
        <v>8228.1930093398842</v>
      </c>
      <c r="D6">
        <v>30350.496557156388</v>
      </c>
      <c r="E6">
        <v>101040.11902504154</v>
      </c>
      <c r="F6">
        <v>239568.21983204919</v>
      </c>
      <c r="G6">
        <v>433071.83192262956</v>
      </c>
      <c r="H6">
        <v>628509.64378463395</v>
      </c>
      <c r="I6">
        <v>771138.21753597411</v>
      </c>
      <c r="J6">
        <v>858473.94608876179</v>
      </c>
    </row>
    <row r="7" spans="1:10">
      <c r="A7">
        <v>6023</v>
      </c>
      <c r="B7">
        <v>1513373.0517827731</v>
      </c>
      <c r="C7">
        <v>5373573.3758006543</v>
      </c>
      <c r="D7">
        <v>20978219.639135897</v>
      </c>
      <c r="E7">
        <v>53363518.260429718</v>
      </c>
      <c r="F7">
        <v>44963694.921532601</v>
      </c>
      <c r="G7">
        <v>60794221.591164112</v>
      </c>
      <c r="H7">
        <v>83779903.78521502</v>
      </c>
      <c r="I7">
        <v>99230540.973969042</v>
      </c>
      <c r="J7">
        <v>114855095.25416014</v>
      </c>
    </row>
    <row r="8" spans="1:10">
      <c r="A8">
        <v>6037</v>
      </c>
      <c r="B8">
        <v>17926715.056405559</v>
      </c>
      <c r="C8">
        <v>72762977.407798082</v>
      </c>
      <c r="D8">
        <v>319197781.59282523</v>
      </c>
      <c r="E8">
        <v>464005199.37459368</v>
      </c>
      <c r="F8">
        <v>672555093.56407285</v>
      </c>
      <c r="G8">
        <v>737842240.03757167</v>
      </c>
      <c r="H8">
        <v>369028523.25592035</v>
      </c>
      <c r="I8">
        <v>431268853.44742209</v>
      </c>
      <c r="J8">
        <v>434971044.05217487</v>
      </c>
    </row>
    <row r="9" spans="1:10">
      <c r="A9">
        <v>6041</v>
      </c>
      <c r="B9">
        <v>7192724.8535561776</v>
      </c>
      <c r="C9">
        <v>37070880.399639696</v>
      </c>
      <c r="D9">
        <v>101795023.91435379</v>
      </c>
      <c r="E9">
        <v>254594164.49205399</v>
      </c>
      <c r="F9">
        <v>358674652.24998695</v>
      </c>
      <c r="G9">
        <v>368782476.60127342</v>
      </c>
      <c r="H9">
        <v>291836736.86838943</v>
      </c>
      <c r="I9">
        <v>367995018.70361966</v>
      </c>
      <c r="J9">
        <v>400169531.36277646</v>
      </c>
    </row>
    <row r="10" spans="1:10">
      <c r="A10">
        <v>6045</v>
      </c>
      <c r="B10">
        <v>9551.6681627477483</v>
      </c>
      <c r="C10">
        <v>39471.813364895235</v>
      </c>
      <c r="D10">
        <v>160886.51241107658</v>
      </c>
      <c r="E10">
        <v>602175.49907130352</v>
      </c>
      <c r="F10">
        <v>1586679.7159528891</v>
      </c>
      <c r="G10">
        <v>2943288.6977258045</v>
      </c>
      <c r="H10">
        <v>4130968.104707479</v>
      </c>
      <c r="I10">
        <v>5044233.9761298951</v>
      </c>
      <c r="J10">
        <v>5455739.5310010985</v>
      </c>
    </row>
    <row r="11" spans="1:10">
      <c r="A11">
        <v>6053</v>
      </c>
      <c r="B11">
        <v>217576.84484471119</v>
      </c>
      <c r="C11">
        <v>1192469.3686373467</v>
      </c>
      <c r="D11">
        <v>6446805.0835966161</v>
      </c>
      <c r="E11">
        <v>4360766.8190686386</v>
      </c>
      <c r="F11">
        <v>7967478.9923341526</v>
      </c>
      <c r="G11">
        <v>3046712.420712986</v>
      </c>
      <c r="H11">
        <v>2513011.6820523348</v>
      </c>
      <c r="I11">
        <v>3240288.4140278334</v>
      </c>
      <c r="J11">
        <v>3395193.4043595092</v>
      </c>
    </row>
    <row r="12" spans="1:10">
      <c r="A12">
        <v>6055</v>
      </c>
      <c r="B12">
        <v>4057.9624945166315</v>
      </c>
      <c r="C12">
        <v>35959.144380848389</v>
      </c>
      <c r="D12">
        <v>257113.4364748646</v>
      </c>
      <c r="E12">
        <v>1229191.543070934</v>
      </c>
      <c r="F12">
        <v>3476816.6910425508</v>
      </c>
      <c r="G12">
        <v>1663163.6925376446</v>
      </c>
      <c r="H12">
        <v>2262924.0074587702</v>
      </c>
      <c r="I12">
        <v>2627240.2725455635</v>
      </c>
      <c r="J12">
        <v>2777508.0302371616</v>
      </c>
    </row>
    <row r="13" spans="1:10">
      <c r="A13">
        <v>6059</v>
      </c>
      <c r="B13">
        <v>28614992.368935745</v>
      </c>
      <c r="C13">
        <v>104136789.80380322</v>
      </c>
      <c r="D13">
        <v>439358478.96498567</v>
      </c>
      <c r="E13">
        <v>1068245133.9958899</v>
      </c>
      <c r="F13">
        <v>1930024517.7686181</v>
      </c>
      <c r="G13">
        <v>924443628.79342616</v>
      </c>
      <c r="H13">
        <v>605441337.72547722</v>
      </c>
      <c r="I13">
        <v>564103397.01265085</v>
      </c>
      <c r="J13">
        <v>607232954.2473942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9075750.6803434007</v>
      </c>
      <c r="C15">
        <v>29852944.788694818</v>
      </c>
      <c r="D15">
        <v>114352195.65616877</v>
      </c>
      <c r="E15">
        <v>195224232.87589747</v>
      </c>
      <c r="F15">
        <v>306125820.33313876</v>
      </c>
      <c r="G15">
        <v>332604619.67709225</v>
      </c>
      <c r="H15">
        <v>256347489.16536641</v>
      </c>
      <c r="I15">
        <v>297119666.35791487</v>
      </c>
      <c r="J15">
        <v>322467185.09234113</v>
      </c>
    </row>
    <row r="16" spans="1:10">
      <c r="A16">
        <v>6075</v>
      </c>
      <c r="B16">
        <v>288577.46344093385</v>
      </c>
      <c r="C16">
        <v>1677925.5624638593</v>
      </c>
      <c r="D16">
        <v>9897914.4289903007</v>
      </c>
      <c r="E16">
        <v>45635116.26704935</v>
      </c>
      <c r="F16">
        <v>42492302.198395945</v>
      </c>
      <c r="G16">
        <v>28546951.649476927</v>
      </c>
      <c r="H16">
        <v>34931261.523736537</v>
      </c>
      <c r="I16">
        <v>41755631.56832213</v>
      </c>
      <c r="J16">
        <v>49408670.585776314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74856.876856746661</v>
      </c>
      <c r="C18">
        <v>381498.51755308843</v>
      </c>
      <c r="D18">
        <v>1931013.852301511</v>
      </c>
      <c r="E18">
        <v>4519877.711057731</v>
      </c>
      <c r="F18">
        <v>9190524.3251834344</v>
      </c>
      <c r="G18">
        <v>2423986.1836307663</v>
      </c>
      <c r="H18">
        <v>2915152.4652144592</v>
      </c>
      <c r="I18">
        <v>3026190.0791254546</v>
      </c>
      <c r="J18">
        <v>3211361.6336400164</v>
      </c>
    </row>
    <row r="19" spans="1:10">
      <c r="A19">
        <v>6081</v>
      </c>
      <c r="B19">
        <v>14771331.000557236</v>
      </c>
      <c r="C19">
        <v>83270546.364000037</v>
      </c>
      <c r="D19">
        <v>306915632.49758911</v>
      </c>
      <c r="E19">
        <v>1101805273.6416249</v>
      </c>
      <c r="F19">
        <v>996139120.47665572</v>
      </c>
      <c r="G19">
        <v>672755913.7497375</v>
      </c>
      <c r="H19">
        <v>418913214.44069457</v>
      </c>
      <c r="I19">
        <v>475254171.02872592</v>
      </c>
      <c r="J19">
        <v>539015631.3587718</v>
      </c>
    </row>
    <row r="20" spans="1:10">
      <c r="A20">
        <v>6083</v>
      </c>
      <c r="B20">
        <v>344656.65387155261</v>
      </c>
      <c r="C20">
        <v>1358185.5929588391</v>
      </c>
      <c r="D20">
        <v>4067562.0950021376</v>
      </c>
      <c r="E20">
        <v>6401902.7105834577</v>
      </c>
      <c r="F20">
        <v>15505647.742352448</v>
      </c>
      <c r="G20">
        <v>29756124.298189037</v>
      </c>
      <c r="H20">
        <v>36717585.238610849</v>
      </c>
      <c r="I20">
        <v>42645156.653566591</v>
      </c>
      <c r="J20">
        <v>43855105.860777117</v>
      </c>
    </row>
    <row r="21" spans="1:10">
      <c r="A21">
        <v>6085</v>
      </c>
      <c r="B21">
        <v>3780543.5493565896</v>
      </c>
      <c r="C21">
        <v>23104242.119574919</v>
      </c>
      <c r="D21">
        <v>151806572.10834181</v>
      </c>
      <c r="E21">
        <v>212513274.3628327</v>
      </c>
      <c r="F21">
        <v>279306196.68964118</v>
      </c>
      <c r="G21">
        <v>99353558.702504322</v>
      </c>
      <c r="H21">
        <v>120014004.2281903</v>
      </c>
      <c r="I21">
        <v>147619788.67126638</v>
      </c>
      <c r="J21">
        <v>179276151.64943182</v>
      </c>
    </row>
    <row r="22" spans="1:10">
      <c r="A22">
        <v>6087</v>
      </c>
      <c r="B22">
        <v>87938.686181288722</v>
      </c>
      <c r="C22">
        <v>492580.27221815847</v>
      </c>
      <c r="D22">
        <v>2656660.0003636368</v>
      </c>
      <c r="E22">
        <v>10431541.925233232</v>
      </c>
      <c r="F22">
        <v>23766358.357652433</v>
      </c>
      <c r="G22">
        <v>38447188.695633493</v>
      </c>
      <c r="H22">
        <v>40088740.021833792</v>
      </c>
      <c r="I22">
        <v>46378737.865831524</v>
      </c>
      <c r="J22">
        <v>48124769.03067375</v>
      </c>
    </row>
    <row r="23" spans="1:10">
      <c r="A23">
        <v>6095</v>
      </c>
      <c r="B23">
        <v>1759649.9064304691</v>
      </c>
      <c r="C23">
        <v>10438378.382079175</v>
      </c>
      <c r="D23">
        <v>59055584.433514334</v>
      </c>
      <c r="E23">
        <v>141828057.11371484</v>
      </c>
      <c r="F23">
        <v>74496409.876860887</v>
      </c>
      <c r="G23">
        <v>25437975.511753745</v>
      </c>
      <c r="H23">
        <v>20826797.111532882</v>
      </c>
      <c r="I23">
        <v>28530484.057711929</v>
      </c>
      <c r="J23">
        <v>40302839.51057861</v>
      </c>
    </row>
    <row r="24" spans="1:10">
      <c r="A24">
        <v>6097</v>
      </c>
      <c r="B24">
        <v>1057519.166755059</v>
      </c>
      <c r="C24">
        <v>5479706.6060867943</v>
      </c>
      <c r="D24">
        <v>27168708.914454393</v>
      </c>
      <c r="E24">
        <v>49948512.806545764</v>
      </c>
      <c r="F24">
        <v>96852479.02155526</v>
      </c>
      <c r="G24">
        <v>45351609.673138447</v>
      </c>
      <c r="H24">
        <v>56002213.307774305</v>
      </c>
      <c r="I24">
        <v>65972999.643286534</v>
      </c>
      <c r="J24">
        <v>72755368.898785695</v>
      </c>
    </row>
    <row r="25" spans="1:10">
      <c r="A25">
        <v>6111</v>
      </c>
      <c r="B25">
        <v>507742.87842666171</v>
      </c>
      <c r="C25">
        <v>1953827.9866149737</v>
      </c>
      <c r="D25">
        <v>7687008.4622309804</v>
      </c>
      <c r="E25">
        <v>12425238.334563646</v>
      </c>
      <c r="F25">
        <v>27889718.608679924</v>
      </c>
      <c r="G25">
        <v>55462656.853381172</v>
      </c>
      <c r="H25">
        <v>59855270.368119769</v>
      </c>
      <c r="I25">
        <v>68476597.252435341</v>
      </c>
      <c r="J25">
        <v>73106298.514854327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5939313.8944322029</v>
      </c>
      <c r="C27">
        <v>25068938.942435708</v>
      </c>
      <c r="D27">
        <v>59772826.484268576</v>
      </c>
      <c r="E27">
        <v>76928614.769540235</v>
      </c>
      <c r="F27">
        <v>40716671.468883507</v>
      </c>
      <c r="G27">
        <v>48723384.423412248</v>
      </c>
      <c r="H27">
        <v>53563115.033182584</v>
      </c>
      <c r="I27">
        <v>71072163.796501055</v>
      </c>
      <c r="J27">
        <v>83036501.139696971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65473.022268259097</v>
      </c>
      <c r="C29">
        <v>441349.20010062883</v>
      </c>
      <c r="D29">
        <v>57176.550782828272</v>
      </c>
      <c r="E29">
        <v>57176.550782828272</v>
      </c>
      <c r="F29">
        <v>37415.599169658904</v>
      </c>
      <c r="G29">
        <v>37415.599169658904</v>
      </c>
      <c r="H29">
        <v>103002.64269412484</v>
      </c>
      <c r="I29">
        <v>103002.64269412484</v>
      </c>
      <c r="J29">
        <v>85715.763688279651</v>
      </c>
    </row>
    <row r="30" spans="1:10">
      <c r="A30">
        <v>9009</v>
      </c>
      <c r="B30">
        <v>4313900.7229894372</v>
      </c>
      <c r="C30">
        <v>16749447.669527739</v>
      </c>
      <c r="D30">
        <v>23962013.391799856</v>
      </c>
      <c r="E30">
        <v>29268111.281219814</v>
      </c>
      <c r="F30">
        <v>47275915.60990417</v>
      </c>
      <c r="G30">
        <v>63621074.702528454</v>
      </c>
      <c r="H30">
        <v>85480327.552907765</v>
      </c>
      <c r="I30">
        <v>117739153.08119947</v>
      </c>
      <c r="J30">
        <v>129777597.79962727</v>
      </c>
    </row>
    <row r="31" spans="1:10">
      <c r="A31">
        <v>9011</v>
      </c>
      <c r="B31">
        <v>400590.02233909653</v>
      </c>
      <c r="C31">
        <v>2586394.4210970686</v>
      </c>
      <c r="D31">
        <v>383691.8013612841</v>
      </c>
      <c r="E31">
        <v>698296.04080203548</v>
      </c>
      <c r="F31">
        <v>250755.21397381008</v>
      </c>
      <c r="G31">
        <v>261802.54938716773</v>
      </c>
      <c r="H31">
        <v>421308.02915989648</v>
      </c>
      <c r="I31">
        <v>423276.31482728425</v>
      </c>
      <c r="J31">
        <v>435627.08582021849</v>
      </c>
    </row>
    <row r="32" spans="1:10">
      <c r="A32">
        <v>10001</v>
      </c>
      <c r="B32">
        <v>2118858.8458439596</v>
      </c>
      <c r="C32">
        <v>8403395.8711036257</v>
      </c>
      <c r="D32">
        <v>29433692.422439955</v>
      </c>
      <c r="E32">
        <v>22370811.180921674</v>
      </c>
      <c r="F32">
        <v>14738653.77486188</v>
      </c>
      <c r="G32">
        <v>12808021.477140516</v>
      </c>
      <c r="H32">
        <v>11789995.130818415</v>
      </c>
      <c r="I32">
        <v>13655718.043889906</v>
      </c>
      <c r="J32">
        <v>15027733.390424801</v>
      </c>
    </row>
    <row r="33" spans="1:10">
      <c r="A33">
        <v>10003</v>
      </c>
      <c r="B33">
        <v>4224347.3422542177</v>
      </c>
      <c r="C33">
        <v>23620364.991680149</v>
      </c>
      <c r="D33">
        <v>59698946.17937956</v>
      </c>
      <c r="E33">
        <v>59724685.955381103</v>
      </c>
      <c r="F33">
        <v>81617325.966772616</v>
      </c>
      <c r="G33">
        <v>49618395.7290015</v>
      </c>
      <c r="H33">
        <v>29169409.814196117</v>
      </c>
      <c r="I33">
        <v>27805493.139110282</v>
      </c>
      <c r="J33">
        <v>35670076.977367207</v>
      </c>
    </row>
    <row r="34" spans="1:10">
      <c r="A34">
        <v>10005</v>
      </c>
      <c r="B34">
        <v>4658475.2193816444</v>
      </c>
      <c r="C34">
        <v>17945924.110138062</v>
      </c>
      <c r="D34">
        <v>35059911.381695822</v>
      </c>
      <c r="E34">
        <v>65762499.717936672</v>
      </c>
      <c r="F34">
        <v>101594519.45720874</v>
      </c>
      <c r="G34">
        <v>121474362.86089963</v>
      </c>
      <c r="H34">
        <v>129524084.82288325</v>
      </c>
      <c r="I34">
        <v>131692195.9326378</v>
      </c>
      <c r="J34">
        <v>134243675.98405609</v>
      </c>
    </row>
    <row r="35" spans="1:10">
      <c r="A35">
        <v>11001</v>
      </c>
      <c r="B35">
        <v>1467119.3513187529</v>
      </c>
      <c r="C35">
        <v>8164832.8172851494</v>
      </c>
      <c r="D35">
        <v>783673.41758179816</v>
      </c>
      <c r="E35">
        <v>783673.41758179816</v>
      </c>
      <c r="F35">
        <v>611905.56163195265</v>
      </c>
      <c r="G35">
        <v>611905.56163195265</v>
      </c>
      <c r="H35">
        <v>1564712.6543487345</v>
      </c>
      <c r="I35">
        <v>1564712.6543487345</v>
      </c>
      <c r="J35">
        <v>1482644.3171625985</v>
      </c>
    </row>
    <row r="36" spans="1:10">
      <c r="A36">
        <v>12005</v>
      </c>
      <c r="B36">
        <v>1124823.7208089214</v>
      </c>
      <c r="C36">
        <v>9859216.2798260022</v>
      </c>
      <c r="D36">
        <v>1020624.6284712271</v>
      </c>
      <c r="E36">
        <v>660001.92909234366</v>
      </c>
      <c r="F36">
        <v>658405.46124694776</v>
      </c>
      <c r="G36">
        <v>651780.08501025767</v>
      </c>
      <c r="H36">
        <v>1501812.9798395149</v>
      </c>
      <c r="I36">
        <v>1544034.307182811</v>
      </c>
      <c r="J36">
        <v>1696873.2203560863</v>
      </c>
    </row>
    <row r="37" spans="1:10">
      <c r="A37">
        <v>12009</v>
      </c>
      <c r="B37">
        <v>1631725.9319721686</v>
      </c>
      <c r="C37">
        <v>7760374.3410204099</v>
      </c>
      <c r="D37">
        <v>10279144.591471922</v>
      </c>
      <c r="E37">
        <v>2541682.1638387563</v>
      </c>
      <c r="F37">
        <v>1873575.6250556442</v>
      </c>
      <c r="G37">
        <v>1190102.1853483219</v>
      </c>
      <c r="H37">
        <v>2008201.7145225992</v>
      </c>
      <c r="I37">
        <v>2885181.8949875515</v>
      </c>
      <c r="J37">
        <v>2879398.2939291261</v>
      </c>
    </row>
    <row r="38" spans="1:10">
      <c r="A38">
        <v>12011</v>
      </c>
      <c r="B38">
        <v>10944216.237099906</v>
      </c>
      <c r="C38">
        <v>106609315.19876732</v>
      </c>
      <c r="D38">
        <v>60695768.177224569</v>
      </c>
      <c r="E38">
        <v>24907806.248847902</v>
      </c>
      <c r="F38">
        <v>18822639.934670772</v>
      </c>
      <c r="G38">
        <v>14637428.672214136</v>
      </c>
      <c r="H38">
        <v>39662596.795793459</v>
      </c>
      <c r="I38">
        <v>89541661.869651183</v>
      </c>
      <c r="J38">
        <v>94202632.109530747</v>
      </c>
    </row>
    <row r="39" spans="1:10">
      <c r="A39">
        <v>12015</v>
      </c>
      <c r="B39">
        <v>26969.331054470087</v>
      </c>
      <c r="C39">
        <v>323853.15209302265</v>
      </c>
      <c r="D39">
        <v>44011.785231760747</v>
      </c>
      <c r="E39">
        <v>44011.785231760747</v>
      </c>
      <c r="F39">
        <v>41804.001129922319</v>
      </c>
      <c r="G39">
        <v>41804.001129922319</v>
      </c>
      <c r="H39">
        <v>99184.99226399434</v>
      </c>
      <c r="I39">
        <v>99184.99226399434</v>
      </c>
      <c r="J39">
        <v>101277.78173304902</v>
      </c>
    </row>
    <row r="40" spans="1:10">
      <c r="A40">
        <v>12017</v>
      </c>
      <c r="B40">
        <v>334084.0897886614</v>
      </c>
      <c r="C40">
        <v>1108534.9003546087</v>
      </c>
      <c r="D40">
        <v>3879641.8455236978</v>
      </c>
      <c r="E40">
        <v>263862.24077291344</v>
      </c>
      <c r="F40">
        <v>263862.24077291344</v>
      </c>
      <c r="G40">
        <v>226050.61476941704</v>
      </c>
      <c r="H40">
        <v>226050.61476941704</v>
      </c>
      <c r="I40">
        <v>531913.69117697596</v>
      </c>
      <c r="J40">
        <v>531913.69117697596</v>
      </c>
    </row>
    <row r="41" spans="1:10">
      <c r="A41">
        <v>12019</v>
      </c>
      <c r="B41">
        <v>250211.31691716771</v>
      </c>
      <c r="C41">
        <v>1567715.9846658707</v>
      </c>
      <c r="D41">
        <v>188627.73186601285</v>
      </c>
      <c r="E41">
        <v>188627.73186601285</v>
      </c>
      <c r="F41">
        <v>139573.08611207799</v>
      </c>
      <c r="G41">
        <v>139573.08611207799</v>
      </c>
      <c r="H41">
        <v>379122.37166258943</v>
      </c>
      <c r="I41">
        <v>379122.37166258943</v>
      </c>
      <c r="J41">
        <v>366174.91740854515</v>
      </c>
    </row>
    <row r="42" spans="1:10">
      <c r="A42">
        <v>12021</v>
      </c>
      <c r="B42">
        <v>516435.88461152435</v>
      </c>
      <c r="C42">
        <v>7694792.0417274777</v>
      </c>
      <c r="D42">
        <v>4787903.2007120475</v>
      </c>
      <c r="E42">
        <v>3920301.3774845824</v>
      </c>
      <c r="F42">
        <v>1820271.4835775648</v>
      </c>
      <c r="G42">
        <v>2082729.9426656859</v>
      </c>
      <c r="H42">
        <v>2132422.3949166965</v>
      </c>
      <c r="I42">
        <v>8197750.271287539</v>
      </c>
      <c r="J42">
        <v>8435840.7753297184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10656.336514262473</v>
      </c>
      <c r="C44">
        <v>61343.746612976363</v>
      </c>
      <c r="D44">
        <v>228214.98933902013</v>
      </c>
      <c r="E44">
        <v>698212.94294485648</v>
      </c>
      <c r="F44">
        <v>433219.47419308987</v>
      </c>
      <c r="G44">
        <v>641196.06326782401</v>
      </c>
      <c r="H44">
        <v>741205.54447273014</v>
      </c>
      <c r="I44">
        <v>800396.84779958217</v>
      </c>
      <c r="J44">
        <v>906711.98022426083</v>
      </c>
    </row>
    <row r="45" spans="1:10">
      <c r="A45">
        <v>12031</v>
      </c>
      <c r="B45">
        <v>4468207.0543265082</v>
      </c>
      <c r="C45">
        <v>11471291.722431699</v>
      </c>
      <c r="D45">
        <v>13997849.612938717</v>
      </c>
      <c r="E45">
        <v>6435477.3458857927</v>
      </c>
      <c r="F45">
        <v>3810562.0524029876</v>
      </c>
      <c r="G45">
        <v>2206760.7640436231</v>
      </c>
      <c r="H45">
        <v>8761366.6068583094</v>
      </c>
      <c r="I45">
        <v>8874897.0216064081</v>
      </c>
      <c r="J45">
        <v>12837350.198346421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90929.088190343056</v>
      </c>
      <c r="C47">
        <v>767769.12746371899</v>
      </c>
      <c r="D47">
        <v>449049.92089881533</v>
      </c>
      <c r="E47">
        <v>1125567.9320945311</v>
      </c>
      <c r="F47">
        <v>157965.49230439152</v>
      </c>
      <c r="G47">
        <v>157965.49230439152</v>
      </c>
      <c r="H47">
        <v>287760.8088163858</v>
      </c>
      <c r="I47">
        <v>287760.8088163858</v>
      </c>
      <c r="J47">
        <v>365154.74199819879</v>
      </c>
    </row>
    <row r="48" spans="1:10">
      <c r="A48">
        <v>12037</v>
      </c>
      <c r="B48">
        <v>49856.009278283571</v>
      </c>
      <c r="C48">
        <v>332321.98319690989</v>
      </c>
      <c r="D48">
        <v>2103201.2017891528</v>
      </c>
      <c r="E48">
        <v>1360216.790497188</v>
      </c>
      <c r="F48">
        <v>1392582.0290569775</v>
      </c>
      <c r="G48">
        <v>1444917.3862914147</v>
      </c>
      <c r="H48">
        <v>1466575.2723404996</v>
      </c>
      <c r="I48">
        <v>1554775.6283414229</v>
      </c>
      <c r="J48">
        <v>1625391.3264578811</v>
      </c>
    </row>
    <row r="49" spans="1:10">
      <c r="A49">
        <v>12045</v>
      </c>
      <c r="B49">
        <v>74378.49816196422</v>
      </c>
      <c r="C49">
        <v>499783.02083172073</v>
      </c>
      <c r="D49">
        <v>54746.093392613191</v>
      </c>
      <c r="E49">
        <v>54746.093392613191</v>
      </c>
      <c r="F49">
        <v>46432.557272985614</v>
      </c>
      <c r="G49">
        <v>46432.557272985614</v>
      </c>
      <c r="H49">
        <v>122044.0943074105</v>
      </c>
      <c r="I49">
        <v>122044.0943074105</v>
      </c>
      <c r="J49">
        <v>130611.07269616362</v>
      </c>
    </row>
    <row r="50" spans="1:10">
      <c r="A50">
        <v>12053</v>
      </c>
      <c r="B50">
        <v>208061.83826245478</v>
      </c>
      <c r="C50">
        <v>2343097.9864862822</v>
      </c>
      <c r="D50">
        <v>14347385.118670585</v>
      </c>
      <c r="E50">
        <v>2080362.4917938483</v>
      </c>
      <c r="F50">
        <v>2080362.4917938483</v>
      </c>
      <c r="G50">
        <v>802274.80543929012</v>
      </c>
      <c r="H50">
        <v>802274.80543929012</v>
      </c>
      <c r="I50">
        <v>872772.56651076116</v>
      </c>
      <c r="J50">
        <v>7761499.2711270098</v>
      </c>
    </row>
    <row r="51" spans="1:10">
      <c r="A51">
        <v>12057</v>
      </c>
      <c r="B51">
        <v>7666225.7714569401</v>
      </c>
      <c r="C51">
        <v>28647841.481135309</v>
      </c>
      <c r="D51">
        <v>4294096.6019216394</v>
      </c>
      <c r="E51">
        <v>3171624.7755035115</v>
      </c>
      <c r="F51">
        <v>2074564.4554247968</v>
      </c>
      <c r="G51">
        <v>2063419.5304254415</v>
      </c>
      <c r="H51">
        <v>8745624.7202815879</v>
      </c>
      <c r="I51">
        <v>14714969.663142089</v>
      </c>
      <c r="J51">
        <v>11820143.496848376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1246309.8476809836</v>
      </c>
      <c r="C55">
        <v>12781947.009406872</v>
      </c>
      <c r="D55">
        <v>21892550.494432852</v>
      </c>
      <c r="E55">
        <v>39526230.921167105</v>
      </c>
      <c r="F55">
        <v>47728867.498001307</v>
      </c>
      <c r="G55">
        <v>49095799.08224906</v>
      </c>
      <c r="H55">
        <v>52307270.180624574</v>
      </c>
      <c r="I55">
        <v>60830809.676819369</v>
      </c>
      <c r="J55">
        <v>70528547.294962823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210241.08481890147</v>
      </c>
      <c r="C58">
        <v>2036617.561686194</v>
      </c>
      <c r="D58">
        <v>1296345.6556799822</v>
      </c>
      <c r="E58">
        <v>182906.12071925172</v>
      </c>
      <c r="F58">
        <v>163521.58554550441</v>
      </c>
      <c r="G58">
        <v>153927.86134264327</v>
      </c>
      <c r="H58">
        <v>340824.3634381108</v>
      </c>
      <c r="I58">
        <v>397343.98882682016</v>
      </c>
      <c r="J58">
        <v>400992.35694179626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344197.80552985263</v>
      </c>
      <c r="C60">
        <v>4523940.8120397963</v>
      </c>
      <c r="D60">
        <v>2810747.1889153668</v>
      </c>
      <c r="E60">
        <v>3296950.1081970534</v>
      </c>
      <c r="F60">
        <v>3495867.4061246226</v>
      </c>
      <c r="G60">
        <v>3859924.7005452989</v>
      </c>
      <c r="H60">
        <v>4190051.1396448277</v>
      </c>
      <c r="I60">
        <v>10801123.085353974</v>
      </c>
      <c r="J60">
        <v>10899090.247323601</v>
      </c>
    </row>
    <row r="61" spans="1:10">
      <c r="A61">
        <v>12086</v>
      </c>
      <c r="B61">
        <v>41839779.051638819</v>
      </c>
      <c r="C61">
        <v>184477874.08634141</v>
      </c>
      <c r="D61">
        <v>145659406.28090683</v>
      </c>
      <c r="E61">
        <v>42412221.523121089</v>
      </c>
      <c r="F61">
        <v>35162582.660059735</v>
      </c>
      <c r="G61">
        <v>36277187.907194652</v>
      </c>
      <c r="H61">
        <v>116296687.18063331</v>
      </c>
      <c r="I61">
        <v>178627719.61117771</v>
      </c>
      <c r="J61">
        <v>164168697.68979651</v>
      </c>
    </row>
    <row r="62" spans="1:10">
      <c r="A62">
        <v>12087</v>
      </c>
      <c r="B62">
        <v>3061918.9251618399</v>
      </c>
      <c r="C62">
        <v>34403007.821295753</v>
      </c>
      <c r="D62">
        <v>113823637.15408695</v>
      </c>
      <c r="E62">
        <v>34000925.808554173</v>
      </c>
      <c r="F62">
        <v>17865910.750214487</v>
      </c>
      <c r="G62">
        <v>12666645.491276037</v>
      </c>
      <c r="H62">
        <v>13476282.017529717</v>
      </c>
      <c r="I62">
        <v>18395625.81475123</v>
      </c>
      <c r="J62">
        <v>40919520.020762652</v>
      </c>
    </row>
    <row r="63" spans="1:10">
      <c r="A63">
        <v>12089</v>
      </c>
      <c r="B63">
        <v>287342.82104899752</v>
      </c>
      <c r="C63">
        <v>1885853.1615790529</v>
      </c>
      <c r="D63">
        <v>802540.7269906752</v>
      </c>
      <c r="E63">
        <v>251858.06932910602</v>
      </c>
      <c r="F63">
        <v>236659.5318651417</v>
      </c>
      <c r="G63">
        <v>222515.59827361233</v>
      </c>
      <c r="H63">
        <v>539060.48343772208</v>
      </c>
      <c r="I63">
        <v>591203.86975764192</v>
      </c>
      <c r="J63">
        <v>686134.25193749508</v>
      </c>
    </row>
    <row r="64" spans="1:10">
      <c r="A64">
        <v>12091</v>
      </c>
      <c r="B64">
        <v>1046719.2301128565</v>
      </c>
      <c r="C64">
        <v>7855245.0558867808</v>
      </c>
      <c r="D64">
        <v>3076791.6289147893</v>
      </c>
      <c r="E64">
        <v>3076791.6289147893</v>
      </c>
      <c r="F64">
        <v>1153796.8608430459</v>
      </c>
      <c r="G64">
        <v>1153796.8608430459</v>
      </c>
      <c r="H64">
        <v>1153796.8608430459</v>
      </c>
      <c r="I64">
        <v>13338357.150148019</v>
      </c>
      <c r="J64">
        <v>13338357.150148019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2351505.3611467751</v>
      </c>
      <c r="C66">
        <v>29217778.389181342</v>
      </c>
      <c r="D66">
        <v>18990241.218246769</v>
      </c>
      <c r="E66">
        <v>7798522.5428414959</v>
      </c>
      <c r="F66">
        <v>4987596.695459635</v>
      </c>
      <c r="G66">
        <v>3724862.379146379</v>
      </c>
      <c r="H66">
        <v>5568203.0149480058</v>
      </c>
      <c r="I66">
        <v>23878957.992842551</v>
      </c>
      <c r="J66">
        <v>30823828.913198408</v>
      </c>
    </row>
    <row r="67" spans="1:10">
      <c r="A67">
        <v>12101</v>
      </c>
      <c r="B67">
        <v>1931220.0751760975</v>
      </c>
      <c r="C67">
        <v>21970342.256985273</v>
      </c>
      <c r="D67">
        <v>73638588.502938092</v>
      </c>
      <c r="E67">
        <v>6448224.7968943343</v>
      </c>
      <c r="F67">
        <v>4566466.1780269295</v>
      </c>
      <c r="G67">
        <v>4150068.4427562202</v>
      </c>
      <c r="H67">
        <v>4150068.4427562202</v>
      </c>
      <c r="I67">
        <v>21390108.292550087</v>
      </c>
      <c r="J67">
        <v>21390108.292550087</v>
      </c>
    </row>
    <row r="68" spans="1:10">
      <c r="A68">
        <v>12103</v>
      </c>
      <c r="B68">
        <v>1956877.73030088</v>
      </c>
      <c r="C68">
        <v>21941088.895655438</v>
      </c>
      <c r="D68">
        <v>44078455.637674809</v>
      </c>
      <c r="E68">
        <v>5006455.8794274079</v>
      </c>
      <c r="F68">
        <v>3455971.7236707606</v>
      </c>
      <c r="G68">
        <v>3178714.8655578746</v>
      </c>
      <c r="H68">
        <v>6081266.2940445915</v>
      </c>
      <c r="I68">
        <v>8194484.570413813</v>
      </c>
      <c r="J68">
        <v>8506587.0287005752</v>
      </c>
    </row>
    <row r="69" spans="1:10">
      <c r="A69">
        <v>12107</v>
      </c>
      <c r="B69">
        <v>10210.112057652703</v>
      </c>
      <c r="C69">
        <v>65383.83749485272</v>
      </c>
      <c r="D69">
        <v>251972.72787773295</v>
      </c>
      <c r="E69">
        <v>671913.62078462751</v>
      </c>
      <c r="F69">
        <v>363682.85070871341</v>
      </c>
      <c r="G69">
        <v>520476.33326525532</v>
      </c>
      <c r="H69">
        <v>709440.74039039284</v>
      </c>
      <c r="I69">
        <v>791645.19220764027</v>
      </c>
      <c r="J69">
        <v>855400.37043321785</v>
      </c>
    </row>
    <row r="70" spans="1:10">
      <c r="A70">
        <v>12109</v>
      </c>
      <c r="B70">
        <v>1530022.8571096337</v>
      </c>
      <c r="C70">
        <v>9339374.5697049927</v>
      </c>
      <c r="D70">
        <v>5699357.4737009667</v>
      </c>
      <c r="E70">
        <v>2828197.0821267432</v>
      </c>
      <c r="F70">
        <v>964549.58915390132</v>
      </c>
      <c r="G70">
        <v>903184.60439767432</v>
      </c>
      <c r="H70">
        <v>1934974.1481202738</v>
      </c>
      <c r="I70">
        <v>2219364.1548202392</v>
      </c>
      <c r="J70">
        <v>2258180.4176375614</v>
      </c>
    </row>
    <row r="71" spans="1:10">
      <c r="A71">
        <v>12111</v>
      </c>
      <c r="B71">
        <v>55613.635456897777</v>
      </c>
      <c r="C71">
        <v>298238.30615442147</v>
      </c>
      <c r="D71">
        <v>1083773.3623552525</v>
      </c>
      <c r="E71">
        <v>59422.515301870946</v>
      </c>
      <c r="F71">
        <v>59422.515301870946</v>
      </c>
      <c r="G71">
        <v>48610.35448057657</v>
      </c>
      <c r="H71">
        <v>48610.35448057657</v>
      </c>
      <c r="I71">
        <v>125438.22778918172</v>
      </c>
      <c r="J71">
        <v>125438.22778918172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2787229.8271040493</v>
      </c>
      <c r="C73">
        <v>26900924.241347466</v>
      </c>
      <c r="D73">
        <v>28722940.268765785</v>
      </c>
      <c r="E73">
        <v>10523869.598465042</v>
      </c>
      <c r="F73">
        <v>7291942.1018196698</v>
      </c>
      <c r="G73">
        <v>4305004.0469675772</v>
      </c>
      <c r="H73">
        <v>5203481.3968015797</v>
      </c>
      <c r="I73">
        <v>24173256.307708893</v>
      </c>
      <c r="J73">
        <v>38419115.360212311</v>
      </c>
    </row>
    <row r="74" spans="1:10">
      <c r="A74">
        <v>12123</v>
      </c>
      <c r="B74">
        <v>10528.142371238066</v>
      </c>
      <c r="C74">
        <v>57470.777386147194</v>
      </c>
      <c r="D74">
        <v>215271.78059277561</v>
      </c>
      <c r="E74">
        <v>643306.06494256633</v>
      </c>
      <c r="F74">
        <v>1291125.6030316267</v>
      </c>
      <c r="G74">
        <v>1177844.4050989507</v>
      </c>
      <c r="H74">
        <v>1346255.5768542907</v>
      </c>
      <c r="I74">
        <v>1365552.472247412</v>
      </c>
      <c r="J74">
        <v>1396471.9229199952</v>
      </c>
    </row>
    <row r="75" spans="1:10">
      <c r="A75">
        <v>12127</v>
      </c>
      <c r="B75">
        <v>3406937.0368933585</v>
      </c>
      <c r="C75">
        <v>17289300.498584677</v>
      </c>
      <c r="D75">
        <v>32863954.023700632</v>
      </c>
      <c r="E75">
        <v>46783740.94243934</v>
      </c>
      <c r="F75">
        <v>49681655.196748875</v>
      </c>
      <c r="G75">
        <v>32469049.379192784</v>
      </c>
      <c r="H75">
        <v>35671316.580901049</v>
      </c>
      <c r="I75">
        <v>40998079.908106551</v>
      </c>
      <c r="J75">
        <v>48841556.704723068</v>
      </c>
    </row>
    <row r="76" spans="1:10">
      <c r="A76">
        <v>12129</v>
      </c>
      <c r="B76">
        <v>31264.837121873374</v>
      </c>
      <c r="C76">
        <v>173197.50254746928</v>
      </c>
      <c r="D76">
        <v>463730.10105664073</v>
      </c>
      <c r="E76">
        <v>1322819.6874453903</v>
      </c>
      <c r="F76">
        <v>1225078.6331777403</v>
      </c>
      <c r="G76">
        <v>387153.31113818014</v>
      </c>
      <c r="H76">
        <v>383747.0742859561</v>
      </c>
      <c r="I76">
        <v>398977.41244669643</v>
      </c>
      <c r="J76">
        <v>441079.66598279751</v>
      </c>
    </row>
    <row r="77" spans="1:10">
      <c r="A77">
        <v>12131</v>
      </c>
      <c r="B77">
        <v>337017.33796864119</v>
      </c>
      <c r="C77">
        <v>2421907.1239631516</v>
      </c>
      <c r="D77">
        <v>1347791.1019501437</v>
      </c>
      <c r="E77">
        <v>382490.85493059264</v>
      </c>
      <c r="F77">
        <v>338364.32511468447</v>
      </c>
      <c r="G77">
        <v>325873.41746772896</v>
      </c>
      <c r="H77">
        <v>835917.11723767349</v>
      </c>
      <c r="I77">
        <v>887258.07795257517</v>
      </c>
      <c r="J77">
        <v>1004584.1928440654</v>
      </c>
    </row>
    <row r="78" spans="1:10">
      <c r="A78">
        <v>13029</v>
      </c>
      <c r="B78">
        <v>29910.049432695472</v>
      </c>
      <c r="C78">
        <v>114699.084563244</v>
      </c>
      <c r="D78">
        <v>337109.14589163638</v>
      </c>
      <c r="E78">
        <v>858689.15962766274</v>
      </c>
      <c r="F78">
        <v>1503848.8090341142</v>
      </c>
      <c r="G78">
        <v>2135183.7796675959</v>
      </c>
      <c r="H78">
        <v>1934051.6536732877</v>
      </c>
      <c r="I78">
        <v>2554479.6077852664</v>
      </c>
      <c r="J78">
        <v>2975489.9015091462</v>
      </c>
    </row>
    <row r="79" spans="1:10">
      <c r="A79">
        <v>13039</v>
      </c>
      <c r="B79">
        <v>1442521.591690256</v>
      </c>
      <c r="C79">
        <v>6890382.9809231916</v>
      </c>
      <c r="D79">
        <v>8930086.8679011595</v>
      </c>
      <c r="E79">
        <v>13309495.98252809</v>
      </c>
      <c r="F79">
        <v>21500954.231606591</v>
      </c>
      <c r="G79">
        <v>31029480.514473677</v>
      </c>
      <c r="H79">
        <v>42454233.942818418</v>
      </c>
      <c r="I79">
        <v>64718176.325981326</v>
      </c>
      <c r="J79">
        <v>69351823.657263324</v>
      </c>
    </row>
    <row r="80" spans="1:10">
      <c r="A80">
        <v>13051</v>
      </c>
      <c r="B80">
        <v>14104250.122220991</v>
      </c>
      <c r="C80">
        <v>57913278.56271857</v>
      </c>
      <c r="D80">
        <v>143723414.52757126</v>
      </c>
      <c r="E80">
        <v>159764607.03147942</v>
      </c>
      <c r="F80">
        <v>266288451.59391749</v>
      </c>
      <c r="G80">
        <v>334767684.76094872</v>
      </c>
      <c r="H80">
        <v>444934004.59976685</v>
      </c>
      <c r="I80">
        <v>617715809.24026692</v>
      </c>
      <c r="J80">
        <v>701260607.90272725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1045055.3353328113</v>
      </c>
      <c r="C82">
        <v>5671797.2464678874</v>
      </c>
      <c r="D82">
        <v>21852265.125656817</v>
      </c>
      <c r="E82">
        <v>19222176.69527914</v>
      </c>
      <c r="F82">
        <v>32420170.009754907</v>
      </c>
      <c r="G82">
        <v>19413910.452451631</v>
      </c>
      <c r="H82">
        <v>18064458.238759313</v>
      </c>
      <c r="I82">
        <v>13844053.036794983</v>
      </c>
      <c r="J82">
        <v>8684413.6478377283</v>
      </c>
    </row>
    <row r="83" spans="1:10">
      <c r="A83">
        <v>13179</v>
      </c>
      <c r="B83">
        <v>2052990.8800737648</v>
      </c>
      <c r="C83">
        <v>10215521.671719072</v>
      </c>
      <c r="D83">
        <v>7068601.2740848018</v>
      </c>
      <c r="E83">
        <v>14486569.326657332</v>
      </c>
      <c r="F83">
        <v>7930665.5915944222</v>
      </c>
      <c r="G83">
        <v>5704843.7579682423</v>
      </c>
      <c r="H83">
        <v>5074027.3834954724</v>
      </c>
      <c r="I83">
        <v>12373437.547643691</v>
      </c>
      <c r="J83">
        <v>13170077.084627725</v>
      </c>
    </row>
    <row r="84" spans="1:10">
      <c r="A84">
        <v>13191</v>
      </c>
      <c r="B84">
        <v>2545803.3217007513</v>
      </c>
      <c r="C84">
        <v>12175279.644260654</v>
      </c>
      <c r="D84">
        <v>10130184.478443319</v>
      </c>
      <c r="E84">
        <v>11776039.957804579</v>
      </c>
      <c r="F84">
        <v>5376561.8826209791</v>
      </c>
      <c r="G84">
        <v>2602739.2755117863</v>
      </c>
      <c r="H84">
        <v>2521783.4453329369</v>
      </c>
      <c r="I84">
        <v>16405418.876381453</v>
      </c>
      <c r="J84">
        <v>17036146.087075531</v>
      </c>
    </row>
    <row r="85" spans="1:10">
      <c r="A85">
        <v>22005</v>
      </c>
      <c r="B85">
        <v>331930.17660930014</v>
      </c>
      <c r="C85">
        <v>5852030.3232860081</v>
      </c>
      <c r="D85">
        <v>205459.50467110012</v>
      </c>
      <c r="E85">
        <v>205459.50467110012</v>
      </c>
      <c r="F85">
        <v>158569.77630081441</v>
      </c>
      <c r="G85">
        <v>158569.77630081441</v>
      </c>
      <c r="H85">
        <v>399990.56711475761</v>
      </c>
      <c r="I85">
        <v>399990.56711475761</v>
      </c>
      <c r="J85">
        <v>386018.97017199185</v>
      </c>
    </row>
    <row r="86" spans="1:10">
      <c r="A86">
        <v>22007</v>
      </c>
      <c r="B86">
        <v>583563.66000861581</v>
      </c>
      <c r="C86">
        <v>10734695.664528597</v>
      </c>
      <c r="D86">
        <v>1302089.7248829177</v>
      </c>
      <c r="E86">
        <v>592582.38699776726</v>
      </c>
      <c r="F86">
        <v>720988.18440133799</v>
      </c>
      <c r="G86">
        <v>714795.84064243687</v>
      </c>
      <c r="H86">
        <v>1618913.7772266921</v>
      </c>
      <c r="I86">
        <v>1671755.3268623007</v>
      </c>
      <c r="J86">
        <v>2344397.0661605271</v>
      </c>
    </row>
    <row r="87" spans="1:10">
      <c r="A87">
        <v>22019</v>
      </c>
      <c r="B87">
        <v>6214706.7850190047</v>
      </c>
      <c r="C87">
        <v>59962865.764234692</v>
      </c>
      <c r="D87">
        <v>18605972.628928136</v>
      </c>
      <c r="E87">
        <v>8584462.5428830963</v>
      </c>
      <c r="F87">
        <v>5572113.5985272927</v>
      </c>
      <c r="G87">
        <v>3969617.7048835796</v>
      </c>
      <c r="H87">
        <v>5696541.6153658396</v>
      </c>
      <c r="I87">
        <v>25198313.053552363</v>
      </c>
      <c r="J87">
        <v>33497743.541426495</v>
      </c>
    </row>
    <row r="88" spans="1:10">
      <c r="A88">
        <v>22023</v>
      </c>
      <c r="B88">
        <v>49156.616656694496</v>
      </c>
      <c r="C88">
        <v>484622.6870799227</v>
      </c>
      <c r="D88">
        <v>1895519.8159970152</v>
      </c>
      <c r="E88">
        <v>623501.8865662266</v>
      </c>
      <c r="F88">
        <v>161640.23273181461</v>
      </c>
      <c r="G88">
        <v>144259.14407491134</v>
      </c>
      <c r="H88">
        <v>122403.07727061192</v>
      </c>
      <c r="I88">
        <v>208964.51808769724</v>
      </c>
      <c r="J88">
        <v>269962.56018496677</v>
      </c>
    </row>
    <row r="89" spans="1:10">
      <c r="A89">
        <v>22045</v>
      </c>
      <c r="B89">
        <v>76683.922022263432</v>
      </c>
      <c r="C89">
        <v>1164694.6461957847</v>
      </c>
      <c r="D89">
        <v>947072.46625867835</v>
      </c>
      <c r="E89">
        <v>89605.975591633265</v>
      </c>
      <c r="F89">
        <v>79698.341206761863</v>
      </c>
      <c r="G89">
        <v>67552.466809416816</v>
      </c>
      <c r="H89">
        <v>116870.59804172313</v>
      </c>
      <c r="I89">
        <v>164470.44244409841</v>
      </c>
      <c r="J89">
        <v>159493.55130482448</v>
      </c>
    </row>
    <row r="90" spans="1:10">
      <c r="A90">
        <v>22047</v>
      </c>
      <c r="B90">
        <v>3764022.1237153714</v>
      </c>
      <c r="C90">
        <v>1354672.2352560305</v>
      </c>
      <c r="D90">
        <v>1633321.2576093765</v>
      </c>
      <c r="E90">
        <v>1069247.5315831364</v>
      </c>
      <c r="F90">
        <v>526852.9095712041</v>
      </c>
      <c r="G90">
        <v>526852.9095712041</v>
      </c>
      <c r="H90">
        <v>6538344.645921262</v>
      </c>
      <c r="I90">
        <v>6538344.645921262</v>
      </c>
      <c r="J90">
        <v>2819949.4649232016</v>
      </c>
    </row>
    <row r="91" spans="1:10">
      <c r="A91">
        <v>22051</v>
      </c>
      <c r="B91">
        <v>79362357.354987845</v>
      </c>
      <c r="C91">
        <v>399692982.51509291</v>
      </c>
      <c r="D91">
        <v>112788099.28486314</v>
      </c>
      <c r="E91">
        <v>87467726.590604708</v>
      </c>
      <c r="F91">
        <v>69537796.331396624</v>
      </c>
      <c r="G91">
        <v>78157942.637767419</v>
      </c>
      <c r="H91">
        <v>239023647.59331816</v>
      </c>
      <c r="I91">
        <v>351031555.10850132</v>
      </c>
      <c r="J91">
        <v>260448208.99973029</v>
      </c>
    </row>
    <row r="92" spans="1:10">
      <c r="A92">
        <v>22053</v>
      </c>
      <c r="B92">
        <v>20827.177503433028</v>
      </c>
      <c r="C92">
        <v>188915.36693589934</v>
      </c>
      <c r="D92">
        <v>836127.73603879556</v>
      </c>
      <c r="E92">
        <v>39951.797853372256</v>
      </c>
      <c r="F92">
        <v>39951.797853372256</v>
      </c>
      <c r="G92">
        <v>30015.963916618453</v>
      </c>
      <c r="H92">
        <v>30015.963916618453</v>
      </c>
      <c r="I92">
        <v>74068.98028366451</v>
      </c>
      <c r="J92">
        <v>74068.98028366451</v>
      </c>
    </row>
    <row r="93" spans="1:10">
      <c r="A93">
        <v>22057</v>
      </c>
      <c r="B93">
        <v>6647666.7954655848</v>
      </c>
      <c r="C93">
        <v>112336039.15551551</v>
      </c>
      <c r="D93">
        <v>93438453.439866796</v>
      </c>
      <c r="E93">
        <v>128849311.36010651</v>
      </c>
      <c r="F93">
        <v>144972079.68786713</v>
      </c>
      <c r="G93">
        <v>162179407.0209581</v>
      </c>
      <c r="H93">
        <v>190462462.37711143</v>
      </c>
      <c r="I93">
        <v>210225674.47661057</v>
      </c>
      <c r="J93">
        <v>226154644.89192683</v>
      </c>
    </row>
    <row r="94" spans="1:10">
      <c r="A94">
        <v>22063</v>
      </c>
      <c r="B94">
        <v>67997.052005888152</v>
      </c>
      <c r="C94">
        <v>1297893.4662080498</v>
      </c>
      <c r="D94">
        <v>6351100.3528485764</v>
      </c>
      <c r="E94">
        <v>10752896.791149018</v>
      </c>
      <c r="F94">
        <v>11898823.999753961</v>
      </c>
      <c r="G94">
        <v>12964523.884567199</v>
      </c>
      <c r="H94">
        <v>14103574.802034607</v>
      </c>
      <c r="I94">
        <v>15326643.120221913</v>
      </c>
      <c r="J94">
        <v>16627595.961371286</v>
      </c>
    </row>
    <row r="95" spans="1:10">
      <c r="A95">
        <v>22071</v>
      </c>
      <c r="B95">
        <v>439129490.73176306</v>
      </c>
      <c r="C95">
        <v>645917223.56894684</v>
      </c>
      <c r="D95">
        <v>676454933.8664993</v>
      </c>
      <c r="E95">
        <v>628859858.87143981</v>
      </c>
      <c r="F95">
        <v>669080892.20628929</v>
      </c>
      <c r="G95">
        <v>752838363.69217539</v>
      </c>
      <c r="H95">
        <v>1254672724.2772317</v>
      </c>
      <c r="I95">
        <v>1519864991.3429995</v>
      </c>
      <c r="J95">
        <v>1410651137.2888319</v>
      </c>
    </row>
    <row r="96" spans="1:10">
      <c r="A96">
        <v>22075</v>
      </c>
      <c r="B96">
        <v>3324654.3665304314</v>
      </c>
      <c r="C96">
        <v>18710398.699981496</v>
      </c>
      <c r="D96">
        <v>8473944.9331558645</v>
      </c>
      <c r="E96">
        <v>2029833.1353870616</v>
      </c>
      <c r="F96">
        <v>1539810.2135977149</v>
      </c>
      <c r="G96">
        <v>1347162.9967804463</v>
      </c>
      <c r="H96">
        <v>8674496.828210678</v>
      </c>
      <c r="I96">
        <v>9288889.9257647339</v>
      </c>
      <c r="J96">
        <v>5171006.6277925614</v>
      </c>
    </row>
    <row r="97" spans="1:10">
      <c r="A97">
        <v>22087</v>
      </c>
      <c r="B97">
        <v>7228629.0727387825</v>
      </c>
      <c r="C97">
        <v>26940679.793564085</v>
      </c>
      <c r="D97">
        <v>34688156.925025672</v>
      </c>
      <c r="E97">
        <v>49540644.223661035</v>
      </c>
      <c r="F97">
        <v>52049359.586066261</v>
      </c>
      <c r="G97">
        <v>54075597.799424909</v>
      </c>
      <c r="H97">
        <v>84021968.449380025</v>
      </c>
      <c r="I97">
        <v>86129692.498572454</v>
      </c>
      <c r="J97">
        <v>71230701.727911845</v>
      </c>
    </row>
    <row r="98" spans="1:10">
      <c r="A98">
        <v>22089</v>
      </c>
      <c r="B98">
        <v>8695241.1530995965</v>
      </c>
      <c r="C98">
        <v>25792655.930193894</v>
      </c>
      <c r="D98">
        <v>23395117.51022156</v>
      </c>
      <c r="E98">
        <v>7557467.0159032047</v>
      </c>
      <c r="F98">
        <v>7534822.4357333854</v>
      </c>
      <c r="G98">
        <v>7467103.6154339723</v>
      </c>
      <c r="H98">
        <v>45561442.821007289</v>
      </c>
      <c r="I98">
        <v>46181895.282718644</v>
      </c>
      <c r="J98">
        <v>22773946.028374501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593.54614789114873</v>
      </c>
      <c r="C101">
        <v>9410.2081256894562</v>
      </c>
      <c r="D101">
        <v>38975.411820491077</v>
      </c>
      <c r="E101">
        <v>60164.218139517296</v>
      </c>
      <c r="F101">
        <v>63121.523086665831</v>
      </c>
      <c r="G101">
        <v>65690.022540449674</v>
      </c>
      <c r="H101">
        <v>68216.087368427485</v>
      </c>
      <c r="I101">
        <v>70314.073616277718</v>
      </c>
      <c r="J101">
        <v>71944.373988764157</v>
      </c>
    </row>
    <row r="102" spans="1:10">
      <c r="A102">
        <v>22101</v>
      </c>
      <c r="B102">
        <v>10458662.445970928</v>
      </c>
      <c r="C102">
        <v>99213426.686112747</v>
      </c>
      <c r="D102">
        <v>168015665.62534979</v>
      </c>
      <c r="E102">
        <v>212384604.41656941</v>
      </c>
      <c r="F102">
        <v>220640995.03964427</v>
      </c>
      <c r="G102">
        <v>229087421.79250902</v>
      </c>
      <c r="H102">
        <v>261603698.36826944</v>
      </c>
      <c r="I102">
        <v>269452225.37525737</v>
      </c>
      <c r="J102">
        <v>263188391.28360501</v>
      </c>
    </row>
    <row r="103" spans="1:10">
      <c r="A103">
        <v>22103</v>
      </c>
      <c r="B103">
        <v>4329699.8553554751</v>
      </c>
      <c r="C103">
        <v>346119.89858421643</v>
      </c>
      <c r="D103">
        <v>346119.89858421643</v>
      </c>
      <c r="E103">
        <v>343907.45451202302</v>
      </c>
      <c r="F103">
        <v>343907.45451202302</v>
      </c>
      <c r="G103">
        <v>827296.57412942557</v>
      </c>
      <c r="H103">
        <v>827296.57412942557</v>
      </c>
      <c r="I103">
        <v>1025264.8895506324</v>
      </c>
      <c r="J103">
        <v>1025264.8895506324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5768063.1152939629</v>
      </c>
      <c r="C105">
        <v>104732582.22029077</v>
      </c>
      <c r="D105">
        <v>1857430.2115626479</v>
      </c>
      <c r="E105">
        <v>1857430.2115626479</v>
      </c>
      <c r="F105">
        <v>1837198.4451701918</v>
      </c>
      <c r="G105">
        <v>1837198.4451701918</v>
      </c>
      <c r="H105">
        <v>4576721.563627759</v>
      </c>
      <c r="I105">
        <v>4576721.563627759</v>
      </c>
      <c r="J105">
        <v>5577661.9676638441</v>
      </c>
    </row>
    <row r="106" spans="1:10">
      <c r="A106">
        <v>22113</v>
      </c>
      <c r="B106">
        <v>577911.54510277696</v>
      </c>
      <c r="C106">
        <v>5574369.3330837991</v>
      </c>
      <c r="D106">
        <v>2406155.2373998365</v>
      </c>
      <c r="E106">
        <v>808823.42951587308</v>
      </c>
      <c r="F106">
        <v>823802.55803691421</v>
      </c>
      <c r="G106">
        <v>811280.27008281648</v>
      </c>
      <c r="H106">
        <v>1029902.695249144</v>
      </c>
      <c r="I106">
        <v>1177118.3387843003</v>
      </c>
      <c r="J106">
        <v>1191464.0153299426</v>
      </c>
    </row>
    <row r="107" spans="1:10">
      <c r="A107">
        <v>23005</v>
      </c>
      <c r="B107">
        <v>4107201.0917900763</v>
      </c>
      <c r="C107">
        <v>11131901.983883895</v>
      </c>
      <c r="D107">
        <v>30827187.814904097</v>
      </c>
      <c r="E107">
        <v>33421161.407496188</v>
      </c>
      <c r="F107">
        <v>53162418.6482815</v>
      </c>
      <c r="G107">
        <v>67646883.515995428</v>
      </c>
      <c r="H107">
        <v>83284292.676561177</v>
      </c>
      <c r="I107">
        <v>106509983.96892743</v>
      </c>
      <c r="J107">
        <v>149234780.95502904</v>
      </c>
    </row>
    <row r="108" spans="1:10">
      <c r="A108">
        <v>23009</v>
      </c>
      <c r="B108">
        <v>388426.80268003512</v>
      </c>
      <c r="C108">
        <v>944012.14659414988</v>
      </c>
      <c r="D108">
        <v>2455126.9633081453</v>
      </c>
      <c r="E108">
        <v>3861686.1296098074</v>
      </c>
      <c r="F108">
        <v>4895998.7183668613</v>
      </c>
      <c r="G108">
        <v>5783193.7448914722</v>
      </c>
      <c r="H108">
        <v>5181430.6532784281</v>
      </c>
      <c r="I108">
        <v>6255416.0071877763</v>
      </c>
      <c r="J108">
        <v>6770882.8777518477</v>
      </c>
    </row>
    <row r="109" spans="1:10">
      <c r="A109">
        <v>23011</v>
      </c>
      <c r="B109">
        <v>19290.770300472323</v>
      </c>
      <c r="C109">
        <v>50677.031860244344</v>
      </c>
      <c r="D109">
        <v>132852.15501186193</v>
      </c>
      <c r="E109">
        <v>284545.03162824165</v>
      </c>
      <c r="F109">
        <v>462525.18129133352</v>
      </c>
      <c r="G109">
        <v>595561.68765395822</v>
      </c>
      <c r="H109">
        <v>704114.76008853479</v>
      </c>
      <c r="I109">
        <v>857344.83116272488</v>
      </c>
      <c r="J109">
        <v>1091972.215592141</v>
      </c>
    </row>
    <row r="110" spans="1:10">
      <c r="A110">
        <v>23013</v>
      </c>
      <c r="B110">
        <v>124624.64753301773</v>
      </c>
      <c r="C110">
        <v>291446.8205680307</v>
      </c>
      <c r="D110">
        <v>688446.86362091405</v>
      </c>
      <c r="E110">
        <v>1379806.4802994351</v>
      </c>
      <c r="F110">
        <v>2216801.2245778316</v>
      </c>
      <c r="G110">
        <v>2886370.8337096004</v>
      </c>
      <c r="H110">
        <v>3401737.4733988205</v>
      </c>
      <c r="I110">
        <v>4074266.3773008189</v>
      </c>
      <c r="J110">
        <v>5011170.26200548</v>
      </c>
    </row>
    <row r="111" spans="1:10">
      <c r="A111">
        <v>23015</v>
      </c>
      <c r="B111">
        <v>219262.90404511464</v>
      </c>
      <c r="C111">
        <v>554317.13247371104</v>
      </c>
      <c r="D111">
        <v>1403497.7158308518</v>
      </c>
      <c r="E111">
        <v>2918932.6166859409</v>
      </c>
      <c r="F111">
        <v>4628027.4377803132</v>
      </c>
      <c r="G111">
        <v>5907631.7975530438</v>
      </c>
      <c r="H111">
        <v>6977246.1045093453</v>
      </c>
      <c r="I111">
        <v>8526712.0958984233</v>
      </c>
      <c r="J111">
        <v>10968997.312475918</v>
      </c>
    </row>
    <row r="112" spans="1:10">
      <c r="A112">
        <v>23019</v>
      </c>
      <c r="B112">
        <v>645460.13443949632</v>
      </c>
      <c r="C112">
        <v>1643723.7955931341</v>
      </c>
      <c r="D112">
        <v>4509993.3421204872</v>
      </c>
      <c r="E112">
        <v>10726647.043178769</v>
      </c>
      <c r="F112">
        <v>19827666.953506049</v>
      </c>
      <c r="G112">
        <v>30005897.129131936</v>
      </c>
      <c r="H112">
        <v>40873646.831195749</v>
      </c>
      <c r="I112">
        <v>54706510.10077817</v>
      </c>
      <c r="J112">
        <v>72182578.504921108</v>
      </c>
    </row>
    <row r="113" spans="1:10">
      <c r="A113">
        <v>23023</v>
      </c>
      <c r="B113">
        <v>1297023.9959972915</v>
      </c>
      <c r="C113">
        <v>3503219.2443572301</v>
      </c>
      <c r="D113">
        <v>9634967.7537109237</v>
      </c>
      <c r="E113">
        <v>14660164.66590512</v>
      </c>
      <c r="F113">
        <v>13783238.416029839</v>
      </c>
      <c r="G113">
        <v>10341368.361770056</v>
      </c>
      <c r="H113">
        <v>11954311.46079012</v>
      </c>
      <c r="I113">
        <v>14614657.763973825</v>
      </c>
      <c r="J113">
        <v>13097536.698961824</v>
      </c>
    </row>
    <row r="114" spans="1:10">
      <c r="A114">
        <v>23027</v>
      </c>
      <c r="B114">
        <v>115409.92134064907</v>
      </c>
      <c r="C114">
        <v>295906.94434769888</v>
      </c>
      <c r="D114">
        <v>770727.15205414465</v>
      </c>
      <c r="E114">
        <v>1695878.7443099106</v>
      </c>
      <c r="F114">
        <v>607006.29522109439</v>
      </c>
      <c r="G114">
        <v>756226.9955125947</v>
      </c>
      <c r="H114">
        <v>823005.53231777344</v>
      </c>
      <c r="I114">
        <v>967371.06816976704</v>
      </c>
      <c r="J114">
        <v>1296477.2522910982</v>
      </c>
    </row>
    <row r="115" spans="1:10">
      <c r="A115">
        <v>23029</v>
      </c>
      <c r="B115">
        <v>208929.19426820858</v>
      </c>
      <c r="C115">
        <v>504040.01675657404</v>
      </c>
      <c r="D115">
        <v>1254896.0642509745</v>
      </c>
      <c r="E115">
        <v>2650901.0655553853</v>
      </c>
      <c r="F115">
        <v>2972845.1962976577</v>
      </c>
      <c r="G115">
        <v>3948817.0136638563</v>
      </c>
      <c r="H115">
        <v>4760281.5945807379</v>
      </c>
      <c r="I115">
        <v>5849761.2186767422</v>
      </c>
      <c r="J115">
        <v>6588019.3593028672</v>
      </c>
    </row>
    <row r="116" spans="1:10">
      <c r="A116">
        <v>23031</v>
      </c>
      <c r="B116">
        <v>4248017.2475805879</v>
      </c>
      <c r="C116">
        <v>12034638.570585636</v>
      </c>
      <c r="D116">
        <v>16817013.784818791</v>
      </c>
      <c r="E116">
        <v>22126651.445144407</v>
      </c>
      <c r="F116">
        <v>25277214.806412719</v>
      </c>
      <c r="G116">
        <v>29729798.067186061</v>
      </c>
      <c r="H116">
        <v>35135687.829235256</v>
      </c>
      <c r="I116">
        <v>50114449.085165255</v>
      </c>
      <c r="J116">
        <v>63663840.479199514</v>
      </c>
    </row>
    <row r="117" spans="1:10">
      <c r="A117">
        <v>24003</v>
      </c>
      <c r="B117">
        <v>9264583.5830581803</v>
      </c>
      <c r="C117">
        <v>13255057.23719723</v>
      </c>
      <c r="D117">
        <v>18012622.764924522</v>
      </c>
      <c r="E117">
        <v>11970254.595091034</v>
      </c>
      <c r="F117">
        <v>8009781.2811716534</v>
      </c>
      <c r="G117">
        <v>13213526.401904583</v>
      </c>
      <c r="H117">
        <v>18994160.858151473</v>
      </c>
      <c r="I117">
        <v>16621720.749859046</v>
      </c>
      <c r="J117">
        <v>13619330.959909201</v>
      </c>
    </row>
    <row r="118" spans="1:10">
      <c r="A118">
        <v>24005</v>
      </c>
      <c r="B118">
        <v>512916.57852570567</v>
      </c>
      <c r="C118">
        <v>2793584.8689956157</v>
      </c>
      <c r="D118">
        <v>9924513.1586736254</v>
      </c>
      <c r="E118">
        <v>11974652.770120835</v>
      </c>
      <c r="F118">
        <v>1359164.8907673708</v>
      </c>
      <c r="G118">
        <v>1249734.5386031948</v>
      </c>
      <c r="H118">
        <v>847702.3997619322</v>
      </c>
      <c r="I118">
        <v>1200819.1432618869</v>
      </c>
      <c r="J118">
        <v>2253250.9815986189</v>
      </c>
    </row>
    <row r="119" spans="1:10">
      <c r="A119">
        <v>24009</v>
      </c>
      <c r="B119">
        <v>335006.53438694222</v>
      </c>
      <c r="C119">
        <v>2794954.5818976536</v>
      </c>
      <c r="D119">
        <v>5775859.4529953338</v>
      </c>
      <c r="E119">
        <v>5008739.2773793079</v>
      </c>
      <c r="F119">
        <v>743917.9436583498</v>
      </c>
      <c r="G119">
        <v>631591.23645103222</v>
      </c>
      <c r="H119">
        <v>568685.66222403536</v>
      </c>
      <c r="I119">
        <v>921986.79205668333</v>
      </c>
      <c r="J119">
        <v>1296023.91019698</v>
      </c>
    </row>
    <row r="120" spans="1:10">
      <c r="A120">
        <v>24011</v>
      </c>
      <c r="B120">
        <v>217424.77481818062</v>
      </c>
      <c r="C120">
        <v>1689511.2783099115</v>
      </c>
      <c r="D120">
        <v>4124742.7452818337</v>
      </c>
      <c r="E120">
        <v>4898246.0232750811</v>
      </c>
      <c r="F120">
        <v>4429531.242271482</v>
      </c>
      <c r="G120">
        <v>3989380.2059909417</v>
      </c>
      <c r="H120">
        <v>3956664.3111365936</v>
      </c>
      <c r="I120">
        <v>4033485.7395992829</v>
      </c>
      <c r="J120">
        <v>4228045.1207007188</v>
      </c>
    </row>
    <row r="121" spans="1:10">
      <c r="A121">
        <v>24015</v>
      </c>
      <c r="B121">
        <v>135824.59062044867</v>
      </c>
      <c r="C121">
        <v>711044.7796944892</v>
      </c>
      <c r="D121">
        <v>2275613.912980142</v>
      </c>
      <c r="E121">
        <v>861893.82501030643</v>
      </c>
      <c r="F121">
        <v>335790.24570560578</v>
      </c>
      <c r="G121">
        <v>269600.65622017643</v>
      </c>
      <c r="H121">
        <v>252761.97662251972</v>
      </c>
      <c r="I121">
        <v>472786.63527659705</v>
      </c>
      <c r="J121">
        <v>520833.53045499022</v>
      </c>
    </row>
    <row r="122" spans="1:10">
      <c r="A122">
        <v>24017</v>
      </c>
      <c r="B122">
        <v>38138.141911829385</v>
      </c>
      <c r="C122">
        <v>216925.198799134</v>
      </c>
      <c r="D122">
        <v>774255.68365666061</v>
      </c>
      <c r="E122">
        <v>1672374.8095212122</v>
      </c>
      <c r="F122">
        <v>2910070.7074818872</v>
      </c>
      <c r="G122">
        <v>2885399.2117744475</v>
      </c>
      <c r="H122">
        <v>3015109.7031291882</v>
      </c>
      <c r="I122">
        <v>3070520.5773625337</v>
      </c>
      <c r="J122">
        <v>3138000.4038557243</v>
      </c>
    </row>
    <row r="123" spans="1:10">
      <c r="A123">
        <v>24019</v>
      </c>
      <c r="B123">
        <v>1347744.574226585</v>
      </c>
      <c r="C123">
        <v>10536895.970015807</v>
      </c>
      <c r="D123">
        <v>29003565.085381694</v>
      </c>
      <c r="E123">
        <v>38957034.203170389</v>
      </c>
      <c r="F123">
        <v>32363027.171130519</v>
      </c>
      <c r="G123">
        <v>33210939.914368324</v>
      </c>
      <c r="H123">
        <v>34227230.991839156</v>
      </c>
      <c r="I123">
        <v>35935395.072780788</v>
      </c>
      <c r="J123">
        <v>37937397.370295957</v>
      </c>
    </row>
    <row r="124" spans="1:10">
      <c r="A124">
        <v>24025</v>
      </c>
      <c r="B124">
        <v>1156305.9392754268</v>
      </c>
      <c r="C124">
        <v>415829.40447143232</v>
      </c>
      <c r="D124">
        <v>1062910.0782760645</v>
      </c>
      <c r="E124">
        <v>757665.98769062408</v>
      </c>
      <c r="F124">
        <v>211935.83128671953</v>
      </c>
      <c r="G124">
        <v>388785.15482208418</v>
      </c>
      <c r="H124">
        <v>371666.99869183969</v>
      </c>
      <c r="I124">
        <v>413576.12525924057</v>
      </c>
      <c r="J124">
        <v>460769.42595983041</v>
      </c>
    </row>
    <row r="125" spans="1:10">
      <c r="A125">
        <v>24029</v>
      </c>
      <c r="B125">
        <v>184998.90526887812</v>
      </c>
      <c r="C125">
        <v>990093.9214832834</v>
      </c>
      <c r="D125">
        <v>3527508.8991351007</v>
      </c>
      <c r="E125">
        <v>3702172.9466929184</v>
      </c>
      <c r="F125">
        <v>4236210.9281399427</v>
      </c>
      <c r="G125">
        <v>4213557.5535765216</v>
      </c>
      <c r="H125">
        <v>4190247.0729199932</v>
      </c>
      <c r="I125">
        <v>4351852.7455615886</v>
      </c>
      <c r="J125">
        <v>4408239.2156713568</v>
      </c>
    </row>
    <row r="126" spans="1:10">
      <c r="A126">
        <v>24033</v>
      </c>
      <c r="B126">
        <v>37156.392884856112</v>
      </c>
      <c r="C126">
        <v>304476.46822351532</v>
      </c>
      <c r="D126">
        <v>1224935.6564492213</v>
      </c>
      <c r="E126">
        <v>1637435.2721345923</v>
      </c>
      <c r="F126">
        <v>545982.04209085391</v>
      </c>
      <c r="G126">
        <v>549508.71957531269</v>
      </c>
      <c r="H126">
        <v>533388.78581475397</v>
      </c>
      <c r="I126">
        <v>591075.31665334548</v>
      </c>
      <c r="J126">
        <v>693042.78561450844</v>
      </c>
    </row>
    <row r="127" spans="1:10">
      <c r="A127">
        <v>24035</v>
      </c>
      <c r="B127">
        <v>415250.81233764772</v>
      </c>
      <c r="C127">
        <v>2413487.0392842088</v>
      </c>
      <c r="D127">
        <v>3779443.7238586536</v>
      </c>
      <c r="E127">
        <v>3072666.8124296796</v>
      </c>
      <c r="F127">
        <v>2220834.1829412286</v>
      </c>
      <c r="G127">
        <v>2175020.7923671301</v>
      </c>
      <c r="H127">
        <v>2234518.8336501205</v>
      </c>
      <c r="I127">
        <v>2418761.922189794</v>
      </c>
      <c r="J127">
        <v>2528003.7607851089</v>
      </c>
    </row>
    <row r="128" spans="1:10">
      <c r="A128">
        <v>24037</v>
      </c>
      <c r="B128">
        <v>670298.72525788401</v>
      </c>
      <c r="C128">
        <v>5485669.6728827534</v>
      </c>
      <c r="D128">
        <v>3096467.6962889326</v>
      </c>
      <c r="E128">
        <v>3137374.3025791943</v>
      </c>
      <c r="F128">
        <v>3243233.8115275227</v>
      </c>
      <c r="G128">
        <v>3186124.6095153405</v>
      </c>
      <c r="H128">
        <v>3523649.3517139349</v>
      </c>
      <c r="I128">
        <v>3620806.8041891395</v>
      </c>
      <c r="J128">
        <v>3672707.7570761051</v>
      </c>
    </row>
    <row r="129" spans="1:10">
      <c r="A129">
        <v>24039</v>
      </c>
      <c r="B129">
        <v>877821.49465056439</v>
      </c>
      <c r="C129">
        <v>4492096.9824803174</v>
      </c>
      <c r="D129">
        <v>18618270.849753492</v>
      </c>
      <c r="E129">
        <v>42763341.768081695</v>
      </c>
      <c r="F129">
        <v>63409635.407181598</v>
      </c>
      <c r="G129">
        <v>86453609.8247637</v>
      </c>
      <c r="H129">
        <v>83452159.493822142</v>
      </c>
      <c r="I129">
        <v>86260831.722079799</v>
      </c>
      <c r="J129">
        <v>88451740.715293795</v>
      </c>
    </row>
    <row r="130" spans="1:10">
      <c r="A130">
        <v>24041</v>
      </c>
      <c r="B130">
        <v>1287022.1323880053</v>
      </c>
      <c r="C130">
        <v>4129899.295743471</v>
      </c>
      <c r="D130">
        <v>6312856.9945903728</v>
      </c>
      <c r="E130">
        <v>8551848.2618316058</v>
      </c>
      <c r="F130">
        <v>9083631.5100287255</v>
      </c>
      <c r="G130">
        <v>9359126.6248802766</v>
      </c>
      <c r="H130">
        <v>9647714.5034573302</v>
      </c>
      <c r="I130">
        <v>10029208.860430079</v>
      </c>
      <c r="J130">
        <v>10402645.311179705</v>
      </c>
    </row>
    <row r="131" spans="1:10">
      <c r="A131">
        <v>24045</v>
      </c>
      <c r="B131">
        <v>1203888.1358954441</v>
      </c>
      <c r="C131">
        <v>11134092.734668948</v>
      </c>
      <c r="D131">
        <v>8801252.2702861652</v>
      </c>
      <c r="E131">
        <v>11206485.464563653</v>
      </c>
      <c r="F131">
        <v>10621207.783777505</v>
      </c>
      <c r="G131">
        <v>9721079.4710161388</v>
      </c>
      <c r="H131">
        <v>10761244.576811388</v>
      </c>
      <c r="I131">
        <v>11433855.518291054</v>
      </c>
      <c r="J131">
        <v>12162035.331425527</v>
      </c>
    </row>
    <row r="132" spans="1:10">
      <c r="A132">
        <v>24047</v>
      </c>
      <c r="B132">
        <v>10989959.535526974</v>
      </c>
      <c r="C132">
        <v>42927017.285016008</v>
      </c>
      <c r="D132">
        <v>97443799.349564373</v>
      </c>
      <c r="E132">
        <v>152649900.13478887</v>
      </c>
      <c r="F132">
        <v>249479204.47118202</v>
      </c>
      <c r="G132">
        <v>369919436.01925415</v>
      </c>
      <c r="H132">
        <v>431430119.93108422</v>
      </c>
      <c r="I132">
        <v>450396057.85846913</v>
      </c>
      <c r="J132">
        <v>467731863.27746588</v>
      </c>
    </row>
    <row r="133" spans="1:10">
      <c r="A133">
        <v>24510</v>
      </c>
      <c r="B133">
        <v>16158354.363220062</v>
      </c>
      <c r="C133">
        <v>29711379.628954165</v>
      </c>
      <c r="D133">
        <v>6080409.6113149924</v>
      </c>
      <c r="E133">
        <v>2679599.2747857878</v>
      </c>
      <c r="F133">
        <v>2628123.3364558774</v>
      </c>
      <c r="G133">
        <v>7537810.7694116523</v>
      </c>
      <c r="H133">
        <v>25698394.915981606</v>
      </c>
      <c r="I133">
        <v>22701082.334861003</v>
      </c>
      <c r="J133">
        <v>12690948.431044742</v>
      </c>
    </row>
    <row r="134" spans="1:10">
      <c r="A134">
        <v>25001</v>
      </c>
      <c r="B134">
        <v>5795385.0514660059</v>
      </c>
      <c r="C134">
        <v>38821672.636052653</v>
      </c>
      <c r="D134">
        <v>148283080.42946941</v>
      </c>
      <c r="E134">
        <v>122884267.08498716</v>
      </c>
      <c r="F134">
        <v>184198694.37512571</v>
      </c>
      <c r="G134">
        <v>223776780.4848671</v>
      </c>
      <c r="H134">
        <v>231521414.75368395</v>
      </c>
      <c r="I134">
        <v>244243549.55384609</v>
      </c>
      <c r="J134">
        <v>260900705.69593206</v>
      </c>
    </row>
    <row r="135" spans="1:10">
      <c r="A135">
        <v>25005</v>
      </c>
      <c r="B135">
        <v>6813749.2687464934</v>
      </c>
      <c r="C135">
        <v>50445548.499834523</v>
      </c>
      <c r="D135">
        <v>144774060.19123143</v>
      </c>
      <c r="E135">
        <v>95761632.696783513</v>
      </c>
      <c r="F135">
        <v>120368734.00970706</v>
      </c>
      <c r="G135">
        <v>116916303.08775094</v>
      </c>
      <c r="H135">
        <v>121842376.03151599</v>
      </c>
      <c r="I135">
        <v>137199477.10775402</v>
      </c>
      <c r="J135">
        <v>157328173.26190466</v>
      </c>
    </row>
    <row r="136" spans="1:10">
      <c r="A136">
        <v>25007</v>
      </c>
      <c r="B136">
        <v>213492.3787851223</v>
      </c>
      <c r="C136">
        <v>1617757.6317687323</v>
      </c>
      <c r="D136">
        <v>7939540.5431859102</v>
      </c>
      <c r="E136">
        <v>4341137.4474160653</v>
      </c>
      <c r="F136">
        <v>5522502.7683747578</v>
      </c>
      <c r="G136">
        <v>5815122.3050023941</v>
      </c>
      <c r="H136">
        <v>6126058.9446105547</v>
      </c>
      <c r="I136">
        <v>7025144.1824185951</v>
      </c>
      <c r="J136">
        <v>7555525.2957777455</v>
      </c>
    </row>
    <row r="137" spans="1:10">
      <c r="A137">
        <v>25009</v>
      </c>
      <c r="B137">
        <v>40301105.37499924</v>
      </c>
      <c r="C137">
        <v>102614727.45733184</v>
      </c>
      <c r="D137">
        <v>217115670.45166546</v>
      </c>
      <c r="E137">
        <v>136759898.90210071</v>
      </c>
      <c r="F137">
        <v>187565844.4581272</v>
      </c>
      <c r="G137">
        <v>206171875.20486391</v>
      </c>
      <c r="H137">
        <v>264186765.61904693</v>
      </c>
      <c r="I137">
        <v>368184605.02896553</v>
      </c>
      <c r="J137">
        <v>476248517.86618584</v>
      </c>
    </row>
    <row r="138" spans="1:10">
      <c r="A138">
        <v>25017</v>
      </c>
      <c r="B138">
        <v>138988964.14296341</v>
      </c>
      <c r="C138">
        <v>371489295.37806171</v>
      </c>
      <c r="D138">
        <v>886989966.13231778</v>
      </c>
      <c r="E138">
        <v>731266340.57675076</v>
      </c>
      <c r="F138">
        <v>803976891.51043403</v>
      </c>
      <c r="G138">
        <v>1075358453.9708223</v>
      </c>
      <c r="H138">
        <v>1272777447.5239313</v>
      </c>
      <c r="I138">
        <v>1615393456.0222116</v>
      </c>
      <c r="J138">
        <v>1794740876.3870044</v>
      </c>
    </row>
    <row r="139" spans="1:10">
      <c r="A139">
        <v>25019</v>
      </c>
      <c r="B139">
        <v>74811.790235125067</v>
      </c>
      <c r="C139">
        <v>515204.91450040502</v>
      </c>
      <c r="D139">
        <v>2248338.0509843286</v>
      </c>
      <c r="E139">
        <v>5002325.245470603</v>
      </c>
      <c r="F139">
        <v>8138723.1298948321</v>
      </c>
      <c r="G139">
        <v>9823274.2073243558</v>
      </c>
      <c r="H139">
        <v>9898374.7260874826</v>
      </c>
      <c r="I139">
        <v>10005182.104980877</v>
      </c>
      <c r="J139">
        <v>10168588.089173129</v>
      </c>
    </row>
    <row r="140" spans="1:10">
      <c r="A140">
        <v>25021</v>
      </c>
      <c r="B140">
        <v>37980869.461604737</v>
      </c>
      <c r="C140">
        <v>70676293.340448394</v>
      </c>
      <c r="D140">
        <v>159938281.45052657</v>
      </c>
      <c r="E140">
        <v>167931443.03808007</v>
      </c>
      <c r="F140">
        <v>180965675.98977399</v>
      </c>
      <c r="G140">
        <v>224661048.16760951</v>
      </c>
      <c r="H140">
        <v>294471228.62251264</v>
      </c>
      <c r="I140">
        <v>387407074.39689434</v>
      </c>
      <c r="J140">
        <v>411748623.35196054</v>
      </c>
    </row>
    <row r="141" spans="1:10">
      <c r="A141">
        <v>25023</v>
      </c>
      <c r="B141">
        <v>11962638.032500051</v>
      </c>
      <c r="C141">
        <v>34881976.016545735</v>
      </c>
      <c r="D141">
        <v>98347135.549680978</v>
      </c>
      <c r="E141">
        <v>128907063.42798701</v>
      </c>
      <c r="F141">
        <v>150040790.29999155</v>
      </c>
      <c r="G141">
        <v>176700274.65906242</v>
      </c>
      <c r="H141">
        <v>182773371.57544166</v>
      </c>
      <c r="I141">
        <v>226710161.61381882</v>
      </c>
      <c r="J141">
        <v>301605717.51323777</v>
      </c>
    </row>
    <row r="142" spans="1:10">
      <c r="A142">
        <v>25025</v>
      </c>
      <c r="B142">
        <v>224280882.01076522</v>
      </c>
      <c r="C142">
        <v>508450130.00947958</v>
      </c>
      <c r="D142">
        <v>1079064289.5980618</v>
      </c>
      <c r="E142">
        <v>958788437.12643516</v>
      </c>
      <c r="F142">
        <v>982641510.49133372</v>
      </c>
      <c r="G142">
        <v>1146658343.9784424</v>
      </c>
      <c r="H142">
        <v>1377714692.785641</v>
      </c>
      <c r="I142">
        <v>1587957381.54514</v>
      </c>
      <c r="J142">
        <v>1722593780.5947499</v>
      </c>
    </row>
    <row r="143" spans="1:10">
      <c r="A143">
        <v>28045</v>
      </c>
      <c r="B143">
        <v>2015295.6141594329</v>
      </c>
      <c r="C143">
        <v>9043014.5952481423</v>
      </c>
      <c r="D143">
        <v>2271875.3156673205</v>
      </c>
      <c r="E143">
        <v>2272348.8589513749</v>
      </c>
      <c r="F143">
        <v>948604.54041948169</v>
      </c>
      <c r="G143">
        <v>1003902.8892436754</v>
      </c>
      <c r="H143">
        <v>1183617.0872966188</v>
      </c>
      <c r="I143">
        <v>8589024.8051928077</v>
      </c>
      <c r="J143">
        <v>8595862.9890033994</v>
      </c>
    </row>
    <row r="144" spans="1:10">
      <c r="A144">
        <v>28047</v>
      </c>
      <c r="B144">
        <v>12098140.505416583</v>
      </c>
      <c r="C144">
        <v>20175811.467902035</v>
      </c>
      <c r="D144">
        <v>40074118.668041483</v>
      </c>
      <c r="E144">
        <v>19388831.972663097</v>
      </c>
      <c r="F144">
        <v>22386978.775148142</v>
      </c>
      <c r="G144">
        <v>21449228.333025195</v>
      </c>
      <c r="H144">
        <v>28951719.85399441</v>
      </c>
      <c r="I144">
        <v>29971951.216004949</v>
      </c>
      <c r="J144">
        <v>41935916.18310073</v>
      </c>
    </row>
    <row r="145" spans="1:10">
      <c r="A145">
        <v>28059</v>
      </c>
      <c r="B145">
        <v>2007010.3636767427</v>
      </c>
      <c r="C145">
        <v>14978636.278778918</v>
      </c>
      <c r="D145">
        <v>10504146.624550633</v>
      </c>
      <c r="E145">
        <v>22266017.684670147</v>
      </c>
      <c r="F145">
        <v>27736934.915908102</v>
      </c>
      <c r="G145">
        <v>30249423.557498381</v>
      </c>
      <c r="H145">
        <v>33458403.756694172</v>
      </c>
      <c r="I145">
        <v>35895495.066198207</v>
      </c>
      <c r="J145">
        <v>38315344.073183849</v>
      </c>
    </row>
    <row r="146" spans="1:10">
      <c r="A146">
        <v>33015</v>
      </c>
      <c r="B146">
        <v>3011680.4395096675</v>
      </c>
      <c r="C146">
        <v>8615829.7513312194</v>
      </c>
      <c r="D146">
        <v>20537622.84296656</v>
      </c>
      <c r="E146">
        <v>32016067.43832913</v>
      </c>
      <c r="F146">
        <v>37950433.555943117</v>
      </c>
      <c r="G146">
        <v>51002037.208493538</v>
      </c>
      <c r="H146">
        <v>64262045.16528669</v>
      </c>
      <c r="I146">
        <v>82535087.410444543</v>
      </c>
      <c r="J146">
        <v>108789963.94717687</v>
      </c>
    </row>
    <row r="147" spans="1:10">
      <c r="A147">
        <v>33017</v>
      </c>
      <c r="B147">
        <v>27817.34883651993</v>
      </c>
      <c r="C147">
        <v>78119.507831842115</v>
      </c>
      <c r="D147">
        <v>220571.58140327543</v>
      </c>
      <c r="E147">
        <v>536244.69739946467</v>
      </c>
      <c r="F147">
        <v>936929.72285807668</v>
      </c>
      <c r="G147">
        <v>1299410.1243567821</v>
      </c>
      <c r="H147">
        <v>1642321.9655343646</v>
      </c>
      <c r="I147">
        <v>2078150.1881868863</v>
      </c>
      <c r="J147">
        <v>2702512.6130762482</v>
      </c>
    </row>
    <row r="148" spans="1:10">
      <c r="A148">
        <v>34001</v>
      </c>
      <c r="B148">
        <v>13025299.067071121</v>
      </c>
      <c r="C148">
        <v>44125650.086935885</v>
      </c>
      <c r="D148">
        <v>17557965.209782951</v>
      </c>
      <c r="E148">
        <v>25805334.51614479</v>
      </c>
      <c r="F148">
        <v>38209642.867527977</v>
      </c>
      <c r="G148">
        <v>56385778.124103628</v>
      </c>
      <c r="H148">
        <v>74192722.965184778</v>
      </c>
      <c r="I148">
        <v>84395038.820194945</v>
      </c>
      <c r="J148">
        <v>83107279.457331419</v>
      </c>
    </row>
    <row r="149" spans="1:10">
      <c r="A149">
        <v>34003</v>
      </c>
      <c r="B149">
        <v>36429689.994358011</v>
      </c>
      <c r="C149">
        <v>93549178.248614773</v>
      </c>
      <c r="D149">
        <v>28978427.054646775</v>
      </c>
      <c r="E149">
        <v>46075094.322606154</v>
      </c>
      <c r="F149">
        <v>30170633.311128713</v>
      </c>
      <c r="G149">
        <v>43410162.614510305</v>
      </c>
      <c r="H149">
        <v>57327849.026106156</v>
      </c>
      <c r="I149">
        <v>82686923.213695198</v>
      </c>
      <c r="J149">
        <v>94468754.00555402</v>
      </c>
    </row>
    <row r="150" spans="1:10">
      <c r="A150">
        <v>34005</v>
      </c>
      <c r="B150">
        <v>22510563.818170685</v>
      </c>
      <c r="C150">
        <v>90253427.045844764</v>
      </c>
      <c r="D150">
        <v>55703756.94047761</v>
      </c>
      <c r="E150">
        <v>44313456.484248333</v>
      </c>
      <c r="F150">
        <v>55287699.773938484</v>
      </c>
      <c r="G150">
        <v>72001218.256921753</v>
      </c>
      <c r="H150">
        <v>103719710.61473757</v>
      </c>
      <c r="I150">
        <v>101982884.36662218</v>
      </c>
      <c r="J150">
        <v>117069567.23867232</v>
      </c>
    </row>
    <row r="151" spans="1:10">
      <c r="A151">
        <v>34007</v>
      </c>
      <c r="B151">
        <v>23620227.235434964</v>
      </c>
      <c r="C151">
        <v>79370268.805104852</v>
      </c>
      <c r="D151">
        <v>62422126.212834075</v>
      </c>
      <c r="E151">
        <v>81095726.045862228</v>
      </c>
      <c r="F151">
        <v>125719171.73261955</v>
      </c>
      <c r="G151">
        <v>181821762.08066693</v>
      </c>
      <c r="H151">
        <v>196296154.13796812</v>
      </c>
      <c r="I151">
        <v>237208627.33098415</v>
      </c>
      <c r="J151">
        <v>230007094.87307814</v>
      </c>
    </row>
    <row r="152" spans="1:10">
      <c r="A152">
        <v>34009</v>
      </c>
      <c r="B152">
        <v>12211276.034488194</v>
      </c>
      <c r="C152">
        <v>61641824.968997188</v>
      </c>
      <c r="D152">
        <v>54316381.392489336</v>
      </c>
      <c r="E152">
        <v>44865291.981445134</v>
      </c>
      <c r="F152">
        <v>64736047.048937015</v>
      </c>
      <c r="G152">
        <v>38763643.844962202</v>
      </c>
      <c r="H152">
        <v>47418650.807679072</v>
      </c>
      <c r="I152">
        <v>59755504.024511077</v>
      </c>
      <c r="J152">
        <v>86859503.162650332</v>
      </c>
    </row>
    <row r="153" spans="1:10">
      <c r="A153">
        <v>34011</v>
      </c>
      <c r="B153">
        <v>717624.11994491378</v>
      </c>
      <c r="C153">
        <v>3382803.7931590225</v>
      </c>
      <c r="D153">
        <v>631904.86867538607</v>
      </c>
      <c r="E153">
        <v>1060767.6249880989</v>
      </c>
      <c r="F153">
        <v>847286.64408315718</v>
      </c>
      <c r="G153">
        <v>1105514.8173253939</v>
      </c>
      <c r="H153">
        <v>855509.08280538791</v>
      </c>
      <c r="I153">
        <v>855509.08280538791</v>
      </c>
      <c r="J153">
        <v>921694.38759773201</v>
      </c>
    </row>
    <row r="154" spans="1:10">
      <c r="A154">
        <v>34013</v>
      </c>
      <c r="B154">
        <v>10990901.796978816</v>
      </c>
      <c r="C154">
        <v>41828976.593395799</v>
      </c>
      <c r="D154">
        <v>3179182.639857946</v>
      </c>
      <c r="E154">
        <v>3186139.5423884038</v>
      </c>
      <c r="F154">
        <v>3184684.3512278795</v>
      </c>
      <c r="G154">
        <v>11860136.155919284</v>
      </c>
      <c r="H154">
        <v>15637950.270941878</v>
      </c>
      <c r="I154">
        <v>10352792.842496891</v>
      </c>
      <c r="J154">
        <v>11183989.120394319</v>
      </c>
    </row>
    <row r="155" spans="1:10">
      <c r="A155">
        <v>34015</v>
      </c>
      <c r="B155">
        <v>1551683.9373279768</v>
      </c>
      <c r="C155">
        <v>5483499.0437857788</v>
      </c>
      <c r="D155">
        <v>637132.57723637065</v>
      </c>
      <c r="E155">
        <v>636935.88848846662</v>
      </c>
      <c r="F155">
        <v>474835.78841906792</v>
      </c>
      <c r="G155">
        <v>500372.34992877045</v>
      </c>
      <c r="H155">
        <v>1293023.2705162084</v>
      </c>
      <c r="I155">
        <v>1301529.7087308096</v>
      </c>
      <c r="J155">
        <v>1277292.68115629</v>
      </c>
    </row>
    <row r="156" spans="1:10">
      <c r="A156">
        <v>34017</v>
      </c>
      <c r="B156">
        <v>50632231.234860085</v>
      </c>
      <c r="C156">
        <v>106981853.41939126</v>
      </c>
      <c r="D156">
        <v>40489014.783230305</v>
      </c>
      <c r="E156">
        <v>27169870.854924407</v>
      </c>
      <c r="F156">
        <v>30995579.600709233</v>
      </c>
      <c r="G156">
        <v>46571995.618067987</v>
      </c>
      <c r="H156">
        <v>101349821.02044366</v>
      </c>
      <c r="I156">
        <v>126496525.8410899</v>
      </c>
      <c r="J156">
        <v>119024623.06318647</v>
      </c>
    </row>
    <row r="157" spans="1:10">
      <c r="A157">
        <v>34021</v>
      </c>
      <c r="B157">
        <v>15283944.705369927</v>
      </c>
      <c r="C157">
        <v>20305049.601576641</v>
      </c>
      <c r="D157">
        <v>7022771.9851332214</v>
      </c>
      <c r="E157">
        <v>3449523.9217516975</v>
      </c>
      <c r="F157">
        <v>3162474.9959387919</v>
      </c>
      <c r="G157">
        <v>3162474.9959387919</v>
      </c>
      <c r="H157">
        <v>27982451.691028878</v>
      </c>
      <c r="I157">
        <v>27982451.691028878</v>
      </c>
      <c r="J157">
        <v>13637419.867463959</v>
      </c>
    </row>
    <row r="158" spans="1:10">
      <c r="A158">
        <v>34023</v>
      </c>
      <c r="B158">
        <v>3374631.3436799459</v>
      </c>
      <c r="C158">
        <v>10788084.747192224</v>
      </c>
      <c r="D158">
        <v>2682827.230723687</v>
      </c>
      <c r="E158">
        <v>2682827.230723687</v>
      </c>
      <c r="F158">
        <v>5388755.7972390642</v>
      </c>
      <c r="G158">
        <v>9460710.4970378261</v>
      </c>
      <c r="H158">
        <v>7257878.6767616663</v>
      </c>
      <c r="I158">
        <v>11250991.508073993</v>
      </c>
      <c r="J158">
        <v>11279033.817942919</v>
      </c>
    </row>
    <row r="159" spans="1:10">
      <c r="A159">
        <v>34025</v>
      </c>
      <c r="B159">
        <v>18969315.284491107</v>
      </c>
      <c r="C159">
        <v>46868538.440871224</v>
      </c>
      <c r="D159">
        <v>29017792.230116677</v>
      </c>
      <c r="E159">
        <v>28761702.787253834</v>
      </c>
      <c r="F159">
        <v>10511236.773978086</v>
      </c>
      <c r="G159">
        <v>9074818.5897258651</v>
      </c>
      <c r="H159">
        <v>21379660.396662239</v>
      </c>
      <c r="I159">
        <v>21647116.320374694</v>
      </c>
      <c r="J159">
        <v>22476109.124999963</v>
      </c>
    </row>
    <row r="160" spans="1:10">
      <c r="A160">
        <v>34029</v>
      </c>
      <c r="B160">
        <v>6630985.0998930596</v>
      </c>
      <c r="C160">
        <v>27050297.475784279</v>
      </c>
      <c r="D160">
        <v>3185211.5664284555</v>
      </c>
      <c r="E160">
        <v>3278214.9959827252</v>
      </c>
      <c r="F160">
        <v>4055930.3303083</v>
      </c>
      <c r="G160">
        <v>2212339.0342524122</v>
      </c>
      <c r="H160">
        <v>5031682.825190207</v>
      </c>
      <c r="I160">
        <v>4998437.9713085862</v>
      </c>
      <c r="J160">
        <v>5550139.4647997664</v>
      </c>
    </row>
    <row r="161" spans="1:10">
      <c r="A161">
        <v>34033</v>
      </c>
      <c r="B161">
        <v>2354913.0396476928</v>
      </c>
      <c r="C161">
        <v>13515833.031145288</v>
      </c>
      <c r="D161">
        <v>26200869.987060335</v>
      </c>
      <c r="E161">
        <v>17978544.322443202</v>
      </c>
      <c r="F161">
        <v>27266727.183138434</v>
      </c>
      <c r="G161">
        <v>36605702.974866778</v>
      </c>
      <c r="H161">
        <v>52186500.116822414</v>
      </c>
      <c r="I161">
        <v>61327519.16834899</v>
      </c>
      <c r="J161">
        <v>64754672.432493374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1586448.1580336266</v>
      </c>
      <c r="C163">
        <v>594918.05926261004</v>
      </c>
      <c r="D163">
        <v>594918.05926261004</v>
      </c>
      <c r="E163">
        <v>594918.05926261004</v>
      </c>
      <c r="F163">
        <v>11857001.594530275</v>
      </c>
      <c r="G163">
        <v>11857001.594530275</v>
      </c>
      <c r="H163">
        <v>4818199.3849879839</v>
      </c>
      <c r="I163">
        <v>4818199.3849879839</v>
      </c>
      <c r="J163">
        <v>4818199.3849879839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14191155.879900523</v>
      </c>
      <c r="C165">
        <v>7215456.3665140476</v>
      </c>
      <c r="D165">
        <v>2663860.4028344676</v>
      </c>
      <c r="E165">
        <v>2812788.4878184246</v>
      </c>
      <c r="F165">
        <v>11139781.387617484</v>
      </c>
      <c r="G165">
        <v>22963730.379934467</v>
      </c>
      <c r="H165">
        <v>18024161.145896554</v>
      </c>
      <c r="I165">
        <v>12907246.033399956</v>
      </c>
      <c r="J165">
        <v>12977463.012514185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688686.13122642913</v>
      </c>
      <c r="C169">
        <v>688686.13122642913</v>
      </c>
      <c r="D169">
        <v>258257.29920991094</v>
      </c>
      <c r="E169">
        <v>258257.29920991094</v>
      </c>
      <c r="F169">
        <v>258257.29920991094</v>
      </c>
      <c r="G169">
        <v>4660267.2007183731</v>
      </c>
      <c r="H169">
        <v>4660267.2007183731</v>
      </c>
      <c r="I169">
        <v>1909011.0122755843</v>
      </c>
      <c r="J169">
        <v>1909011.0122755843</v>
      </c>
    </row>
    <row r="170" spans="1:10">
      <c r="A170">
        <v>36059</v>
      </c>
      <c r="B170">
        <v>22571710.184645642</v>
      </c>
      <c r="C170">
        <v>73174604.414403394</v>
      </c>
      <c r="D170">
        <v>48295110.761509188</v>
      </c>
      <c r="E170">
        <v>83593051.440177053</v>
      </c>
      <c r="F170">
        <v>88353600.321640611</v>
      </c>
      <c r="G170">
        <v>113377577.41537559</v>
      </c>
      <c r="H170">
        <v>155696915.34183687</v>
      </c>
      <c r="I170">
        <v>222837891.2816405</v>
      </c>
      <c r="J170">
        <v>250043009.71983102</v>
      </c>
    </row>
    <row r="171" spans="1:10">
      <c r="A171">
        <v>36061</v>
      </c>
      <c r="B171">
        <v>30106990.971658327</v>
      </c>
      <c r="C171">
        <v>44911612.758541495</v>
      </c>
      <c r="D171">
        <v>13549029.844644859</v>
      </c>
      <c r="E171">
        <v>19376317.034321785</v>
      </c>
      <c r="F171">
        <v>28805782.214731298</v>
      </c>
      <c r="G171">
        <v>56831813.915827662</v>
      </c>
      <c r="H171">
        <v>85656465.971212208</v>
      </c>
      <c r="I171">
        <v>78995384.625854924</v>
      </c>
      <c r="J171">
        <v>70175075.618239999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25131052.862243593</v>
      </c>
      <c r="C174">
        <v>15242060.403823473</v>
      </c>
      <c r="D174">
        <v>4063367.1072618458</v>
      </c>
      <c r="E174">
        <v>2785556.2951248772</v>
      </c>
      <c r="F174">
        <v>6443652.346274307</v>
      </c>
      <c r="G174">
        <v>8062720.7129109558</v>
      </c>
      <c r="H174">
        <v>17581814.601264015</v>
      </c>
      <c r="I174">
        <v>18137046.810455486</v>
      </c>
      <c r="J174">
        <v>11488253.320530985</v>
      </c>
    </row>
    <row r="175" spans="1:10">
      <c r="A175">
        <v>36083</v>
      </c>
      <c r="B175">
        <v>155797.89280382285</v>
      </c>
      <c r="C175">
        <v>584772.62516664655</v>
      </c>
      <c r="D175">
        <v>1915265.8143112389</v>
      </c>
      <c r="E175">
        <v>92765.446147374969</v>
      </c>
      <c r="F175">
        <v>92765.446147374969</v>
      </c>
      <c r="G175">
        <v>64171.368558128794</v>
      </c>
      <c r="H175">
        <v>64171.368558128794</v>
      </c>
      <c r="I175">
        <v>184081.57045355364</v>
      </c>
      <c r="J175">
        <v>184081.57045355364</v>
      </c>
    </row>
    <row r="176" spans="1:10">
      <c r="A176">
        <v>36085</v>
      </c>
      <c r="B176">
        <v>889329.27966272808</v>
      </c>
      <c r="C176">
        <v>4059959.6463516802</v>
      </c>
      <c r="D176">
        <v>795649.82933422131</v>
      </c>
      <c r="E176">
        <v>1207539.7803293283</v>
      </c>
      <c r="F176">
        <v>553035.62877539126</v>
      </c>
      <c r="G176">
        <v>612374.62515323842</v>
      </c>
      <c r="H176">
        <v>1251754.4383159126</v>
      </c>
      <c r="I176">
        <v>1272700.1035839864</v>
      </c>
      <c r="J176">
        <v>1315920.2199869473</v>
      </c>
    </row>
    <row r="177" spans="1:10">
      <c r="A177">
        <v>36087</v>
      </c>
      <c r="B177">
        <v>53933.400350369418</v>
      </c>
      <c r="C177">
        <v>199110.09423085226</v>
      </c>
      <c r="D177">
        <v>610762.07046934916</v>
      </c>
      <c r="E177">
        <v>49316.881750893153</v>
      </c>
      <c r="F177">
        <v>49316.881750893153</v>
      </c>
      <c r="G177">
        <v>35182.057845649513</v>
      </c>
      <c r="H177">
        <v>35182.057845649513</v>
      </c>
      <c r="I177">
        <v>91451.58682440946</v>
      </c>
      <c r="J177">
        <v>91451.58682440946</v>
      </c>
    </row>
    <row r="178" spans="1:10">
      <c r="A178">
        <v>36103</v>
      </c>
      <c r="B178">
        <v>1302037.4445570433</v>
      </c>
      <c r="C178">
        <v>9853169.5242694803</v>
      </c>
      <c r="D178">
        <v>2026061.2539057208</v>
      </c>
      <c r="E178">
        <v>2026061.2539057208</v>
      </c>
      <c r="F178">
        <v>856980.4150754424</v>
      </c>
      <c r="G178">
        <v>856980.4150754424</v>
      </c>
      <c r="H178">
        <v>1129444.3812523787</v>
      </c>
      <c r="I178">
        <v>7902972.9311522068</v>
      </c>
      <c r="J178">
        <v>7891317.6415205188</v>
      </c>
    </row>
    <row r="179" spans="1:10">
      <c r="A179">
        <v>36111</v>
      </c>
      <c r="B179">
        <v>142807.36674288812</v>
      </c>
      <c r="C179">
        <v>590151.7392078361</v>
      </c>
      <c r="D179">
        <v>23983.777801455235</v>
      </c>
      <c r="E179">
        <v>23983.777801455235</v>
      </c>
      <c r="F179">
        <v>21710.865552932406</v>
      </c>
      <c r="G179">
        <v>21710.865552932406</v>
      </c>
      <c r="H179">
        <v>54821.594933794615</v>
      </c>
      <c r="I179">
        <v>54821.594933794615</v>
      </c>
      <c r="J179">
        <v>60117.508583150826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4801653.0879742932</v>
      </c>
      <c r="C181">
        <v>23831880.916032515</v>
      </c>
      <c r="D181">
        <v>42225249.011679903</v>
      </c>
      <c r="E181">
        <v>49839996.360280871</v>
      </c>
      <c r="F181">
        <v>77738875.426652312</v>
      </c>
      <c r="G181">
        <v>82047119.446731403</v>
      </c>
      <c r="H181">
        <v>85683753.385734975</v>
      </c>
      <c r="I181">
        <v>101811512.09888372</v>
      </c>
      <c r="J181">
        <v>99524779.534279436</v>
      </c>
    </row>
    <row r="182" spans="1:10">
      <c r="A182">
        <v>37015</v>
      </c>
      <c r="B182">
        <v>1401526.3283606989</v>
      </c>
      <c r="C182">
        <v>6278469.6013725055</v>
      </c>
      <c r="D182">
        <v>17428516.860820916</v>
      </c>
      <c r="E182">
        <v>9985846.2049491815</v>
      </c>
      <c r="F182">
        <v>16073765.384491241</v>
      </c>
      <c r="G182">
        <v>20342755.228162985</v>
      </c>
      <c r="H182">
        <v>20982342.771861795</v>
      </c>
      <c r="I182">
        <v>22068735.121668063</v>
      </c>
      <c r="J182">
        <v>22355090.568939675</v>
      </c>
    </row>
    <row r="183" spans="1:10">
      <c r="A183">
        <v>37019</v>
      </c>
      <c r="B183">
        <v>612977.11502602673</v>
      </c>
      <c r="C183">
        <v>4383669.3607002497</v>
      </c>
      <c r="D183">
        <v>19255451.313509688</v>
      </c>
      <c r="E183">
        <v>41402946.341600262</v>
      </c>
      <c r="F183">
        <v>63050674.660636902</v>
      </c>
      <c r="G183">
        <v>90563565.216504127</v>
      </c>
      <c r="H183">
        <v>114701016.737942</v>
      </c>
      <c r="I183">
        <v>121588134.13660954</v>
      </c>
      <c r="J183">
        <v>127026684.21128029</v>
      </c>
    </row>
    <row r="184" spans="1:10">
      <c r="A184">
        <v>37029</v>
      </c>
      <c r="B184">
        <v>2833843.2332866583</v>
      </c>
      <c r="C184">
        <v>12822938.234135797</v>
      </c>
      <c r="D184">
        <v>7482094.0529233012</v>
      </c>
      <c r="E184">
        <v>15578436.474245453</v>
      </c>
      <c r="F184">
        <v>19227301.390592873</v>
      </c>
      <c r="G184">
        <v>19103251.411049809</v>
      </c>
      <c r="H184">
        <v>20568041.513704665</v>
      </c>
      <c r="I184">
        <v>20662117.598381959</v>
      </c>
      <c r="J184">
        <v>21660636.078587215</v>
      </c>
    </row>
    <row r="185" spans="1:10">
      <c r="A185">
        <v>37031</v>
      </c>
      <c r="B185">
        <v>3510346.0995335113</v>
      </c>
      <c r="C185">
        <v>24288088.266126279</v>
      </c>
      <c r="D185">
        <v>50130287.199384034</v>
      </c>
      <c r="E185">
        <v>109986250.22513002</v>
      </c>
      <c r="F185">
        <v>182094685.08955759</v>
      </c>
      <c r="G185">
        <v>180748333.63932127</v>
      </c>
      <c r="H185">
        <v>136343066.6414203</v>
      </c>
      <c r="I185">
        <v>141106127.68913782</v>
      </c>
      <c r="J185">
        <v>140856044.91808444</v>
      </c>
    </row>
    <row r="186" spans="1:10">
      <c r="A186">
        <v>37041</v>
      </c>
      <c r="B186">
        <v>1320468.1248966255</v>
      </c>
      <c r="C186">
        <v>5545812.797847461</v>
      </c>
      <c r="D186">
        <v>4708613.8629347607</v>
      </c>
      <c r="E186">
        <v>10589707.66644562</v>
      </c>
      <c r="F186">
        <v>17675730.35907463</v>
      </c>
      <c r="G186">
        <v>22390660.183848035</v>
      </c>
      <c r="H186">
        <v>21854701.036772534</v>
      </c>
      <c r="I186">
        <v>22460216.383542426</v>
      </c>
      <c r="J186">
        <v>23174613.950986356</v>
      </c>
    </row>
    <row r="187" spans="1:10">
      <c r="A187">
        <v>37049</v>
      </c>
      <c r="B187">
        <v>453487.68068916356</v>
      </c>
      <c r="C187">
        <v>3294311.7765499735</v>
      </c>
      <c r="D187">
        <v>1762499.3303289067</v>
      </c>
      <c r="E187">
        <v>3966111.1321779285</v>
      </c>
      <c r="F187">
        <v>5395802.4069650462</v>
      </c>
      <c r="G187">
        <v>4213075.2811946757</v>
      </c>
      <c r="H187">
        <v>4056765.6159998672</v>
      </c>
      <c r="I187">
        <v>3982842.8242148659</v>
      </c>
      <c r="J187">
        <v>4038501.4565605531</v>
      </c>
    </row>
    <row r="188" spans="1:10">
      <c r="A188">
        <v>37053</v>
      </c>
      <c r="B188">
        <v>3188260.2132402495</v>
      </c>
      <c r="C188">
        <v>14845086.341855835</v>
      </c>
      <c r="D188">
        <v>13149326.149686612</v>
      </c>
      <c r="E188">
        <v>28218318.559704654</v>
      </c>
      <c r="F188">
        <v>38374795.927362569</v>
      </c>
      <c r="G188">
        <v>39005958.109929815</v>
      </c>
      <c r="H188">
        <v>35450649.888499305</v>
      </c>
      <c r="I188">
        <v>35169369.868298389</v>
      </c>
      <c r="J188">
        <v>36085734.950927928</v>
      </c>
    </row>
    <row r="189" spans="1:10">
      <c r="A189">
        <v>37055</v>
      </c>
      <c r="B189">
        <v>8005627.2895158194</v>
      </c>
      <c r="C189">
        <v>82053027.184520274</v>
      </c>
      <c r="D189">
        <v>114635760.22134504</v>
      </c>
      <c r="E189">
        <v>66416155.764252022</v>
      </c>
      <c r="F189">
        <v>47366366.932212964</v>
      </c>
      <c r="G189">
        <v>46528653.68655666</v>
      </c>
      <c r="H189">
        <v>49934204.255378991</v>
      </c>
      <c r="I189">
        <v>56478322.507081062</v>
      </c>
      <c r="J189">
        <v>60185436.790586561</v>
      </c>
    </row>
    <row r="190" spans="1:10">
      <c r="A190">
        <v>37073</v>
      </c>
      <c r="B190">
        <v>2543216.3319501835</v>
      </c>
      <c r="C190">
        <v>11516802.499131829</v>
      </c>
      <c r="D190">
        <v>3037255.1270516198</v>
      </c>
      <c r="E190">
        <v>2699357.0273336349</v>
      </c>
      <c r="F190">
        <v>2420855.1884049904</v>
      </c>
      <c r="G190">
        <v>1324463.2290279022</v>
      </c>
      <c r="H190">
        <v>1339172.2874099563</v>
      </c>
      <c r="I190">
        <v>7768182.6648095595</v>
      </c>
      <c r="J190">
        <v>7777620.3114020228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16669954.957530547</v>
      </c>
      <c r="C192">
        <v>83182170.137992531</v>
      </c>
      <c r="D192">
        <v>92453598.610927135</v>
      </c>
      <c r="E192">
        <v>94827397.086410135</v>
      </c>
      <c r="F192">
        <v>81225457.59168303</v>
      </c>
      <c r="G192">
        <v>67644097.074220002</v>
      </c>
      <c r="H192">
        <v>80817479.725820929</v>
      </c>
      <c r="I192">
        <v>105682395.88327159</v>
      </c>
      <c r="J192">
        <v>104023131.85561088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3664916.7043162277</v>
      </c>
      <c r="C194">
        <v>28934484.606924202</v>
      </c>
      <c r="D194">
        <v>59999328.89436511</v>
      </c>
      <c r="E194">
        <v>46641094.049693346</v>
      </c>
      <c r="F194">
        <v>63063712.062665567</v>
      </c>
      <c r="G194">
        <v>83626142.934000358</v>
      </c>
      <c r="H194">
        <v>74668141.389191583</v>
      </c>
      <c r="I194">
        <v>87122021.643014207</v>
      </c>
      <c r="J194">
        <v>94752218.777653322</v>
      </c>
    </row>
    <row r="195" spans="1:10">
      <c r="A195">
        <v>37133</v>
      </c>
      <c r="B195">
        <v>1666554.0107679381</v>
      </c>
      <c r="C195">
        <v>13518050.28086018</v>
      </c>
      <c r="D195">
        <v>53957138.762969367</v>
      </c>
      <c r="E195">
        <v>37622590.53222023</v>
      </c>
      <c r="F195">
        <v>52008731.933028892</v>
      </c>
      <c r="G195">
        <v>65275405.569909528</v>
      </c>
      <c r="H195">
        <v>67106606.4023434</v>
      </c>
      <c r="I195">
        <v>69567773.887896389</v>
      </c>
      <c r="J195">
        <v>86258828.509749025</v>
      </c>
    </row>
    <row r="196" spans="1:10">
      <c r="A196">
        <v>37137</v>
      </c>
      <c r="B196">
        <v>245405.31694557046</v>
      </c>
      <c r="C196">
        <v>1728712.3695185953</v>
      </c>
      <c r="D196">
        <v>4025832.6782694361</v>
      </c>
      <c r="E196">
        <v>6250922.407302889</v>
      </c>
      <c r="F196">
        <v>9657116.0369180199</v>
      </c>
      <c r="G196">
        <v>12504801.131409911</v>
      </c>
      <c r="H196">
        <v>12905279.905092452</v>
      </c>
      <c r="I196">
        <v>13150333.280341325</v>
      </c>
      <c r="J196">
        <v>13435638.538558273</v>
      </c>
    </row>
    <row r="197" spans="1:10">
      <c r="A197">
        <v>37139</v>
      </c>
      <c r="B197">
        <v>10036064.354291871</v>
      </c>
      <c r="C197">
        <v>44840666.183162339</v>
      </c>
      <c r="D197">
        <v>46763062.188857324</v>
      </c>
      <c r="E197">
        <v>94814956.375887156</v>
      </c>
      <c r="F197">
        <v>143777489.35128191</v>
      </c>
      <c r="G197">
        <v>190312640.34597439</v>
      </c>
      <c r="H197">
        <v>199652411.3894546</v>
      </c>
      <c r="I197">
        <v>223547697.24550498</v>
      </c>
      <c r="J197">
        <v>235858225.33140525</v>
      </c>
    </row>
    <row r="198" spans="1:10">
      <c r="A198">
        <v>37141</v>
      </c>
      <c r="B198">
        <v>1010603.3311902938</v>
      </c>
      <c r="C198">
        <v>7771807.7748136399</v>
      </c>
      <c r="D198">
        <v>40049517.790336832</v>
      </c>
      <c r="E198">
        <v>30449370.404376533</v>
      </c>
      <c r="F198">
        <v>43670451.194741324</v>
      </c>
      <c r="G198">
        <v>62724594.825396731</v>
      </c>
      <c r="H198">
        <v>78998220.661315411</v>
      </c>
      <c r="I198">
        <v>86065152.61280477</v>
      </c>
      <c r="J198">
        <v>90865621.795914859</v>
      </c>
    </row>
    <row r="199" spans="1:10">
      <c r="A199">
        <v>37143</v>
      </c>
      <c r="B199">
        <v>1407844.9256985849</v>
      </c>
      <c r="C199">
        <v>6137352.160080974</v>
      </c>
      <c r="D199">
        <v>4424524.6551253144</v>
      </c>
      <c r="E199">
        <v>9948095.7009523604</v>
      </c>
      <c r="F199">
        <v>4928840.1684600161</v>
      </c>
      <c r="G199">
        <v>4755218.8109340956</v>
      </c>
      <c r="H199">
        <v>4361534.8538057543</v>
      </c>
      <c r="I199">
        <v>4355386.8438622393</v>
      </c>
      <c r="J199">
        <v>5104205.3967533521</v>
      </c>
    </row>
    <row r="200" spans="1:10">
      <c r="A200">
        <v>37147</v>
      </c>
      <c r="B200">
        <v>13265.214805342122</v>
      </c>
      <c r="C200">
        <v>105088.74454055802</v>
      </c>
      <c r="D200">
        <v>482096.90097637323</v>
      </c>
      <c r="E200">
        <v>1258230.1294262926</v>
      </c>
      <c r="F200">
        <v>1344522.4440192867</v>
      </c>
      <c r="G200">
        <v>165929.02118644764</v>
      </c>
      <c r="H200">
        <v>146271.20059524535</v>
      </c>
      <c r="I200">
        <v>94382.653842726388</v>
      </c>
      <c r="J200">
        <v>145046.51301605429</v>
      </c>
    </row>
    <row r="201" spans="1:10">
      <c r="A201">
        <v>37177</v>
      </c>
      <c r="B201">
        <v>11720451.479903916</v>
      </c>
      <c r="C201">
        <v>41543465.913868189</v>
      </c>
      <c r="D201">
        <v>72951409.353647649</v>
      </c>
      <c r="E201">
        <v>81435610.356178135</v>
      </c>
      <c r="F201">
        <v>76862918.833985001</v>
      </c>
      <c r="G201">
        <v>66449392.079115286</v>
      </c>
      <c r="H201">
        <v>72103700.165497884</v>
      </c>
      <c r="I201">
        <v>81886500.114651844</v>
      </c>
      <c r="J201">
        <v>91540439.373438329</v>
      </c>
    </row>
    <row r="202" spans="1:10">
      <c r="A202">
        <v>37187</v>
      </c>
      <c r="B202">
        <v>595780.77913260041</v>
      </c>
      <c r="C202">
        <v>2716155.1551954914</v>
      </c>
      <c r="D202">
        <v>2926349.7604423007</v>
      </c>
      <c r="E202">
        <v>4153640.9345612787</v>
      </c>
      <c r="F202">
        <v>5797195.8656539563</v>
      </c>
      <c r="G202">
        <v>6833316.2679302217</v>
      </c>
      <c r="H202">
        <v>7336438.6701835664</v>
      </c>
      <c r="I202">
        <v>7511109.8869620804</v>
      </c>
      <c r="J202">
        <v>7738092.2534016538</v>
      </c>
    </row>
    <row r="203" spans="1:10">
      <c r="A203">
        <v>41007</v>
      </c>
      <c r="B203">
        <v>1324111.0509862509</v>
      </c>
      <c r="C203">
        <v>2972971.5122735766</v>
      </c>
      <c r="D203">
        <v>7535227.1042197598</v>
      </c>
      <c r="E203">
        <v>20765430.78840147</v>
      </c>
      <c r="F203">
        <v>16556347.53577698</v>
      </c>
      <c r="G203">
        <v>19407428.222982962</v>
      </c>
      <c r="H203">
        <v>10813163.103162631</v>
      </c>
      <c r="I203">
        <v>10744243.661312681</v>
      </c>
      <c r="J203">
        <v>11879952.847654</v>
      </c>
    </row>
    <row r="204" spans="1:10">
      <c r="A204">
        <v>41009</v>
      </c>
      <c r="B204">
        <v>77321.922991973872</v>
      </c>
      <c r="C204">
        <v>136346.69504263491</v>
      </c>
      <c r="D204">
        <v>343731.65937211795</v>
      </c>
      <c r="E204">
        <v>941074.16824306408</v>
      </c>
      <c r="F204">
        <v>2197479.5672879927</v>
      </c>
      <c r="G204">
        <v>744355.8359523305</v>
      </c>
      <c r="H204">
        <v>1074250.5711474635</v>
      </c>
      <c r="I204">
        <v>1387266.5282979636</v>
      </c>
      <c r="J204">
        <v>671348.11965356849</v>
      </c>
    </row>
    <row r="205" spans="1:10">
      <c r="A205">
        <v>41011</v>
      </c>
      <c r="B205">
        <v>964835.08285685629</v>
      </c>
      <c r="C205">
        <v>2764761.5894445013</v>
      </c>
      <c r="D205">
        <v>8656221.5108160302</v>
      </c>
      <c r="E205">
        <v>28361548.238137525</v>
      </c>
      <c r="F205">
        <v>22163519.187773436</v>
      </c>
      <c r="G205">
        <v>14678638.614739005</v>
      </c>
      <c r="H205">
        <v>18589142.153527442</v>
      </c>
      <c r="I205">
        <v>22583608.028097745</v>
      </c>
      <c r="J205">
        <v>29088623.934620049</v>
      </c>
    </row>
    <row r="206" spans="1:10">
      <c r="A206">
        <v>41015</v>
      </c>
      <c r="B206">
        <v>6318.8232774088992</v>
      </c>
      <c r="C206">
        <v>16338.627984087554</v>
      </c>
      <c r="D206">
        <v>48048.180451264998</v>
      </c>
      <c r="E206">
        <v>140458.59008045244</v>
      </c>
      <c r="F206">
        <v>324338.20374219434</v>
      </c>
      <c r="G206">
        <v>564781.7969810525</v>
      </c>
      <c r="H206">
        <v>818297.11231061979</v>
      </c>
      <c r="I206">
        <v>1024505.4619060899</v>
      </c>
      <c r="J206">
        <v>1182898.3832209108</v>
      </c>
    </row>
    <row r="207" spans="1:10">
      <c r="A207">
        <v>41019</v>
      </c>
      <c r="B207">
        <v>56759.269741026947</v>
      </c>
      <c r="C207">
        <v>170146.19272595062</v>
      </c>
      <c r="D207">
        <v>541903.84888985963</v>
      </c>
      <c r="E207">
        <v>1791933.630904892</v>
      </c>
      <c r="F207">
        <v>1600814.7407354065</v>
      </c>
      <c r="G207">
        <v>2775703.5466586482</v>
      </c>
      <c r="H207">
        <v>4018990.3429878065</v>
      </c>
      <c r="I207">
        <v>3256032.4766992191</v>
      </c>
      <c r="J207">
        <v>2059656.695944947</v>
      </c>
    </row>
    <row r="208" spans="1:10">
      <c r="A208">
        <v>41039</v>
      </c>
      <c r="B208">
        <v>39631.935967896025</v>
      </c>
      <c r="C208">
        <v>107331.27104230494</v>
      </c>
      <c r="D208">
        <v>313814.86333401612</v>
      </c>
      <c r="E208">
        <v>971160.27258335985</v>
      </c>
      <c r="F208">
        <v>946395.60357620474</v>
      </c>
      <c r="G208">
        <v>1636016.6151095715</v>
      </c>
      <c r="H208">
        <v>1467599.2096374235</v>
      </c>
      <c r="I208">
        <v>1942782.8037658844</v>
      </c>
      <c r="J208">
        <v>2438812.1020012079</v>
      </c>
    </row>
    <row r="209" spans="1:10">
      <c r="A209">
        <v>41041</v>
      </c>
      <c r="B209">
        <v>65273.258357421226</v>
      </c>
      <c r="C209">
        <v>170302.59474663003</v>
      </c>
      <c r="D209">
        <v>501450.06127497012</v>
      </c>
      <c r="E209">
        <v>1507267.4413879993</v>
      </c>
      <c r="F209">
        <v>3545436.0154612698</v>
      </c>
      <c r="G209">
        <v>4334969.5475855935</v>
      </c>
      <c r="H209">
        <v>3311325.9490476884</v>
      </c>
      <c r="I209">
        <v>3122716.5700069908</v>
      </c>
      <c r="J209">
        <v>2556586.9314125171</v>
      </c>
    </row>
    <row r="210" spans="1:10">
      <c r="A210">
        <v>41051</v>
      </c>
      <c r="B210">
        <v>125968.34340619748</v>
      </c>
      <c r="C210">
        <v>266392.3507095438</v>
      </c>
      <c r="D210">
        <v>664580.43017439975</v>
      </c>
      <c r="E210">
        <v>1769479.8062449344</v>
      </c>
      <c r="F210">
        <v>107300.21081233672</v>
      </c>
      <c r="G210">
        <v>107300.21081233672</v>
      </c>
      <c r="H210">
        <v>73338.81298781748</v>
      </c>
      <c r="I210">
        <v>73338.81298781748</v>
      </c>
      <c r="J210">
        <v>197097.90952215489</v>
      </c>
    </row>
    <row r="211" spans="1:10">
      <c r="A211">
        <v>41057</v>
      </c>
      <c r="B211">
        <v>116435.93235375808</v>
      </c>
      <c r="C211">
        <v>311392.5268942212</v>
      </c>
      <c r="D211">
        <v>906462.03786706086</v>
      </c>
      <c r="E211">
        <v>2400940.1408592667</v>
      </c>
      <c r="F211">
        <v>5799621.2723368742</v>
      </c>
      <c r="G211">
        <v>6830479.5858715894</v>
      </c>
      <c r="H211">
        <v>8854588.8901199754</v>
      </c>
      <c r="I211">
        <v>9150875.1843405142</v>
      </c>
      <c r="J211">
        <v>11594495.926524242</v>
      </c>
    </row>
    <row r="212" spans="1:10">
      <c r="A212">
        <v>42017</v>
      </c>
      <c r="B212">
        <v>3674224.7636808823</v>
      </c>
      <c r="C212">
        <v>20353883.901380926</v>
      </c>
      <c r="D212">
        <v>29918396.052060936</v>
      </c>
      <c r="E212">
        <v>66378961.962941632</v>
      </c>
      <c r="F212">
        <v>112678062.68110393</v>
      </c>
      <c r="G212">
        <v>163308015.98621815</v>
      </c>
      <c r="H212">
        <v>224289629.89916322</v>
      </c>
      <c r="I212">
        <v>290255510.74165326</v>
      </c>
      <c r="J212">
        <v>311965013.55278897</v>
      </c>
    </row>
    <row r="213" spans="1:10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>
        <v>42045</v>
      </c>
      <c r="B214">
        <v>11784621.903469792</v>
      </c>
      <c r="C214">
        <v>42156184.15319524</v>
      </c>
      <c r="D214">
        <v>86631654.33165817</v>
      </c>
      <c r="E214">
        <v>84162317.73480916</v>
      </c>
      <c r="F214">
        <v>96523083.815137133</v>
      </c>
      <c r="G214">
        <v>137843097.87038252</v>
      </c>
      <c r="H214">
        <v>188625020.14676189</v>
      </c>
      <c r="I214">
        <v>255397675.50427338</v>
      </c>
      <c r="J214">
        <v>275551281.22945684</v>
      </c>
    </row>
    <row r="215" spans="1:10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>
        <v>42101</v>
      </c>
      <c r="B216">
        <v>27934396.252144329</v>
      </c>
      <c r="C216">
        <v>122191479.4055903</v>
      </c>
      <c r="D216">
        <v>173737426.37793019</v>
      </c>
      <c r="E216">
        <v>178438201.96338317</v>
      </c>
      <c r="F216">
        <v>222654489.82820624</v>
      </c>
      <c r="G216">
        <v>250797943.370956</v>
      </c>
      <c r="H216">
        <v>339181477.8332563</v>
      </c>
      <c r="I216">
        <v>387697661.56072092</v>
      </c>
      <c r="J216">
        <v>445143111.51017499</v>
      </c>
    </row>
    <row r="217" spans="1:10">
      <c r="A217">
        <v>44001</v>
      </c>
      <c r="B217">
        <v>2270139.9149885918</v>
      </c>
      <c r="C217">
        <v>11589033.161756566</v>
      </c>
      <c r="D217">
        <v>42304909.681551196</v>
      </c>
      <c r="E217">
        <v>31124106.509047061</v>
      </c>
      <c r="F217">
        <v>49181352.800062247</v>
      </c>
      <c r="G217">
        <v>65935567.083218709</v>
      </c>
      <c r="H217">
        <v>67999788.224035904</v>
      </c>
      <c r="I217">
        <v>68345422.108903185</v>
      </c>
      <c r="J217">
        <v>83491653.430120051</v>
      </c>
    </row>
    <row r="218" spans="1:10">
      <c r="A218">
        <v>44003</v>
      </c>
      <c r="B218">
        <v>1204355.2765320521</v>
      </c>
      <c r="C218">
        <v>5133227.110004181</v>
      </c>
      <c r="D218">
        <v>16517733.5331797</v>
      </c>
      <c r="E218">
        <v>36265297.152963594</v>
      </c>
      <c r="F218">
        <v>61558710.488288417</v>
      </c>
      <c r="G218">
        <v>10035794.33881712</v>
      </c>
      <c r="H218">
        <v>10118327.69878035</v>
      </c>
      <c r="I218">
        <v>3875397.3325157752</v>
      </c>
      <c r="J218">
        <v>3854426.1915112138</v>
      </c>
    </row>
    <row r="219" spans="1:10">
      <c r="A219">
        <v>44005</v>
      </c>
      <c r="B219">
        <v>122989.53610759982</v>
      </c>
      <c r="C219">
        <v>621128.26103828265</v>
      </c>
      <c r="D219">
        <v>2420599.9343863009</v>
      </c>
      <c r="E219">
        <v>916645.304551607</v>
      </c>
      <c r="F219">
        <v>160613.25889971503</v>
      </c>
      <c r="G219">
        <v>121674.62381354888</v>
      </c>
      <c r="H219">
        <v>103047.6139669026</v>
      </c>
      <c r="I219">
        <v>221857.647237472</v>
      </c>
      <c r="J219">
        <v>272629.94407061313</v>
      </c>
    </row>
    <row r="220" spans="1:10">
      <c r="A220">
        <v>44007</v>
      </c>
      <c r="B220">
        <v>1699972.799113817</v>
      </c>
      <c r="C220">
        <v>7317583.5242327387</v>
      </c>
      <c r="D220">
        <v>26291006.10584981</v>
      </c>
      <c r="E220">
        <v>5607377.2781724036</v>
      </c>
      <c r="F220">
        <v>5607377.2781724036</v>
      </c>
      <c r="G220">
        <v>2102766.4793146513</v>
      </c>
      <c r="H220">
        <v>2102766.4793146513</v>
      </c>
      <c r="I220">
        <v>2102766.4793146513</v>
      </c>
      <c r="J220">
        <v>16748794.791166287</v>
      </c>
    </row>
    <row r="221" spans="1:10">
      <c r="A221">
        <v>44009</v>
      </c>
      <c r="B221">
        <v>818566.3305301331</v>
      </c>
      <c r="C221">
        <v>4136138.6571122897</v>
      </c>
      <c r="D221">
        <v>16129498.893125566</v>
      </c>
      <c r="E221">
        <v>34178610.965101615</v>
      </c>
      <c r="F221">
        <v>58185000.518598452</v>
      </c>
      <c r="G221">
        <v>83982136.248667538</v>
      </c>
      <c r="H221">
        <v>86826199.525774434</v>
      </c>
      <c r="I221">
        <v>87528040.912990719</v>
      </c>
      <c r="J221">
        <v>89058726.318250701</v>
      </c>
    </row>
    <row r="222" spans="1:10">
      <c r="A222">
        <v>45013</v>
      </c>
      <c r="B222">
        <v>6594918.8217172436</v>
      </c>
      <c r="C222">
        <v>25879741.136672698</v>
      </c>
      <c r="D222">
        <v>54122179.884101182</v>
      </c>
      <c r="E222">
        <v>43490110.769973114</v>
      </c>
      <c r="F222">
        <v>37911160.95817297</v>
      </c>
      <c r="G222">
        <v>45703758.062398657</v>
      </c>
      <c r="H222">
        <v>54421646.677244134</v>
      </c>
      <c r="I222">
        <v>79643582.656694561</v>
      </c>
      <c r="J222">
        <v>95298716.446859956</v>
      </c>
    </row>
    <row r="223" spans="1:10">
      <c r="A223">
        <v>45015</v>
      </c>
      <c r="B223">
        <v>2102016.1242518011</v>
      </c>
      <c r="C223">
        <v>9668291.7374827396</v>
      </c>
      <c r="D223">
        <v>17328899.429697573</v>
      </c>
      <c r="E223">
        <v>11207854.096340403</v>
      </c>
      <c r="F223">
        <v>12338867.113581352</v>
      </c>
      <c r="G223">
        <v>14608903.971383659</v>
      </c>
      <c r="H223">
        <v>19251206.958545994</v>
      </c>
      <c r="I223">
        <v>22254634.918405782</v>
      </c>
      <c r="J223">
        <v>30155685.20536663</v>
      </c>
    </row>
    <row r="224" spans="1:10">
      <c r="A224">
        <v>45019</v>
      </c>
      <c r="B224">
        <v>27435910.352645338</v>
      </c>
      <c r="C224">
        <v>117720288.62540609</v>
      </c>
      <c r="D224">
        <v>223762895.62439227</v>
      </c>
      <c r="E224">
        <v>292820740.60800207</v>
      </c>
      <c r="F224">
        <v>370767202.29716265</v>
      </c>
      <c r="G224">
        <v>426362917.37184489</v>
      </c>
      <c r="H224">
        <v>257892920.97967643</v>
      </c>
      <c r="I224">
        <v>312551082.9220047</v>
      </c>
      <c r="J224">
        <v>297047338.22986197</v>
      </c>
    </row>
    <row r="225" spans="1:10">
      <c r="A225">
        <v>45029</v>
      </c>
      <c r="B225">
        <v>355279.74890922784</v>
      </c>
      <c r="C225">
        <v>1679568.132151979</v>
      </c>
      <c r="D225">
        <v>6192899.7875799378</v>
      </c>
      <c r="E225">
        <v>2798303.2299689641</v>
      </c>
      <c r="F225">
        <v>4377048.2719609495</v>
      </c>
      <c r="G225">
        <v>5897089.7030703006</v>
      </c>
      <c r="H225">
        <v>8085987.8963435898</v>
      </c>
      <c r="I225">
        <v>10359783.38383227</v>
      </c>
      <c r="J225">
        <v>10625404.49762366</v>
      </c>
    </row>
    <row r="226" spans="1:10">
      <c r="A226">
        <v>45043</v>
      </c>
      <c r="B226">
        <v>476229.94439821702</v>
      </c>
      <c r="C226">
        <v>1925266.6154856598</v>
      </c>
      <c r="D226">
        <v>6316717.790420658</v>
      </c>
      <c r="E226">
        <v>12309254.574964141</v>
      </c>
      <c r="F226">
        <v>6545383.2415760998</v>
      </c>
      <c r="G226">
        <v>7396550.5270522367</v>
      </c>
      <c r="H226">
        <v>10079655.733805338</v>
      </c>
      <c r="I226">
        <v>11898244.60149605</v>
      </c>
      <c r="J226">
        <v>12873118.624901021</v>
      </c>
    </row>
    <row r="227" spans="1:10">
      <c r="A227">
        <v>45051</v>
      </c>
      <c r="B227">
        <v>1615074.7638481769</v>
      </c>
      <c r="C227">
        <v>6779626.3743338864</v>
      </c>
      <c r="D227">
        <v>23528918.581995111</v>
      </c>
      <c r="E227">
        <v>55059966.452649534</v>
      </c>
      <c r="F227">
        <v>39508140.707716525</v>
      </c>
      <c r="G227">
        <v>54763411.441875361</v>
      </c>
      <c r="H227">
        <v>71089285.626857921</v>
      </c>
      <c r="I227">
        <v>83038801.236957073</v>
      </c>
      <c r="J227">
        <v>85328334.78942588</v>
      </c>
    </row>
    <row r="228" spans="1:10">
      <c r="A228">
        <v>45053</v>
      </c>
      <c r="B228">
        <v>208716.96315854954</v>
      </c>
      <c r="C228">
        <v>795202.53711844224</v>
      </c>
      <c r="D228">
        <v>2389284.571478337</v>
      </c>
      <c r="E228">
        <v>3549984.3556661974</v>
      </c>
      <c r="F228">
        <v>6199503.5908928979</v>
      </c>
      <c r="G228">
        <v>8779347.2447422259</v>
      </c>
      <c r="H228">
        <v>11589545.711745963</v>
      </c>
      <c r="I228">
        <v>14353198.814472169</v>
      </c>
      <c r="J228">
        <v>14622008.058866819</v>
      </c>
    </row>
    <row r="229" spans="1:10">
      <c r="A229">
        <v>48007</v>
      </c>
      <c r="B229">
        <v>9137844.1087530162</v>
      </c>
      <c r="C229">
        <v>88780426.005207211</v>
      </c>
      <c r="D229">
        <v>27084857.800624125</v>
      </c>
      <c r="E229">
        <v>6884523.5642156303</v>
      </c>
      <c r="F229">
        <v>6012464.1303277928</v>
      </c>
      <c r="G229">
        <v>5810104.4678662913</v>
      </c>
      <c r="H229">
        <v>10676731.364721689</v>
      </c>
      <c r="I229">
        <v>11909532.101230541</v>
      </c>
      <c r="J229">
        <v>14761686.176296698</v>
      </c>
    </row>
    <row r="230" spans="1:10">
      <c r="A230">
        <v>48039</v>
      </c>
      <c r="B230">
        <v>120531528.58198087</v>
      </c>
      <c r="C230">
        <v>909636597.59203053</v>
      </c>
      <c r="D230">
        <v>504058903.41619527</v>
      </c>
      <c r="E230">
        <v>703154758.02251935</v>
      </c>
      <c r="F230">
        <v>787839682.16349602</v>
      </c>
      <c r="G230">
        <v>851386854.43893242</v>
      </c>
      <c r="H230">
        <v>964087704.44559979</v>
      </c>
      <c r="I230">
        <v>1063347059.3286513</v>
      </c>
      <c r="J230">
        <v>1114090200.2439375</v>
      </c>
    </row>
    <row r="231" spans="1:10">
      <c r="A231">
        <v>48057</v>
      </c>
      <c r="B231">
        <v>5755794.7766840206</v>
      </c>
      <c r="C231">
        <v>41530447.980365805</v>
      </c>
      <c r="D231">
        <v>14761249.616791163</v>
      </c>
      <c r="E231">
        <v>7774996.1910759034</v>
      </c>
      <c r="F231">
        <v>6966441.7479099231</v>
      </c>
      <c r="G231">
        <v>7987133.6163296131</v>
      </c>
      <c r="H231">
        <v>10429108.687780453</v>
      </c>
      <c r="I231">
        <v>19629049.563889362</v>
      </c>
      <c r="J231">
        <v>20967837.42486665</v>
      </c>
    </row>
    <row r="232" spans="1:10">
      <c r="A232">
        <v>48061</v>
      </c>
      <c r="B232">
        <v>12665244.530868476</v>
      </c>
      <c r="C232">
        <v>73809181.648832858</v>
      </c>
      <c r="D232">
        <v>41768253.889752731</v>
      </c>
      <c r="E232">
        <v>32006317.781012263</v>
      </c>
      <c r="F232">
        <v>35109384.592544138</v>
      </c>
      <c r="G232">
        <v>37754161.731638536</v>
      </c>
      <c r="H232">
        <v>56292324.964680254</v>
      </c>
      <c r="I232">
        <v>72837469.220253363</v>
      </c>
      <c r="J232">
        <v>71208074.023678318</v>
      </c>
    </row>
    <row r="233" spans="1:10">
      <c r="A233">
        <v>48071</v>
      </c>
      <c r="B233">
        <v>20399744.167381994</v>
      </c>
      <c r="C233">
        <v>41579523.303310931</v>
      </c>
      <c r="D233">
        <v>26661023.900900532</v>
      </c>
      <c r="E233">
        <v>23171316.225940965</v>
      </c>
      <c r="F233">
        <v>24619146.147430465</v>
      </c>
      <c r="G233">
        <v>32383991.773388751</v>
      </c>
      <c r="H233">
        <v>40618796.930679068</v>
      </c>
      <c r="I233">
        <v>46546036.222852305</v>
      </c>
      <c r="J233">
        <v>44259516.30494573</v>
      </c>
    </row>
    <row r="234" spans="1:10">
      <c r="A234">
        <v>48167</v>
      </c>
      <c r="B234">
        <v>67196322.828513026</v>
      </c>
      <c r="C234">
        <v>464369247.97472203</v>
      </c>
      <c r="D234">
        <v>200776463.51724976</v>
      </c>
      <c r="E234">
        <v>76323162.088176504</v>
      </c>
      <c r="F234">
        <v>81232136.608602971</v>
      </c>
      <c r="G234">
        <v>91378528.112893075</v>
      </c>
      <c r="H234">
        <v>139077564.67493081</v>
      </c>
      <c r="I234">
        <v>172179147.02309719</v>
      </c>
      <c r="J234">
        <v>175845040.24347904</v>
      </c>
    </row>
    <row r="235" spans="1:10">
      <c r="A235">
        <v>48201</v>
      </c>
      <c r="B235">
        <v>171744767.68142632</v>
      </c>
      <c r="C235">
        <v>361927417.26937187</v>
      </c>
      <c r="D235">
        <v>154498675.81637087</v>
      </c>
      <c r="E235">
        <v>187851280.75468007</v>
      </c>
      <c r="F235">
        <v>195986919.10643888</v>
      </c>
      <c r="G235">
        <v>254566564.16523847</v>
      </c>
      <c r="H235">
        <v>297573015.31129777</v>
      </c>
      <c r="I235">
        <v>473398438.19479448</v>
      </c>
      <c r="J235">
        <v>485600242.03854829</v>
      </c>
    </row>
    <row r="236" spans="1:10">
      <c r="A236">
        <v>48239</v>
      </c>
      <c r="B236">
        <v>8226588.8035984002</v>
      </c>
      <c r="C236">
        <v>50307879.163389407</v>
      </c>
      <c r="D236">
        <v>3635504.5921497135</v>
      </c>
      <c r="E236">
        <v>2500851.6203295039</v>
      </c>
      <c r="F236">
        <v>2687137.4220468211</v>
      </c>
      <c r="G236">
        <v>3315933.4291540915</v>
      </c>
      <c r="H236">
        <v>5342543.5017269179</v>
      </c>
      <c r="I236">
        <v>5867908.1408515768</v>
      </c>
      <c r="J236">
        <v>7001092.0355710043</v>
      </c>
    </row>
    <row r="237" spans="1:10">
      <c r="A237">
        <v>48245</v>
      </c>
      <c r="B237">
        <v>263961312.50596482</v>
      </c>
      <c r="C237">
        <v>2244347664.2989073</v>
      </c>
      <c r="D237">
        <v>1798617770.1918614</v>
      </c>
      <c r="E237">
        <v>1065091946.164075</v>
      </c>
      <c r="F237">
        <v>1152257121.3095956</v>
      </c>
      <c r="G237">
        <v>1203196553.8522096</v>
      </c>
      <c r="H237">
        <v>1466549435.1676705</v>
      </c>
      <c r="I237">
        <v>1951143652.2401674</v>
      </c>
      <c r="J237">
        <v>2152328829.9076629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1056776.8000527935</v>
      </c>
      <c r="C239">
        <v>7541913.7642415836</v>
      </c>
      <c r="D239">
        <v>3855251.426194916</v>
      </c>
      <c r="E239">
        <v>656126.44950064144</v>
      </c>
      <c r="F239">
        <v>744409.81978042761</v>
      </c>
      <c r="G239">
        <v>713028.26739691431</v>
      </c>
      <c r="H239">
        <v>1365285.3452607384</v>
      </c>
      <c r="I239">
        <v>1634921.7324578937</v>
      </c>
      <c r="J239">
        <v>1970830.3928640066</v>
      </c>
    </row>
    <row r="240" spans="1:10">
      <c r="A240">
        <v>48321</v>
      </c>
      <c r="B240">
        <v>13959927.599971363</v>
      </c>
      <c r="C240">
        <v>33395088.079298787</v>
      </c>
      <c r="D240">
        <v>49643133.781500831</v>
      </c>
      <c r="E240">
        <v>54912601.708966732</v>
      </c>
      <c r="F240">
        <v>64021911.351894706</v>
      </c>
      <c r="G240">
        <v>72275352.433359385</v>
      </c>
      <c r="H240">
        <v>95014087.829661414</v>
      </c>
      <c r="I240">
        <v>104362904.08882242</v>
      </c>
      <c r="J240">
        <v>104971955.28675558</v>
      </c>
    </row>
    <row r="241" spans="1:10">
      <c r="A241">
        <v>48355</v>
      </c>
      <c r="B241">
        <v>2914085.5416403608</v>
      </c>
      <c r="C241">
        <v>26257635.955533057</v>
      </c>
      <c r="D241">
        <v>21160854.95062834</v>
      </c>
      <c r="E241">
        <v>3976833.3248199574</v>
      </c>
      <c r="F241">
        <v>3122633.6603532601</v>
      </c>
      <c r="G241">
        <v>2908268.258213127</v>
      </c>
      <c r="H241">
        <v>4222392.2011070177</v>
      </c>
      <c r="I241">
        <v>11700136.141690254</v>
      </c>
      <c r="J241">
        <v>12283234.36473701</v>
      </c>
    </row>
    <row r="242" spans="1:10">
      <c r="A242">
        <v>48361</v>
      </c>
      <c r="B242">
        <v>12753541.121627796</v>
      </c>
      <c r="C242">
        <v>75182144.087902889</v>
      </c>
      <c r="D242">
        <v>28396711.756515607</v>
      </c>
      <c r="E242">
        <v>8112942.4012212995</v>
      </c>
      <c r="F242">
        <v>8801035.6737568937</v>
      </c>
      <c r="G242">
        <v>8504630.7955821268</v>
      </c>
      <c r="H242">
        <v>27620217.62848185</v>
      </c>
      <c r="I242">
        <v>29382491.116342843</v>
      </c>
      <c r="J242">
        <v>26407962.221005268</v>
      </c>
    </row>
    <row r="243" spans="1:10">
      <c r="A243">
        <v>48391</v>
      </c>
      <c r="B243">
        <v>2163159.6284985449</v>
      </c>
      <c r="C243">
        <v>21629505.971883945</v>
      </c>
      <c r="D243">
        <v>4751059.6011620313</v>
      </c>
      <c r="E243">
        <v>804598.37071139296</v>
      </c>
      <c r="F243">
        <v>873247.79701582983</v>
      </c>
      <c r="G243">
        <v>835782.22897244012</v>
      </c>
      <c r="H243">
        <v>1865664.847006005</v>
      </c>
      <c r="I243">
        <v>2070221.1015864976</v>
      </c>
      <c r="J243">
        <v>2644348.9842673084</v>
      </c>
    </row>
    <row r="244" spans="1:10">
      <c r="A244">
        <v>48409</v>
      </c>
      <c r="B244">
        <v>4539101.5572091462</v>
      </c>
      <c r="C244">
        <v>38992590.405324124</v>
      </c>
      <c r="D244">
        <v>26967341.005137801</v>
      </c>
      <c r="E244">
        <v>7835647.8483016575</v>
      </c>
      <c r="F244">
        <v>7117109.5515029933</v>
      </c>
      <c r="G244">
        <v>7199141.5267948369</v>
      </c>
      <c r="H244">
        <v>9098060.6676753685</v>
      </c>
      <c r="I244">
        <v>16925852.817071371</v>
      </c>
      <c r="J244">
        <v>18090816.670411803</v>
      </c>
    </row>
    <row r="245" spans="1:10">
      <c r="A245">
        <v>48469</v>
      </c>
      <c r="B245">
        <v>3203358.030502649</v>
      </c>
      <c r="C245">
        <v>25424409.82565356</v>
      </c>
      <c r="D245">
        <v>2966876.793755319</v>
      </c>
      <c r="E245">
        <v>3126963.053465269</v>
      </c>
      <c r="F245">
        <v>2134362.0061792363</v>
      </c>
      <c r="G245">
        <v>2381442.6528217774</v>
      </c>
      <c r="H245">
        <v>3380953.0470760558</v>
      </c>
      <c r="I245">
        <v>10324054.454817906</v>
      </c>
      <c r="J245">
        <v>10683972.264191117</v>
      </c>
    </row>
    <row r="246" spans="1:10">
      <c r="A246">
        <v>48489</v>
      </c>
      <c r="B246">
        <v>524522.17248207843</v>
      </c>
      <c r="C246">
        <v>4905471.7741638757</v>
      </c>
      <c r="D246">
        <v>2628454.9316394199</v>
      </c>
      <c r="E246">
        <v>226727.06793269439</v>
      </c>
      <c r="F246">
        <v>269183.49713912135</v>
      </c>
      <c r="G246">
        <v>249450.28162447078</v>
      </c>
      <c r="H246">
        <v>511070.06254282454</v>
      </c>
      <c r="I246">
        <v>622055.00458303187</v>
      </c>
      <c r="J246">
        <v>832944.97088216234</v>
      </c>
    </row>
    <row r="247" spans="1:10">
      <c r="A247">
        <v>51001</v>
      </c>
      <c r="B247">
        <v>24508337.607778411</v>
      </c>
      <c r="C247">
        <v>112515073.18574017</v>
      </c>
      <c r="D247">
        <v>339090527.61442667</v>
      </c>
      <c r="E247">
        <v>83863208.901645184</v>
      </c>
      <c r="F247">
        <v>72031006.412847787</v>
      </c>
      <c r="G247">
        <v>60958434.270146489</v>
      </c>
      <c r="H247">
        <v>57739143.590335883</v>
      </c>
      <c r="I247">
        <v>101423219.68899819</v>
      </c>
      <c r="J247">
        <v>146015414.47974488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300584.62916873553</v>
      </c>
      <c r="C250">
        <v>1306239.242664553</v>
      </c>
      <c r="D250">
        <v>664566.20614965376</v>
      </c>
      <c r="E250">
        <v>1060884.9782895963</v>
      </c>
      <c r="F250">
        <v>138032.77274354783</v>
      </c>
      <c r="G250">
        <v>133988.76598932804</v>
      </c>
      <c r="H250">
        <v>207717.18216105519</v>
      </c>
      <c r="I250">
        <v>225004.66204637024</v>
      </c>
      <c r="J250">
        <v>297405.98546739947</v>
      </c>
    </row>
    <row r="251" spans="1:10">
      <c r="A251">
        <v>51041</v>
      </c>
      <c r="B251">
        <v>6150988.8458642308</v>
      </c>
      <c r="C251">
        <v>1149610.656932557</v>
      </c>
      <c r="D251">
        <v>1384523.6329542361</v>
      </c>
      <c r="E251">
        <v>450261.01588763832</v>
      </c>
      <c r="F251">
        <v>453713.80890485749</v>
      </c>
      <c r="G251">
        <v>502370.97364177828</v>
      </c>
      <c r="H251">
        <v>5729609.1560193058</v>
      </c>
      <c r="I251">
        <v>5770255.1700178487</v>
      </c>
      <c r="J251">
        <v>2503399.6029001088</v>
      </c>
    </row>
    <row r="252" spans="1:10">
      <c r="A252">
        <v>51057</v>
      </c>
      <c r="B252">
        <v>5608042.007823606</v>
      </c>
      <c r="C252">
        <v>36871341.467424758</v>
      </c>
      <c r="D252">
        <v>11774297.616770249</v>
      </c>
      <c r="E252">
        <v>3420073.9702737895</v>
      </c>
      <c r="F252">
        <v>3666157.6904481724</v>
      </c>
      <c r="G252">
        <v>3649819.4837938584</v>
      </c>
      <c r="H252">
        <v>6363145.8577452051</v>
      </c>
      <c r="I252">
        <v>7113854.1475442918</v>
      </c>
      <c r="J252">
        <v>8689242.8519861028</v>
      </c>
    </row>
    <row r="253" spans="1:10">
      <c r="A253">
        <v>51059</v>
      </c>
      <c r="B253">
        <v>801442.79646170861</v>
      </c>
      <c r="C253">
        <v>4462276.2888497524</v>
      </c>
      <c r="D253">
        <v>1065308.9189989287</v>
      </c>
      <c r="E253">
        <v>1379135.7999520542</v>
      </c>
      <c r="F253">
        <v>2285432.4074819675</v>
      </c>
      <c r="G253">
        <v>1495177.923903316</v>
      </c>
      <c r="H253">
        <v>1264977.6446685959</v>
      </c>
      <c r="I253">
        <v>1266714.020359979</v>
      </c>
      <c r="J253">
        <v>1293333.5261762473</v>
      </c>
    </row>
    <row r="254" spans="1:10">
      <c r="A254">
        <v>51073</v>
      </c>
      <c r="B254">
        <v>35213382.128620446</v>
      </c>
      <c r="C254">
        <v>98141414.233883768</v>
      </c>
      <c r="D254">
        <v>48210168.084983364</v>
      </c>
      <c r="E254">
        <v>35245602.049477726</v>
      </c>
      <c r="F254">
        <v>29483490.493277624</v>
      </c>
      <c r="G254">
        <v>31219248.051095039</v>
      </c>
      <c r="H254">
        <v>62217580.665745229</v>
      </c>
      <c r="I254">
        <v>72830305.907320991</v>
      </c>
      <c r="J254">
        <v>64187624.260005102</v>
      </c>
    </row>
    <row r="255" spans="1:10">
      <c r="A255">
        <v>51087</v>
      </c>
      <c r="B255">
        <v>27000.676539395987</v>
      </c>
      <c r="C255">
        <v>114494.16993334967</v>
      </c>
      <c r="D255">
        <v>418428.64552719949</v>
      </c>
      <c r="E255">
        <v>25131.706143881489</v>
      </c>
      <c r="F255">
        <v>28646.00146875871</v>
      </c>
      <c r="G255">
        <v>23992.096713813753</v>
      </c>
      <c r="H255">
        <v>24001.74057069527</v>
      </c>
      <c r="I255">
        <v>46118.292174450347</v>
      </c>
      <c r="J255">
        <v>46283.535965985415</v>
      </c>
    </row>
    <row r="256" spans="1:10">
      <c r="A256">
        <v>51093</v>
      </c>
      <c r="B256">
        <v>10421838.27763379</v>
      </c>
      <c r="C256">
        <v>25372211.168823451</v>
      </c>
      <c r="D256">
        <v>10708376.906719826</v>
      </c>
      <c r="E256">
        <v>9700376.504489176</v>
      </c>
      <c r="F256">
        <v>10596741.68654884</v>
      </c>
      <c r="G256">
        <v>11051137.296522375</v>
      </c>
      <c r="H256">
        <v>18489229.869233854</v>
      </c>
      <c r="I256">
        <v>25947785.876370344</v>
      </c>
      <c r="J256">
        <v>23322742.136079758</v>
      </c>
    </row>
    <row r="257" spans="1:10">
      <c r="A257">
        <v>51095</v>
      </c>
      <c r="B257">
        <v>1621398.5415708842</v>
      </c>
      <c r="C257">
        <v>4092483.522310847</v>
      </c>
      <c r="D257">
        <v>1734296.5564001114</v>
      </c>
      <c r="E257">
        <v>1718643.1737517647</v>
      </c>
      <c r="F257">
        <v>1077915.6336835388</v>
      </c>
      <c r="G257">
        <v>1177073.1807305859</v>
      </c>
      <c r="H257">
        <v>1351228.3240429866</v>
      </c>
      <c r="I257">
        <v>1477975.7971758088</v>
      </c>
      <c r="J257">
        <v>1623792.4931544089</v>
      </c>
    </row>
    <row r="258" spans="1:10">
      <c r="A258">
        <v>51097</v>
      </c>
      <c r="B258">
        <v>366454.50147777726</v>
      </c>
      <c r="C258">
        <v>2557989.9674500031</v>
      </c>
      <c r="D258">
        <v>1704390.5119126183</v>
      </c>
      <c r="E258">
        <v>762357.86110519222</v>
      </c>
      <c r="F258">
        <v>374560.20207332191</v>
      </c>
      <c r="G258">
        <v>352188.11980603094</v>
      </c>
      <c r="H258">
        <v>466769.87615436775</v>
      </c>
      <c r="I258">
        <v>559459.88020600274</v>
      </c>
      <c r="J258">
        <v>635487.25810363528</v>
      </c>
    </row>
    <row r="259" spans="1:10">
      <c r="A259">
        <v>51099</v>
      </c>
      <c r="B259">
        <v>572569.65944553714</v>
      </c>
      <c r="C259">
        <v>2117356.1534231482</v>
      </c>
      <c r="D259">
        <v>4234046.2710601101</v>
      </c>
      <c r="E259">
        <v>8587851.2687539905</v>
      </c>
      <c r="F259">
        <v>14499906.841721475</v>
      </c>
      <c r="G259">
        <v>17821534.183809642</v>
      </c>
      <c r="H259">
        <v>18414480.755558129</v>
      </c>
      <c r="I259">
        <v>19086501.76335666</v>
      </c>
      <c r="J259">
        <v>20013129.243479986</v>
      </c>
    </row>
    <row r="260" spans="1:10">
      <c r="A260">
        <v>51101</v>
      </c>
      <c r="B260">
        <v>3802594.0769832134</v>
      </c>
      <c r="C260">
        <v>3242963.1096177571</v>
      </c>
      <c r="D260">
        <v>4933016.7315596957</v>
      </c>
      <c r="E260">
        <v>3817123.4031538405</v>
      </c>
      <c r="F260">
        <v>3274886.164830775</v>
      </c>
      <c r="G260">
        <v>3989856.6859089383</v>
      </c>
      <c r="H260">
        <v>4282472.8782623634</v>
      </c>
      <c r="I260">
        <v>4880838.7859307751</v>
      </c>
      <c r="J260">
        <v>5204336.1837868197</v>
      </c>
    </row>
    <row r="261" spans="1:10">
      <c r="A261">
        <v>51103</v>
      </c>
      <c r="B261">
        <v>2310728.5785436896</v>
      </c>
      <c r="C261">
        <v>8772819.9424265735</v>
      </c>
      <c r="D261">
        <v>3835629.4179715766</v>
      </c>
      <c r="E261">
        <v>1331449.5152380578</v>
      </c>
      <c r="F261">
        <v>1357209.2828443411</v>
      </c>
      <c r="G261">
        <v>1466368.0071649973</v>
      </c>
      <c r="H261">
        <v>2006102.4513642229</v>
      </c>
      <c r="I261">
        <v>2254968.2608441641</v>
      </c>
      <c r="J261">
        <v>2495143.9337155619</v>
      </c>
    </row>
    <row r="262" spans="1:10">
      <c r="A262">
        <v>51115</v>
      </c>
      <c r="B262">
        <v>41124209.788856268</v>
      </c>
      <c r="C262">
        <v>96542048.654088154</v>
      </c>
      <c r="D262">
        <v>31049015.439353339</v>
      </c>
      <c r="E262">
        <v>15111939.102250937</v>
      </c>
      <c r="F262">
        <v>12799987.16371854</v>
      </c>
      <c r="G262">
        <v>13208650.689813562</v>
      </c>
      <c r="H262">
        <v>54004800.940743037</v>
      </c>
      <c r="I262">
        <v>55478476.499126501</v>
      </c>
      <c r="J262">
        <v>36508547.970786989</v>
      </c>
    </row>
    <row r="263" spans="1:10">
      <c r="A263">
        <v>51119</v>
      </c>
      <c r="B263">
        <v>238970.41832907879</v>
      </c>
      <c r="C263">
        <v>787454.78429061128</v>
      </c>
      <c r="D263">
        <v>820404.08928209322</v>
      </c>
      <c r="E263">
        <v>642600.92959088285</v>
      </c>
      <c r="F263">
        <v>438139.72782019345</v>
      </c>
      <c r="G263">
        <v>443460.98508339631</v>
      </c>
      <c r="H263">
        <v>472850.97838352981</v>
      </c>
      <c r="I263">
        <v>526903.38079254387</v>
      </c>
      <c r="J263">
        <v>558440.02788020612</v>
      </c>
    </row>
    <row r="264" spans="1:10">
      <c r="A264">
        <v>51127</v>
      </c>
      <c r="B264">
        <v>51734.975569047427</v>
      </c>
      <c r="C264">
        <v>332762.24897815532</v>
      </c>
      <c r="D264">
        <v>27925.252657700723</v>
      </c>
      <c r="E264">
        <v>37386.48562959714</v>
      </c>
      <c r="F264">
        <v>35488.663847276766</v>
      </c>
      <c r="G264">
        <v>35544.531328689911</v>
      </c>
      <c r="H264">
        <v>54911.130723658622</v>
      </c>
      <c r="I264">
        <v>55086.572666617263</v>
      </c>
      <c r="J264">
        <v>55225.655902678162</v>
      </c>
    </row>
    <row r="265" spans="1:10">
      <c r="A265">
        <v>51131</v>
      </c>
      <c r="B265">
        <v>782097.77836547047</v>
      </c>
      <c r="C265">
        <v>4205359.5156567208</v>
      </c>
      <c r="D265">
        <v>12903112.677363396</v>
      </c>
      <c r="E265">
        <v>20387495.013794739</v>
      </c>
      <c r="F265">
        <v>32367950.664737519</v>
      </c>
      <c r="G265">
        <v>35755650.137759887</v>
      </c>
      <c r="H265">
        <v>39423871.818073817</v>
      </c>
      <c r="I265">
        <v>43406874.083555855</v>
      </c>
      <c r="J265">
        <v>47505394.755767122</v>
      </c>
    </row>
    <row r="266" spans="1:10">
      <c r="A266">
        <v>51133</v>
      </c>
      <c r="B266">
        <v>5702128.452744592</v>
      </c>
      <c r="C266">
        <v>36315634.451176904</v>
      </c>
      <c r="D266">
        <v>5765407.0814512596</v>
      </c>
      <c r="E266">
        <v>2776017.5936769382</v>
      </c>
      <c r="F266">
        <v>2505417.8362980541</v>
      </c>
      <c r="G266">
        <v>2458916.3720723451</v>
      </c>
      <c r="H266">
        <v>4954603.2122837678</v>
      </c>
      <c r="I266">
        <v>5187502.0383152226</v>
      </c>
      <c r="J266">
        <v>6611694.5133676585</v>
      </c>
    </row>
    <row r="267" spans="1:10">
      <c r="A267">
        <v>51149</v>
      </c>
      <c r="B267">
        <v>335655.1406029067</v>
      </c>
      <c r="C267">
        <v>841083.5926105429</v>
      </c>
      <c r="D267">
        <v>2079815.7425171456</v>
      </c>
      <c r="E267">
        <v>884573.2874664166</v>
      </c>
      <c r="F267">
        <v>219507.5733581059</v>
      </c>
      <c r="G267">
        <v>223446.53242004203</v>
      </c>
      <c r="H267">
        <v>234771.03543004073</v>
      </c>
      <c r="I267">
        <v>386001.34219938994</v>
      </c>
      <c r="J267">
        <v>455673.02154013811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3036689.4182628659</v>
      </c>
      <c r="C269">
        <v>18363092.430342581</v>
      </c>
      <c r="D269">
        <v>3185451.7088685688</v>
      </c>
      <c r="E269">
        <v>1854797.5641955249</v>
      </c>
      <c r="F269">
        <v>1598975.5161716356</v>
      </c>
      <c r="G269">
        <v>1628171.7018418666</v>
      </c>
      <c r="H269">
        <v>3002522.9543234175</v>
      </c>
      <c r="I269">
        <v>3167784.5398206636</v>
      </c>
      <c r="J269">
        <v>4126896.0885631582</v>
      </c>
    </row>
    <row r="270" spans="1:10">
      <c r="A270">
        <v>51179</v>
      </c>
      <c r="B270">
        <v>418.79152224103473</v>
      </c>
      <c r="C270">
        <v>2279.9941122534424</v>
      </c>
      <c r="D270">
        <v>8182.6213618624915</v>
      </c>
      <c r="E270">
        <v>18025.752262038008</v>
      </c>
      <c r="F270">
        <v>31589.458286470017</v>
      </c>
      <c r="G270">
        <v>39767.800651586156</v>
      </c>
      <c r="H270">
        <v>41661.763436693487</v>
      </c>
      <c r="I270">
        <v>42840.013929306413</v>
      </c>
      <c r="J270">
        <v>43792.084099941188</v>
      </c>
    </row>
    <row r="271" spans="1:10">
      <c r="A271">
        <v>51181</v>
      </c>
      <c r="B271">
        <v>1425859.5413398249</v>
      </c>
      <c r="C271">
        <v>4934771.3796840543</v>
      </c>
      <c r="D271">
        <v>14686944.818716634</v>
      </c>
      <c r="E271">
        <v>3569959.9642772926</v>
      </c>
      <c r="F271">
        <v>3159109.9923643712</v>
      </c>
      <c r="G271">
        <v>1500826.565052015</v>
      </c>
      <c r="H271">
        <v>1558262.1867836828</v>
      </c>
      <c r="I271">
        <v>1614038.0630612234</v>
      </c>
      <c r="J271">
        <v>9554448.1114516873</v>
      </c>
    </row>
    <row r="272" spans="1:10">
      <c r="A272">
        <v>51193</v>
      </c>
      <c r="B272">
        <v>936116.86172747472</v>
      </c>
      <c r="C272">
        <v>5604715.0526511688</v>
      </c>
      <c r="D272">
        <v>1636037.3087673753</v>
      </c>
      <c r="E272">
        <v>1659587.0625840402</v>
      </c>
      <c r="F272">
        <v>1321057.632358958</v>
      </c>
      <c r="G272">
        <v>1359466.7547426077</v>
      </c>
      <c r="H272">
        <v>1702652.118051576</v>
      </c>
      <c r="I272">
        <v>1776552.8500809358</v>
      </c>
      <c r="J272">
        <v>1997148.1205439079</v>
      </c>
    </row>
    <row r="273" spans="1:10">
      <c r="A273">
        <v>51199</v>
      </c>
      <c r="B273">
        <v>4856543.1652064286</v>
      </c>
      <c r="C273">
        <v>20265491.922494672</v>
      </c>
      <c r="D273">
        <v>13203062.572428901</v>
      </c>
      <c r="E273">
        <v>26446319.506112475</v>
      </c>
      <c r="F273">
        <v>46722099.87540625</v>
      </c>
      <c r="G273">
        <v>57413084.267804645</v>
      </c>
      <c r="H273">
        <v>68785612.163432643</v>
      </c>
      <c r="I273">
        <v>78705524.359327719</v>
      </c>
      <c r="J273">
        <v>90545873.199955791</v>
      </c>
    </row>
    <row r="274" spans="1:10">
      <c r="A274">
        <v>51510</v>
      </c>
      <c r="B274">
        <v>2606877.8739265376</v>
      </c>
      <c r="C274">
        <v>13594482.261143025</v>
      </c>
      <c r="D274">
        <v>2162662.0360635142</v>
      </c>
      <c r="E274">
        <v>2269834.3922865838</v>
      </c>
      <c r="F274">
        <v>1320237.1971943248</v>
      </c>
      <c r="G274">
        <v>1450508.6104329622</v>
      </c>
      <c r="H274">
        <v>1919585.8913676038</v>
      </c>
      <c r="I274">
        <v>8555682.467985956</v>
      </c>
      <c r="J274">
        <v>8689664.961561786</v>
      </c>
    </row>
    <row r="275" spans="1:10">
      <c r="A275">
        <v>51550</v>
      </c>
      <c r="B275">
        <v>13097200.534988128</v>
      </c>
      <c r="C275">
        <v>12548745.298850786</v>
      </c>
      <c r="D275">
        <v>18545804.006775796</v>
      </c>
      <c r="E275">
        <v>29675931.948772296</v>
      </c>
      <c r="F275">
        <v>41636777.563982651</v>
      </c>
      <c r="G275">
        <v>47435665.883536451</v>
      </c>
      <c r="H275">
        <v>62823798.791393168</v>
      </c>
      <c r="I275">
        <v>74574401.186045676</v>
      </c>
      <c r="J275">
        <v>72388229.425951585</v>
      </c>
    </row>
    <row r="276" spans="1:10">
      <c r="A276">
        <v>51650</v>
      </c>
      <c r="B276">
        <v>4188159.098864655</v>
      </c>
      <c r="C276">
        <v>2949649.9946213663</v>
      </c>
      <c r="D276">
        <v>1923996.8196319719</v>
      </c>
      <c r="E276">
        <v>1986867.5542121294</v>
      </c>
      <c r="F276">
        <v>1178902.3627036121</v>
      </c>
      <c r="G276">
        <v>6258194.0995858917</v>
      </c>
      <c r="H276">
        <v>6657482.7851354918</v>
      </c>
      <c r="I276">
        <v>3727620.2800045446</v>
      </c>
      <c r="J276">
        <v>4044464.6332046855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2369236.5746314479</v>
      </c>
      <c r="C278">
        <v>585720.73519092717</v>
      </c>
      <c r="D278">
        <v>1579863.6419798019</v>
      </c>
      <c r="E278">
        <v>889742.11747487681</v>
      </c>
      <c r="F278">
        <v>1165354.5126099172</v>
      </c>
      <c r="G278">
        <v>931173.2767483705</v>
      </c>
      <c r="H278">
        <v>1051781.6754413554</v>
      </c>
      <c r="I278">
        <v>1148781.126190633</v>
      </c>
      <c r="J278">
        <v>1168727.8564777658</v>
      </c>
    </row>
    <row r="279" spans="1:10">
      <c r="A279">
        <v>51710</v>
      </c>
      <c r="B279">
        <v>33809356.949998967</v>
      </c>
      <c r="C279">
        <v>73078727.789987907</v>
      </c>
      <c r="D279">
        <v>90710018.724348798</v>
      </c>
      <c r="E279">
        <v>132083235.44544609</v>
      </c>
      <c r="F279">
        <v>187484093.34588128</v>
      </c>
      <c r="G279">
        <v>199728075.49812439</v>
      </c>
      <c r="H279">
        <v>200332897.49355522</v>
      </c>
      <c r="I279">
        <v>240419119.55205178</v>
      </c>
      <c r="J279">
        <v>254581350.69922584</v>
      </c>
    </row>
    <row r="280" spans="1:10">
      <c r="A280">
        <v>51735</v>
      </c>
      <c r="B280">
        <v>538526.5588064231</v>
      </c>
      <c r="C280">
        <v>2319749.9013765408</v>
      </c>
      <c r="D280">
        <v>1844718.3596373475</v>
      </c>
      <c r="E280">
        <v>975604.66833836352</v>
      </c>
      <c r="F280">
        <v>727430.71993648109</v>
      </c>
      <c r="G280">
        <v>806921.89287939144</v>
      </c>
      <c r="H280">
        <v>1040224.7637535911</v>
      </c>
      <c r="I280">
        <v>1245315.2376063657</v>
      </c>
      <c r="J280">
        <v>1390038.7118979646</v>
      </c>
    </row>
    <row r="281" spans="1:10">
      <c r="A281">
        <v>51740</v>
      </c>
      <c r="B281">
        <v>1538485.3573367898</v>
      </c>
      <c r="C281">
        <v>7478282.0106578069</v>
      </c>
      <c r="D281">
        <v>2243658.0581086655</v>
      </c>
      <c r="E281">
        <v>592035.18467405543</v>
      </c>
      <c r="F281">
        <v>689784.81669078988</v>
      </c>
      <c r="G281">
        <v>664194.08751549444</v>
      </c>
      <c r="H281">
        <v>1185141.6790650117</v>
      </c>
      <c r="I281">
        <v>1329197.030709818</v>
      </c>
      <c r="J281">
        <v>1604882.64832545</v>
      </c>
    </row>
    <row r="282" spans="1:10">
      <c r="A282">
        <v>51760</v>
      </c>
      <c r="B282">
        <v>3305341.7573462045</v>
      </c>
      <c r="C282">
        <v>11655375.042813044</v>
      </c>
      <c r="D282">
        <v>1334276.8566609074</v>
      </c>
      <c r="E282">
        <v>1334276.8566609074</v>
      </c>
      <c r="F282">
        <v>1241234.4474540621</v>
      </c>
      <c r="G282">
        <v>6246096.146612688</v>
      </c>
      <c r="H282">
        <v>7756465.0220220145</v>
      </c>
      <c r="I282">
        <v>4628426.4600478727</v>
      </c>
      <c r="J282">
        <v>5121626.9830049863</v>
      </c>
    </row>
    <row r="283" spans="1:10">
      <c r="A283">
        <v>51800</v>
      </c>
      <c r="B283">
        <v>1601731.4690245474</v>
      </c>
      <c r="C283">
        <v>5043729.3332685698</v>
      </c>
      <c r="D283">
        <v>6820518.928727543</v>
      </c>
      <c r="E283">
        <v>2734438.0197055889</v>
      </c>
      <c r="F283">
        <v>2163829.7613543281</v>
      </c>
      <c r="G283">
        <v>1372840.9609058034</v>
      </c>
      <c r="H283">
        <v>1641324.9636810757</v>
      </c>
      <c r="I283">
        <v>2090667.0486880192</v>
      </c>
      <c r="J283">
        <v>2202213.6310432181</v>
      </c>
    </row>
    <row r="284" spans="1:10">
      <c r="A284">
        <v>51810</v>
      </c>
      <c r="B284">
        <v>3081477.6605637842</v>
      </c>
      <c r="C284">
        <v>14305087.083978932</v>
      </c>
      <c r="D284">
        <v>3278621.5558699667</v>
      </c>
      <c r="E284">
        <v>3487240.042591963</v>
      </c>
      <c r="F284">
        <v>1833656.0417670186</v>
      </c>
      <c r="G284">
        <v>1203275.8314805252</v>
      </c>
      <c r="H284">
        <v>1463721.4783667838</v>
      </c>
      <c r="I284">
        <v>8188651.3896965533</v>
      </c>
      <c r="J284">
        <v>8298196.2730118427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13157.625155537129</v>
      </c>
      <c r="C286">
        <v>34690.878847439613</v>
      </c>
      <c r="D286">
        <v>108857.52354652334</v>
      </c>
      <c r="E286">
        <v>378099.9431416493</v>
      </c>
      <c r="F286">
        <v>922738.01741763158</v>
      </c>
      <c r="G286">
        <v>1418882.655023108</v>
      </c>
      <c r="H286">
        <v>1776054.8918604804</v>
      </c>
      <c r="I286">
        <v>2064695.7944358042</v>
      </c>
      <c r="J286">
        <v>2334801.9136413974</v>
      </c>
    </row>
    <row r="287" spans="1:10">
      <c r="A287">
        <v>53011</v>
      </c>
      <c r="B287">
        <v>24290.277255671012</v>
      </c>
      <c r="C287">
        <v>51367.908769572081</v>
      </c>
      <c r="D287">
        <v>127635.58691182832</v>
      </c>
      <c r="E287">
        <v>340170.8673423084</v>
      </c>
      <c r="F287">
        <v>779855.44668966101</v>
      </c>
      <c r="G287">
        <v>1463997.2985158842</v>
      </c>
      <c r="H287">
        <v>2237975.6494061574</v>
      </c>
      <c r="I287">
        <v>3109416.4714729022</v>
      </c>
      <c r="J287">
        <v>3937161.6530792424</v>
      </c>
    </row>
    <row r="288" spans="1:10">
      <c r="A288">
        <v>53015</v>
      </c>
      <c r="B288">
        <v>8772603.5395266451</v>
      </c>
      <c r="C288">
        <v>20505777.192897607</v>
      </c>
      <c r="D288">
        <v>52581943.404710636</v>
      </c>
      <c r="E288">
        <v>156311575.20215997</v>
      </c>
      <c r="F288">
        <v>256135688.18410361</v>
      </c>
      <c r="G288">
        <v>477075980.9525314</v>
      </c>
      <c r="H288">
        <v>731148925.37904358</v>
      </c>
      <c r="I288">
        <v>1029390012.9510355</v>
      </c>
      <c r="J288">
        <v>1037613330.254787</v>
      </c>
    </row>
    <row r="289" spans="1:10">
      <c r="A289">
        <v>53027</v>
      </c>
      <c r="B289">
        <v>4850713.0087796813</v>
      </c>
      <c r="C289">
        <v>10225140.640633712</v>
      </c>
      <c r="D289">
        <v>24086542.414804015</v>
      </c>
      <c r="E289">
        <v>64501193.169602238</v>
      </c>
      <c r="F289">
        <v>111633457.41616745</v>
      </c>
      <c r="G289">
        <v>193501439.47436476</v>
      </c>
      <c r="H289">
        <v>288225018.83261561</v>
      </c>
      <c r="I289">
        <v>393241193.7978518</v>
      </c>
      <c r="J289">
        <v>509066902.90419531</v>
      </c>
    </row>
    <row r="290" spans="1:10">
      <c r="A290">
        <v>53029</v>
      </c>
      <c r="B290">
        <v>185409.96655927761</v>
      </c>
      <c r="C290">
        <v>541299.51173002797</v>
      </c>
      <c r="D290">
        <v>2101638.2160574337</v>
      </c>
      <c r="E290">
        <v>8439389.2416757122</v>
      </c>
      <c r="F290">
        <v>13231810.838273134</v>
      </c>
      <c r="G290">
        <v>20936252.237200417</v>
      </c>
      <c r="H290">
        <v>28074264.448357277</v>
      </c>
      <c r="I290">
        <v>34898226.82745333</v>
      </c>
      <c r="J290">
        <v>42522216.167502426</v>
      </c>
    </row>
    <row r="291" spans="1:10">
      <c r="A291">
        <v>53031</v>
      </c>
      <c r="B291">
        <v>46696.416990198486</v>
      </c>
      <c r="C291">
        <v>124265.64711642603</v>
      </c>
      <c r="D291">
        <v>410613.98850015545</v>
      </c>
      <c r="E291">
        <v>1562499.9712665123</v>
      </c>
      <c r="F291">
        <v>3734844.3338385243</v>
      </c>
      <c r="G291">
        <v>6111367.6399587756</v>
      </c>
      <c r="H291">
        <v>5730533.1602813127</v>
      </c>
      <c r="I291">
        <v>6822715.5244932137</v>
      </c>
      <c r="J291">
        <v>7868044.006361939</v>
      </c>
    </row>
    <row r="292" spans="1:10">
      <c r="A292">
        <v>53033</v>
      </c>
      <c r="B292">
        <v>634765.18185508426</v>
      </c>
      <c r="C292">
        <v>1971689.9002671102</v>
      </c>
      <c r="D292">
        <v>8513010.9010866974</v>
      </c>
      <c r="E292">
        <v>32734105.465726163</v>
      </c>
      <c r="F292">
        <v>26095498.377265625</v>
      </c>
      <c r="G292">
        <v>43542323.111215323</v>
      </c>
      <c r="H292">
        <v>62796687.743660249</v>
      </c>
      <c r="I292">
        <v>85750676.863045186</v>
      </c>
      <c r="J292">
        <v>87896088.750663698</v>
      </c>
    </row>
    <row r="293" spans="1:10">
      <c r="A293">
        <v>53035</v>
      </c>
      <c r="B293">
        <v>108512.13830433713</v>
      </c>
      <c r="C293">
        <v>311829.65904326248</v>
      </c>
      <c r="D293">
        <v>1141835.6555350008</v>
      </c>
      <c r="E293">
        <v>4049429.6816824214</v>
      </c>
      <c r="F293">
        <v>6787961.7882735701</v>
      </c>
      <c r="G293">
        <v>5805060.7147675119</v>
      </c>
      <c r="H293">
        <v>8478302.6446276996</v>
      </c>
      <c r="I293">
        <v>8898086.82411189</v>
      </c>
      <c r="J293">
        <v>9659327.3459962364</v>
      </c>
    </row>
    <row r="294" spans="1:10">
      <c r="A294">
        <v>53045</v>
      </c>
      <c r="B294">
        <v>34111.378567747597</v>
      </c>
      <c r="C294">
        <v>103989.95023444117</v>
      </c>
      <c r="D294">
        <v>382672.08758125285</v>
      </c>
      <c r="E294">
        <v>1381923.897627756</v>
      </c>
      <c r="F294">
        <v>1782956.1228876461</v>
      </c>
      <c r="G294">
        <v>3149017.4708747612</v>
      </c>
      <c r="H294">
        <v>3812224.9353086753</v>
      </c>
      <c r="I294">
        <v>5090421.0375844277</v>
      </c>
      <c r="J294">
        <v>6323539.9948207941</v>
      </c>
    </row>
    <row r="295" spans="1:10">
      <c r="A295">
        <v>53049</v>
      </c>
      <c r="B295">
        <v>95843.16842298994</v>
      </c>
      <c r="C295">
        <v>195082.86246878939</v>
      </c>
      <c r="D295">
        <v>452108.39077326539</v>
      </c>
      <c r="E295">
        <v>1163780.2131549157</v>
      </c>
      <c r="F295">
        <v>2639669.8446999569</v>
      </c>
      <c r="G295">
        <v>4910310.5137469629</v>
      </c>
      <c r="H295">
        <v>7644366.6042569783</v>
      </c>
      <c r="I295">
        <v>9369020.1374698821</v>
      </c>
      <c r="J295">
        <v>12046647.238273311</v>
      </c>
    </row>
    <row r="296" spans="1:10">
      <c r="A296">
        <v>53053</v>
      </c>
      <c r="B296">
        <v>349512.63035258156</v>
      </c>
      <c r="C296">
        <v>1126011.9572554065</v>
      </c>
      <c r="D296">
        <v>4414330.5395859573</v>
      </c>
      <c r="E296">
        <v>17049888.545730904</v>
      </c>
      <c r="F296">
        <v>28635005.313166961</v>
      </c>
      <c r="G296">
        <v>50355467.257713526</v>
      </c>
      <c r="H296">
        <v>75808772.051792502</v>
      </c>
      <c r="I296">
        <v>87932948.341256082</v>
      </c>
      <c r="J296">
        <v>96440135.032490894</v>
      </c>
    </row>
    <row r="297" spans="1:10">
      <c r="A297">
        <v>53055</v>
      </c>
      <c r="B297">
        <v>7647.6554752583488</v>
      </c>
      <c r="C297">
        <v>19502.964001734661</v>
      </c>
      <c r="D297">
        <v>64418.073036222078</v>
      </c>
      <c r="E297">
        <v>236985.62067028781</v>
      </c>
      <c r="F297">
        <v>575401.90481402911</v>
      </c>
      <c r="G297">
        <v>924078.1673918115</v>
      </c>
      <c r="H297">
        <v>460468.79577364028</v>
      </c>
      <c r="I297">
        <v>539314.50104762323</v>
      </c>
      <c r="J297">
        <v>592796.10495614656</v>
      </c>
    </row>
    <row r="298" spans="1:10">
      <c r="A298">
        <v>53057</v>
      </c>
      <c r="B298">
        <v>2054538.7936168662</v>
      </c>
      <c r="C298">
        <v>6591866.3998593157</v>
      </c>
      <c r="D298">
        <v>28720767.341422249</v>
      </c>
      <c r="E298">
        <v>65778655.024075083</v>
      </c>
      <c r="F298">
        <v>113167623.28932613</v>
      </c>
      <c r="G298">
        <v>156832850.8767049</v>
      </c>
      <c r="H298">
        <v>187439272.97722596</v>
      </c>
      <c r="I298">
        <v>226416405.66022614</v>
      </c>
      <c r="J298">
        <v>294853374.09548038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960158.86188055249</v>
      </c>
      <c r="C300">
        <v>2964325.4488078812</v>
      </c>
      <c r="D300">
        <v>12390505.040784944</v>
      </c>
      <c r="E300">
        <v>46963559.523771465</v>
      </c>
      <c r="F300">
        <v>71955755.031740859</v>
      </c>
      <c r="G300">
        <v>78765358.687916189</v>
      </c>
      <c r="H300">
        <v>112663658.90160416</v>
      </c>
      <c r="I300">
        <v>140602094.97548503</v>
      </c>
      <c r="J300">
        <v>142161186.36375189</v>
      </c>
    </row>
    <row r="301" spans="1:10">
      <c r="A301">
        <v>53067</v>
      </c>
      <c r="B301">
        <v>47317.673301013274</v>
      </c>
      <c r="C301">
        <v>139693.0378219664</v>
      </c>
      <c r="D301">
        <v>503500.38314325263</v>
      </c>
      <c r="E301">
        <v>1908877.3216591896</v>
      </c>
      <c r="F301">
        <v>1427101.652824223</v>
      </c>
      <c r="G301">
        <v>2445321.5117290821</v>
      </c>
      <c r="H301">
        <v>2618092.7092442559</v>
      </c>
      <c r="I301">
        <v>3400272.9753896622</v>
      </c>
      <c r="J301">
        <v>4149899.9294925155</v>
      </c>
    </row>
    <row r="302" spans="1:10">
      <c r="A302">
        <v>53069</v>
      </c>
      <c r="B302">
        <v>43089.8434309937</v>
      </c>
      <c r="C302">
        <v>88652.32874035195</v>
      </c>
      <c r="D302">
        <v>213876.94679590047</v>
      </c>
      <c r="E302">
        <v>578180.68105366174</v>
      </c>
      <c r="F302">
        <v>1377891.067128971</v>
      </c>
      <c r="G302">
        <v>2668326.1020873105</v>
      </c>
      <c r="H302">
        <v>4319550.1384143392</v>
      </c>
      <c r="I302">
        <v>6224668.5975474548</v>
      </c>
      <c r="J302">
        <v>8117778.95706103</v>
      </c>
    </row>
    <row r="303" spans="1:10">
      <c r="A303">
        <v>53073</v>
      </c>
      <c r="B303">
        <v>109671.65870405445</v>
      </c>
      <c r="C303">
        <v>263381.09554385953</v>
      </c>
      <c r="D303">
        <v>915563.73274455243</v>
      </c>
      <c r="E303">
        <v>3253244.3571381141</v>
      </c>
      <c r="F303">
        <v>4139007.7163456208</v>
      </c>
      <c r="G303">
        <v>5678783.9041280383</v>
      </c>
      <c r="H303">
        <v>7371824.6366567528</v>
      </c>
      <c r="I303">
        <v>9221420.9026129395</v>
      </c>
      <c r="J303">
        <v>11143489.170299014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5527-C576-4D2C-85AA-B18D12675E5F}">
  <dimension ref="A1:AJ52"/>
  <sheetViews>
    <sheetView workbookViewId="0">
      <selection activeCell="R34" sqref="R34"/>
    </sheetView>
  </sheetViews>
  <sheetFormatPr defaultRowHeight="15" customHeight="1"/>
  <cols>
    <col min="6" max="6" width="12.28515625" customWidth="1"/>
    <col min="7" max="7" width="12.42578125" bestFit="1" customWidth="1"/>
    <col min="14" max="14" width="12.7109375" customWidth="1"/>
    <col min="15" max="15" width="12.42578125" bestFit="1" customWidth="1"/>
    <col min="17" max="17" width="27.28515625" customWidth="1"/>
    <col min="18" max="21" width="13.42578125" customWidth="1"/>
    <col min="23" max="23" width="42.7109375" customWidth="1"/>
    <col min="24" max="25" width="10" customWidth="1"/>
    <col min="27" max="27" width="35.5703125" customWidth="1"/>
    <col min="28" max="31" width="13.28515625" customWidth="1"/>
    <col min="33" max="36" width="16.140625" customWidth="1"/>
  </cols>
  <sheetData>
    <row r="1" spans="1:36" ht="14.45">
      <c r="A1" t="s">
        <v>15</v>
      </c>
      <c r="J1" t="s">
        <v>14</v>
      </c>
    </row>
    <row r="2" spans="1:36" ht="14.45">
      <c r="A2" s="9"/>
      <c r="B2" s="9" t="s">
        <v>16</v>
      </c>
      <c r="C2" s="9" t="s">
        <v>17</v>
      </c>
      <c r="D2" s="9" t="s">
        <v>18</v>
      </c>
      <c r="E2" s="9" t="s">
        <v>19</v>
      </c>
      <c r="F2" s="9" t="s">
        <v>20</v>
      </c>
      <c r="G2" s="9" t="s">
        <v>21</v>
      </c>
      <c r="I2" s="9"/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1:36" ht="14.45">
      <c r="A3" s="55">
        <v>0</v>
      </c>
      <c r="B3" s="55" t="s">
        <v>22</v>
      </c>
      <c r="C3" s="55">
        <v>2040</v>
      </c>
      <c r="D3" s="55" t="s">
        <v>23</v>
      </c>
      <c r="E3" s="55">
        <v>34607.53961</v>
      </c>
      <c r="F3" s="55">
        <v>21.504181599999999</v>
      </c>
      <c r="G3" s="11">
        <f>F3*'int SLR - RAA'!$M$134</f>
        <v>3017072.7940252</v>
      </c>
      <c r="I3" s="9">
        <v>0</v>
      </c>
      <c r="J3" s="55" t="s">
        <v>22</v>
      </c>
      <c r="K3" s="55">
        <v>2040</v>
      </c>
      <c r="L3" s="55" t="s">
        <v>23</v>
      </c>
      <c r="M3" s="55">
        <v>34607.53961</v>
      </c>
      <c r="N3" s="55">
        <v>21.504181599999999</v>
      </c>
      <c r="O3" s="11">
        <f>N3*'high SLR - RAA'!$M$134</f>
        <v>532739.78996246145</v>
      </c>
      <c r="R3" t="s">
        <v>24</v>
      </c>
      <c r="W3" t="s">
        <v>25</v>
      </c>
      <c r="AA3" t="s">
        <v>26</v>
      </c>
      <c r="AG3" s="47" t="s">
        <v>27</v>
      </c>
    </row>
    <row r="4" spans="1:36" ht="14.45">
      <c r="A4" s="55">
        <v>1</v>
      </c>
      <c r="B4" s="55" t="s">
        <v>28</v>
      </c>
      <c r="C4" s="55">
        <v>2040</v>
      </c>
      <c r="D4" s="55" t="s">
        <v>23</v>
      </c>
      <c r="E4" s="55">
        <v>112109.9357</v>
      </c>
      <c r="F4" s="55">
        <v>69.662057559999994</v>
      </c>
      <c r="G4" s="11">
        <f>F4*'int SLR - RAA'!$M$134</f>
        <v>9773703.6707359981</v>
      </c>
      <c r="I4" s="9">
        <v>1</v>
      </c>
      <c r="J4" s="55" t="s">
        <v>28</v>
      </c>
      <c r="K4" s="55">
        <v>2040</v>
      </c>
      <c r="L4" s="55" t="s">
        <v>23</v>
      </c>
      <c r="M4" s="55">
        <v>112109.9357</v>
      </c>
      <c r="N4" s="55">
        <v>69.662057559999994</v>
      </c>
      <c r="O4" s="11">
        <f>N4*'high SLR - RAA'!$M$134</f>
        <v>1725792.2483721632</v>
      </c>
      <c r="R4">
        <v>2040</v>
      </c>
      <c r="T4">
        <v>2070</v>
      </c>
      <c r="W4" s="83" t="s">
        <v>3</v>
      </c>
      <c r="X4" s="84">
        <v>2040</v>
      </c>
      <c r="Y4" s="84">
        <v>2070</v>
      </c>
      <c r="AA4" s="72" t="s">
        <v>3</v>
      </c>
      <c r="AB4" s="63">
        <v>2040</v>
      </c>
      <c r="AC4" s="64"/>
      <c r="AD4" s="73">
        <v>2070</v>
      </c>
      <c r="AE4" s="60"/>
      <c r="AG4" s="48">
        <v>2040</v>
      </c>
      <c r="AH4" s="18"/>
      <c r="AI4" s="48">
        <v>2070</v>
      </c>
      <c r="AJ4" s="18"/>
    </row>
    <row r="5" spans="1:36" ht="14.45">
      <c r="A5" s="55">
        <v>2</v>
      </c>
      <c r="B5" s="55" t="s">
        <v>29</v>
      </c>
      <c r="C5" s="55">
        <v>2040</v>
      </c>
      <c r="D5" s="55" t="s">
        <v>23</v>
      </c>
      <c r="E5" s="55">
        <v>28.759089400000001</v>
      </c>
      <c r="F5" s="55">
        <v>1.7870113999999999E-2</v>
      </c>
      <c r="G5" s="11">
        <f>F5*'int SLR - RAA'!$M$134</f>
        <v>2507.2070064516588</v>
      </c>
      <c r="I5" s="9">
        <v>2</v>
      </c>
      <c r="J5" s="55" t="s">
        <v>29</v>
      </c>
      <c r="K5" s="55">
        <v>2040</v>
      </c>
      <c r="L5" s="55" t="s">
        <v>23</v>
      </c>
      <c r="M5" s="55">
        <v>28.759089400000001</v>
      </c>
      <c r="N5" s="55">
        <v>1.7870113999999999E-2</v>
      </c>
      <c r="O5" s="11">
        <f>N5*'high SLR - RAA'!$M$134</f>
        <v>442.71021125329605</v>
      </c>
      <c r="R5" t="s">
        <v>5</v>
      </c>
      <c r="S5" t="s">
        <v>6</v>
      </c>
      <c r="T5" t="s">
        <v>5</v>
      </c>
      <c r="U5" t="s">
        <v>6</v>
      </c>
      <c r="W5" s="14" t="s">
        <v>7</v>
      </c>
      <c r="X5" s="13">
        <f>S6-R6</f>
        <v>148146.99694408415</v>
      </c>
      <c r="Y5" s="13">
        <f>U6-T6</f>
        <v>2169344.9879753236</v>
      </c>
      <c r="AA5" s="69"/>
      <c r="AB5" s="77" t="s">
        <v>5</v>
      </c>
      <c r="AC5" s="78" t="s">
        <v>6</v>
      </c>
      <c r="AD5" s="78" t="s">
        <v>5</v>
      </c>
      <c r="AE5" s="78" t="s">
        <v>6</v>
      </c>
      <c r="AG5" s="18" t="s">
        <v>15</v>
      </c>
      <c r="AH5" s="18"/>
      <c r="AI5" s="18"/>
      <c r="AJ5" s="18"/>
    </row>
    <row r="6" spans="1:36" ht="14.45">
      <c r="A6" s="9">
        <v>3</v>
      </c>
      <c r="B6" s="9" t="s">
        <v>30</v>
      </c>
      <c r="C6" s="9">
        <v>2040</v>
      </c>
      <c r="D6" s="9" t="s">
        <v>23</v>
      </c>
      <c r="E6" s="9">
        <v>0</v>
      </c>
      <c r="F6" s="9">
        <v>0</v>
      </c>
      <c r="G6" s="11">
        <f>F6*'int SLR - RAA'!$M$134</f>
        <v>0</v>
      </c>
      <c r="I6" s="9">
        <v>3</v>
      </c>
      <c r="J6" s="9" t="s">
        <v>30</v>
      </c>
      <c r="K6" s="9">
        <v>2040</v>
      </c>
      <c r="L6" s="9" t="s">
        <v>23</v>
      </c>
      <c r="M6" s="9">
        <v>0</v>
      </c>
      <c r="N6" s="9">
        <v>0</v>
      </c>
      <c r="O6" s="11">
        <f>N6*'high SLR - RAA'!$M$134</f>
        <v>0</v>
      </c>
      <c r="Q6" t="s">
        <v>31</v>
      </c>
      <c r="R6" s="11">
        <f>G15</f>
        <v>27537.953456108364</v>
      </c>
      <c r="S6" s="11">
        <f>G8</f>
        <v>175684.95040019252</v>
      </c>
      <c r="T6" s="11">
        <f>G29</f>
        <v>441781.03463632683</v>
      </c>
      <c r="U6" s="11">
        <f>G22</f>
        <v>2611126.0226116506</v>
      </c>
      <c r="W6" s="14" t="s">
        <v>8</v>
      </c>
      <c r="X6" s="13">
        <f t="shared" ref="X6:X8" si="0">S7-R7</f>
        <v>85509.861146890747</v>
      </c>
      <c r="Y6" s="13">
        <f t="shared" ref="Y6:Y8" si="1">U7-T7</f>
        <v>920017.45238235593</v>
      </c>
      <c r="AA6" s="17" t="s">
        <v>32</v>
      </c>
      <c r="AB6" s="16">
        <f>F15</f>
        <v>0.19627671999999999</v>
      </c>
      <c r="AC6" s="16">
        <f>F8</f>
        <v>1.2521942079999999</v>
      </c>
      <c r="AD6" s="16">
        <f>F29</f>
        <v>0.21186095499999999</v>
      </c>
      <c r="AE6" s="16">
        <f>F22</f>
        <v>1.2521942079999999</v>
      </c>
      <c r="AG6" s="11">
        <f>AB6*'GDP Deflators'!$A$46</f>
        <v>1558143.7714548158</v>
      </c>
      <c r="AH6" s="11">
        <f>AC6*'GDP Deflators'!$A$46</f>
        <v>9940550.2896471675</v>
      </c>
      <c r="AI6" s="11">
        <f>AD6*'GDP Deflators'!$A$46</f>
        <v>1681859.3027625438</v>
      </c>
      <c r="AJ6" s="11">
        <f>AE6*'GDP Deflators'!$A$46</f>
        <v>9940550.2896471675</v>
      </c>
    </row>
    <row r="7" spans="1:36" ht="14.45">
      <c r="A7" s="9">
        <v>4</v>
      </c>
      <c r="B7" s="9" t="s">
        <v>33</v>
      </c>
      <c r="C7" s="9">
        <v>2040</v>
      </c>
      <c r="D7" s="9" t="s">
        <v>23</v>
      </c>
      <c r="E7" s="9">
        <v>0</v>
      </c>
      <c r="F7" s="9">
        <v>0</v>
      </c>
      <c r="G7" s="11">
        <f>F7*'int SLR - RAA'!$M$134</f>
        <v>0</v>
      </c>
      <c r="I7" s="9">
        <v>4</v>
      </c>
      <c r="J7" s="9" t="s">
        <v>33</v>
      </c>
      <c r="K7" s="9">
        <v>2040</v>
      </c>
      <c r="L7" s="9" t="s">
        <v>23</v>
      </c>
      <c r="M7" s="9">
        <v>0</v>
      </c>
      <c r="N7" s="9">
        <v>0</v>
      </c>
      <c r="O7" s="11">
        <f>N7*'high SLR - RAA'!$M$134</f>
        <v>0</v>
      </c>
      <c r="Q7" t="s">
        <v>34</v>
      </c>
      <c r="R7" s="11">
        <f>G12+R6</f>
        <v>92682.296259753421</v>
      </c>
      <c r="S7" s="11">
        <f>G5+S6</f>
        <v>178192.15740664417</v>
      </c>
      <c r="T7" s="11">
        <f>G26+T6</f>
        <v>1728372.0549142812</v>
      </c>
      <c r="U7" s="11">
        <f>G19+U6</f>
        <v>2648389.5072966372</v>
      </c>
      <c r="W7" s="14" t="s">
        <v>35</v>
      </c>
      <c r="X7" s="13">
        <f>S8-R8</f>
        <v>60995.32189623639</v>
      </c>
      <c r="Y7" s="13">
        <f>U8-T8</f>
        <v>555668.93406073749</v>
      </c>
      <c r="AA7" s="15" t="s">
        <v>36</v>
      </c>
      <c r="AB7" s="16">
        <f>F12+AB6</f>
        <v>0.660592921</v>
      </c>
      <c r="AC7" s="16">
        <f>F5+AC6</f>
        <v>1.2700643219999999</v>
      </c>
      <c r="AD7" s="16">
        <f>F26+AD6</f>
        <v>0.82885983200000002</v>
      </c>
      <c r="AE7" s="16">
        <f>F19+AE6</f>
        <v>1.2700643219999999</v>
      </c>
      <c r="AG7" s="18" t="s">
        <v>37</v>
      </c>
      <c r="AH7" s="18"/>
      <c r="AI7" s="18"/>
      <c r="AJ7" s="18"/>
    </row>
    <row r="8" spans="1:36" ht="14.45">
      <c r="A8" s="55">
        <v>5</v>
      </c>
      <c r="B8" s="55" t="s">
        <v>38</v>
      </c>
      <c r="C8" s="55">
        <v>2040</v>
      </c>
      <c r="D8" s="55" t="s">
        <v>23</v>
      </c>
      <c r="E8" s="55">
        <v>2015.2062269999999</v>
      </c>
      <c r="F8" s="55">
        <v>1.2521942079999999</v>
      </c>
      <c r="G8" s="11">
        <f>F8*'int SLR - RAA'!$M$134</f>
        <v>175684.95040019252</v>
      </c>
      <c r="I8" s="9">
        <v>5</v>
      </c>
      <c r="J8" s="55" t="s">
        <v>38</v>
      </c>
      <c r="K8" s="55">
        <v>2040</v>
      </c>
      <c r="L8" s="55" t="s">
        <v>23</v>
      </c>
      <c r="M8" s="55">
        <v>2015.2062269999999</v>
      </c>
      <c r="N8" s="55">
        <v>1.2521942079999999</v>
      </c>
      <c r="O8" s="11">
        <f>N8*'high SLR - RAA'!$M$134</f>
        <v>31021.579512801862</v>
      </c>
      <c r="Q8" t="s">
        <v>39</v>
      </c>
      <c r="R8" s="11">
        <f>G10+R7</f>
        <v>3134269.6295356075</v>
      </c>
      <c r="S8" s="11">
        <f>G3+S7</f>
        <v>3195264.9514318439</v>
      </c>
      <c r="T8" s="11">
        <f>G24+T7</f>
        <v>46934110.041415453</v>
      </c>
      <c r="U8" s="11">
        <f>G17+U7</f>
        <v>47489778.97547619</v>
      </c>
      <c r="W8" s="14" t="s">
        <v>40</v>
      </c>
      <c r="X8" s="13">
        <f t="shared" si="0"/>
        <v>51521.194238210097</v>
      </c>
      <c r="Y8" s="13">
        <f t="shared" si="1"/>
        <v>414859.25620806217</v>
      </c>
      <c r="AA8" s="15" t="s">
        <v>41</v>
      </c>
      <c r="AB8" s="16">
        <f>F10+AB7</f>
        <v>22.339501860999999</v>
      </c>
      <c r="AC8" s="16">
        <f>F3+AC7</f>
        <v>22.774245921999999</v>
      </c>
      <c r="AD8" s="16">
        <f>F24+AD7</f>
        <v>22.507768771999999</v>
      </c>
      <c r="AE8" s="16">
        <f>F17+AE7</f>
        <v>22.774245921999999</v>
      </c>
      <c r="AG8" s="11">
        <f>AB15*'GDP Deflators'!$A$46</f>
        <v>1558143.7714548158</v>
      </c>
      <c r="AH8" s="11">
        <f>AC15*'GDP Deflators'!$A$46</f>
        <v>9940550.2896471675</v>
      </c>
      <c r="AI8" s="11">
        <f>AD15*'GDP Deflators'!$A$46</f>
        <v>1681859.3027625438</v>
      </c>
      <c r="AJ8" s="11">
        <f>AE15*'GDP Deflators'!$A$46</f>
        <v>9940550.2896471675</v>
      </c>
    </row>
    <row r="9" spans="1:36" ht="14.45">
      <c r="A9" s="55">
        <v>6</v>
      </c>
      <c r="B9" s="55" t="s">
        <v>42</v>
      </c>
      <c r="C9" s="55">
        <v>2040</v>
      </c>
      <c r="D9" s="55" t="s">
        <v>23</v>
      </c>
      <c r="E9" s="55">
        <v>1.508419269</v>
      </c>
      <c r="F9" s="55">
        <v>9.3729100000000004E-4</v>
      </c>
      <c r="G9" s="11">
        <f>F9*'int SLR - RAA'!$M$134</f>
        <v>131.50350144851242</v>
      </c>
      <c r="I9" s="9">
        <v>6</v>
      </c>
      <c r="J9" s="55" t="s">
        <v>42</v>
      </c>
      <c r="K9" s="55">
        <v>2040</v>
      </c>
      <c r="L9" s="55" t="s">
        <v>23</v>
      </c>
      <c r="M9" s="55">
        <v>1.508419269</v>
      </c>
      <c r="N9" s="55">
        <v>9.3729100000000004E-4</v>
      </c>
      <c r="O9" s="11">
        <f>N9*'high SLR - RAA'!$M$134</f>
        <v>23.2202378012705</v>
      </c>
      <c r="Q9" t="s">
        <v>43</v>
      </c>
      <c r="R9" s="11">
        <f>G11+R8</f>
        <v>12917447.427929632</v>
      </c>
      <c r="S9" s="11">
        <f>G4+S8</f>
        <v>12968968.622167842</v>
      </c>
      <c r="T9" s="11">
        <f>G25+T8</f>
        <v>192337060.4650802</v>
      </c>
      <c r="U9" s="11">
        <f>G18+U8</f>
        <v>192751919.72128826</v>
      </c>
      <c r="X9" s="11"/>
      <c r="AA9" s="15" t="s">
        <v>44</v>
      </c>
      <c r="AB9" s="16">
        <f>F11+AB8</f>
        <v>92.069086251000002</v>
      </c>
      <c r="AC9" s="16">
        <f>F4+AC8</f>
        <v>92.436303482</v>
      </c>
      <c r="AD9" s="16">
        <f>F25+AD8</f>
        <v>92.237353162000005</v>
      </c>
      <c r="AE9" s="16">
        <f>F18+AE8</f>
        <v>92.436303482</v>
      </c>
    </row>
    <row r="10" spans="1:36" ht="14.45">
      <c r="A10" s="55">
        <v>0</v>
      </c>
      <c r="B10" s="55" t="s">
        <v>22</v>
      </c>
      <c r="C10" s="55">
        <v>2040</v>
      </c>
      <c r="D10" s="55" t="s">
        <v>45</v>
      </c>
      <c r="E10" s="55">
        <v>34888.735309999996</v>
      </c>
      <c r="F10" s="55">
        <v>21.678908939999999</v>
      </c>
      <c r="G10" s="11">
        <f>F10*'int SLR - RAA'!$M$134</f>
        <v>3041587.3332758541</v>
      </c>
      <c r="I10" s="9">
        <v>0</v>
      </c>
      <c r="J10" s="55" t="s">
        <v>22</v>
      </c>
      <c r="K10" s="55">
        <v>2040</v>
      </c>
      <c r="L10" s="55" t="s">
        <v>45</v>
      </c>
      <c r="M10" s="55">
        <v>34888.735309999996</v>
      </c>
      <c r="N10" s="55">
        <v>21.678908939999999</v>
      </c>
      <c r="O10" s="11">
        <f>N10*'high SLR - RAA'!$M$134</f>
        <v>537068.44604171906</v>
      </c>
      <c r="AB10" s="24">
        <f>AC9-AB9</f>
        <v>0.36721723099999792</v>
      </c>
    </row>
    <row r="11" spans="1:36" ht="14.45">
      <c r="A11" s="55">
        <v>1</v>
      </c>
      <c r="B11" s="55" t="s">
        <v>28</v>
      </c>
      <c r="C11" s="55">
        <v>2040</v>
      </c>
      <c r="D11" s="55" t="s">
        <v>45</v>
      </c>
      <c r="E11" s="55">
        <v>112218.6093</v>
      </c>
      <c r="F11" s="55">
        <v>69.729584389999999</v>
      </c>
      <c r="G11" s="11">
        <f>F11*'int SLR - RAA'!$M$134</f>
        <v>9783177.7983940244</v>
      </c>
      <c r="I11" s="9">
        <v>1</v>
      </c>
      <c r="J11" s="55" t="s">
        <v>28</v>
      </c>
      <c r="K11" s="55">
        <v>2040</v>
      </c>
      <c r="L11" s="55" t="s">
        <v>45</v>
      </c>
      <c r="M11" s="55">
        <v>112218.6093</v>
      </c>
      <c r="N11" s="55">
        <v>69.729584389999999</v>
      </c>
      <c r="O11" s="11">
        <f>N11*'high SLR - RAA'!$M$134</f>
        <v>1727465.1429700693</v>
      </c>
    </row>
    <row r="12" spans="1:36" ht="14.45">
      <c r="A12" s="55">
        <v>2</v>
      </c>
      <c r="B12" s="55" t="s">
        <v>29</v>
      </c>
      <c r="C12" s="55">
        <v>2040</v>
      </c>
      <c r="D12" s="55" t="s">
        <v>45</v>
      </c>
      <c r="E12" s="55">
        <v>747.2426352</v>
      </c>
      <c r="F12" s="55">
        <v>0.46431620099999998</v>
      </c>
      <c r="G12" s="11">
        <f>F12*'int SLR - RAA'!$M$134</f>
        <v>65144.342803645057</v>
      </c>
      <c r="I12" s="9">
        <v>2</v>
      </c>
      <c r="J12" s="55" t="s">
        <v>29</v>
      </c>
      <c r="K12" s="55">
        <v>2040</v>
      </c>
      <c r="L12" s="55" t="s">
        <v>45</v>
      </c>
      <c r="M12" s="55">
        <v>747.2426352</v>
      </c>
      <c r="N12" s="55">
        <v>0.46431620099999998</v>
      </c>
      <c r="O12" s="11">
        <f>N12*'high SLR - RAA'!$M$134</f>
        <v>11502.865814568271</v>
      </c>
      <c r="R12" t="s">
        <v>46</v>
      </c>
      <c r="W12" t="s">
        <v>47</v>
      </c>
      <c r="AA12" t="s">
        <v>26</v>
      </c>
    </row>
    <row r="13" spans="1:36" ht="14.45">
      <c r="A13" s="9">
        <v>3</v>
      </c>
      <c r="B13" s="9" t="s">
        <v>30</v>
      </c>
      <c r="C13" s="9">
        <v>2040</v>
      </c>
      <c r="D13" s="9" t="s">
        <v>45</v>
      </c>
      <c r="E13" s="9">
        <v>0</v>
      </c>
      <c r="F13" s="9">
        <v>0</v>
      </c>
      <c r="G13" s="11">
        <f>F13*'int SLR - RAA'!$M$134</f>
        <v>0</v>
      </c>
      <c r="I13" s="9">
        <v>3</v>
      </c>
      <c r="J13" s="55" t="s">
        <v>30</v>
      </c>
      <c r="K13" s="55">
        <v>2040</v>
      </c>
      <c r="L13" s="55" t="s">
        <v>45</v>
      </c>
      <c r="M13" s="55">
        <v>270.79866900000002</v>
      </c>
      <c r="N13" s="55">
        <v>0.16826690999999999</v>
      </c>
      <c r="O13" s="11">
        <f>N13*'high SLR - RAA'!$M$134</f>
        <v>4168.606829986611</v>
      </c>
      <c r="R13">
        <v>2040</v>
      </c>
      <c r="T13">
        <v>2070</v>
      </c>
      <c r="W13" s="83" t="s">
        <v>3</v>
      </c>
      <c r="X13" s="84">
        <v>2040</v>
      </c>
      <c r="Y13" s="84">
        <v>2070</v>
      </c>
      <c r="AA13" s="72" t="s">
        <v>3</v>
      </c>
      <c r="AB13" s="63">
        <v>2040</v>
      </c>
      <c r="AC13" s="64"/>
      <c r="AD13" s="73">
        <v>2070</v>
      </c>
      <c r="AE13" s="60"/>
    </row>
    <row r="14" spans="1:36" ht="14.45">
      <c r="A14" s="9">
        <v>4</v>
      </c>
      <c r="B14" s="55" t="s">
        <v>33</v>
      </c>
      <c r="C14" s="55">
        <v>2040</v>
      </c>
      <c r="D14" s="55" t="s">
        <v>45</v>
      </c>
      <c r="E14" s="55">
        <v>270.79866900000002</v>
      </c>
      <c r="F14" s="55">
        <v>0.16826690999999999</v>
      </c>
      <c r="G14" s="11">
        <f>F14*'int SLR - RAA'!$M$134</f>
        <v>23608.130071580446</v>
      </c>
      <c r="I14" s="9">
        <v>4</v>
      </c>
      <c r="J14" s="9" t="s">
        <v>33</v>
      </c>
      <c r="K14" s="9">
        <v>2040</v>
      </c>
      <c r="L14" s="9" t="s">
        <v>45</v>
      </c>
      <c r="M14" s="9">
        <v>0</v>
      </c>
      <c r="N14" s="9">
        <v>0</v>
      </c>
      <c r="O14" s="11">
        <f>N14*'high SLR - RAA'!$M$134</f>
        <v>0</v>
      </c>
      <c r="R14" t="s">
        <v>5</v>
      </c>
      <c r="S14" t="s">
        <v>6</v>
      </c>
      <c r="T14" t="s">
        <v>5</v>
      </c>
      <c r="U14" t="s">
        <v>6</v>
      </c>
      <c r="W14" s="14" t="s">
        <v>7</v>
      </c>
      <c r="X14" s="13">
        <f>S15-R15</f>
        <v>26159.063908519536</v>
      </c>
      <c r="Y14" s="13">
        <f>U15-T15</f>
        <v>162373.59913275347</v>
      </c>
      <c r="AA14" s="69"/>
      <c r="AB14" s="79" t="s">
        <v>5</v>
      </c>
      <c r="AC14" s="80" t="s">
        <v>6</v>
      </c>
      <c r="AD14" s="80" t="s">
        <v>5</v>
      </c>
      <c r="AE14" s="80" t="s">
        <v>6</v>
      </c>
    </row>
    <row r="15" spans="1:36" ht="14.45">
      <c r="A15" s="9">
        <v>5</v>
      </c>
      <c r="B15" s="55" t="s">
        <v>38</v>
      </c>
      <c r="C15" s="55">
        <v>2040</v>
      </c>
      <c r="D15" s="55" t="s">
        <v>45</v>
      </c>
      <c r="E15" s="55">
        <v>315.87597679999999</v>
      </c>
      <c r="F15" s="55">
        <v>0.19627671999999999</v>
      </c>
      <c r="G15" s="11">
        <f>F15*'int SLR - RAA'!$M$134</f>
        <v>27537.953456108364</v>
      </c>
      <c r="I15" s="9">
        <v>5</v>
      </c>
      <c r="J15" s="55" t="s">
        <v>38</v>
      </c>
      <c r="K15" s="55">
        <v>2040</v>
      </c>
      <c r="L15" s="55" t="s">
        <v>45</v>
      </c>
      <c r="M15" s="55">
        <v>315.87597679999999</v>
      </c>
      <c r="N15" s="55">
        <v>0.19627671999999999</v>
      </c>
      <c r="O15" s="11">
        <f>N15*'high SLR - RAA'!$M$134</f>
        <v>4862.5156042823255</v>
      </c>
      <c r="Q15" t="s">
        <v>31</v>
      </c>
      <c r="R15" s="11">
        <f>O15</f>
        <v>4862.5156042823255</v>
      </c>
      <c r="S15" s="11">
        <f>O8</f>
        <v>31021.579512801862</v>
      </c>
      <c r="T15" s="11">
        <f>O29</f>
        <v>33066.928967089661</v>
      </c>
      <c r="U15" s="11">
        <f>O22</f>
        <v>195440.52809984313</v>
      </c>
      <c r="W15" s="14" t="s">
        <v>8</v>
      </c>
      <c r="X15" s="13">
        <f t="shared" ref="X15:X17" si="2">S16-R16</f>
        <v>15098.908305204561</v>
      </c>
      <c r="Y15" s="13">
        <f t="shared" ref="Y15:Y17" si="3">U16-T16</f>
        <v>68862.511880922189</v>
      </c>
      <c r="AA15" s="68" t="s">
        <v>32</v>
      </c>
      <c r="AB15" s="70">
        <f>N15</f>
        <v>0.19627671999999999</v>
      </c>
      <c r="AC15" s="70">
        <f>N8</f>
        <v>1.2521942079999999</v>
      </c>
      <c r="AD15" s="70">
        <f>N29</f>
        <v>0.21186095499999999</v>
      </c>
      <c r="AE15" s="70">
        <f>N22</f>
        <v>1.2521942079999999</v>
      </c>
    </row>
    <row r="16" spans="1:36" ht="14.45">
      <c r="A16" s="9">
        <v>6</v>
      </c>
      <c r="B16" s="55" t="s">
        <v>42</v>
      </c>
      <c r="C16" s="55">
        <v>2040</v>
      </c>
      <c r="D16" s="55" t="s">
        <v>45</v>
      </c>
      <c r="E16" s="55">
        <v>1.508419269</v>
      </c>
      <c r="F16" s="55">
        <v>9.3729100000000004E-4</v>
      </c>
      <c r="G16" s="11">
        <f>F16*'int SLR - RAA'!$M$134</f>
        <v>131.50350144851242</v>
      </c>
      <c r="I16" s="9">
        <v>6</v>
      </c>
      <c r="J16" s="55" t="s">
        <v>42</v>
      </c>
      <c r="K16" s="55">
        <v>2040</v>
      </c>
      <c r="L16" s="55" t="s">
        <v>45</v>
      </c>
      <c r="M16" s="55">
        <v>1.508419269</v>
      </c>
      <c r="N16" s="55">
        <v>9.3729100000000004E-4</v>
      </c>
      <c r="O16" s="11">
        <f>N16*'high SLR - RAA'!$M$134</f>
        <v>23.2202378012705</v>
      </c>
      <c r="Q16" t="s">
        <v>34</v>
      </c>
      <c r="R16" s="11">
        <f>O12+R15</f>
        <v>16365.381418850597</v>
      </c>
      <c r="S16" s="11">
        <f>O5+S15</f>
        <v>31464.289724055157</v>
      </c>
      <c r="T16" s="11">
        <f>O26+T15</f>
        <v>129367.15587078268</v>
      </c>
      <c r="U16" s="11">
        <f>O19+U15</f>
        <v>198229.66775170487</v>
      </c>
      <c r="W16" s="14" t="s">
        <v>35</v>
      </c>
      <c r="X16" s="13">
        <f t="shared" si="2"/>
        <v>10770.252225946984</v>
      </c>
      <c r="Y16" s="13">
        <f t="shared" si="3"/>
        <v>39715.447082595434</v>
      </c>
      <c r="AA16" s="20" t="s">
        <v>36</v>
      </c>
      <c r="AB16" s="70">
        <f>N12+AB15</f>
        <v>0.660592921</v>
      </c>
      <c r="AC16" s="70">
        <f>N5+AC15</f>
        <v>1.2700643219999999</v>
      </c>
      <c r="AD16" s="70">
        <f>N26+AD15</f>
        <v>0.82885983200000002</v>
      </c>
      <c r="AE16" s="70">
        <f>N19+AE15</f>
        <v>1.2700643219999999</v>
      </c>
    </row>
    <row r="17" spans="1:31" ht="14.45">
      <c r="A17" s="9">
        <v>0</v>
      </c>
      <c r="B17" s="55" t="s">
        <v>22</v>
      </c>
      <c r="C17" s="55">
        <v>2070</v>
      </c>
      <c r="D17" s="55" t="s">
        <v>23</v>
      </c>
      <c r="E17" s="55">
        <v>34607.53961</v>
      </c>
      <c r="F17" s="55">
        <v>21.504181599999999</v>
      </c>
      <c r="G17" s="11">
        <f>F17*'int SLR - RAA'!$P$134</f>
        <v>44841389.468179554</v>
      </c>
      <c r="I17" s="9">
        <v>0</v>
      </c>
      <c r="J17" s="55" t="s">
        <v>22</v>
      </c>
      <c r="K17" s="55">
        <v>2070</v>
      </c>
      <c r="L17" s="55" t="s">
        <v>23</v>
      </c>
      <c r="M17" s="55">
        <v>34607.53961</v>
      </c>
      <c r="N17" s="55">
        <v>21.504181599999999</v>
      </c>
      <c r="O17" s="11">
        <f>N17*'high SLR - RAA'!$P$134</f>
        <v>3356339.2814055644</v>
      </c>
      <c r="Q17" t="s">
        <v>39</v>
      </c>
      <c r="R17" s="11">
        <f>O10+R16</f>
        <v>553433.82746056968</v>
      </c>
      <c r="S17" s="11">
        <f>O3+S16</f>
        <v>564204.07968651666</v>
      </c>
      <c r="T17" s="11">
        <f>O24+T16</f>
        <v>3514853.5020746738</v>
      </c>
      <c r="U17" s="11">
        <f>O17+U16</f>
        <v>3554568.9491572692</v>
      </c>
      <c r="W17" s="14" t="s">
        <v>40</v>
      </c>
      <c r="X17" s="13">
        <f t="shared" si="2"/>
        <v>9097.3576280404814</v>
      </c>
      <c r="Y17" s="13">
        <f t="shared" si="3"/>
        <v>31051.857098536566</v>
      </c>
      <c r="AA17" s="20" t="s">
        <v>41</v>
      </c>
      <c r="AB17" s="70">
        <f>N10+AB16</f>
        <v>22.339501860999999</v>
      </c>
      <c r="AC17" s="70">
        <f>N3+AC16</f>
        <v>22.774245921999999</v>
      </c>
      <c r="AD17" s="70">
        <f>N24+AD16</f>
        <v>22.519787682</v>
      </c>
      <c r="AE17" s="70">
        <f>N17+AE16</f>
        <v>22.774245921999999</v>
      </c>
    </row>
    <row r="18" spans="1:31" ht="14.45">
      <c r="A18" s="9">
        <v>1</v>
      </c>
      <c r="B18" s="55" t="s">
        <v>28</v>
      </c>
      <c r="C18" s="55">
        <v>2070</v>
      </c>
      <c r="D18" s="55" t="s">
        <v>23</v>
      </c>
      <c r="E18" s="55">
        <v>112109.9357</v>
      </c>
      <c r="F18" s="55">
        <v>69.662057559999994</v>
      </c>
      <c r="G18" s="11">
        <f>F18*'int SLR - RAA'!$P$134</f>
        <v>145262140.74581206</v>
      </c>
      <c r="I18" s="9">
        <v>1</v>
      </c>
      <c r="J18" s="55" t="s">
        <v>28</v>
      </c>
      <c r="K18" s="55">
        <v>2070</v>
      </c>
      <c r="L18" s="55" t="s">
        <v>23</v>
      </c>
      <c r="M18" s="55">
        <v>112134.6722</v>
      </c>
      <c r="N18" s="55">
        <v>69.677428109999994</v>
      </c>
      <c r="O18" s="11">
        <f>N18*'high SLR - RAA'!$P$134</f>
        <v>10875144.813365288</v>
      </c>
      <c r="Q18" t="s">
        <v>43</v>
      </c>
      <c r="R18" s="11">
        <f>O11+R17</f>
        <v>2280898.9704306391</v>
      </c>
      <c r="S18" s="11">
        <f>O4+S17</f>
        <v>2289996.3280586796</v>
      </c>
      <c r="T18" s="11">
        <f>O25+T17</f>
        <v>14398661.905424021</v>
      </c>
      <c r="U18" s="11">
        <f>O18+U17</f>
        <v>14429713.762522558</v>
      </c>
      <c r="AA18" s="20" t="s">
        <v>44</v>
      </c>
      <c r="AB18" s="70">
        <f>N11+AB17</f>
        <v>92.069086251000002</v>
      </c>
      <c r="AC18" s="70">
        <f>N4+AC17</f>
        <v>92.436303482</v>
      </c>
      <c r="AD18" s="70">
        <f>N25+AD17</f>
        <v>92.252723712000005</v>
      </c>
      <c r="AE18" s="70">
        <f>N18+AE17</f>
        <v>92.451674032</v>
      </c>
    </row>
    <row r="19" spans="1:31" ht="14.45">
      <c r="A19" s="9">
        <v>2</v>
      </c>
      <c r="B19" s="55" t="s">
        <v>29</v>
      </c>
      <c r="C19" s="55">
        <v>2070</v>
      </c>
      <c r="D19" s="55" t="s">
        <v>23</v>
      </c>
      <c r="E19" s="55">
        <v>28.759089400000001</v>
      </c>
      <c r="F19" s="55">
        <v>1.7870113999999999E-2</v>
      </c>
      <c r="G19" s="11">
        <f>F19*'int SLR - RAA'!$P$134</f>
        <v>37263.484684986477</v>
      </c>
      <c r="I19" s="9">
        <v>2</v>
      </c>
      <c r="J19" s="55" t="s">
        <v>29</v>
      </c>
      <c r="K19" s="55">
        <v>2070</v>
      </c>
      <c r="L19" s="55" t="s">
        <v>23</v>
      </c>
      <c r="M19" s="55">
        <v>28.759089400000001</v>
      </c>
      <c r="N19" s="55">
        <v>1.7870113999999999E-2</v>
      </c>
      <c r="O19" s="11">
        <f>N19*'high SLR - RAA'!$P$134</f>
        <v>2789.1396518617344</v>
      </c>
      <c r="R19" s="11"/>
      <c r="S19" s="11"/>
      <c r="T19" s="11"/>
      <c r="U19" s="11"/>
      <c r="AB19" s="24"/>
      <c r="AC19" s="24"/>
      <c r="AD19" s="24"/>
      <c r="AE19" s="24"/>
    </row>
    <row r="20" spans="1:31" ht="14.45">
      <c r="A20" s="9">
        <v>3</v>
      </c>
      <c r="B20" s="9" t="s">
        <v>30</v>
      </c>
      <c r="C20" s="9">
        <v>2070</v>
      </c>
      <c r="D20" s="9" t="s">
        <v>23</v>
      </c>
      <c r="E20" s="9">
        <v>0</v>
      </c>
      <c r="F20" s="9">
        <v>0</v>
      </c>
      <c r="G20" s="11">
        <f>F20*'int SLR - RAA'!$P$134</f>
        <v>0</v>
      </c>
      <c r="I20" s="9">
        <v>3</v>
      </c>
      <c r="J20" s="9" t="s">
        <v>30</v>
      </c>
      <c r="K20" s="9">
        <v>2070</v>
      </c>
      <c r="L20" s="9" t="s">
        <v>23</v>
      </c>
      <c r="M20" s="9">
        <v>0</v>
      </c>
      <c r="N20" s="9">
        <v>0</v>
      </c>
      <c r="O20" s="11">
        <f>N20*'high SLR - RAA'!$P$134</f>
        <v>0</v>
      </c>
      <c r="Q20" t="s">
        <v>48</v>
      </c>
      <c r="AB20" s="24"/>
      <c r="AC20" s="24"/>
      <c r="AD20" s="24"/>
      <c r="AE20" s="24"/>
    </row>
    <row r="21" spans="1:31" ht="14.45">
      <c r="A21" s="9">
        <v>4</v>
      </c>
      <c r="B21" s="9" t="s">
        <v>33</v>
      </c>
      <c r="C21" s="9">
        <v>2070</v>
      </c>
      <c r="D21" s="9" t="s">
        <v>23</v>
      </c>
      <c r="E21" s="9">
        <v>0</v>
      </c>
      <c r="F21" s="9">
        <v>0</v>
      </c>
      <c r="G21" s="11">
        <f>F21*'int SLR - RAA'!$P$134</f>
        <v>0</v>
      </c>
      <c r="I21" s="9">
        <v>4</v>
      </c>
      <c r="J21" s="9" t="s">
        <v>33</v>
      </c>
      <c r="K21" s="9">
        <v>2070</v>
      </c>
      <c r="L21" s="9" t="s">
        <v>23</v>
      </c>
      <c r="M21" s="9">
        <v>0</v>
      </c>
      <c r="N21" s="9">
        <v>0</v>
      </c>
      <c r="O21" s="11">
        <f>N21*'high SLR - RAA'!$P$134</f>
        <v>0</v>
      </c>
      <c r="R21">
        <v>2040</v>
      </c>
      <c r="T21">
        <v>2070</v>
      </c>
    </row>
    <row r="22" spans="1:31" ht="14.45">
      <c r="A22" s="9">
        <v>5</v>
      </c>
      <c r="B22" s="55" t="s">
        <v>38</v>
      </c>
      <c r="C22" s="55">
        <v>2070</v>
      </c>
      <c r="D22" s="55" t="s">
        <v>23</v>
      </c>
      <c r="E22" s="55">
        <v>2015.2062269999999</v>
      </c>
      <c r="F22" s="55">
        <v>1.2521942079999999</v>
      </c>
      <c r="G22" s="11">
        <f>F22*'int SLR - RAA'!$P$134</f>
        <v>2611126.0226116506</v>
      </c>
      <c r="I22" s="9">
        <v>5</v>
      </c>
      <c r="J22" s="55" t="s">
        <v>38</v>
      </c>
      <c r="K22" s="55">
        <v>2070</v>
      </c>
      <c r="L22" s="55" t="s">
        <v>23</v>
      </c>
      <c r="M22" s="55">
        <v>2015.2062269999999</v>
      </c>
      <c r="N22" s="55">
        <v>1.2521942079999999</v>
      </c>
      <c r="O22" s="11">
        <f>N22*'high SLR - RAA'!$P$134</f>
        <v>195440.52809984313</v>
      </c>
      <c r="R22" t="s">
        <v>5</v>
      </c>
      <c r="S22" t="s">
        <v>6</v>
      </c>
      <c r="T22" t="s">
        <v>5</v>
      </c>
      <c r="U22" t="s">
        <v>6</v>
      </c>
    </row>
    <row r="23" spans="1:31" ht="14.45">
      <c r="A23" s="9">
        <v>6</v>
      </c>
      <c r="B23" s="55" t="s">
        <v>42</v>
      </c>
      <c r="C23" s="55">
        <v>2070</v>
      </c>
      <c r="D23" s="55" t="s">
        <v>23</v>
      </c>
      <c r="E23" s="55">
        <v>1.508419269</v>
      </c>
      <c r="F23" s="55">
        <v>9.3729100000000004E-4</v>
      </c>
      <c r="G23" s="11">
        <f>F23*'int SLR - RAA'!$P$134</f>
        <v>1954.477113233618</v>
      </c>
      <c r="I23" s="9">
        <v>6</v>
      </c>
      <c r="J23" s="55" t="s">
        <v>42</v>
      </c>
      <c r="K23" s="55">
        <v>2070</v>
      </c>
      <c r="L23" s="55" t="s">
        <v>23</v>
      </c>
      <c r="M23" s="55">
        <v>1.508419269</v>
      </c>
      <c r="N23" s="55">
        <v>9.3729100000000004E-4</v>
      </c>
      <c r="O23" s="11">
        <f>N23*'high SLR - RAA'!$P$134</f>
        <v>146.29092424553849</v>
      </c>
      <c r="Q23" t="s">
        <v>31</v>
      </c>
      <c r="R23" s="11">
        <f>R6</f>
        <v>27537.953456108364</v>
      </c>
      <c r="S23" s="11">
        <f>S6</f>
        <v>175684.95040019252</v>
      </c>
      <c r="T23" s="11">
        <f>T6</f>
        <v>441781.03463632683</v>
      </c>
      <c r="U23" s="11">
        <f>U6</f>
        <v>2611126.0226116506</v>
      </c>
    </row>
    <row r="24" spans="1:31" ht="14.45">
      <c r="A24" s="9">
        <v>0</v>
      </c>
      <c r="B24" s="55" t="s">
        <v>22</v>
      </c>
      <c r="C24" s="55">
        <v>2070</v>
      </c>
      <c r="D24" s="55" t="s">
        <v>45</v>
      </c>
      <c r="E24" s="55">
        <v>34888.735309999996</v>
      </c>
      <c r="F24" s="55">
        <v>21.678908939999999</v>
      </c>
      <c r="G24" s="11">
        <f>F24*'int SLR - RAA'!$P$134</f>
        <v>45205737.986501172</v>
      </c>
      <c r="I24" s="9">
        <v>0</v>
      </c>
      <c r="J24" s="55" t="s">
        <v>22</v>
      </c>
      <c r="K24" s="55">
        <v>2070</v>
      </c>
      <c r="L24" s="55" t="s">
        <v>45</v>
      </c>
      <c r="M24" s="55">
        <v>34908.077830000002</v>
      </c>
      <c r="N24" s="55">
        <v>21.690927850000001</v>
      </c>
      <c r="O24" s="11">
        <f>N24*'high SLR - RAA'!$P$134</f>
        <v>3385486.3462038911</v>
      </c>
      <c r="Q24" t="s">
        <v>34</v>
      </c>
      <c r="R24" s="11">
        <f>R7-R23</f>
        <v>65144.342803645057</v>
      </c>
      <c r="S24" s="11">
        <f>S7-S23</f>
        <v>2507.2070064516447</v>
      </c>
      <c r="T24" s="11">
        <f>T7-T23</f>
        <v>1286591.0202779544</v>
      </c>
      <c r="U24" s="11">
        <f>U7-U23</f>
        <v>37263.484684986528</v>
      </c>
    </row>
    <row r="25" spans="1:31" ht="14.45">
      <c r="A25" s="9">
        <v>1</v>
      </c>
      <c r="B25" s="55" t="s">
        <v>28</v>
      </c>
      <c r="C25" s="55">
        <v>2070</v>
      </c>
      <c r="D25" s="55" t="s">
        <v>45</v>
      </c>
      <c r="E25" s="55">
        <v>112218.6093</v>
      </c>
      <c r="F25" s="55">
        <v>69.729584389999999</v>
      </c>
      <c r="G25" s="11">
        <f>F25*'int SLR - RAA'!$P$134</f>
        <v>145402950.42366475</v>
      </c>
      <c r="I25" s="9">
        <v>1</v>
      </c>
      <c r="J25" s="55" t="s">
        <v>28</v>
      </c>
      <c r="K25" s="55">
        <v>2070</v>
      </c>
      <c r="L25" s="55" t="s">
        <v>45</v>
      </c>
      <c r="M25" s="55">
        <v>112224.0033</v>
      </c>
      <c r="N25" s="55">
        <v>69.732936030000005</v>
      </c>
      <c r="O25" s="11">
        <f>N25*'high SLR - RAA'!$P$134</f>
        <v>10883808.403349347</v>
      </c>
      <c r="Q25" t="s">
        <v>39</v>
      </c>
      <c r="R25" s="11">
        <f>R8-R7</f>
        <v>3041587.3332758541</v>
      </c>
      <c r="S25" s="11">
        <f>S8-S7</f>
        <v>3017072.7940252</v>
      </c>
      <c r="T25" s="11">
        <f>T8-T7</f>
        <v>45205737.986501172</v>
      </c>
      <c r="U25" s="11">
        <f>U8-U7</f>
        <v>44841389.468179554</v>
      </c>
    </row>
    <row r="26" spans="1:31" ht="14.45">
      <c r="A26" s="9">
        <v>2</v>
      </c>
      <c r="B26" s="55" t="s">
        <v>29</v>
      </c>
      <c r="C26" s="55">
        <v>2070</v>
      </c>
      <c r="D26" s="55" t="s">
        <v>45</v>
      </c>
      <c r="E26" s="55">
        <v>992.96097220000001</v>
      </c>
      <c r="F26" s="55">
        <v>0.616998877</v>
      </c>
      <c r="G26" s="11">
        <f>F26*'int SLR - RAA'!$P$134</f>
        <v>1286591.0202779544</v>
      </c>
      <c r="I26" s="9">
        <v>2</v>
      </c>
      <c r="J26" s="55" t="s">
        <v>29</v>
      </c>
      <c r="K26" s="55">
        <v>2070</v>
      </c>
      <c r="L26" s="55" t="s">
        <v>45</v>
      </c>
      <c r="M26" s="55">
        <v>992.96097220000001</v>
      </c>
      <c r="N26" s="55">
        <v>0.616998877</v>
      </c>
      <c r="O26" s="11">
        <f>N26*'high SLR - RAA'!$P$134</f>
        <v>96300.226903693008</v>
      </c>
      <c r="Q26" t="s">
        <v>43</v>
      </c>
      <c r="R26" s="11">
        <f>R9-R8</f>
        <v>9783177.7983940244</v>
      </c>
      <c r="S26" s="11">
        <f>S9-S8</f>
        <v>9773703.6707359981</v>
      </c>
      <c r="T26" s="11">
        <f>T9-T8</f>
        <v>145402950.42366475</v>
      </c>
      <c r="U26" s="11">
        <f>U9-U8</f>
        <v>145262140.74581206</v>
      </c>
    </row>
    <row r="27" spans="1:31" ht="14.45">
      <c r="A27" s="9">
        <v>3</v>
      </c>
      <c r="B27" s="9" t="s">
        <v>30</v>
      </c>
      <c r="C27" s="9">
        <v>2070</v>
      </c>
      <c r="D27" s="9" t="s">
        <v>45</v>
      </c>
      <c r="E27" s="9">
        <v>0</v>
      </c>
      <c r="F27" s="9">
        <v>0</v>
      </c>
      <c r="G27" s="11">
        <f>F27*'int SLR - RAA'!$P$134</f>
        <v>0</v>
      </c>
      <c r="I27" s="9">
        <v>3</v>
      </c>
      <c r="J27" s="9" t="s">
        <v>30</v>
      </c>
      <c r="K27" s="9">
        <v>2070</v>
      </c>
      <c r="L27" s="9" t="s">
        <v>45</v>
      </c>
      <c r="M27" s="9">
        <v>0</v>
      </c>
      <c r="N27" s="9">
        <v>0</v>
      </c>
      <c r="O27" s="11">
        <f>N27*'high SLR - RAA'!$P$134</f>
        <v>0</v>
      </c>
      <c r="Q27" t="s">
        <v>49</v>
      </c>
      <c r="R27" s="11">
        <f>SUM(R23:R26)</f>
        <v>12917447.427929632</v>
      </c>
      <c r="S27" s="11">
        <f t="shared" ref="S27:U27" si="4">SUM(S23:S26)</f>
        <v>12968968.622167842</v>
      </c>
      <c r="T27" s="11">
        <f t="shared" si="4"/>
        <v>192337060.4650802</v>
      </c>
      <c r="U27" s="11">
        <f t="shared" si="4"/>
        <v>192751919.72128826</v>
      </c>
    </row>
    <row r="28" spans="1:31" ht="14.45">
      <c r="A28" s="9">
        <v>4</v>
      </c>
      <c r="B28" s="9" t="s">
        <v>33</v>
      </c>
      <c r="C28" s="9">
        <v>2070</v>
      </c>
      <c r="D28" s="9" t="s">
        <v>45</v>
      </c>
      <c r="E28" s="9">
        <v>0</v>
      </c>
      <c r="F28" s="9">
        <v>0</v>
      </c>
      <c r="G28" s="11">
        <f>F28*'int SLR - RAA'!$P$134</f>
        <v>0</v>
      </c>
      <c r="I28" s="9">
        <v>4</v>
      </c>
      <c r="J28" s="9" t="s">
        <v>33</v>
      </c>
      <c r="K28" s="9">
        <v>2070</v>
      </c>
      <c r="L28" s="9" t="s">
        <v>45</v>
      </c>
      <c r="M28" s="9">
        <v>0</v>
      </c>
      <c r="N28" s="9">
        <v>0</v>
      </c>
      <c r="O28" s="11">
        <f>N28*'high SLR - RAA'!$P$134</f>
        <v>0</v>
      </c>
    </row>
    <row r="29" spans="1:31" ht="14.45">
      <c r="A29" s="9">
        <v>5</v>
      </c>
      <c r="B29" s="55" t="s">
        <v>38</v>
      </c>
      <c r="C29" s="55">
        <v>2070</v>
      </c>
      <c r="D29" s="55" t="s">
        <v>45</v>
      </c>
      <c r="E29" s="55">
        <v>340.95630890000001</v>
      </c>
      <c r="F29" s="55">
        <v>0.21186095499999999</v>
      </c>
      <c r="G29" s="11">
        <f>F29*'int SLR - RAA'!$P$134</f>
        <v>441781.03463632683</v>
      </c>
      <c r="I29" s="9">
        <v>5</v>
      </c>
      <c r="J29" s="55" t="s">
        <v>38</v>
      </c>
      <c r="K29" s="55">
        <v>2070</v>
      </c>
      <c r="L29" s="55" t="s">
        <v>45</v>
      </c>
      <c r="M29" s="55">
        <v>340.95630890000001</v>
      </c>
      <c r="N29" s="55">
        <v>0.21186095499999999</v>
      </c>
      <c r="O29" s="11">
        <f>N29*'high SLR - RAA'!$P$134</f>
        <v>33066.928967089661</v>
      </c>
    </row>
    <row r="30" spans="1:31" ht="14.45">
      <c r="A30" s="9">
        <v>6</v>
      </c>
      <c r="B30" s="55" t="s">
        <v>42</v>
      </c>
      <c r="C30" s="55">
        <v>2070</v>
      </c>
      <c r="D30" s="55" t="s">
        <v>45</v>
      </c>
      <c r="E30" s="55">
        <v>1.508419269</v>
      </c>
      <c r="F30" s="55">
        <v>9.3729100000000004E-4</v>
      </c>
      <c r="G30" s="11">
        <f>F30*'int SLR - RAA'!$P$134</f>
        <v>1954.477113233618</v>
      </c>
      <c r="I30" s="9">
        <v>6</v>
      </c>
      <c r="J30" s="55" t="s">
        <v>42</v>
      </c>
      <c r="K30" s="55">
        <v>2070</v>
      </c>
      <c r="L30" s="55" t="s">
        <v>45</v>
      </c>
      <c r="M30" s="55">
        <v>1.508419269</v>
      </c>
      <c r="N30" s="55">
        <v>9.3729100000000004E-4</v>
      </c>
      <c r="O30" s="11">
        <f>N30*'high SLR - RAA'!$P$134</f>
        <v>146.29092424553849</v>
      </c>
      <c r="R30" s="62">
        <v>2040</v>
      </c>
      <c r="S30" s="64"/>
      <c r="T30" s="62">
        <v>2070</v>
      </c>
      <c r="U30" s="64"/>
    </row>
    <row r="31" spans="1:31" ht="15" customHeight="1">
      <c r="R31" s="67" t="s">
        <v>5</v>
      </c>
      <c r="S31" s="67" t="s">
        <v>6</v>
      </c>
      <c r="T31" s="67" t="s">
        <v>5</v>
      </c>
      <c r="U31" s="67" t="s">
        <v>6</v>
      </c>
    </row>
    <row r="32" spans="1:31" ht="15" customHeight="1">
      <c r="Q32" t="s">
        <v>49</v>
      </c>
      <c r="R32" s="49">
        <f>ROUND(R27*'GDP Deflators'!$A$40,-3)</f>
        <v>16585000</v>
      </c>
      <c r="S32" s="49">
        <f>ROUND(S27*'GDP Deflators'!$A$40,-3)</f>
        <v>16651000</v>
      </c>
      <c r="T32" s="49">
        <f>ROUND(T27*'GDP Deflators'!$A$40,-3)</f>
        <v>246940000</v>
      </c>
      <c r="U32" s="49">
        <f>ROUND(U27*'GDP Deflators'!$A$40,-3)</f>
        <v>247472000</v>
      </c>
    </row>
    <row r="33" spans="18:31" ht="15" customHeight="1">
      <c r="R33" s="11">
        <f>S32-R32</f>
        <v>66000</v>
      </c>
      <c r="S33" s="11">
        <f>U32-T32</f>
        <v>532000</v>
      </c>
    </row>
    <row r="41" spans="18:31" ht="15" customHeight="1">
      <c r="W41" s="30" t="s">
        <v>50</v>
      </c>
      <c r="AA41" s="30" t="s">
        <v>51</v>
      </c>
    </row>
    <row r="42" spans="18:31" ht="15" customHeight="1">
      <c r="W42" s="29" t="s">
        <v>3</v>
      </c>
      <c r="X42" s="38">
        <v>2040</v>
      </c>
      <c r="Y42" s="38">
        <v>2070</v>
      </c>
      <c r="AA42" s="61" t="s">
        <v>3</v>
      </c>
      <c r="AB42" s="62">
        <v>2040</v>
      </c>
      <c r="AC42" s="63"/>
      <c r="AD42" s="62">
        <v>2070</v>
      </c>
      <c r="AE42" s="64"/>
    </row>
    <row r="43" spans="18:31" ht="15" customHeight="1">
      <c r="W43" s="26" t="s">
        <v>4</v>
      </c>
      <c r="X43" s="27"/>
      <c r="Y43" s="28"/>
      <c r="AA43" s="65"/>
      <c r="AB43" s="66" t="s">
        <v>5</v>
      </c>
      <c r="AC43" s="67" t="s">
        <v>6</v>
      </c>
      <c r="AD43" s="66" t="s">
        <v>5</v>
      </c>
      <c r="AE43" s="67" t="s">
        <v>6</v>
      </c>
    </row>
    <row r="44" spans="18:31" ht="15" customHeight="1">
      <c r="W44" s="25" t="s">
        <v>7</v>
      </c>
      <c r="X44" s="39">
        <f>ROUND((X5*'GDP Deflators'!A40),-3)</f>
        <v>190000</v>
      </c>
      <c r="Y44" s="39">
        <f>ROUND((Y5*'GDP Deflators'!A40),-3)</f>
        <v>2785000</v>
      </c>
      <c r="AA44" s="25" t="str">
        <f>AA6</f>
        <v>Baseline miles inundated</v>
      </c>
      <c r="AB44" s="59">
        <f>AB6</f>
        <v>0.19627671999999999</v>
      </c>
      <c r="AC44" s="59">
        <f t="shared" ref="AC44:AE44" si="5">AC6</f>
        <v>1.2521942079999999</v>
      </c>
      <c r="AD44" s="59">
        <f t="shared" si="5"/>
        <v>0.21186095499999999</v>
      </c>
      <c r="AE44" s="59">
        <f t="shared" si="5"/>
        <v>1.2521942079999999</v>
      </c>
    </row>
    <row r="45" spans="18:31" ht="15" customHeight="1">
      <c r="W45" s="14" t="s">
        <v>8</v>
      </c>
      <c r="X45" s="39">
        <f>ROUND((X6*'GDP Deflators'!A40),-3)</f>
        <v>110000</v>
      </c>
      <c r="Y45" s="39">
        <f>ROUND((Y6*'GDP Deflators'!A40),-3)</f>
        <v>1181000</v>
      </c>
      <c r="AA45" s="25" t="str">
        <f t="shared" ref="AA45:AE47" si="6">AA7</f>
        <v>Miles inundated every 30 days</v>
      </c>
      <c r="AB45" s="59">
        <f t="shared" si="6"/>
        <v>0.660592921</v>
      </c>
      <c r="AC45" s="59">
        <f t="shared" si="6"/>
        <v>1.2700643219999999</v>
      </c>
      <c r="AD45" s="59">
        <f t="shared" si="6"/>
        <v>0.82885983200000002</v>
      </c>
      <c r="AE45" s="59">
        <f t="shared" si="6"/>
        <v>1.2700643219999999</v>
      </c>
    </row>
    <row r="46" spans="18:31" ht="15" customHeight="1">
      <c r="W46" s="36" t="s">
        <v>10</v>
      </c>
      <c r="X46" s="39">
        <f>ROUND((X7*'GDP Deflators'!A40),-3)</f>
        <v>78000</v>
      </c>
      <c r="Y46" s="39">
        <f>ROUND((Y7*'GDP Deflators'!A40),-3)</f>
        <v>713000</v>
      </c>
      <c r="AA46" s="25" t="str">
        <f t="shared" si="6"/>
        <v>Miles inundated during a 10 year storm</v>
      </c>
      <c r="AB46" s="59">
        <f t="shared" si="6"/>
        <v>22.339501860999999</v>
      </c>
      <c r="AC46" s="59">
        <f t="shared" si="6"/>
        <v>22.774245921999999</v>
      </c>
      <c r="AD46" s="59">
        <f t="shared" si="6"/>
        <v>22.507768771999999</v>
      </c>
      <c r="AE46" s="59">
        <f t="shared" si="6"/>
        <v>22.774245921999999</v>
      </c>
    </row>
    <row r="47" spans="18:31" ht="15" customHeight="1">
      <c r="W47" s="37" t="s">
        <v>11</v>
      </c>
      <c r="X47" s="44">
        <f>ROUND((X8*'GDP Deflators'!A40),-3)</f>
        <v>66000</v>
      </c>
      <c r="Y47" s="44">
        <f>ROUND((Y8*'GDP Deflators'!A40),-3)</f>
        <v>533000</v>
      </c>
      <c r="AA47" s="25" t="str">
        <f t="shared" si="6"/>
        <v>Miles inundated during a 100 year storm</v>
      </c>
      <c r="AB47" s="59">
        <f t="shared" si="6"/>
        <v>92.069086251000002</v>
      </c>
      <c r="AC47" s="59">
        <f t="shared" si="6"/>
        <v>92.436303482</v>
      </c>
      <c r="AD47" s="59">
        <f t="shared" si="6"/>
        <v>92.237353162000005</v>
      </c>
      <c r="AE47" s="59">
        <f t="shared" si="6"/>
        <v>92.436303482</v>
      </c>
    </row>
    <row r="48" spans="18:31" ht="15" customHeight="1">
      <c r="W48" s="26" t="s">
        <v>14</v>
      </c>
      <c r="X48" s="26"/>
      <c r="Y48" s="42"/>
    </row>
    <row r="49" spans="23:25" ht="15" customHeight="1">
      <c r="W49" s="25" t="s">
        <v>7</v>
      </c>
      <c r="X49" s="39">
        <f>ROUND((X14*'GDP Deflators'!A40),-3)</f>
        <v>34000</v>
      </c>
      <c r="Y49" s="39">
        <f>ROUND((Y14*'GDP Deflators'!A40),-3)</f>
        <v>208000</v>
      </c>
    </row>
    <row r="50" spans="23:25" ht="15" customHeight="1">
      <c r="W50" s="14" t="s">
        <v>8</v>
      </c>
      <c r="X50" s="39">
        <f>ROUND((X15*'GDP Deflators'!A40),-3)</f>
        <v>19000</v>
      </c>
      <c r="Y50" s="39">
        <f>ROUND((Y15*'GDP Deflators'!A40),-3)</f>
        <v>88000</v>
      </c>
    </row>
    <row r="51" spans="23:25" ht="15" customHeight="1">
      <c r="W51" s="36" t="s">
        <v>10</v>
      </c>
      <c r="X51" s="39">
        <f>ROUND((X16*'GDP Deflators'!A40),-3)</f>
        <v>14000</v>
      </c>
      <c r="Y51" s="39">
        <f>ROUND((Y16*'GDP Deflators'!A40),-3)</f>
        <v>51000</v>
      </c>
    </row>
    <row r="52" spans="23:25" ht="15" customHeight="1">
      <c r="W52" s="43" t="s">
        <v>11</v>
      </c>
      <c r="X52" s="39">
        <f>ROUND((X17*'GDP Deflators'!A40),-3)</f>
        <v>12000</v>
      </c>
      <c r="Y52" s="39">
        <f>ROUND((Y17*'GDP Deflators'!A40),-3)</f>
        <v>40000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790B-C5C9-480D-88F3-8B6F29FCB8A5}">
  <dimension ref="A1:AJ60"/>
  <sheetViews>
    <sheetView topLeftCell="R41" zoomScale="74" workbookViewId="0">
      <selection activeCell="T41" sqref="T41"/>
    </sheetView>
  </sheetViews>
  <sheetFormatPr defaultRowHeight="15" customHeight="1"/>
  <cols>
    <col min="1" max="1" width="27.7109375" customWidth="1"/>
    <col min="2" max="2" width="19.42578125" customWidth="1"/>
    <col min="3" max="3" width="11" bestFit="1" customWidth="1"/>
    <col min="4" max="4" width="10" customWidth="1"/>
    <col min="5" max="5" width="9.7109375" customWidth="1"/>
    <col min="6" max="6" width="12.28515625" customWidth="1"/>
    <col min="7" max="7" width="12.42578125" customWidth="1"/>
    <col min="14" max="14" width="12.7109375" customWidth="1"/>
    <col min="15" max="15" width="12.42578125" bestFit="1" customWidth="1"/>
    <col min="17" max="17" width="27.28515625" customWidth="1"/>
    <col min="18" max="21" width="13.42578125" customWidth="1"/>
    <col min="23" max="23" width="39.85546875" customWidth="1"/>
    <col min="24" max="25" width="11.7109375" customWidth="1"/>
    <col min="27" max="27" width="35.5703125" customWidth="1"/>
    <col min="28" max="31" width="13.28515625" customWidth="1"/>
    <col min="33" max="36" width="15.7109375" customWidth="1"/>
  </cols>
  <sheetData>
    <row r="1" spans="1:36" ht="15" customHeight="1">
      <c r="A1" t="s">
        <v>52</v>
      </c>
      <c r="D1" t="s">
        <v>53</v>
      </c>
      <c r="F1">
        <v>113.536</v>
      </c>
      <c r="G1" t="s">
        <v>54</v>
      </c>
      <c r="I1">
        <v>79.06</v>
      </c>
    </row>
    <row r="2" spans="1:36" ht="15" customHeight="1">
      <c r="B2" t="s">
        <v>4</v>
      </c>
      <c r="C2" t="s">
        <v>14</v>
      </c>
      <c r="E2" s="18" t="s">
        <v>55</v>
      </c>
      <c r="F2" t="s">
        <v>56</v>
      </c>
    </row>
    <row r="3" spans="1:36" ht="15" customHeight="1">
      <c r="A3" t="s">
        <v>57</v>
      </c>
      <c r="B3" s="23">
        <f>'int SLR - RAA'!$M$134</f>
        <v>140301.67946615556</v>
      </c>
      <c r="C3" s="23">
        <f>'high SLR - RAA'!$M$134</f>
        <v>24773.776555275253</v>
      </c>
      <c r="D3">
        <v>2040</v>
      </c>
      <c r="E3" s="23">
        <f>AVERAGE(B3,B5)</f>
        <v>207437.64128487307</v>
      </c>
      <c r="F3" s="23">
        <f>AVERAGE(C3,C5)</f>
        <v>26687.092734619397</v>
      </c>
    </row>
    <row r="4" spans="1:36" ht="15" customHeight="1">
      <c r="A4" t="s">
        <v>58</v>
      </c>
      <c r="B4" s="23">
        <f>'int SLR - RAA'!$P$134</f>
        <v>2085240.4570550853</v>
      </c>
      <c r="C4" s="23">
        <f>'high SLR - RAA'!$P$134</f>
        <v>156078.44761716318</v>
      </c>
      <c r="D4">
        <v>2070</v>
      </c>
      <c r="E4" s="23">
        <f>AVERAGE(B4,B6)</f>
        <v>1849123.4350295421</v>
      </c>
      <c r="F4" s="23">
        <f>AVERAGE(C4,C6)</f>
        <v>127390.77199434131</v>
      </c>
    </row>
    <row r="5" spans="1:36" ht="15" customHeight="1">
      <c r="A5" t="s">
        <v>59</v>
      </c>
      <c r="B5" s="23">
        <f>'int SLR - RAA'!M141</f>
        <v>274573.60310359055</v>
      </c>
      <c r="C5" s="23">
        <f>'high SLR - RAA'!N141</f>
        <v>28600.40891396354</v>
      </c>
    </row>
    <row r="6" spans="1:36" ht="15" customHeight="1">
      <c r="A6" t="s">
        <v>60</v>
      </c>
      <c r="B6" s="23">
        <f>'int SLR - RAA'!P141</f>
        <v>1613006.413003999</v>
      </c>
      <c r="C6" s="23">
        <f>'high SLR - RAA'!Q141</f>
        <v>98703.096371519452</v>
      </c>
    </row>
    <row r="8" spans="1:36" ht="14.45">
      <c r="A8" t="s">
        <v>15</v>
      </c>
      <c r="J8" t="s">
        <v>14</v>
      </c>
    </row>
    <row r="9" spans="1:36" ht="14.45">
      <c r="A9" s="9"/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  <c r="I9" s="9"/>
      <c r="J9" s="9" t="s">
        <v>16</v>
      </c>
      <c r="K9" s="9" t="s">
        <v>17</v>
      </c>
      <c r="L9" s="9" t="s">
        <v>18</v>
      </c>
      <c r="M9" s="9" t="s">
        <v>19</v>
      </c>
      <c r="N9" s="9" t="s">
        <v>20</v>
      </c>
      <c r="O9" s="9" t="s">
        <v>21</v>
      </c>
    </row>
    <row r="10" spans="1:36" ht="14.45">
      <c r="A10" s="9">
        <v>0</v>
      </c>
      <c r="B10" s="55" t="s">
        <v>22</v>
      </c>
      <c r="C10" s="55">
        <v>2040</v>
      </c>
      <c r="D10" s="55" t="s">
        <v>23</v>
      </c>
      <c r="E10" s="55">
        <v>115413.2268</v>
      </c>
      <c r="F10" s="55">
        <v>71.714632600000002</v>
      </c>
      <c r="G10" s="11">
        <f>F10*$E$3</f>
        <v>14876314.232155265</v>
      </c>
      <c r="I10" s="9">
        <v>0</v>
      </c>
      <c r="J10" s="55" t="s">
        <v>22</v>
      </c>
      <c r="K10" s="55">
        <v>2040</v>
      </c>
      <c r="L10" s="55" t="s">
        <v>23</v>
      </c>
      <c r="M10" s="55">
        <v>115413.2268</v>
      </c>
      <c r="N10" s="55">
        <v>71.714632600000002</v>
      </c>
      <c r="O10" s="11">
        <f>N10*$F$3</f>
        <v>1913855.0506253594</v>
      </c>
      <c r="R10" t="s">
        <v>24</v>
      </c>
      <c r="W10" t="s">
        <v>25</v>
      </c>
      <c r="AA10" t="s">
        <v>26</v>
      </c>
      <c r="AG10" s="47" t="s">
        <v>27</v>
      </c>
    </row>
    <row r="11" spans="1:36" ht="14.45">
      <c r="A11" s="9">
        <v>1</v>
      </c>
      <c r="B11" s="55" t="s">
        <v>28</v>
      </c>
      <c r="C11" s="55">
        <v>2040</v>
      </c>
      <c r="D11" s="55" t="s">
        <v>23</v>
      </c>
      <c r="E11" s="55">
        <v>269864.87469999999</v>
      </c>
      <c r="F11" s="55">
        <v>167.6866757</v>
      </c>
      <c r="G11" s="11">
        <f t="shared" ref="G11:G20" si="0">F11*$E$3</f>
        <v>34784528.482109442</v>
      </c>
      <c r="I11" s="9">
        <v>1</v>
      </c>
      <c r="J11" s="55" t="s">
        <v>28</v>
      </c>
      <c r="K11" s="55">
        <v>2040</v>
      </c>
      <c r="L11" s="55" t="s">
        <v>23</v>
      </c>
      <c r="M11" s="55">
        <v>269864.87469999999</v>
      </c>
      <c r="N11" s="55">
        <v>167.6866757</v>
      </c>
      <c r="O11" s="11">
        <f t="shared" ref="O11:O21" si="1">N11*$F$3</f>
        <v>4475069.8647659486</v>
      </c>
      <c r="R11">
        <v>2040</v>
      </c>
      <c r="T11">
        <v>2070</v>
      </c>
      <c r="W11" s="83" t="s">
        <v>3</v>
      </c>
      <c r="X11" s="84">
        <v>2040</v>
      </c>
      <c r="Y11" s="84">
        <v>2070</v>
      </c>
      <c r="AA11" s="72" t="s">
        <v>3</v>
      </c>
      <c r="AB11" s="63">
        <v>2040</v>
      </c>
      <c r="AC11" s="64"/>
      <c r="AD11" s="73">
        <v>2070</v>
      </c>
      <c r="AE11" s="60"/>
      <c r="AG11" s="52">
        <v>2040</v>
      </c>
      <c r="AH11" s="53"/>
      <c r="AI11" s="52">
        <v>2070</v>
      </c>
      <c r="AJ11" s="19"/>
    </row>
    <row r="12" spans="1:36" ht="14.45">
      <c r="A12" s="9">
        <v>2</v>
      </c>
      <c r="B12" s="55" t="s">
        <v>29</v>
      </c>
      <c r="C12" s="55">
        <v>2040</v>
      </c>
      <c r="D12" s="55" t="s">
        <v>23</v>
      </c>
      <c r="E12" s="55">
        <v>12.575126900000001</v>
      </c>
      <c r="F12" s="55">
        <v>7.8138410000000002E-3</v>
      </c>
      <c r="G12" s="11">
        <f>F12*$E$3</f>
        <v>1620.884746415034</v>
      </c>
      <c r="I12" s="9">
        <v>2</v>
      </c>
      <c r="J12" s="55" t="s">
        <v>29</v>
      </c>
      <c r="K12" s="55">
        <v>2040</v>
      </c>
      <c r="L12" s="55" t="s">
        <v>23</v>
      </c>
      <c r="M12" s="55">
        <v>12.575126900000001</v>
      </c>
      <c r="N12" s="55">
        <v>7.8138410000000002E-3</v>
      </c>
      <c r="O12" s="11">
        <f t="shared" si="1"/>
        <v>208.52869938057117</v>
      </c>
      <c r="R12" t="s">
        <v>5</v>
      </c>
      <c r="S12" t="s">
        <v>6</v>
      </c>
      <c r="T12" t="s">
        <v>5</v>
      </c>
      <c r="U12" t="s">
        <v>6</v>
      </c>
      <c r="W12" s="14" t="s">
        <v>7</v>
      </c>
      <c r="X12" s="13">
        <f>S13-R13</f>
        <v>247075.75738403367</v>
      </c>
      <c r="Y12" s="13">
        <f>U13-T13</f>
        <v>2196476.159473544</v>
      </c>
      <c r="AA12" s="71"/>
      <c r="AB12" s="77" t="s">
        <v>5</v>
      </c>
      <c r="AC12" s="78" t="s">
        <v>6</v>
      </c>
      <c r="AD12" s="78" t="s">
        <v>5</v>
      </c>
      <c r="AE12" s="78" t="s">
        <v>6</v>
      </c>
      <c r="AG12" s="50" t="s">
        <v>15</v>
      </c>
      <c r="AH12" s="51"/>
      <c r="AI12" s="51"/>
      <c r="AJ12" s="19"/>
    </row>
    <row r="13" spans="1:36" ht="14.45">
      <c r="A13" s="9">
        <v>3</v>
      </c>
      <c r="B13" s="9" t="s">
        <v>30</v>
      </c>
      <c r="C13" s="9">
        <v>2040</v>
      </c>
      <c r="D13" s="9" t="s">
        <v>23</v>
      </c>
      <c r="E13" s="9">
        <v>0</v>
      </c>
      <c r="F13" s="9">
        <v>0</v>
      </c>
      <c r="G13" s="11">
        <f t="shared" ref="G13:G14" si="2">F13*$E$3</f>
        <v>0</v>
      </c>
      <c r="I13" s="9">
        <v>3</v>
      </c>
      <c r="J13" s="9" t="s">
        <v>30</v>
      </c>
      <c r="K13" s="9">
        <v>2040</v>
      </c>
      <c r="L13" s="9" t="s">
        <v>23</v>
      </c>
      <c r="M13" s="9">
        <v>0</v>
      </c>
      <c r="N13" s="9">
        <v>0</v>
      </c>
      <c r="O13" s="11">
        <f t="shared" si="1"/>
        <v>0</v>
      </c>
      <c r="Q13" t="s">
        <v>31</v>
      </c>
      <c r="R13" s="11">
        <f>G22</f>
        <v>210463.00374024673</v>
      </c>
      <c r="S13" s="11">
        <f>G15</f>
        <v>457538.7611242804</v>
      </c>
      <c r="T13" s="11">
        <f>G36</f>
        <v>1882489.3825685319</v>
      </c>
      <c r="U13" s="11">
        <f>G29</f>
        <v>4078965.5420420757</v>
      </c>
      <c r="W13" s="14" t="s">
        <v>8</v>
      </c>
      <c r="X13" s="13">
        <f t="shared" ref="X13:X15" si="3">S14-R14</f>
        <v>188413.89801107201</v>
      </c>
      <c r="Y13" s="13">
        <f>U14-T14</f>
        <v>1434611.3869273071</v>
      </c>
      <c r="AA13" s="17" t="s">
        <v>32</v>
      </c>
      <c r="AB13" s="81">
        <f>F22</f>
        <v>1.0145844429999999</v>
      </c>
      <c r="AC13" s="81">
        <f>F15</f>
        <v>2.2056689340000002</v>
      </c>
      <c r="AD13" s="81">
        <f>F36</f>
        <v>1.018044197</v>
      </c>
      <c r="AE13" s="81">
        <f>F29</f>
        <v>2.205891432</v>
      </c>
      <c r="AG13" s="49">
        <f>AB13*'GDP Deflators'!$A$46</f>
        <v>8054283.9236125592</v>
      </c>
      <c r="AH13" s="49">
        <f>AC13*'GDP Deflators'!$A$46</f>
        <v>17509714.404252749</v>
      </c>
      <c r="AI13" s="49">
        <f>AD13*'GDP Deflators'!$A$46</f>
        <v>8081749.1988926129</v>
      </c>
      <c r="AJ13" s="49">
        <f>AE13*'GDP Deflators'!$A$46</f>
        <v>17511480.705793049</v>
      </c>
    </row>
    <row r="14" spans="1:36" ht="14.45">
      <c r="A14" s="9">
        <v>4</v>
      </c>
      <c r="B14" s="9" t="s">
        <v>33</v>
      </c>
      <c r="C14" s="9">
        <v>2040</v>
      </c>
      <c r="D14" s="9" t="s">
        <v>23</v>
      </c>
      <c r="E14" s="9">
        <v>0</v>
      </c>
      <c r="F14" s="9">
        <v>0</v>
      </c>
      <c r="G14" s="11">
        <f t="shared" si="2"/>
        <v>0</v>
      </c>
      <c r="I14" s="9">
        <v>4</v>
      </c>
      <c r="J14" s="9" t="s">
        <v>33</v>
      </c>
      <c r="K14" s="9">
        <v>2040</v>
      </c>
      <c r="L14" s="9" t="s">
        <v>23</v>
      </c>
      <c r="M14" s="9">
        <v>0</v>
      </c>
      <c r="N14" s="9">
        <v>0</v>
      </c>
      <c r="O14" s="11">
        <f t="shared" si="1"/>
        <v>0</v>
      </c>
      <c r="Q14" t="s">
        <v>34</v>
      </c>
      <c r="R14" s="11">
        <f>G19+R13</f>
        <v>270745.7478596234</v>
      </c>
      <c r="S14" s="11">
        <f>G12+S13</f>
        <v>459159.64587069541</v>
      </c>
      <c r="T14" s="11">
        <f>G33+T13</f>
        <v>2665671.7228600504</v>
      </c>
      <c r="U14" s="11">
        <f>G26+U13</f>
        <v>4100283.1097873575</v>
      </c>
      <c r="W14" s="14" t="s">
        <v>35</v>
      </c>
      <c r="X14" s="13">
        <f>S15-R15</f>
        <v>49178.384393373504</v>
      </c>
      <c r="Y14" s="13">
        <f>U15-T15</f>
        <v>193449.70757088065</v>
      </c>
      <c r="AA14" s="15" t="s">
        <v>36</v>
      </c>
      <c r="AB14" s="81">
        <f>F19+AB13</f>
        <v>1.3051910259999999</v>
      </c>
      <c r="AC14" s="81">
        <f>F12+AC13</f>
        <v>2.2134827750000001</v>
      </c>
      <c r="AD14" s="81">
        <f>F33+AD13</f>
        <v>1.4415866850000001</v>
      </c>
      <c r="AE14" s="81">
        <f>F26+AE13</f>
        <v>2.2174199040000002</v>
      </c>
      <c r="AG14" s="50" t="s">
        <v>37</v>
      </c>
      <c r="AH14" s="51"/>
      <c r="AI14" s="51"/>
      <c r="AJ14" s="19"/>
    </row>
    <row r="15" spans="1:36" ht="14.45">
      <c r="A15" s="9">
        <v>5</v>
      </c>
      <c r="B15" s="55" t="s">
        <v>38</v>
      </c>
      <c r="C15" s="55">
        <v>2040</v>
      </c>
      <c r="D15" s="55" t="s">
        <v>23</v>
      </c>
      <c r="E15" s="55">
        <v>3549.6712429999998</v>
      </c>
      <c r="F15" s="55">
        <v>2.2056689340000002</v>
      </c>
      <c r="G15" s="11">
        <f>F15*$E$3</f>
        <v>457538.7611242804</v>
      </c>
      <c r="I15" s="9">
        <v>5</v>
      </c>
      <c r="J15" s="55" t="s">
        <v>38</v>
      </c>
      <c r="K15" s="55">
        <v>2040</v>
      </c>
      <c r="L15" s="55" t="s">
        <v>23</v>
      </c>
      <c r="M15" s="55">
        <v>3549.6712429999998</v>
      </c>
      <c r="N15" s="55">
        <v>2.2056689340000002</v>
      </c>
      <c r="O15" s="11">
        <f>N15*$F$3</f>
        <v>58862.891383527116</v>
      </c>
      <c r="Q15" t="s">
        <v>39</v>
      </c>
      <c r="R15" s="11">
        <f>G17+R14</f>
        <v>15286295.493632587</v>
      </c>
      <c r="S15" s="11">
        <f>G10+S14</f>
        <v>15335473.87802596</v>
      </c>
      <c r="T15" s="11">
        <f>G31+T14</f>
        <v>136515351.76871976</v>
      </c>
      <c r="U15" s="11">
        <f>G24+U14</f>
        <v>136708801.47629064</v>
      </c>
      <c r="W15" s="14" t="s">
        <v>40</v>
      </c>
      <c r="X15" s="13">
        <f t="shared" si="3"/>
        <v>46235.259138830006</v>
      </c>
      <c r="Y15" s="13">
        <f t="shared" ref="Y15" si="4">U16-T16</f>
        <v>167214.34427469969</v>
      </c>
      <c r="AA15" s="15" t="s">
        <v>41</v>
      </c>
      <c r="AB15" s="81">
        <f>F17+AB14</f>
        <v>73.691039865999997</v>
      </c>
      <c r="AC15" s="81">
        <f>F10+AC14</f>
        <v>73.928115375000004</v>
      </c>
      <c r="AD15" s="81">
        <f>F31+AD14</f>
        <v>73.827062695000009</v>
      </c>
      <c r="AE15" s="81">
        <f>F24+AE14</f>
        <v>73.931679673999994</v>
      </c>
      <c r="AG15" s="49">
        <f>AB22*'GDP Deflators'!$A$46</f>
        <v>8054283.9236125592</v>
      </c>
      <c r="AH15" s="49">
        <f>AC22*'GDP Deflators'!$A$46</f>
        <v>17509714.404252749</v>
      </c>
      <c r="AI15" s="49">
        <f>AD22*'GDP Deflators'!$A$46</f>
        <v>8103027.3063842347</v>
      </c>
      <c r="AJ15" s="49">
        <f>AE22*'GDP Deflators'!$A$46</f>
        <v>17532758.813284673</v>
      </c>
    </row>
    <row r="16" spans="1:36" ht="14.45">
      <c r="A16" s="9">
        <v>6</v>
      </c>
      <c r="B16" s="55" t="s">
        <v>42</v>
      </c>
      <c r="C16" s="55">
        <v>2040</v>
      </c>
      <c r="D16" s="55" t="s">
        <v>23</v>
      </c>
      <c r="E16" s="55">
        <v>338.71095709999997</v>
      </c>
      <c r="F16" s="55">
        <v>0.210465754</v>
      </c>
      <c r="G16" s="11">
        <f>F16*$E$3</f>
        <v>43658.519581002343</v>
      </c>
      <c r="I16" s="9">
        <v>6</v>
      </c>
      <c r="J16" s="55" t="s">
        <v>42</v>
      </c>
      <c r="K16" s="55">
        <v>2040</v>
      </c>
      <c r="L16" s="55" t="s">
        <v>23</v>
      </c>
      <c r="M16" s="55">
        <v>338.71095709999997</v>
      </c>
      <c r="N16" s="55">
        <v>0.210465754</v>
      </c>
      <c r="O16" s="11">
        <f>N16*$F$3</f>
        <v>5616.7190944595932</v>
      </c>
      <c r="Q16" t="s">
        <v>43</v>
      </c>
      <c r="R16" s="11">
        <f>G18+R15</f>
        <v>50073767.100996576</v>
      </c>
      <c r="S16" s="11">
        <f>G11+S15</f>
        <v>50120002.360135406</v>
      </c>
      <c r="T16" s="11">
        <f>G32+T15</f>
        <v>446614948.91108477</v>
      </c>
      <c r="U16" s="11">
        <f>G25+U15</f>
        <v>446782163.25535947</v>
      </c>
      <c r="X16" s="11"/>
      <c r="AA16" s="15" t="s">
        <v>44</v>
      </c>
      <c r="AB16" s="81">
        <f>F18+AB15</f>
        <v>241.391903566</v>
      </c>
      <c r="AC16" s="81">
        <f>F11+AC15</f>
        <v>241.614791075</v>
      </c>
      <c r="AD16" s="81">
        <f>F32+AD15</f>
        <v>241.52792639500001</v>
      </c>
      <c r="AE16" s="81">
        <f>F25+AE15</f>
        <v>241.61835537399998</v>
      </c>
    </row>
    <row r="17" spans="1:31" ht="14.45">
      <c r="A17" s="9">
        <v>0</v>
      </c>
      <c r="B17" s="55" t="s">
        <v>22</v>
      </c>
      <c r="C17" s="55">
        <v>2040</v>
      </c>
      <c r="D17" s="55" t="s">
        <v>45</v>
      </c>
      <c r="E17" s="55">
        <v>116493.442</v>
      </c>
      <c r="F17" s="55">
        <v>72.385848839999994</v>
      </c>
      <c r="G17" s="11">
        <f t="shared" si="0"/>
        <v>15015549.745772963</v>
      </c>
      <c r="I17" s="9">
        <v>0</v>
      </c>
      <c r="J17" s="55" t="s">
        <v>22</v>
      </c>
      <c r="K17" s="55">
        <v>2040</v>
      </c>
      <c r="L17" s="55" t="s">
        <v>45</v>
      </c>
      <c r="M17" s="55">
        <v>116493.442</v>
      </c>
      <c r="N17" s="55">
        <v>72.385848839999994</v>
      </c>
      <c r="O17" s="11">
        <f t="shared" si="1"/>
        <v>1931767.8606672217</v>
      </c>
    </row>
    <row r="18" spans="1:31" ht="14.45">
      <c r="A18" s="9">
        <v>1</v>
      </c>
      <c r="B18" s="55" t="s">
        <v>28</v>
      </c>
      <c r="C18" s="55">
        <v>2040</v>
      </c>
      <c r="D18" s="55" t="s">
        <v>45</v>
      </c>
      <c r="E18" s="55">
        <v>269887.70789999998</v>
      </c>
      <c r="F18" s="55">
        <v>167.70086370000001</v>
      </c>
      <c r="G18" s="11">
        <f t="shared" si="0"/>
        <v>34787471.607363991</v>
      </c>
      <c r="I18" s="9">
        <v>1</v>
      </c>
      <c r="J18" s="55" t="s">
        <v>28</v>
      </c>
      <c r="K18" s="55">
        <v>2040</v>
      </c>
      <c r="L18" s="55" t="s">
        <v>45</v>
      </c>
      <c r="M18" s="55">
        <v>269887.70789999998</v>
      </c>
      <c r="N18" s="55">
        <v>167.70086370000001</v>
      </c>
      <c r="O18" s="11">
        <f t="shared" si="1"/>
        <v>4475448.5012376681</v>
      </c>
    </row>
    <row r="19" spans="1:31" ht="14.45">
      <c r="A19" s="9">
        <v>2</v>
      </c>
      <c r="B19" s="55" t="s">
        <v>29</v>
      </c>
      <c r="C19" s="55">
        <v>2040</v>
      </c>
      <c r="D19" s="55" t="s">
        <v>45</v>
      </c>
      <c r="E19" s="55">
        <v>467.68479889999998</v>
      </c>
      <c r="F19" s="55">
        <v>0.29060658299999997</v>
      </c>
      <c r="G19" s="11">
        <f t="shared" si="0"/>
        <v>60282.744119376686</v>
      </c>
      <c r="I19" s="9">
        <v>2</v>
      </c>
      <c r="J19" s="55" t="s">
        <v>29</v>
      </c>
      <c r="K19" s="55">
        <v>2040</v>
      </c>
      <c r="L19" s="55" t="s">
        <v>45</v>
      </c>
      <c r="M19" s="55">
        <v>467.68479889999998</v>
      </c>
      <c r="N19" s="55">
        <v>0.29060658299999997</v>
      </c>
      <c r="O19" s="11">
        <f t="shared" si="1"/>
        <v>7755.4448298118677</v>
      </c>
      <c r="R19" t="s">
        <v>46</v>
      </c>
      <c r="W19" t="s">
        <v>47</v>
      </c>
      <c r="AA19" t="s">
        <v>26</v>
      </c>
    </row>
    <row r="20" spans="1:31" ht="14.45">
      <c r="A20" s="9">
        <v>3</v>
      </c>
      <c r="B20" s="9" t="s">
        <v>30</v>
      </c>
      <c r="C20" s="9">
        <v>2040</v>
      </c>
      <c r="D20" s="9" t="s">
        <v>45</v>
      </c>
      <c r="E20" s="9">
        <v>0</v>
      </c>
      <c r="F20" s="9">
        <v>0</v>
      </c>
      <c r="G20" s="11">
        <f t="shared" si="0"/>
        <v>0</v>
      </c>
      <c r="I20" s="9">
        <v>3</v>
      </c>
      <c r="J20" s="55" t="s">
        <v>30</v>
      </c>
      <c r="K20" s="55">
        <v>2040</v>
      </c>
      <c r="L20" s="55" t="s">
        <v>45</v>
      </c>
      <c r="M20" s="55">
        <v>213.17080899999999</v>
      </c>
      <c r="N20" s="55">
        <v>0.13245852899999999</v>
      </c>
      <c r="O20" s="11">
        <f t="shared" si="1"/>
        <v>3534.9330469142724</v>
      </c>
      <c r="R20">
        <v>2040</v>
      </c>
      <c r="T20">
        <v>2070</v>
      </c>
      <c r="W20" s="83" t="s">
        <v>3</v>
      </c>
      <c r="X20" s="84">
        <v>2040</v>
      </c>
      <c r="Y20" s="84">
        <v>2070</v>
      </c>
      <c r="AA20" s="72" t="s">
        <v>3</v>
      </c>
      <c r="AB20" s="63">
        <v>2040</v>
      </c>
      <c r="AC20" s="64"/>
      <c r="AD20" s="73">
        <v>2070</v>
      </c>
      <c r="AE20" s="64"/>
    </row>
    <row r="21" spans="1:31" ht="14.45">
      <c r="A21" s="9">
        <v>4</v>
      </c>
      <c r="B21" s="55" t="s">
        <v>33</v>
      </c>
      <c r="C21" s="55">
        <v>2040</v>
      </c>
      <c r="D21" s="55" t="s">
        <v>45</v>
      </c>
      <c r="E21" s="55">
        <v>213.17080899999999</v>
      </c>
      <c r="F21" s="55">
        <v>0.13245852899999999</v>
      </c>
      <c r="G21" s="11">
        <f>F21*$E$3</f>
        <v>27476.884823823955</v>
      </c>
      <c r="I21" s="9">
        <v>4</v>
      </c>
      <c r="J21" s="9" t="s">
        <v>33</v>
      </c>
      <c r="K21" s="9">
        <v>2040</v>
      </c>
      <c r="L21" s="9" t="s">
        <v>45</v>
      </c>
      <c r="M21" s="9">
        <v>0</v>
      </c>
      <c r="N21" s="9">
        <v>0</v>
      </c>
      <c r="O21" s="11">
        <f t="shared" si="1"/>
        <v>0</v>
      </c>
      <c r="R21" t="s">
        <v>5</v>
      </c>
      <c r="S21" t="s">
        <v>6</v>
      </c>
      <c r="T21" t="s">
        <v>5</v>
      </c>
      <c r="U21" t="s">
        <v>6</v>
      </c>
      <c r="W21" s="14" t="s">
        <v>7</v>
      </c>
      <c r="X21" s="13">
        <f>S22-R22</f>
        <v>31786.582266083951</v>
      </c>
      <c r="Y21" s="13">
        <f>U22-T22</f>
        <v>151320.77627799378</v>
      </c>
      <c r="AA21" s="74"/>
      <c r="AB21" s="75" t="s">
        <v>5</v>
      </c>
      <c r="AC21" s="76" t="s">
        <v>6</v>
      </c>
      <c r="AD21" s="76" t="s">
        <v>5</v>
      </c>
      <c r="AE21" s="76" t="s">
        <v>6</v>
      </c>
    </row>
    <row r="22" spans="1:31" ht="14.45">
      <c r="A22" s="9">
        <v>5</v>
      </c>
      <c r="B22" s="55" t="s">
        <v>38</v>
      </c>
      <c r="C22" s="55">
        <v>2040</v>
      </c>
      <c r="D22" s="55" t="s">
        <v>45</v>
      </c>
      <c r="E22" s="55">
        <v>1632.811328</v>
      </c>
      <c r="F22" s="55">
        <v>1.0145844429999999</v>
      </c>
      <c r="G22" s="11">
        <f>F22*$E$3</f>
        <v>210463.00374024673</v>
      </c>
      <c r="I22" s="9">
        <v>5</v>
      </c>
      <c r="J22" s="55" t="s">
        <v>38</v>
      </c>
      <c r="K22" s="55">
        <v>2040</v>
      </c>
      <c r="L22" s="55" t="s">
        <v>45</v>
      </c>
      <c r="M22" s="55">
        <v>1632.811328</v>
      </c>
      <c r="N22" s="55">
        <v>1.0145844429999999</v>
      </c>
      <c r="O22" s="11">
        <f>N22*$F$3</f>
        <v>27076.309117443165</v>
      </c>
      <c r="Q22" t="s">
        <v>31</v>
      </c>
      <c r="R22" s="11">
        <f>O22</f>
        <v>27076.309117443165</v>
      </c>
      <c r="S22" s="11">
        <f>O15</f>
        <v>58862.891383527116</v>
      </c>
      <c r="T22" s="11">
        <f>O36</f>
        <v>130030.89020154745</v>
      </c>
      <c r="U22" s="11">
        <f>O29</f>
        <v>281351.66647954122</v>
      </c>
      <c r="W22" s="14" t="s">
        <v>8</v>
      </c>
      <c r="X22" s="13">
        <f>S23-R23</f>
        <v>24239.666135652653</v>
      </c>
      <c r="Y22" s="13">
        <f t="shared" ref="Y22:Y23" si="5">U23-T23</f>
        <v>98833.992707264901</v>
      </c>
      <c r="AA22" s="68" t="s">
        <v>32</v>
      </c>
      <c r="AB22" s="70">
        <f>N22</f>
        <v>1.0145844429999999</v>
      </c>
      <c r="AC22" s="70">
        <f>N15</f>
        <v>2.2056689340000002</v>
      </c>
      <c r="AD22" s="70">
        <f>N36</f>
        <v>1.020724564</v>
      </c>
      <c r="AE22" s="70">
        <f>N29</f>
        <v>2.208571799</v>
      </c>
    </row>
    <row r="23" spans="1:31" ht="14.45">
      <c r="A23" s="9">
        <v>6</v>
      </c>
      <c r="B23" s="55" t="s">
        <v>42</v>
      </c>
      <c r="C23" s="55">
        <v>2040</v>
      </c>
      <c r="D23" s="55" t="s">
        <v>45</v>
      </c>
      <c r="E23" s="55">
        <v>338.71095709999997</v>
      </c>
      <c r="F23" s="55">
        <v>0.210465754</v>
      </c>
      <c r="G23" s="11">
        <f>F23*$E$3</f>
        <v>43658.519581002343</v>
      </c>
      <c r="I23" s="9">
        <v>6</v>
      </c>
      <c r="J23" s="55" t="s">
        <v>42</v>
      </c>
      <c r="K23" s="55">
        <v>2040</v>
      </c>
      <c r="L23" s="55" t="s">
        <v>45</v>
      </c>
      <c r="M23" s="55">
        <v>338.71095709999997</v>
      </c>
      <c r="N23" s="55">
        <v>0.210465754</v>
      </c>
      <c r="O23" s="11">
        <f>N23*$F$3</f>
        <v>5616.7190944595932</v>
      </c>
      <c r="Q23" t="s">
        <v>34</v>
      </c>
      <c r="R23" s="11">
        <f>O19+R22</f>
        <v>34831.753947255034</v>
      </c>
      <c r="S23" s="11">
        <f>O12+S22</f>
        <v>59071.420082907687</v>
      </c>
      <c r="T23" s="11">
        <f>O33+T22</f>
        <v>183644.84069891332</v>
      </c>
      <c r="U23" s="11">
        <f>O26+U22</f>
        <v>282478.83340617822</v>
      </c>
      <c r="W23" s="14" t="s">
        <v>35</v>
      </c>
      <c r="X23" s="13">
        <f t="shared" ref="X22:X23" si="6">S24-R24</f>
        <v>6326.8560937903821</v>
      </c>
      <c r="Y23" s="13">
        <f t="shared" si="5"/>
        <v>13040.562620859593</v>
      </c>
      <c r="AA23" s="20" t="s">
        <v>36</v>
      </c>
      <c r="AB23" s="70">
        <f>N19+AB22</f>
        <v>1.3051910259999999</v>
      </c>
      <c r="AC23" s="70">
        <f>N12+AC22</f>
        <v>2.2134827750000001</v>
      </c>
      <c r="AD23" s="70">
        <f>N33+AD22</f>
        <v>1.4415866849999999</v>
      </c>
      <c r="AE23" s="70">
        <f>N26+AE22</f>
        <v>2.2174199040000002</v>
      </c>
    </row>
    <row r="24" spans="1:31" ht="14.45">
      <c r="A24" s="9">
        <v>0</v>
      </c>
      <c r="B24" s="55" t="s">
        <v>22</v>
      </c>
      <c r="C24" s="55">
        <v>2070</v>
      </c>
      <c r="D24" s="55" t="s">
        <v>23</v>
      </c>
      <c r="E24" s="55">
        <v>115412.6268</v>
      </c>
      <c r="F24" s="55">
        <v>71.714259769999998</v>
      </c>
      <c r="G24" s="10">
        <f>F24*$E$4</f>
        <v>132608518.3665033</v>
      </c>
      <c r="I24" s="9">
        <v>0</v>
      </c>
      <c r="J24" s="55" t="s">
        <v>22</v>
      </c>
      <c r="K24" s="55">
        <v>2070</v>
      </c>
      <c r="L24" s="55" t="s">
        <v>23</v>
      </c>
      <c r="M24" s="55">
        <v>115488.27129999999</v>
      </c>
      <c r="N24" s="55">
        <v>71.761263189999994</v>
      </c>
      <c r="O24" s="56">
        <f>N24*$F$4</f>
        <v>9141722.7170632072</v>
      </c>
      <c r="Q24" t="s">
        <v>39</v>
      </c>
      <c r="R24" s="11">
        <f>O17+R23</f>
        <v>1966599.6146144767</v>
      </c>
      <c r="S24" s="11">
        <f>O10+S23</f>
        <v>1972926.4707082671</v>
      </c>
      <c r="T24" s="11">
        <f>O31+T23</f>
        <v>9411160.9878485259</v>
      </c>
      <c r="U24" s="11">
        <f>O24+U23</f>
        <v>9424201.5504693855</v>
      </c>
      <c r="W24" s="14" t="s">
        <v>40</v>
      </c>
      <c r="X24" s="13">
        <f>S25-R25</f>
        <v>5948.2196220709011</v>
      </c>
      <c r="Y24" s="13">
        <f>U25-T25</f>
        <v>11519.822541102767</v>
      </c>
      <c r="AA24" s="20" t="s">
        <v>41</v>
      </c>
      <c r="AB24" s="70">
        <f>N17+AB23</f>
        <v>73.691039865999997</v>
      </c>
      <c r="AC24" s="70">
        <f>N10+AC23</f>
        <v>73.928115375000004</v>
      </c>
      <c r="AD24" s="70">
        <f>N31+AD23</f>
        <v>73.87631647500001</v>
      </c>
      <c r="AE24" s="70">
        <f>N24+AE23</f>
        <v>73.97868309399999</v>
      </c>
    </row>
    <row r="25" spans="1:31" ht="14.45">
      <c r="A25" s="9">
        <v>1</v>
      </c>
      <c r="B25" s="55" t="s">
        <v>28</v>
      </c>
      <c r="C25" s="55">
        <v>2070</v>
      </c>
      <c r="D25" s="55" t="s">
        <v>23</v>
      </c>
      <c r="E25" s="55">
        <v>269864.87469999999</v>
      </c>
      <c r="F25" s="55">
        <v>167.6866757</v>
      </c>
      <c r="G25" s="11">
        <f t="shared" ref="G25:G35" si="7">F25*$E$4</f>
        <v>310073361.77906883</v>
      </c>
      <c r="I25" s="9">
        <v>1</v>
      </c>
      <c r="J25" s="55" t="s">
        <v>28</v>
      </c>
      <c r="K25" s="55">
        <v>2070</v>
      </c>
      <c r="L25" s="55" t="s">
        <v>23</v>
      </c>
      <c r="M25" s="55">
        <v>269988.16930000001</v>
      </c>
      <c r="N25" s="55">
        <v>167.76328760000001</v>
      </c>
      <c r="O25" s="57">
        <f t="shared" ref="O25:O35" si="8">N25*$F$4</f>
        <v>21371494.71967271</v>
      </c>
      <c r="Q25" t="s">
        <v>43</v>
      </c>
      <c r="R25" s="11">
        <f>O18+R24</f>
        <v>6442048.1158521445</v>
      </c>
      <c r="S25" s="11">
        <f>O11+S24</f>
        <v>6447996.3354742154</v>
      </c>
      <c r="T25" s="11">
        <f>O32+T24</f>
        <v>30784176.447600991</v>
      </c>
      <c r="U25" s="11">
        <f>O25+U24</f>
        <v>30795696.270142093</v>
      </c>
      <c r="AA25" s="20" t="s">
        <v>44</v>
      </c>
      <c r="AB25" s="70">
        <f>N18+AB24</f>
        <v>241.391903566</v>
      </c>
      <c r="AC25" s="70">
        <f>N11+AC24</f>
        <v>241.614791075</v>
      </c>
      <c r="AD25" s="70">
        <f>N32+AD24</f>
        <v>241.651541675</v>
      </c>
      <c r="AE25" s="70">
        <f>N25+AE24</f>
        <v>241.741970694</v>
      </c>
    </row>
    <row r="26" spans="1:31" ht="14.45">
      <c r="A26" s="9">
        <v>2</v>
      </c>
      <c r="B26" s="55" t="s">
        <v>29</v>
      </c>
      <c r="C26" s="55">
        <v>2070</v>
      </c>
      <c r="D26" s="55" t="s">
        <v>23</v>
      </c>
      <c r="E26" s="55">
        <v>18.553231010000001</v>
      </c>
      <c r="F26" s="55">
        <v>1.1528472E-2</v>
      </c>
      <c r="G26" s="11">
        <f t="shared" si="7"/>
        <v>21317.567745281893</v>
      </c>
      <c r="I26" s="9">
        <v>2</v>
      </c>
      <c r="J26" s="55" t="s">
        <v>29</v>
      </c>
      <c r="K26" s="55">
        <v>2070</v>
      </c>
      <c r="L26" s="55" t="s">
        <v>23</v>
      </c>
      <c r="M26" s="55">
        <v>14.23960874</v>
      </c>
      <c r="N26" s="55">
        <v>8.8481050000000002E-3</v>
      </c>
      <c r="O26" s="57">
        <f t="shared" si="8"/>
        <v>1127.1669266369913</v>
      </c>
      <c r="R26" s="11"/>
      <c r="S26" s="11"/>
      <c r="T26" s="11"/>
      <c r="U26" s="11"/>
      <c r="AB26" s="24"/>
      <c r="AC26" s="24"/>
      <c r="AD26" s="24"/>
      <c r="AE26" s="24"/>
    </row>
    <row r="27" spans="1:31" ht="14.45">
      <c r="A27" s="9">
        <v>3</v>
      </c>
      <c r="B27" s="9" t="s">
        <v>30</v>
      </c>
      <c r="C27" s="9">
        <v>2070</v>
      </c>
      <c r="D27" s="9" t="s">
        <v>23</v>
      </c>
      <c r="E27" s="9">
        <v>0</v>
      </c>
      <c r="F27" s="9">
        <v>0</v>
      </c>
      <c r="G27" s="11">
        <f t="shared" si="7"/>
        <v>0</v>
      </c>
      <c r="I27" s="9">
        <v>3</v>
      </c>
      <c r="J27" s="9" t="s">
        <v>30</v>
      </c>
      <c r="K27" s="9">
        <v>2070</v>
      </c>
      <c r="L27" s="9" t="s">
        <v>23</v>
      </c>
      <c r="M27" s="9">
        <v>0</v>
      </c>
      <c r="N27" s="9">
        <v>0</v>
      </c>
      <c r="O27" s="11">
        <f t="shared" si="8"/>
        <v>0</v>
      </c>
      <c r="Q27" t="s">
        <v>48</v>
      </c>
      <c r="AB27" s="24"/>
      <c r="AC27" s="24"/>
      <c r="AD27" s="24"/>
      <c r="AE27" s="24"/>
    </row>
    <row r="28" spans="1:31" ht="14.45">
      <c r="A28" s="9">
        <v>4</v>
      </c>
      <c r="B28" s="9" t="s">
        <v>33</v>
      </c>
      <c r="C28" s="9">
        <v>2070</v>
      </c>
      <c r="D28" s="9" t="s">
        <v>23</v>
      </c>
      <c r="E28" s="9">
        <v>0</v>
      </c>
      <c r="F28" s="9">
        <v>0</v>
      </c>
      <c r="G28" s="11">
        <f t="shared" si="7"/>
        <v>0</v>
      </c>
      <c r="I28" s="9">
        <v>4</v>
      </c>
      <c r="J28" s="9" t="s">
        <v>33</v>
      </c>
      <c r="K28" s="9">
        <v>2070</v>
      </c>
      <c r="L28" s="9" t="s">
        <v>23</v>
      </c>
      <c r="M28" s="9">
        <v>0</v>
      </c>
      <c r="N28" s="9">
        <v>0</v>
      </c>
      <c r="O28" s="11">
        <f t="shared" si="8"/>
        <v>0</v>
      </c>
      <c r="R28">
        <v>2040</v>
      </c>
      <c r="T28">
        <v>2070</v>
      </c>
    </row>
    <row r="29" spans="1:31" ht="14.45">
      <c r="A29" s="9">
        <v>5</v>
      </c>
      <c r="B29" s="55" t="s">
        <v>38</v>
      </c>
      <c r="C29" s="55">
        <v>2070</v>
      </c>
      <c r="D29" s="55" t="s">
        <v>23</v>
      </c>
      <c r="E29" s="55">
        <v>3550.029317</v>
      </c>
      <c r="F29" s="55">
        <v>2.205891432</v>
      </c>
      <c r="G29" s="11">
        <f>F29*$E$4</f>
        <v>4078965.5420420757</v>
      </c>
      <c r="I29" s="9">
        <v>5</v>
      </c>
      <c r="J29" s="55" t="s">
        <v>38</v>
      </c>
      <c r="K29" s="55">
        <v>2070</v>
      </c>
      <c r="L29" s="55" t="s">
        <v>23</v>
      </c>
      <c r="M29" s="55">
        <v>3554.34294</v>
      </c>
      <c r="N29" s="55">
        <v>2.208571799</v>
      </c>
      <c r="O29" s="11">
        <f>N29*$F$4</f>
        <v>281351.66647954122</v>
      </c>
      <c r="R29" t="s">
        <v>5</v>
      </c>
      <c r="S29" t="s">
        <v>6</v>
      </c>
      <c r="T29" t="s">
        <v>5</v>
      </c>
      <c r="U29" t="s">
        <v>6</v>
      </c>
    </row>
    <row r="30" spans="1:31" ht="14.45">
      <c r="A30" s="9">
        <v>6</v>
      </c>
      <c r="B30" s="55" t="s">
        <v>42</v>
      </c>
      <c r="C30" s="55">
        <v>2070</v>
      </c>
      <c r="D30" s="55" t="s">
        <v>23</v>
      </c>
      <c r="E30" s="55">
        <v>338.71095709999997</v>
      </c>
      <c r="F30" s="55">
        <v>0.210465754</v>
      </c>
      <c r="G30" s="11">
        <f>F30*$E$4</f>
        <v>389177.15799256257</v>
      </c>
      <c r="I30" s="9">
        <v>6</v>
      </c>
      <c r="J30" s="55" t="s">
        <v>42</v>
      </c>
      <c r="K30" s="55">
        <v>2070</v>
      </c>
      <c r="L30" s="55" t="s">
        <v>23</v>
      </c>
      <c r="M30" s="55">
        <v>338.71095709999997</v>
      </c>
      <c r="N30" s="55">
        <v>0.210465754</v>
      </c>
      <c r="O30" s="11">
        <f>N30*$F$4</f>
        <v>26811.394880431129</v>
      </c>
      <c r="Q30" t="s">
        <v>31</v>
      </c>
      <c r="R30" s="11">
        <f>R13</f>
        <v>210463.00374024673</v>
      </c>
      <c r="S30" s="11">
        <f>S13</f>
        <v>457538.7611242804</v>
      </c>
      <c r="T30" s="11">
        <f>T13</f>
        <v>1882489.3825685319</v>
      </c>
      <c r="U30" s="11">
        <f>U13</f>
        <v>4078965.5420420757</v>
      </c>
    </row>
    <row r="31" spans="1:31" ht="14.45">
      <c r="A31" s="9">
        <v>0</v>
      </c>
      <c r="B31" s="55" t="s">
        <v>22</v>
      </c>
      <c r="C31" s="55">
        <v>2070</v>
      </c>
      <c r="D31" s="55" t="s">
        <v>45</v>
      </c>
      <c r="E31" s="55">
        <v>116492.842</v>
      </c>
      <c r="F31" s="55">
        <v>72.385476010000005</v>
      </c>
      <c r="G31" s="11">
        <f t="shared" si="7"/>
        <v>133849680.04585972</v>
      </c>
      <c r="I31" s="9">
        <v>0</v>
      </c>
      <c r="J31" s="55" t="s">
        <v>22</v>
      </c>
      <c r="K31" s="55">
        <v>2070</v>
      </c>
      <c r="L31" s="55" t="s">
        <v>45</v>
      </c>
      <c r="M31" s="55">
        <v>116572.10799999999</v>
      </c>
      <c r="N31" s="55">
        <v>72.434729790000006</v>
      </c>
      <c r="O31" s="11">
        <f t="shared" si="8"/>
        <v>9227516.1471496131</v>
      </c>
      <c r="Q31" t="s">
        <v>34</v>
      </c>
      <c r="R31" s="11">
        <f>R14-R30</f>
        <v>60282.744119376672</v>
      </c>
      <c r="S31" s="11">
        <f>S14-S30</f>
        <v>1620.8847464150167</v>
      </c>
      <c r="T31" s="11">
        <f>T14-T30</f>
        <v>783182.34029151849</v>
      </c>
      <c r="U31" s="11">
        <f>U14-U30</f>
        <v>21317.567745281849</v>
      </c>
    </row>
    <row r="32" spans="1:31" ht="14.45">
      <c r="A32" s="9">
        <v>1</v>
      </c>
      <c r="B32" s="55" t="s">
        <v>28</v>
      </c>
      <c r="C32" s="55">
        <v>2070</v>
      </c>
      <c r="D32" s="55" t="s">
        <v>45</v>
      </c>
      <c r="E32" s="55">
        <v>269887.70789999998</v>
      </c>
      <c r="F32" s="55">
        <v>167.70086370000001</v>
      </c>
      <c r="G32" s="11">
        <f t="shared" si="7"/>
        <v>310099597.14236504</v>
      </c>
      <c r="I32" s="9">
        <v>1</v>
      </c>
      <c r="J32" s="55" t="s">
        <v>28</v>
      </c>
      <c r="K32" s="55">
        <v>2070</v>
      </c>
      <c r="L32" s="55" t="s">
        <v>45</v>
      </c>
      <c r="M32" s="55">
        <v>270007.38089999999</v>
      </c>
      <c r="N32" s="55">
        <v>167.77522519999999</v>
      </c>
      <c r="O32" s="11">
        <f t="shared" si="8"/>
        <v>21373015.459752467</v>
      </c>
      <c r="Q32" t="s">
        <v>39</v>
      </c>
      <c r="R32" s="11">
        <f>R15-R14</f>
        <v>15015549.745772963</v>
      </c>
      <c r="S32" s="11">
        <f>S15-S14</f>
        <v>14876314.232155265</v>
      </c>
      <c r="T32" s="11">
        <f>T15-T14</f>
        <v>133849680.04585971</v>
      </c>
      <c r="U32" s="11">
        <f>U15-U14</f>
        <v>132608518.36650328</v>
      </c>
    </row>
    <row r="33" spans="1:21" ht="14.45">
      <c r="A33" s="9">
        <v>2</v>
      </c>
      <c r="B33" s="55" t="s">
        <v>29</v>
      </c>
      <c r="C33" s="55">
        <v>2070</v>
      </c>
      <c r="D33" s="55" t="s">
        <v>45</v>
      </c>
      <c r="E33" s="55">
        <v>681.62386790000005</v>
      </c>
      <c r="F33" s="55">
        <v>0.42354248799999999</v>
      </c>
      <c r="G33" s="11">
        <f t="shared" si="7"/>
        <v>783182.3402915186</v>
      </c>
      <c r="I33" s="9">
        <v>2</v>
      </c>
      <c r="J33" s="55" t="s">
        <v>29</v>
      </c>
      <c r="K33" s="55">
        <v>2070</v>
      </c>
      <c r="L33" s="55" t="s">
        <v>45</v>
      </c>
      <c r="M33" s="55">
        <v>677.31024560000003</v>
      </c>
      <c r="N33" s="55">
        <v>0.42086212099999998</v>
      </c>
      <c r="O33" s="11">
        <f t="shared" si="8"/>
        <v>53613.950497365884</v>
      </c>
      <c r="Q33" t="s">
        <v>43</v>
      </c>
      <c r="R33" s="11">
        <f>R16-R15</f>
        <v>34787471.607363991</v>
      </c>
      <c r="S33" s="11">
        <f>S16-S15</f>
        <v>34784528.482109442</v>
      </c>
      <c r="T33" s="11">
        <f>T16-T15</f>
        <v>310099597.14236498</v>
      </c>
      <c r="U33" s="11">
        <f>U16-U15</f>
        <v>310073361.77906883</v>
      </c>
    </row>
    <row r="34" spans="1:21" ht="14.45">
      <c r="A34" s="9">
        <v>3</v>
      </c>
      <c r="B34" s="9" t="s">
        <v>30</v>
      </c>
      <c r="C34" s="9">
        <v>2070</v>
      </c>
      <c r="D34" s="9" t="s">
        <v>45</v>
      </c>
      <c r="E34" s="9">
        <v>0</v>
      </c>
      <c r="F34" s="9">
        <v>0</v>
      </c>
      <c r="G34" s="11">
        <f t="shared" si="7"/>
        <v>0</v>
      </c>
      <c r="I34" s="9">
        <v>3</v>
      </c>
      <c r="J34" s="9" t="s">
        <v>30</v>
      </c>
      <c r="K34" s="9">
        <v>2070</v>
      </c>
      <c r="L34" s="9" t="s">
        <v>45</v>
      </c>
      <c r="M34" s="9">
        <v>0</v>
      </c>
      <c r="N34" s="9">
        <v>0</v>
      </c>
      <c r="O34" s="11">
        <f t="shared" si="8"/>
        <v>0</v>
      </c>
      <c r="Q34" t="s">
        <v>49</v>
      </c>
      <c r="R34" s="11">
        <f>SUM(R30:R33)</f>
        <v>50073767.100996576</v>
      </c>
      <c r="S34" s="11">
        <f t="shared" ref="S34:U34" si="9">SUM(S30:S33)</f>
        <v>50120002.360135406</v>
      </c>
      <c r="T34" s="11">
        <f>SUM(T30:T33)</f>
        <v>446614948.91108477</v>
      </c>
      <c r="U34" s="11">
        <f t="shared" si="9"/>
        <v>446782163.25535947</v>
      </c>
    </row>
    <row r="35" spans="1:21" ht="14.45">
      <c r="A35" s="9">
        <v>4</v>
      </c>
      <c r="B35" s="9" t="s">
        <v>33</v>
      </c>
      <c r="C35" s="9">
        <v>2070</v>
      </c>
      <c r="D35" s="9" t="s">
        <v>45</v>
      </c>
      <c r="E35" s="9">
        <v>0</v>
      </c>
      <c r="F35" s="9">
        <v>0</v>
      </c>
      <c r="G35" s="11">
        <f t="shared" si="7"/>
        <v>0</v>
      </c>
      <c r="I35" s="9">
        <v>4</v>
      </c>
      <c r="J35" s="9" t="s">
        <v>33</v>
      </c>
      <c r="K35" s="9">
        <v>2070</v>
      </c>
      <c r="L35" s="9" t="s">
        <v>45</v>
      </c>
      <c r="M35" s="9">
        <v>0</v>
      </c>
      <c r="N35" s="9">
        <v>0</v>
      </c>
      <c r="O35" s="11">
        <f t="shared" si="8"/>
        <v>0</v>
      </c>
    </row>
    <row r="36" spans="1:21" ht="14.45">
      <c r="A36" s="9">
        <v>5</v>
      </c>
      <c r="B36" s="55" t="s">
        <v>38</v>
      </c>
      <c r="C36" s="55">
        <v>2070</v>
      </c>
      <c r="D36" s="55" t="s">
        <v>45</v>
      </c>
      <c r="E36" s="55">
        <v>1638.3792470000001</v>
      </c>
      <c r="F36" s="55">
        <v>1.018044197</v>
      </c>
      <c r="G36" s="11">
        <f>F36*$E$4</f>
        <v>1882489.3825685319</v>
      </c>
      <c r="I36" s="9">
        <v>5</v>
      </c>
      <c r="J36" s="55" t="s">
        <v>38</v>
      </c>
      <c r="K36" s="55">
        <v>2070</v>
      </c>
      <c r="L36" s="55" t="s">
        <v>45</v>
      </c>
      <c r="M36" s="55">
        <v>1642.692869</v>
      </c>
      <c r="N36" s="55">
        <v>1.020724564</v>
      </c>
      <c r="O36" s="11">
        <f>N36*$F$4</f>
        <v>130030.89020154745</v>
      </c>
    </row>
    <row r="37" spans="1:21" ht="14.45">
      <c r="A37" s="9">
        <v>6</v>
      </c>
      <c r="B37" s="55" t="s">
        <v>42</v>
      </c>
      <c r="C37" s="55">
        <v>2070</v>
      </c>
      <c r="D37" s="55" t="s">
        <v>45</v>
      </c>
      <c r="E37" s="55">
        <v>338.71095709999997</v>
      </c>
      <c r="F37" s="55">
        <v>0.210465754</v>
      </c>
      <c r="G37" s="11">
        <f>F37*$E$4</f>
        <v>389177.15799256257</v>
      </c>
      <c r="I37" s="9">
        <v>6</v>
      </c>
      <c r="J37" s="55" t="s">
        <v>42</v>
      </c>
      <c r="K37" s="55">
        <v>2070</v>
      </c>
      <c r="L37" s="55" t="s">
        <v>45</v>
      </c>
      <c r="M37" s="55">
        <v>338.71095709999997</v>
      </c>
      <c r="N37" s="55">
        <v>0.210465754</v>
      </c>
      <c r="O37" s="11">
        <f>N37*$F$4</f>
        <v>26811.394880431129</v>
      </c>
      <c r="R37" s="62">
        <v>2040</v>
      </c>
      <c r="S37" s="64"/>
      <c r="T37" s="62">
        <v>2070</v>
      </c>
      <c r="U37" s="64"/>
    </row>
    <row r="38" spans="1:21" ht="15" customHeight="1">
      <c r="R38" s="67" t="s">
        <v>5</v>
      </c>
      <c r="S38" s="67" t="s">
        <v>6</v>
      </c>
      <c r="T38" s="67" t="s">
        <v>5</v>
      </c>
      <c r="U38" s="67" t="s">
        <v>6</v>
      </c>
    </row>
    <row r="39" spans="1:21" ht="15" customHeight="1">
      <c r="Q39" t="s">
        <v>49</v>
      </c>
      <c r="R39" s="49">
        <f>ROUND(R34*'GDP Deflators'!$A$40,-3)</f>
        <v>64289000</v>
      </c>
      <c r="S39" s="49">
        <f>ROUND(S34*'GDP Deflators'!$A$40,-3)</f>
        <v>64349000</v>
      </c>
      <c r="T39" s="49">
        <f>ROUND(T34*'GDP Deflators'!$A$40,-3)</f>
        <v>573404000</v>
      </c>
      <c r="U39" s="49">
        <f>ROUND(U34*'GDP Deflators'!$A$40,-3)</f>
        <v>573619000</v>
      </c>
    </row>
    <row r="40" spans="1:21" ht="15" customHeight="1">
      <c r="R40" s="11">
        <f>S39-R39</f>
        <v>60000</v>
      </c>
      <c r="S40" s="11">
        <f>U39-T39</f>
        <v>215000</v>
      </c>
    </row>
    <row r="49" spans="23:25" ht="15" customHeight="1">
      <c r="W49" t="s">
        <v>61</v>
      </c>
    </row>
    <row r="50" spans="23:25" ht="15" customHeight="1">
      <c r="W50" s="29" t="s">
        <v>3</v>
      </c>
      <c r="X50" s="38">
        <v>2040</v>
      </c>
      <c r="Y50" s="38">
        <v>2070</v>
      </c>
    </row>
    <row r="51" spans="23:25" ht="15" customHeight="1">
      <c r="W51" s="26" t="s">
        <v>4</v>
      </c>
      <c r="X51" s="27"/>
      <c r="Y51" s="28"/>
    </row>
    <row r="52" spans="23:25" ht="15" customHeight="1">
      <c r="W52" s="25" t="s">
        <v>7</v>
      </c>
      <c r="X52" s="39">
        <f>ROUND((X12*'GDP Deflators'!A40),-3)</f>
        <v>317000</v>
      </c>
      <c r="Y52" s="39">
        <f>ROUND((Y12*'GDP Deflators'!A40),-3)</f>
        <v>2820000</v>
      </c>
    </row>
    <row r="53" spans="23:25" ht="15" customHeight="1">
      <c r="W53" s="14" t="s">
        <v>8</v>
      </c>
      <c r="X53" s="39">
        <f>ROUND((X13*'GDP Deflators'!A40),-3)</f>
        <v>242000</v>
      </c>
      <c r="Y53" s="39">
        <f>ROUND((Y13*'GDP Deflators'!A40),-3)</f>
        <v>1842000</v>
      </c>
    </row>
    <row r="54" spans="23:25" ht="15" customHeight="1">
      <c r="W54" s="36" t="s">
        <v>10</v>
      </c>
      <c r="X54" s="39">
        <f>ROUND((X14*'GDP Deflators'!A40),-3)</f>
        <v>63000</v>
      </c>
      <c r="Y54" s="39">
        <f>ROUND((Y14*'GDP Deflators'!A40),-3)</f>
        <v>248000</v>
      </c>
    </row>
    <row r="55" spans="23:25" ht="15" customHeight="1">
      <c r="W55" s="37" t="s">
        <v>11</v>
      </c>
      <c r="X55" s="39">
        <f>ROUND((X15*'GDP Deflators'!A40),-3)</f>
        <v>59000</v>
      </c>
      <c r="Y55" s="39">
        <f>ROUND((Y15*'GDP Deflators'!A40),-3)</f>
        <v>215000</v>
      </c>
    </row>
    <row r="56" spans="23:25" ht="15" customHeight="1">
      <c r="W56" s="26" t="s">
        <v>14</v>
      </c>
      <c r="X56" s="27"/>
      <c r="Y56" s="28"/>
    </row>
    <row r="57" spans="23:25" ht="15" customHeight="1">
      <c r="W57" s="25" t="s">
        <v>7</v>
      </c>
      <c r="X57" s="39">
        <f>ROUND((X21*'GDP Deflators'!A40),-3)</f>
        <v>41000</v>
      </c>
      <c r="Y57" s="39">
        <f>ROUND((Y21*'GDP Deflators'!A40),-3)</f>
        <v>194000</v>
      </c>
    </row>
    <row r="58" spans="23:25" ht="15" customHeight="1">
      <c r="W58" s="14" t="s">
        <v>8</v>
      </c>
      <c r="X58" s="39">
        <f>ROUND((X22*'GDP Deflators'!A40),-3)</f>
        <v>31000</v>
      </c>
      <c r="Y58" s="39">
        <f>ROUND((Y22*'GDP Deflators'!A40),-3)</f>
        <v>127000</v>
      </c>
    </row>
    <row r="59" spans="23:25" ht="15" customHeight="1">
      <c r="W59" s="36" t="s">
        <v>10</v>
      </c>
      <c r="X59" s="39">
        <f>ROUND((X23*'GDP Deflators'!A40),-3)</f>
        <v>8000</v>
      </c>
      <c r="Y59" s="39">
        <f>ROUND((Y23*'GDP Deflators'!A40),-3)</f>
        <v>17000</v>
      </c>
    </row>
    <row r="60" spans="23:25" ht="15" customHeight="1">
      <c r="W60" s="43" t="s">
        <v>11</v>
      </c>
      <c r="X60" s="39">
        <f>ROUND((X24*'GDP Deflators'!A40),-3)</f>
        <v>8000</v>
      </c>
      <c r="Y60" s="39">
        <f>ROUND((Y24*'GDP Deflators'!A40),-3)</f>
        <v>15000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F450-D557-456B-BE42-984A4558EB84}">
  <dimension ref="A1:AJ49"/>
  <sheetViews>
    <sheetView topLeftCell="R22" zoomScale="82" workbookViewId="0">
      <selection activeCell="R28" sqref="R28:U28"/>
    </sheetView>
  </sheetViews>
  <sheetFormatPr defaultRowHeight="15" customHeight="1"/>
  <cols>
    <col min="1" max="1" width="27.7109375" customWidth="1"/>
    <col min="2" max="2" width="19.42578125" customWidth="1"/>
    <col min="3" max="3" width="13.28515625" customWidth="1"/>
    <col min="6" max="6" width="12.28515625" customWidth="1"/>
    <col min="7" max="7" width="12.42578125" bestFit="1" customWidth="1"/>
    <col min="14" max="14" width="12.7109375" customWidth="1"/>
    <col min="15" max="15" width="12.42578125" bestFit="1" customWidth="1"/>
    <col min="17" max="17" width="37.28515625" customWidth="1"/>
    <col min="18" max="21" width="13.42578125" customWidth="1"/>
    <col min="23" max="23" width="34.28515625" customWidth="1"/>
    <col min="27" max="27" width="35.5703125" customWidth="1"/>
    <col min="28" max="31" width="13.28515625" customWidth="1"/>
    <col min="33" max="36" width="16" customWidth="1"/>
  </cols>
  <sheetData>
    <row r="1" spans="1:36" ht="15" customHeight="1">
      <c r="A1" t="s">
        <v>62</v>
      </c>
      <c r="B1" t="s">
        <v>63</v>
      </c>
      <c r="C1">
        <v>6.2469999999999999</v>
      </c>
    </row>
    <row r="2" spans="1:36" ht="15" customHeight="1">
      <c r="B2" t="s">
        <v>4</v>
      </c>
      <c r="C2" t="s">
        <v>37</v>
      </c>
      <c r="D2" s="18"/>
    </row>
    <row r="3" spans="1:36" ht="15" customHeight="1">
      <c r="A3" t="s">
        <v>64</v>
      </c>
      <c r="B3" s="11">
        <f>'int SLR - RAA'!$M$217</f>
        <v>843456.55311000976</v>
      </c>
      <c r="C3" s="22">
        <f>'high SLR - RAA'!$M$217</f>
        <v>91129.426127426908</v>
      </c>
    </row>
    <row r="4" spans="1:36" ht="15" customHeight="1">
      <c r="A4" t="s">
        <v>65</v>
      </c>
      <c r="B4" s="11">
        <f>'int SLR - RAA'!$P$217</f>
        <v>8800386.7954650465</v>
      </c>
      <c r="C4" s="22">
        <f>'high SLR - RAA'!$P$217</f>
        <v>532018.64443543262</v>
      </c>
    </row>
    <row r="6" spans="1:36" ht="14.45">
      <c r="A6" t="s">
        <v>15</v>
      </c>
      <c r="J6" t="s">
        <v>14</v>
      </c>
    </row>
    <row r="7" spans="1:36" ht="14.45">
      <c r="A7" s="9"/>
      <c r="B7" s="9" t="s">
        <v>16</v>
      </c>
      <c r="C7" s="9" t="s">
        <v>17</v>
      </c>
      <c r="D7" s="9" t="s">
        <v>18</v>
      </c>
      <c r="E7" s="9" t="s">
        <v>19</v>
      </c>
      <c r="F7" s="9" t="s">
        <v>20</v>
      </c>
      <c r="G7" s="9" t="s">
        <v>21</v>
      </c>
      <c r="I7" s="9"/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9" t="s">
        <v>21</v>
      </c>
    </row>
    <row r="8" spans="1:36" ht="14.45">
      <c r="A8" s="9">
        <v>0</v>
      </c>
      <c r="B8" s="55" t="s">
        <v>22</v>
      </c>
      <c r="C8" s="55">
        <v>2040</v>
      </c>
      <c r="D8" s="55" t="s">
        <v>23</v>
      </c>
      <c r="E8" s="55">
        <v>10057.32857</v>
      </c>
      <c r="F8" s="55">
        <v>6.2493497769999999</v>
      </c>
      <c r="G8" s="11">
        <f>F8*'int SLR - RAA'!$M$134</f>
        <v>876794.26928454475</v>
      </c>
      <c r="I8" s="9">
        <v>0</v>
      </c>
      <c r="J8" s="55" t="s">
        <v>22</v>
      </c>
      <c r="K8" s="55">
        <v>2040</v>
      </c>
      <c r="L8" s="55" t="s">
        <v>23</v>
      </c>
      <c r="M8" s="55">
        <v>10057.32857</v>
      </c>
      <c r="N8" s="55">
        <v>6.2493497769999999</v>
      </c>
      <c r="O8" s="11">
        <f>N8*'high SLR - RAA'!$M$134</f>
        <v>154819.99499115723</v>
      </c>
      <c r="R8" t="s">
        <v>24</v>
      </c>
      <c r="W8" t="s">
        <v>66</v>
      </c>
      <c r="AA8" t="s">
        <v>26</v>
      </c>
      <c r="AG8" s="47" t="s">
        <v>27</v>
      </c>
    </row>
    <row r="9" spans="1:36" ht="14.45">
      <c r="A9" s="9">
        <v>1</v>
      </c>
      <c r="B9" s="55" t="s">
        <v>28</v>
      </c>
      <c r="C9" s="55">
        <v>2040</v>
      </c>
      <c r="D9" s="55" t="s">
        <v>23</v>
      </c>
      <c r="E9" s="55">
        <v>31482.10627</v>
      </c>
      <c r="F9" s="55">
        <v>19.56212253</v>
      </c>
      <c r="G9" s="11">
        <f>F9*'int SLR - RAA'!$M$134</f>
        <v>2744598.6448817202</v>
      </c>
      <c r="I9" s="9">
        <v>1</v>
      </c>
      <c r="J9" s="55" t="s">
        <v>28</v>
      </c>
      <c r="K9" s="55">
        <v>2040</v>
      </c>
      <c r="L9" s="55" t="s">
        <v>23</v>
      </c>
      <c r="M9" s="55">
        <v>31482.10627</v>
      </c>
      <c r="N9" s="55">
        <v>19.56212253</v>
      </c>
      <c r="O9" s="11">
        <f>N9*'high SLR - RAA'!$M$134</f>
        <v>484627.6525051358</v>
      </c>
      <c r="R9">
        <v>2040</v>
      </c>
      <c r="T9">
        <v>2070</v>
      </c>
      <c r="W9" s="85" t="s">
        <v>3</v>
      </c>
      <c r="X9" s="86">
        <v>2040</v>
      </c>
      <c r="Y9" s="86">
        <v>2070</v>
      </c>
      <c r="AA9" s="72" t="s">
        <v>3</v>
      </c>
      <c r="AB9" s="63">
        <v>2040</v>
      </c>
      <c r="AC9" s="64"/>
      <c r="AD9" s="73">
        <v>2070</v>
      </c>
      <c r="AE9" s="64"/>
      <c r="AG9" s="52">
        <v>2040</v>
      </c>
      <c r="AH9" s="19"/>
      <c r="AI9" s="52">
        <v>2070</v>
      </c>
      <c r="AJ9" s="19"/>
    </row>
    <row r="10" spans="1:36" ht="14.45">
      <c r="A10" s="9">
        <v>2</v>
      </c>
      <c r="B10" s="9" t="s">
        <v>29</v>
      </c>
      <c r="C10" s="9">
        <v>2040</v>
      </c>
      <c r="D10" s="9" t="s">
        <v>23</v>
      </c>
      <c r="E10">
        <v>0</v>
      </c>
      <c r="F10">
        <v>0</v>
      </c>
      <c r="G10" s="11">
        <f>F10*'int SLR - RAA'!$M$134</f>
        <v>0</v>
      </c>
      <c r="I10" s="9">
        <v>2</v>
      </c>
      <c r="J10" s="9" t="s">
        <v>29</v>
      </c>
      <c r="K10" s="9">
        <v>2040</v>
      </c>
      <c r="L10" s="9" t="s">
        <v>23</v>
      </c>
      <c r="M10">
        <v>0</v>
      </c>
      <c r="N10">
        <v>0</v>
      </c>
      <c r="O10" s="11">
        <f>N10*'int SLR - RAA'!$M$134</f>
        <v>0</v>
      </c>
      <c r="R10" t="s">
        <v>5</v>
      </c>
      <c r="S10" t="s">
        <v>6</v>
      </c>
      <c r="T10" t="s">
        <v>5</v>
      </c>
      <c r="U10" t="s">
        <v>6</v>
      </c>
      <c r="W10" s="14" t="s">
        <v>7</v>
      </c>
      <c r="X10" s="13">
        <f>S11-R11</f>
        <v>0</v>
      </c>
      <c r="Y10" s="13">
        <f>U11-T11</f>
        <v>0</v>
      </c>
      <c r="AA10" s="74"/>
      <c r="AB10" s="77" t="s">
        <v>5</v>
      </c>
      <c r="AC10" s="78" t="s">
        <v>6</v>
      </c>
      <c r="AD10" s="78" t="s">
        <v>5</v>
      </c>
      <c r="AE10" s="78" t="s">
        <v>6</v>
      </c>
      <c r="AG10" s="54" t="s">
        <v>5</v>
      </c>
      <c r="AH10" s="54" t="s">
        <v>6</v>
      </c>
      <c r="AI10" s="54" t="s">
        <v>5</v>
      </c>
      <c r="AJ10" s="54" t="s">
        <v>6</v>
      </c>
    </row>
    <row r="11" spans="1:36" ht="14.45">
      <c r="A11" s="9">
        <v>3</v>
      </c>
      <c r="B11" s="9" t="s">
        <v>30</v>
      </c>
      <c r="C11" s="9">
        <v>2040</v>
      </c>
      <c r="D11" s="9" t="s">
        <v>23</v>
      </c>
      <c r="E11">
        <v>0</v>
      </c>
      <c r="F11">
        <v>0</v>
      </c>
      <c r="G11" s="11">
        <f>F11*'int SLR - RAA'!$M$134</f>
        <v>0</v>
      </c>
      <c r="I11" s="9">
        <v>3</v>
      </c>
      <c r="J11" s="9" t="s">
        <v>30</v>
      </c>
      <c r="K11" s="9">
        <v>2040</v>
      </c>
      <c r="L11" s="9" t="s">
        <v>23</v>
      </c>
      <c r="M11">
        <v>0</v>
      </c>
      <c r="N11">
        <v>0</v>
      </c>
      <c r="O11" s="11">
        <f>N11*'int SLR - RAA'!$M$134</f>
        <v>0</v>
      </c>
      <c r="Q11" t="s">
        <v>31</v>
      </c>
      <c r="R11" s="11">
        <f>G20</f>
        <v>13995.874287707004</v>
      </c>
      <c r="S11" s="11">
        <f>G13</f>
        <v>13995.874287707004</v>
      </c>
      <c r="T11" s="11">
        <f>G34</f>
        <v>208014.35455107148</v>
      </c>
      <c r="U11" s="11">
        <f>G27</f>
        <v>208014.35455107148</v>
      </c>
      <c r="W11" s="14" t="s">
        <v>35</v>
      </c>
      <c r="X11" s="13">
        <f>S12-R12</f>
        <v>0</v>
      </c>
      <c r="Y11" s="13">
        <f>U12-T12</f>
        <v>0</v>
      </c>
      <c r="AA11" s="17" t="s">
        <v>32</v>
      </c>
      <c r="AB11" s="81">
        <f>F20</f>
        <v>9.9755572000000001E-2</v>
      </c>
      <c r="AC11" s="81">
        <f>F13</f>
        <v>9.9755572000000001E-2</v>
      </c>
      <c r="AD11" s="81">
        <f>F34</f>
        <v>9.9755572000000001E-2</v>
      </c>
      <c r="AE11" s="81">
        <f>F27</f>
        <v>9.9755572000000001E-2</v>
      </c>
      <c r="AG11" s="50" t="s">
        <v>15</v>
      </c>
      <c r="AH11" s="51"/>
      <c r="AI11" s="51"/>
      <c r="AJ11" s="19"/>
    </row>
    <row r="12" spans="1:36" ht="14.45">
      <c r="A12" s="9">
        <v>4</v>
      </c>
      <c r="B12" s="9" t="s">
        <v>33</v>
      </c>
      <c r="C12" s="9">
        <v>2040</v>
      </c>
      <c r="D12" s="9" t="s">
        <v>23</v>
      </c>
      <c r="E12">
        <v>0</v>
      </c>
      <c r="F12">
        <v>0</v>
      </c>
      <c r="G12" s="11">
        <f>F12*'int SLR - RAA'!$M$134</f>
        <v>0</v>
      </c>
      <c r="I12" s="9">
        <v>4</v>
      </c>
      <c r="J12" s="9" t="s">
        <v>33</v>
      </c>
      <c r="K12" s="9">
        <v>2040</v>
      </c>
      <c r="L12" s="9" t="s">
        <v>23</v>
      </c>
      <c r="M12">
        <v>0</v>
      </c>
      <c r="N12">
        <v>0</v>
      </c>
      <c r="O12" s="11">
        <f>N12*'int SLR - RAA'!$M$134</f>
        <v>0</v>
      </c>
      <c r="Q12" t="s">
        <v>39</v>
      </c>
      <c r="R12" s="11">
        <f>G15+R11</f>
        <v>890790.14357225178</v>
      </c>
      <c r="S12" s="11">
        <f>G8+S11</f>
        <v>890790.14357225178</v>
      </c>
      <c r="T12" s="11">
        <f>G29+T11</f>
        <v>13239411.339839647</v>
      </c>
      <c r="U12" s="11">
        <f>G22+U11</f>
        <v>13239411.339839647</v>
      </c>
      <c r="W12" s="14" t="s">
        <v>40</v>
      </c>
      <c r="X12" s="13">
        <f>S13-R13</f>
        <v>0</v>
      </c>
      <c r="Y12" s="13">
        <f>U13-T13</f>
        <v>0</v>
      </c>
      <c r="AA12" s="15" t="s">
        <v>41</v>
      </c>
      <c r="AB12" s="81">
        <f>F15+AB11</f>
        <v>6.3491053490000002</v>
      </c>
      <c r="AC12" s="81">
        <f>F8+AC11</f>
        <v>6.3491053490000002</v>
      </c>
      <c r="AD12" s="81">
        <f>F29+AD11</f>
        <v>6.3491053490000002</v>
      </c>
      <c r="AE12" s="81">
        <f>F22+AE11</f>
        <v>6.3491053490000002</v>
      </c>
      <c r="AG12" s="49">
        <f>AB11*'GDP Deflators'!$A$46</f>
        <v>791910.13167385536</v>
      </c>
      <c r="AH12" s="49">
        <f>AC11*'GDP Deflators'!$A$46</f>
        <v>791910.13167385536</v>
      </c>
      <c r="AI12" s="49">
        <f>AD11*'GDP Deflators'!$A$46</f>
        <v>791910.13167385536</v>
      </c>
      <c r="AJ12" s="49">
        <f>AE11*'GDP Deflators'!$A$46</f>
        <v>791910.13167385536</v>
      </c>
    </row>
    <row r="13" spans="1:36" ht="14.45">
      <c r="A13" s="9">
        <v>5</v>
      </c>
      <c r="B13" s="55" t="s">
        <v>38</v>
      </c>
      <c r="C13" s="55">
        <v>2040</v>
      </c>
      <c r="D13" s="55" t="s">
        <v>23</v>
      </c>
      <c r="E13" s="55">
        <v>160.5406323</v>
      </c>
      <c r="F13" s="55">
        <v>9.9755572000000001E-2</v>
      </c>
      <c r="G13" s="11">
        <f>F13*'int SLR - RAA'!$M$134</f>
        <v>13995.874287707004</v>
      </c>
      <c r="I13" s="9">
        <v>5</v>
      </c>
      <c r="J13" s="55" t="s">
        <v>38</v>
      </c>
      <c r="K13" s="55">
        <v>2040</v>
      </c>
      <c r="L13" s="55" t="s">
        <v>23</v>
      </c>
      <c r="M13" s="55">
        <v>160.5406323</v>
      </c>
      <c r="N13" s="55">
        <v>9.9755572000000001E-2</v>
      </c>
      <c r="O13" s="11">
        <f>N13*'high SLR - RAA'!$M$134</f>
        <v>2471.3222508716726</v>
      </c>
      <c r="Q13" t="s">
        <v>43</v>
      </c>
      <c r="R13" s="11">
        <f>G16+R12</f>
        <v>3635388.788453972</v>
      </c>
      <c r="S13" s="11">
        <f>G9+S12</f>
        <v>3635388.788453972</v>
      </c>
      <c r="T13" s="11">
        <f>G30+T12</f>
        <v>54031140.665264428</v>
      </c>
      <c r="U13" s="11">
        <f>G23+U12</f>
        <v>54031140.665264428</v>
      </c>
      <c r="X13" s="11"/>
      <c r="AA13" s="15" t="s">
        <v>44</v>
      </c>
      <c r="AB13" s="81">
        <f>F16+AB12</f>
        <v>25.911227879000002</v>
      </c>
      <c r="AC13" s="81">
        <f>F9+AC12</f>
        <v>25.911227879000002</v>
      </c>
      <c r="AD13" s="81">
        <f>F30+AD12</f>
        <v>25.911227879000002</v>
      </c>
      <c r="AE13" s="81">
        <f>F23+AE12</f>
        <v>25.911227879000002</v>
      </c>
      <c r="AG13" s="50" t="s">
        <v>37</v>
      </c>
      <c r="AH13" s="51"/>
      <c r="AI13" s="51"/>
      <c r="AJ13" s="19"/>
    </row>
    <row r="14" spans="1:36" ht="14.45">
      <c r="A14" s="9">
        <v>6</v>
      </c>
      <c r="B14" s="55" t="s">
        <v>42</v>
      </c>
      <c r="C14" s="55">
        <v>2040</v>
      </c>
      <c r="D14" s="55" t="s">
        <v>23</v>
      </c>
      <c r="E14" s="55">
        <v>8.1199199999999999E-2</v>
      </c>
      <c r="F14" s="58">
        <v>5.0500000000000001E-5</v>
      </c>
      <c r="G14" s="11">
        <f>F14*'int SLR - RAA'!$M$134</f>
        <v>7.0852348130408558</v>
      </c>
      <c r="I14" s="9">
        <v>6</v>
      </c>
      <c r="J14" s="55" t="s">
        <v>42</v>
      </c>
      <c r="K14" s="55">
        <v>2040</v>
      </c>
      <c r="L14" s="55" t="s">
        <v>23</v>
      </c>
      <c r="M14" s="55">
        <v>8.1199199999999999E-2</v>
      </c>
      <c r="N14" s="58">
        <v>5.0500000000000001E-5</v>
      </c>
      <c r="O14" s="11">
        <f>N14*'high SLR - RAA'!$M$134</f>
        <v>1.2510757160414003</v>
      </c>
      <c r="AG14" s="49">
        <f>AB22*'GDP Deflators'!$A$46</f>
        <v>791910.13167385536</v>
      </c>
      <c r="AH14" s="49">
        <f>AC22*'GDP Deflators'!$A$46</f>
        <v>791910.13167385536</v>
      </c>
      <c r="AI14" s="49">
        <f>AD22*'GDP Deflators'!$A$46</f>
        <v>791910.13167385536</v>
      </c>
      <c r="AJ14" s="49">
        <f>AE22*'GDP Deflators'!$A$46</f>
        <v>791910.13167385536</v>
      </c>
    </row>
    <row r="15" spans="1:36" ht="14.45">
      <c r="A15" s="9">
        <v>0</v>
      </c>
      <c r="B15" s="55" t="s">
        <v>22</v>
      </c>
      <c r="C15" s="55">
        <v>2040</v>
      </c>
      <c r="D15" s="55" t="s">
        <v>45</v>
      </c>
      <c r="E15" s="55">
        <v>10057.32857</v>
      </c>
      <c r="F15" s="55">
        <v>6.2493497769999999</v>
      </c>
      <c r="G15" s="11">
        <f>F15*'int SLR - RAA'!$M$134</f>
        <v>876794.26928454475</v>
      </c>
      <c r="I15" s="9">
        <v>0</v>
      </c>
      <c r="J15" s="55" t="s">
        <v>22</v>
      </c>
      <c r="K15" s="55">
        <v>2040</v>
      </c>
      <c r="L15" s="55" t="s">
        <v>45</v>
      </c>
      <c r="M15" s="55">
        <v>10057.32857</v>
      </c>
      <c r="N15" s="55">
        <v>6.2493497769999999</v>
      </c>
      <c r="O15" s="11">
        <f>N15*'high SLR - RAA'!$M$134</f>
        <v>154819.99499115723</v>
      </c>
    </row>
    <row r="16" spans="1:36" ht="14.45">
      <c r="A16" s="9">
        <v>1</v>
      </c>
      <c r="B16" s="55" t="s">
        <v>28</v>
      </c>
      <c r="C16" s="55">
        <v>2040</v>
      </c>
      <c r="D16" s="55" t="s">
        <v>45</v>
      </c>
      <c r="E16" s="55">
        <v>31482.10627</v>
      </c>
      <c r="F16" s="55">
        <v>19.56212253</v>
      </c>
      <c r="G16" s="11">
        <f>F16*'int SLR - RAA'!$M$134</f>
        <v>2744598.6448817202</v>
      </c>
      <c r="I16" s="9">
        <v>1</v>
      </c>
      <c r="J16" s="55" t="s">
        <v>28</v>
      </c>
      <c r="K16" s="55">
        <v>2040</v>
      </c>
      <c r="L16" s="55" t="s">
        <v>45</v>
      </c>
      <c r="M16" s="55">
        <v>31482.10627</v>
      </c>
      <c r="N16" s="55">
        <v>19.56212253</v>
      </c>
      <c r="O16" s="11">
        <f>N16*'high SLR - RAA'!$M$134</f>
        <v>484627.6525051358</v>
      </c>
    </row>
    <row r="17" spans="1:31" ht="14.45">
      <c r="A17" s="9">
        <v>2</v>
      </c>
      <c r="B17" s="9" t="s">
        <v>29</v>
      </c>
      <c r="C17" s="9">
        <v>2040</v>
      </c>
      <c r="D17" s="9" t="s">
        <v>45</v>
      </c>
      <c r="E17">
        <v>0</v>
      </c>
      <c r="F17">
        <v>0</v>
      </c>
      <c r="G17" s="11">
        <f>F17*'int SLR - RAA'!$M$134</f>
        <v>0</v>
      </c>
      <c r="I17" s="9">
        <v>2</v>
      </c>
      <c r="J17" s="9" t="s">
        <v>29</v>
      </c>
      <c r="K17" s="9">
        <v>2040</v>
      </c>
      <c r="L17" s="9" t="s">
        <v>45</v>
      </c>
      <c r="M17">
        <v>0</v>
      </c>
      <c r="N17">
        <v>0</v>
      </c>
      <c r="O17" s="11">
        <f>N17*'int SLR - RAA'!$M$134</f>
        <v>0</v>
      </c>
    </row>
    <row r="18" spans="1:31" ht="14.45">
      <c r="A18" s="9">
        <v>3</v>
      </c>
      <c r="B18" s="9" t="s">
        <v>30</v>
      </c>
      <c r="C18" s="9">
        <v>2040</v>
      </c>
      <c r="D18" s="9" t="s">
        <v>45</v>
      </c>
      <c r="E18">
        <v>0</v>
      </c>
      <c r="F18">
        <v>0</v>
      </c>
      <c r="G18" s="11">
        <f>F18*'int SLR - RAA'!$M$134</f>
        <v>0</v>
      </c>
      <c r="I18" s="9">
        <v>3</v>
      </c>
      <c r="J18" s="9" t="s">
        <v>30</v>
      </c>
      <c r="K18" s="9">
        <v>2040</v>
      </c>
      <c r="L18" s="9" t="s">
        <v>45</v>
      </c>
      <c r="M18">
        <v>0</v>
      </c>
      <c r="N18">
        <v>0</v>
      </c>
      <c r="O18" s="11">
        <f>N18*'int SLR - RAA'!$M$134</f>
        <v>0</v>
      </c>
    </row>
    <row r="19" spans="1:31" ht="14.45">
      <c r="A19" s="9">
        <v>4</v>
      </c>
      <c r="B19" s="9" t="s">
        <v>33</v>
      </c>
      <c r="C19" s="9">
        <v>2040</v>
      </c>
      <c r="D19" s="9" t="s">
        <v>45</v>
      </c>
      <c r="E19">
        <v>0</v>
      </c>
      <c r="F19">
        <v>0</v>
      </c>
      <c r="G19" s="11">
        <f>F19*'int SLR - RAA'!$M$134</f>
        <v>0</v>
      </c>
      <c r="I19" s="9">
        <v>4</v>
      </c>
      <c r="J19" s="9" t="s">
        <v>33</v>
      </c>
      <c r="K19" s="9">
        <v>2040</v>
      </c>
      <c r="L19" s="9" t="s">
        <v>45</v>
      </c>
      <c r="M19">
        <v>0</v>
      </c>
      <c r="N19">
        <v>0</v>
      </c>
      <c r="O19" s="11">
        <f>N19*'int SLR - RAA'!$M$134</f>
        <v>0</v>
      </c>
      <c r="R19" t="s">
        <v>46</v>
      </c>
      <c r="W19" t="s">
        <v>67</v>
      </c>
      <c r="AA19" t="s">
        <v>26</v>
      </c>
    </row>
    <row r="20" spans="1:31" ht="14.45">
      <c r="A20" s="9">
        <v>5</v>
      </c>
      <c r="B20" s="55" t="s">
        <v>38</v>
      </c>
      <c r="C20" s="55">
        <v>2040</v>
      </c>
      <c r="D20" s="55" t="s">
        <v>45</v>
      </c>
      <c r="E20" s="55">
        <v>160.5406323</v>
      </c>
      <c r="F20" s="55">
        <v>9.9755572000000001E-2</v>
      </c>
      <c r="G20" s="11">
        <f>F20*'int SLR - RAA'!$M$134</f>
        <v>13995.874287707004</v>
      </c>
      <c r="I20" s="9">
        <v>5</v>
      </c>
      <c r="J20" s="55" t="s">
        <v>38</v>
      </c>
      <c r="K20" s="55">
        <v>2040</v>
      </c>
      <c r="L20" s="55" t="s">
        <v>45</v>
      </c>
      <c r="M20" s="55">
        <v>160.5406323</v>
      </c>
      <c r="N20" s="55">
        <v>9.9755572000000001E-2</v>
      </c>
      <c r="O20" s="11">
        <f>N20*'high SLR - RAA'!$M$134</f>
        <v>2471.3222508716726</v>
      </c>
      <c r="R20">
        <v>2040</v>
      </c>
      <c r="T20">
        <v>2070</v>
      </c>
      <c r="W20" s="85" t="s">
        <v>3</v>
      </c>
      <c r="X20" s="86">
        <v>2040</v>
      </c>
      <c r="Y20" s="86">
        <v>2070</v>
      </c>
      <c r="AA20" s="72" t="s">
        <v>3</v>
      </c>
      <c r="AB20" s="63">
        <v>2040</v>
      </c>
      <c r="AC20" s="64"/>
      <c r="AD20" s="73">
        <v>2070</v>
      </c>
      <c r="AE20" s="64"/>
    </row>
    <row r="21" spans="1:31" ht="14.45">
      <c r="A21" s="9">
        <v>6</v>
      </c>
      <c r="B21" s="55" t="s">
        <v>42</v>
      </c>
      <c r="C21" s="55">
        <v>2040</v>
      </c>
      <c r="D21" s="55" t="s">
        <v>45</v>
      </c>
      <c r="E21" s="55">
        <v>8.1199199999999999E-2</v>
      </c>
      <c r="F21" s="58">
        <v>5.0500000000000001E-5</v>
      </c>
      <c r="G21" s="11">
        <f>F21*'int SLR - RAA'!$M$134</f>
        <v>7.0852348130408558</v>
      </c>
      <c r="I21" s="9">
        <v>6</v>
      </c>
      <c r="J21" s="55" t="s">
        <v>42</v>
      </c>
      <c r="K21" s="55">
        <v>2040</v>
      </c>
      <c r="L21" s="55" t="s">
        <v>45</v>
      </c>
      <c r="M21" s="55">
        <v>8.1199199999999999E-2</v>
      </c>
      <c r="N21" s="58">
        <v>5.0500000000000001E-5</v>
      </c>
      <c r="O21" s="11">
        <f>N21*'high SLR - RAA'!$M$134</f>
        <v>1.2510757160414003</v>
      </c>
      <c r="R21" t="s">
        <v>5</v>
      </c>
      <c r="S21" t="s">
        <v>6</v>
      </c>
      <c r="T21" t="s">
        <v>5</v>
      </c>
      <c r="U21" t="s">
        <v>6</v>
      </c>
      <c r="W21" s="14" t="s">
        <v>7</v>
      </c>
      <c r="X21" s="13">
        <f>S22-R22</f>
        <v>0</v>
      </c>
      <c r="Y21" s="13">
        <f>U22-T22</f>
        <v>0</v>
      </c>
      <c r="AA21" s="74"/>
      <c r="AB21" s="75" t="s">
        <v>5</v>
      </c>
      <c r="AC21" s="76" t="s">
        <v>6</v>
      </c>
      <c r="AD21" s="76" t="s">
        <v>5</v>
      </c>
      <c r="AE21" s="76" t="s">
        <v>6</v>
      </c>
    </row>
    <row r="22" spans="1:31" ht="14.45">
      <c r="A22" s="9">
        <v>0</v>
      </c>
      <c r="B22" s="55" t="s">
        <v>22</v>
      </c>
      <c r="C22" s="55">
        <v>2070</v>
      </c>
      <c r="D22" s="55" t="s">
        <v>23</v>
      </c>
      <c r="E22" s="55">
        <v>10057.32857</v>
      </c>
      <c r="F22" s="55">
        <v>6.2493497769999999</v>
      </c>
      <c r="G22" s="11">
        <f>F22*'int SLR - RAA'!$P$134</f>
        <v>13031396.985288575</v>
      </c>
      <c r="I22" s="9">
        <v>0</v>
      </c>
      <c r="J22" s="55" t="s">
        <v>22</v>
      </c>
      <c r="K22" s="55">
        <v>2070</v>
      </c>
      <c r="L22" s="55" t="s">
        <v>23</v>
      </c>
      <c r="M22" s="55">
        <v>10070.18079</v>
      </c>
      <c r="N22" s="55">
        <v>6.2573357930000002</v>
      </c>
      <c r="O22" s="10">
        <f>N22*'high SLR - RAA'!$P$134</f>
        <v>976635.25679075078</v>
      </c>
      <c r="Q22" t="s">
        <v>31</v>
      </c>
      <c r="R22" s="11">
        <f>O20</f>
        <v>2471.3222508716726</v>
      </c>
      <c r="S22" s="11">
        <f>O13</f>
        <v>2471.3222508716726</v>
      </c>
      <c r="T22" s="11">
        <f>O34</f>
        <v>15569.694818922151</v>
      </c>
      <c r="U22" s="11">
        <f>O27</f>
        <v>15569.694818922151</v>
      </c>
      <c r="W22" s="14" t="s">
        <v>35</v>
      </c>
      <c r="X22" s="13">
        <f>S23-R23</f>
        <v>0</v>
      </c>
      <c r="Y22" s="13">
        <f>U23-T23</f>
        <v>0</v>
      </c>
      <c r="AA22" s="68" t="s">
        <v>32</v>
      </c>
      <c r="AB22" s="21">
        <f>N20</f>
        <v>9.9755572000000001E-2</v>
      </c>
      <c r="AC22" s="21">
        <f>N13</f>
        <v>9.9755572000000001E-2</v>
      </c>
      <c r="AD22" s="21">
        <f>N34</f>
        <v>9.9755572000000001E-2</v>
      </c>
      <c r="AE22" s="21">
        <f>N27</f>
        <v>9.9755572000000001E-2</v>
      </c>
    </row>
    <row r="23" spans="1:31" ht="14.45">
      <c r="A23" s="9">
        <v>1</v>
      </c>
      <c r="B23" s="55" t="s">
        <v>28</v>
      </c>
      <c r="C23" s="55">
        <v>2070</v>
      </c>
      <c r="D23" s="55" t="s">
        <v>23</v>
      </c>
      <c r="E23" s="55">
        <v>31482.10627</v>
      </c>
      <c r="F23" s="55">
        <v>19.56212253</v>
      </c>
      <c r="G23" s="11">
        <f>F23*'int SLR - RAA'!$P$134</f>
        <v>40791729.325424783</v>
      </c>
      <c r="I23" s="9">
        <v>1</v>
      </c>
      <c r="J23" s="55" t="s">
        <v>28</v>
      </c>
      <c r="K23" s="55">
        <v>2070</v>
      </c>
      <c r="L23" s="55" t="s">
        <v>23</v>
      </c>
      <c r="M23" s="55">
        <v>31461.688289999998</v>
      </c>
      <c r="N23" s="55">
        <v>19.54943535</v>
      </c>
      <c r="O23" s="11">
        <f>N23*'high SLR - RAA'!$P$134</f>
        <v>3051245.5212200931</v>
      </c>
      <c r="Q23" t="s">
        <v>39</v>
      </c>
      <c r="R23" s="11">
        <f>O15+R22</f>
        <v>157291.31724202892</v>
      </c>
      <c r="S23" s="11">
        <f>O8+S22</f>
        <v>157291.31724202892</v>
      </c>
      <c r="T23" s="11">
        <f>O29+T22</f>
        <v>992204.95160967298</v>
      </c>
      <c r="U23" s="11">
        <f>O22+U22</f>
        <v>992204.95160967298</v>
      </c>
      <c r="W23" s="14" t="s">
        <v>40</v>
      </c>
      <c r="X23" s="13">
        <f>S24-R24</f>
        <v>0</v>
      </c>
      <c r="Y23" s="13">
        <f>U24-T24</f>
        <v>0</v>
      </c>
      <c r="AA23" s="20" t="s">
        <v>41</v>
      </c>
      <c r="AB23" s="21">
        <f>N15+AB22</f>
        <v>6.3491053490000002</v>
      </c>
      <c r="AC23" s="21">
        <f>N8+AC22</f>
        <v>6.3491053490000002</v>
      </c>
      <c r="AD23" s="21">
        <f>N29+AD22</f>
        <v>6.3570913650000005</v>
      </c>
      <c r="AE23" s="21">
        <f>N22+AE22</f>
        <v>6.3570913650000005</v>
      </c>
    </row>
    <row r="24" spans="1:31" ht="14.45">
      <c r="A24" s="9">
        <v>2</v>
      </c>
      <c r="B24" s="9" t="s">
        <v>29</v>
      </c>
      <c r="C24" s="9">
        <v>2070</v>
      </c>
      <c r="D24" s="9" t="s">
        <v>23</v>
      </c>
      <c r="E24">
        <v>0</v>
      </c>
      <c r="F24">
        <v>0</v>
      </c>
      <c r="G24" s="11">
        <f>F24*'int SLR - RAA'!$M$134</f>
        <v>0</v>
      </c>
      <c r="I24" s="9">
        <v>2</v>
      </c>
      <c r="J24" s="55" t="s">
        <v>29</v>
      </c>
      <c r="K24" s="55">
        <v>2070</v>
      </c>
      <c r="L24" s="55" t="s">
        <v>23</v>
      </c>
      <c r="M24" s="55">
        <v>190.55295939999999</v>
      </c>
      <c r="N24" s="55">
        <v>0.118404414</v>
      </c>
      <c r="O24" s="11">
        <f>N24*'high SLR - RAA'!$P$134</f>
        <v>18480.377128139902</v>
      </c>
      <c r="Q24" t="s">
        <v>43</v>
      </c>
      <c r="R24" s="11">
        <f>O16+R23</f>
        <v>641918.96974716475</v>
      </c>
      <c r="S24" s="11">
        <f>O9+S23</f>
        <v>641918.96974716475</v>
      </c>
      <c r="T24" s="11">
        <f>O30+T23</f>
        <v>4043450.4728297661</v>
      </c>
      <c r="U24" s="11">
        <f>O23+U23</f>
        <v>4043450.4728297661</v>
      </c>
      <c r="AA24" s="20" t="s">
        <v>44</v>
      </c>
      <c r="AB24" s="21">
        <f>N16+AB23</f>
        <v>25.911227879000002</v>
      </c>
      <c r="AC24" s="21">
        <f>N9+AC23</f>
        <v>25.911227879000002</v>
      </c>
      <c r="AD24" s="21">
        <f>N30+AD23</f>
        <v>25.906526714999998</v>
      </c>
      <c r="AE24" s="21">
        <f>N23+AE23</f>
        <v>25.906526714999998</v>
      </c>
    </row>
    <row r="25" spans="1:31" ht="14.45">
      <c r="A25" s="9">
        <v>3</v>
      </c>
      <c r="B25" s="9" t="s">
        <v>30</v>
      </c>
      <c r="C25" s="9">
        <v>2070</v>
      </c>
      <c r="D25" s="9" t="s">
        <v>23</v>
      </c>
      <c r="E25">
        <v>0</v>
      </c>
      <c r="F25">
        <v>0</v>
      </c>
      <c r="G25" s="11">
        <f>F25*'int SLR - RAA'!$M$134</f>
        <v>0</v>
      </c>
      <c r="I25" s="9">
        <v>3</v>
      </c>
      <c r="J25" s="9" t="s">
        <v>30</v>
      </c>
      <c r="K25" s="9">
        <v>2070</v>
      </c>
      <c r="L25" s="9" t="s">
        <v>23</v>
      </c>
      <c r="M25" s="9">
        <v>0</v>
      </c>
      <c r="N25" s="9">
        <v>0</v>
      </c>
      <c r="O25" s="11">
        <f>N25*'high SLR - RAA'!$P$134</f>
        <v>0</v>
      </c>
    </row>
    <row r="26" spans="1:31" ht="14.45">
      <c r="A26" s="9">
        <v>4</v>
      </c>
      <c r="B26" s="9" t="s">
        <v>33</v>
      </c>
      <c r="C26" s="9">
        <v>2070</v>
      </c>
      <c r="D26" s="9" t="s">
        <v>23</v>
      </c>
      <c r="E26">
        <v>0</v>
      </c>
      <c r="F26">
        <v>0</v>
      </c>
      <c r="G26" s="11">
        <f>F26*'int SLR - RAA'!$M$134</f>
        <v>0</v>
      </c>
      <c r="I26" s="9">
        <v>4</v>
      </c>
      <c r="J26" s="9" t="s">
        <v>33</v>
      </c>
      <c r="K26" s="9">
        <v>2070</v>
      </c>
      <c r="L26" s="9" t="s">
        <v>23</v>
      </c>
      <c r="M26" s="9">
        <v>0</v>
      </c>
      <c r="N26" s="9">
        <v>0</v>
      </c>
      <c r="O26" s="11">
        <f>N26*'high SLR - RAA'!$P$134</f>
        <v>0</v>
      </c>
      <c r="R26" s="62">
        <v>2040</v>
      </c>
      <c r="S26" s="64"/>
      <c r="T26" s="62">
        <v>2070</v>
      </c>
      <c r="U26" s="64"/>
    </row>
    <row r="27" spans="1:31" ht="14.45">
      <c r="A27" s="9">
        <v>5</v>
      </c>
      <c r="B27" s="55" t="s">
        <v>38</v>
      </c>
      <c r="C27" s="55">
        <v>2070</v>
      </c>
      <c r="D27" s="55" t="s">
        <v>23</v>
      </c>
      <c r="E27" s="55">
        <v>160.5406323</v>
      </c>
      <c r="F27" s="55">
        <v>9.9755572000000001E-2</v>
      </c>
      <c r="G27" s="11">
        <f>F27*'int SLR - RAA'!$P$134</f>
        <v>208014.35455107148</v>
      </c>
      <c r="I27" s="9">
        <v>5</v>
      </c>
      <c r="J27" s="55" t="s">
        <v>38</v>
      </c>
      <c r="K27" s="55">
        <v>2070</v>
      </c>
      <c r="L27" s="55" t="s">
        <v>23</v>
      </c>
      <c r="M27" s="55">
        <v>160.5406323</v>
      </c>
      <c r="N27" s="55">
        <v>9.9755572000000001E-2</v>
      </c>
      <c r="O27" s="11">
        <f>N27*'high SLR - RAA'!$P$134</f>
        <v>15569.694818922151</v>
      </c>
      <c r="R27" s="67" t="s">
        <v>5</v>
      </c>
      <c r="S27" s="67" t="s">
        <v>6</v>
      </c>
      <c r="T27" s="67" t="s">
        <v>5</v>
      </c>
      <c r="U27" s="67" t="s">
        <v>6</v>
      </c>
    </row>
    <row r="28" spans="1:31" ht="14.45">
      <c r="A28" s="9">
        <v>6</v>
      </c>
      <c r="B28" s="55" t="s">
        <v>42</v>
      </c>
      <c r="C28" s="55">
        <v>2070</v>
      </c>
      <c r="D28" s="55" t="s">
        <v>23</v>
      </c>
      <c r="E28" s="55">
        <v>8.1199199999999999E-2</v>
      </c>
      <c r="F28" s="58">
        <v>5.0500000000000001E-5</v>
      </c>
      <c r="G28" s="11">
        <f>F28*'int SLR - RAA'!$P$134</f>
        <v>105.30464308128181</v>
      </c>
      <c r="I28" s="9">
        <v>6</v>
      </c>
      <c r="J28" s="55" t="s">
        <v>42</v>
      </c>
      <c r="K28" s="55">
        <v>2070</v>
      </c>
      <c r="L28" s="55" t="s">
        <v>23</v>
      </c>
      <c r="M28" s="55">
        <v>8.1199199999999999E-2</v>
      </c>
      <c r="N28" s="58">
        <v>5.0500000000000001E-5</v>
      </c>
      <c r="O28" s="11">
        <f>N28*'high SLR - RAA'!$P$134</f>
        <v>7.8819616046667411</v>
      </c>
      <c r="Q28" t="s">
        <v>49</v>
      </c>
      <c r="R28" s="11">
        <f>ROUND(R13*'GDP Deflators'!$A$40,-3)</f>
        <v>4667000</v>
      </c>
      <c r="S28" s="11">
        <f>ROUND(S13*'GDP Deflators'!$A$40,-3)</f>
        <v>4667000</v>
      </c>
      <c r="T28" s="11">
        <f>ROUND(T13*'GDP Deflators'!$A$40,-3)</f>
        <v>69370000</v>
      </c>
      <c r="U28" s="11">
        <f>ROUND(U13*'GDP Deflators'!$A$40,-3)</f>
        <v>69370000</v>
      </c>
    </row>
    <row r="29" spans="1:31" ht="14.45">
      <c r="A29" s="9">
        <v>0</v>
      </c>
      <c r="B29" s="55" t="s">
        <v>22</v>
      </c>
      <c r="C29" s="55">
        <v>2070</v>
      </c>
      <c r="D29" s="55" t="s">
        <v>45</v>
      </c>
      <c r="E29" s="55">
        <v>10057.32857</v>
      </c>
      <c r="F29" s="55">
        <v>6.2493497769999999</v>
      </c>
      <c r="G29" s="11">
        <f>F29*'int SLR - RAA'!$P$134</f>
        <v>13031396.985288575</v>
      </c>
      <c r="I29" s="9">
        <v>0</v>
      </c>
      <c r="J29" s="55" t="s">
        <v>22</v>
      </c>
      <c r="K29" s="55">
        <v>2070</v>
      </c>
      <c r="L29" s="55" t="s">
        <v>45</v>
      </c>
      <c r="M29" s="55">
        <v>10070.18079</v>
      </c>
      <c r="N29" s="55">
        <v>6.2573357930000002</v>
      </c>
      <c r="O29" s="11">
        <f>N29*'high SLR - RAA'!$P$134</f>
        <v>976635.25679075078</v>
      </c>
    </row>
    <row r="30" spans="1:31" ht="14.45">
      <c r="A30" s="9">
        <v>1</v>
      </c>
      <c r="B30" s="55" t="s">
        <v>28</v>
      </c>
      <c r="C30" s="55">
        <v>2070</v>
      </c>
      <c r="D30" s="55" t="s">
        <v>45</v>
      </c>
      <c r="E30" s="55">
        <v>31482.10627</v>
      </c>
      <c r="F30" s="55">
        <v>19.56212253</v>
      </c>
      <c r="G30" s="11">
        <f>F30*'int SLR - RAA'!$P$134</f>
        <v>40791729.325424783</v>
      </c>
      <c r="I30" s="9">
        <v>1</v>
      </c>
      <c r="J30" s="55" t="s">
        <v>28</v>
      </c>
      <c r="K30" s="55">
        <v>2070</v>
      </c>
      <c r="L30" s="55" t="s">
        <v>45</v>
      </c>
      <c r="M30" s="55">
        <v>31461.688289999998</v>
      </c>
      <c r="N30" s="55">
        <v>19.54943535</v>
      </c>
      <c r="O30" s="11">
        <f>N30*'high SLR - RAA'!$P$134</f>
        <v>3051245.5212200931</v>
      </c>
    </row>
    <row r="31" spans="1:31" ht="14.45">
      <c r="A31" s="9">
        <v>2</v>
      </c>
      <c r="B31" s="9" t="s">
        <v>29</v>
      </c>
      <c r="C31" s="9">
        <v>2070</v>
      </c>
      <c r="D31" s="9" t="s">
        <v>45</v>
      </c>
      <c r="E31">
        <v>0</v>
      </c>
      <c r="F31">
        <v>0</v>
      </c>
      <c r="G31" s="11">
        <f>F31*'int SLR - RAA'!$M$134</f>
        <v>0</v>
      </c>
      <c r="I31" s="9">
        <v>2</v>
      </c>
      <c r="J31" s="55" t="s">
        <v>29</v>
      </c>
      <c r="K31" s="55">
        <v>2070</v>
      </c>
      <c r="L31" s="55" t="s">
        <v>45</v>
      </c>
      <c r="M31" s="55">
        <v>190.55295939999999</v>
      </c>
      <c r="N31" s="55">
        <v>0.118404414</v>
      </c>
      <c r="O31" s="11">
        <f>N31*'high SLR - RAA'!$P$134</f>
        <v>18480.377128139902</v>
      </c>
    </row>
    <row r="32" spans="1:31" ht="14.45">
      <c r="A32" s="9">
        <v>3</v>
      </c>
      <c r="B32" s="9" t="s">
        <v>30</v>
      </c>
      <c r="C32" s="9">
        <v>2070</v>
      </c>
      <c r="D32" s="9" t="s">
        <v>45</v>
      </c>
      <c r="E32">
        <v>0</v>
      </c>
      <c r="F32">
        <v>0</v>
      </c>
      <c r="G32" s="11">
        <f>F32*'int SLR - RAA'!$M$134</f>
        <v>0</v>
      </c>
      <c r="I32" s="9">
        <v>3</v>
      </c>
      <c r="J32" s="9" t="s">
        <v>30</v>
      </c>
      <c r="K32" s="9">
        <v>2070</v>
      </c>
      <c r="L32" s="9" t="s">
        <v>45</v>
      </c>
      <c r="M32" s="9">
        <v>0</v>
      </c>
      <c r="N32" s="9">
        <v>0</v>
      </c>
      <c r="O32" s="11">
        <f>N32*'high SLR - RAA'!$P$134</f>
        <v>0</v>
      </c>
    </row>
    <row r="33" spans="1:19" ht="14.45">
      <c r="A33" s="9">
        <v>4</v>
      </c>
      <c r="B33" s="9" t="s">
        <v>33</v>
      </c>
      <c r="C33" s="9">
        <v>2070</v>
      </c>
      <c r="D33" s="9" t="s">
        <v>45</v>
      </c>
      <c r="E33">
        <v>0</v>
      </c>
      <c r="F33">
        <v>0</v>
      </c>
      <c r="G33" s="11">
        <f>F33*'int SLR - RAA'!$M$134</f>
        <v>0</v>
      </c>
      <c r="I33" s="9">
        <v>4</v>
      </c>
      <c r="J33" s="9" t="s">
        <v>33</v>
      </c>
      <c r="K33" s="9">
        <v>2070</v>
      </c>
      <c r="L33" s="9" t="s">
        <v>45</v>
      </c>
      <c r="M33" s="9">
        <v>0</v>
      </c>
      <c r="N33" s="9">
        <v>0</v>
      </c>
      <c r="O33" s="11">
        <f>N33*'high SLR - RAA'!$P$134</f>
        <v>0</v>
      </c>
    </row>
    <row r="34" spans="1:19" ht="14.45">
      <c r="A34" s="9">
        <v>5</v>
      </c>
      <c r="B34" s="55" t="s">
        <v>38</v>
      </c>
      <c r="C34" s="55">
        <v>2070</v>
      </c>
      <c r="D34" s="55" t="s">
        <v>45</v>
      </c>
      <c r="E34" s="55">
        <v>160.5406323</v>
      </c>
      <c r="F34" s="55">
        <v>9.9755572000000001E-2</v>
      </c>
      <c r="G34" s="11">
        <f>F34*'int SLR - RAA'!$P$134</f>
        <v>208014.35455107148</v>
      </c>
      <c r="I34" s="9">
        <v>5</v>
      </c>
      <c r="J34" s="55" t="s">
        <v>38</v>
      </c>
      <c r="K34" s="55">
        <v>2070</v>
      </c>
      <c r="L34" s="55" t="s">
        <v>45</v>
      </c>
      <c r="M34" s="55">
        <v>160.5406323</v>
      </c>
      <c r="N34" s="55">
        <v>9.9755572000000001E-2</v>
      </c>
      <c r="O34" s="11">
        <f>N34*'high SLR - RAA'!$P$134</f>
        <v>15569.694818922151</v>
      </c>
    </row>
    <row r="35" spans="1:19" ht="14.45">
      <c r="A35" s="9">
        <v>6</v>
      </c>
      <c r="B35" s="55" t="s">
        <v>42</v>
      </c>
      <c r="C35" s="55">
        <v>2070</v>
      </c>
      <c r="D35" s="55" t="s">
        <v>45</v>
      </c>
      <c r="E35" s="55">
        <v>8.1199199999999999E-2</v>
      </c>
      <c r="F35" s="58">
        <v>5.0500000000000001E-5</v>
      </c>
      <c r="G35" s="11">
        <f>F35*'int SLR - RAA'!$P$134</f>
        <v>105.30464308128181</v>
      </c>
      <c r="I35" s="9">
        <v>6</v>
      </c>
      <c r="J35" s="55" t="s">
        <v>42</v>
      </c>
      <c r="K35" s="55">
        <v>2070</v>
      </c>
      <c r="L35" s="55" t="s">
        <v>45</v>
      </c>
      <c r="M35" s="55">
        <v>8.1199199999999999E-2</v>
      </c>
      <c r="N35" s="58">
        <v>5.0500000000000001E-5</v>
      </c>
      <c r="O35" s="11">
        <f>N35*'high SLR - RAA'!$P$134</f>
        <v>7.8819616046667411</v>
      </c>
    </row>
    <row r="36" spans="1:19" ht="14.45">
      <c r="A36" s="9"/>
      <c r="B36" s="9"/>
      <c r="C36" s="9"/>
      <c r="D36" s="9"/>
      <c r="E36" s="9"/>
      <c r="F36" s="9"/>
      <c r="G36" s="9"/>
      <c r="I36" s="9"/>
    </row>
    <row r="37" spans="1:19" ht="14.45">
      <c r="A37" s="9"/>
      <c r="B37" s="9"/>
      <c r="C37" s="9"/>
      <c r="D37" s="9"/>
      <c r="E37" s="9"/>
      <c r="F37" s="9"/>
      <c r="G37" s="9"/>
      <c r="I37" s="9"/>
    </row>
    <row r="38" spans="1:19" ht="14.45">
      <c r="A38" s="9"/>
      <c r="B38" s="9"/>
      <c r="C38" s="9"/>
      <c r="D38" s="9"/>
      <c r="E38" s="9"/>
      <c r="F38" s="9"/>
      <c r="G38" s="9"/>
    </row>
    <row r="39" spans="1:19" ht="14.45">
      <c r="A39" s="9"/>
      <c r="B39" s="9"/>
      <c r="C39" s="9"/>
      <c r="D39" s="9"/>
      <c r="E39" s="9"/>
      <c r="F39" s="9"/>
      <c r="G39" s="9"/>
    </row>
    <row r="40" spans="1:19" ht="15.6">
      <c r="A40" s="9"/>
      <c r="B40" s="9"/>
      <c r="C40" s="9"/>
      <c r="D40" s="9"/>
      <c r="E40" s="9"/>
      <c r="F40" s="9"/>
      <c r="G40" s="9"/>
      <c r="Q40" s="30" t="s">
        <v>68</v>
      </c>
      <c r="R40" s="30"/>
      <c r="S40" s="30"/>
    </row>
    <row r="41" spans="1:19" ht="15" customHeight="1">
      <c r="Q41" s="31" t="s">
        <v>3</v>
      </c>
      <c r="R41" s="40">
        <v>2040</v>
      </c>
      <c r="S41" s="40">
        <v>2070</v>
      </c>
    </row>
    <row r="42" spans="1:19" ht="15" customHeight="1">
      <c r="Q42" s="32" t="s">
        <v>4</v>
      </c>
      <c r="R42" s="33"/>
      <c r="S42" s="34"/>
    </row>
    <row r="43" spans="1:19" ht="15" customHeight="1">
      <c r="Q43" s="35" t="s">
        <v>7</v>
      </c>
      <c r="R43" s="41">
        <f>ROUND((X10*'GDP Deflators'!A40),-3)</f>
        <v>0</v>
      </c>
      <c r="S43" s="41">
        <f>ROUND((Y10*'GDP Deflators'!A40),-3)</f>
        <v>0</v>
      </c>
    </row>
    <row r="44" spans="1:19" ht="15" customHeight="1">
      <c r="Q44" s="36" t="s">
        <v>10</v>
      </c>
      <c r="R44" s="41">
        <f>ROUND((X11*'GDP Deflators'!A40),-3)</f>
        <v>0</v>
      </c>
      <c r="S44" s="41">
        <f>ROUND((Y11*'GDP Deflators'!A40),-3)</f>
        <v>0</v>
      </c>
    </row>
    <row r="45" spans="1:19" ht="15" customHeight="1">
      <c r="Q45" s="37" t="s">
        <v>11</v>
      </c>
      <c r="R45" s="41">
        <f>ROUND((X12*'GDP Deflators'!A40),-3)</f>
        <v>0</v>
      </c>
      <c r="S45" s="41">
        <f>ROUND((Y12*'GDP Deflators'!A40),-3)</f>
        <v>0</v>
      </c>
    </row>
    <row r="46" spans="1:19" ht="15" customHeight="1">
      <c r="Q46" s="32" t="s">
        <v>14</v>
      </c>
      <c r="R46" s="33"/>
      <c r="S46" s="34"/>
    </row>
    <row r="47" spans="1:19" ht="15" customHeight="1">
      <c r="Q47" s="35" t="s">
        <v>7</v>
      </c>
      <c r="R47" s="41">
        <f>ROUND((X21*'GDP Deflators'!A40),-3)</f>
        <v>0</v>
      </c>
      <c r="S47" s="41">
        <f>ROUND((Y21*'GDP Deflators'!A40),-3)</f>
        <v>0</v>
      </c>
    </row>
    <row r="48" spans="1:19" ht="15" customHeight="1">
      <c r="Q48" s="36" t="s">
        <v>10</v>
      </c>
      <c r="R48" s="41">
        <f>ROUND((X22*'GDP Deflators'!A40),-3)</f>
        <v>0</v>
      </c>
      <c r="S48" s="41">
        <f>ROUND((Y22*'GDP Deflators'!A40),-3)</f>
        <v>0</v>
      </c>
    </row>
    <row r="49" spans="17:19" ht="15" customHeight="1">
      <c r="Q49" s="36" t="s">
        <v>11</v>
      </c>
      <c r="R49" s="41">
        <f>ROUND((X23*'GDP Deflators'!A40),-3)</f>
        <v>0</v>
      </c>
      <c r="S49" s="41">
        <f>ROUND((Y23*'GDP Deflators'!A40),-3)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9CFE-ED86-4D7C-8665-32ADC1D27059}">
  <dimension ref="A1:M46"/>
  <sheetViews>
    <sheetView workbookViewId="0">
      <selection activeCell="D36" sqref="D36:D37"/>
    </sheetView>
  </sheetViews>
  <sheetFormatPr defaultRowHeight="14.45"/>
  <cols>
    <col min="1" max="1" width="12.42578125" bestFit="1" customWidth="1"/>
    <col min="2" max="2" width="16.5703125" customWidth="1"/>
  </cols>
  <sheetData>
    <row r="1" spans="1:13" ht="18">
      <c r="A1" s="88" t="s">
        <v>69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3" ht="17.45">
      <c r="A2" s="90" t="s">
        <v>70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3">
      <c r="A3" s="89" t="s">
        <v>71</v>
      </c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3">
      <c r="A4" s="89" t="s">
        <v>72</v>
      </c>
      <c r="B4" s="89"/>
      <c r="C4" s="89"/>
      <c r="D4" s="89"/>
      <c r="E4" s="89"/>
      <c r="F4" s="89"/>
      <c r="G4" s="89"/>
      <c r="H4" s="89"/>
      <c r="I4" s="89"/>
      <c r="J4" s="89"/>
      <c r="K4" s="89"/>
    </row>
    <row r="6" spans="1:13">
      <c r="A6" s="45" t="s">
        <v>73</v>
      </c>
      <c r="B6" s="45" t="s">
        <v>74</v>
      </c>
      <c r="C6" s="45" t="s">
        <v>75</v>
      </c>
      <c r="D6" s="45" t="s">
        <v>76</v>
      </c>
      <c r="E6" s="45" t="s">
        <v>77</v>
      </c>
      <c r="F6" s="45" t="s">
        <v>78</v>
      </c>
      <c r="G6" s="45" t="s">
        <v>79</v>
      </c>
      <c r="H6" s="45" t="s">
        <v>80</v>
      </c>
      <c r="I6" s="45" t="s">
        <v>81</v>
      </c>
      <c r="J6" s="45" t="s">
        <v>82</v>
      </c>
      <c r="K6" s="45" t="s">
        <v>83</v>
      </c>
      <c r="L6" s="87" t="s">
        <v>84</v>
      </c>
      <c r="M6" s="87"/>
    </row>
    <row r="7" spans="1:13">
      <c r="A7" t="s">
        <v>73</v>
      </c>
      <c r="B7" t="s">
        <v>74</v>
      </c>
      <c r="C7" t="s">
        <v>74</v>
      </c>
      <c r="D7" t="s">
        <v>74</v>
      </c>
      <c r="E7" t="s">
        <v>74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74</v>
      </c>
      <c r="L7" s="45" t="s">
        <v>85</v>
      </c>
      <c r="M7" s="45" t="s">
        <v>86</v>
      </c>
    </row>
    <row r="8" spans="1:13">
      <c r="A8" t="s">
        <v>87</v>
      </c>
      <c r="B8" s="46" t="s">
        <v>88</v>
      </c>
      <c r="C8" s="46">
        <v>97.316000000000003</v>
      </c>
      <c r="D8" s="46">
        <v>98.241</v>
      </c>
      <c r="E8" s="46">
        <v>100</v>
      </c>
      <c r="F8" s="46">
        <v>102.291</v>
      </c>
      <c r="G8" s="46">
        <v>103.979</v>
      </c>
      <c r="H8" s="46">
        <v>105.361</v>
      </c>
      <c r="I8" s="46">
        <v>110.172</v>
      </c>
      <c r="J8" s="46">
        <v>118.026</v>
      </c>
      <c r="K8" s="46">
        <v>122.273</v>
      </c>
      <c r="L8" s="46">
        <v>124.163</v>
      </c>
      <c r="M8" s="46">
        <v>124.943</v>
      </c>
    </row>
    <row r="9" spans="1:13">
      <c r="A9" t="s">
        <v>89</v>
      </c>
      <c r="B9" s="46" t="s">
        <v>90</v>
      </c>
      <c r="C9" s="46">
        <v>97.299000000000007</v>
      </c>
      <c r="D9" s="46">
        <v>98.284000000000006</v>
      </c>
      <c r="E9" s="46">
        <v>100</v>
      </c>
      <c r="F9" s="46">
        <v>102.047</v>
      </c>
      <c r="G9" s="46">
        <v>103.509</v>
      </c>
      <c r="H9" s="46">
        <v>104.64100000000001</v>
      </c>
      <c r="I9" s="46">
        <v>108.97199999999999</v>
      </c>
      <c r="J9" s="46">
        <v>116.111</v>
      </c>
      <c r="K9" s="46">
        <v>120.491</v>
      </c>
      <c r="L9" s="46">
        <v>122.501</v>
      </c>
      <c r="M9" s="46">
        <v>123.26900000000001</v>
      </c>
    </row>
    <row r="10" spans="1:13">
      <c r="A10" t="s">
        <v>91</v>
      </c>
      <c r="B10" t="s">
        <v>92</v>
      </c>
      <c r="C10">
        <v>101.35</v>
      </c>
      <c r="D10">
        <v>99.71</v>
      </c>
      <c r="E10">
        <v>100</v>
      </c>
      <c r="F10">
        <v>100.81100000000001</v>
      </c>
      <c r="G10">
        <v>100.426</v>
      </c>
      <c r="H10">
        <v>99.656000000000006</v>
      </c>
      <c r="I10">
        <v>104.59699999999999</v>
      </c>
      <c r="J10">
        <v>113.63800000000001</v>
      </c>
      <c r="K10">
        <v>115.03</v>
      </c>
      <c r="L10">
        <v>114.658</v>
      </c>
      <c r="M10">
        <v>114.85599999999999</v>
      </c>
    </row>
    <row r="11" spans="1:13">
      <c r="A11" t="s">
        <v>93</v>
      </c>
      <c r="B11" t="s">
        <v>94</v>
      </c>
      <c r="C11">
        <v>104.617</v>
      </c>
      <c r="D11">
        <v>102.337</v>
      </c>
      <c r="E11">
        <v>100</v>
      </c>
      <c r="F11">
        <v>98.632999999999996</v>
      </c>
      <c r="G11">
        <v>97.686000000000007</v>
      </c>
      <c r="H11">
        <v>96.822000000000003</v>
      </c>
      <c r="I11">
        <v>102.20099999999999</v>
      </c>
      <c r="J11">
        <v>108.80800000000001</v>
      </c>
      <c r="K11">
        <v>107.98099999999999</v>
      </c>
      <c r="L11">
        <v>106.596</v>
      </c>
      <c r="M11">
        <v>105.90900000000001</v>
      </c>
    </row>
    <row r="12" spans="1:13">
      <c r="A12" t="s">
        <v>95</v>
      </c>
      <c r="B12" t="s">
        <v>96</v>
      </c>
      <c r="C12">
        <v>99.734999999999999</v>
      </c>
      <c r="D12">
        <v>98.405000000000001</v>
      </c>
      <c r="E12">
        <v>100</v>
      </c>
      <c r="F12">
        <v>101.935</v>
      </c>
      <c r="G12">
        <v>101.848</v>
      </c>
      <c r="H12">
        <v>101.129</v>
      </c>
      <c r="I12">
        <v>105.81699999999999</v>
      </c>
      <c r="J12">
        <v>116.258</v>
      </c>
      <c r="K12">
        <v>118.94499999999999</v>
      </c>
      <c r="L12">
        <v>119.173</v>
      </c>
      <c r="M12">
        <v>119.89700000000001</v>
      </c>
    </row>
    <row r="13" spans="1:13">
      <c r="A13" t="s">
        <v>97</v>
      </c>
      <c r="B13" t="s">
        <v>98</v>
      </c>
      <c r="C13">
        <v>95.462000000000003</v>
      </c>
      <c r="D13">
        <v>97.629000000000005</v>
      </c>
      <c r="E13">
        <v>100</v>
      </c>
      <c r="F13">
        <v>102.626</v>
      </c>
      <c r="G13">
        <v>104.965</v>
      </c>
      <c r="H13">
        <v>107.05500000000001</v>
      </c>
      <c r="I13">
        <v>111.045</v>
      </c>
      <c r="J13">
        <v>117.146</v>
      </c>
      <c r="K13">
        <v>123.06699999999999</v>
      </c>
      <c r="L13">
        <v>126.301</v>
      </c>
      <c r="M13">
        <v>127.35899999999999</v>
      </c>
    </row>
    <row r="14" spans="1:13">
      <c r="A14" t="s">
        <v>99</v>
      </c>
      <c r="B14" s="46" t="s">
        <v>100</v>
      </c>
      <c r="C14" s="46">
        <v>98.95</v>
      </c>
      <c r="D14" s="46">
        <v>98.736999999999995</v>
      </c>
      <c r="E14" s="46">
        <v>100</v>
      </c>
      <c r="F14" s="46">
        <v>101.545</v>
      </c>
      <c r="G14" s="46">
        <v>102.9</v>
      </c>
      <c r="H14" s="46">
        <v>103.95699999999999</v>
      </c>
      <c r="I14" s="46">
        <v>107.497</v>
      </c>
      <c r="J14" s="46">
        <v>115.774</v>
      </c>
      <c r="K14" s="46">
        <v>119.56100000000001</v>
      </c>
      <c r="L14" s="46">
        <v>120.488</v>
      </c>
      <c r="M14" s="46">
        <v>121.255</v>
      </c>
    </row>
    <row r="15" spans="1:13">
      <c r="A15" t="s">
        <v>101</v>
      </c>
      <c r="B15" t="s">
        <v>102</v>
      </c>
      <c r="C15">
        <v>98.581999999999994</v>
      </c>
      <c r="D15">
        <v>98.55</v>
      </c>
      <c r="E15">
        <v>100</v>
      </c>
      <c r="F15">
        <v>101.568</v>
      </c>
      <c r="G15">
        <v>102.961</v>
      </c>
      <c r="H15">
        <v>104.179</v>
      </c>
      <c r="I15">
        <v>107.90900000000001</v>
      </c>
      <c r="J15">
        <v>116.57</v>
      </c>
      <c r="K15">
        <v>120.44799999999999</v>
      </c>
      <c r="L15">
        <v>121.437</v>
      </c>
      <c r="M15">
        <v>122.212</v>
      </c>
    </row>
    <row r="16" spans="1:13">
      <c r="A16" t="s">
        <v>103</v>
      </c>
      <c r="B16" t="s">
        <v>104</v>
      </c>
      <c r="C16">
        <v>100.345</v>
      </c>
      <c r="D16">
        <v>99.38</v>
      </c>
      <c r="E16">
        <v>100</v>
      </c>
      <c r="F16">
        <v>100.42700000000001</v>
      </c>
      <c r="G16">
        <v>101.40600000000001</v>
      </c>
      <c r="H16">
        <v>101.953</v>
      </c>
      <c r="I16">
        <v>103.145</v>
      </c>
      <c r="J16">
        <v>109.39100000000001</v>
      </c>
      <c r="K16">
        <v>113.208</v>
      </c>
      <c r="L16">
        <v>114.026</v>
      </c>
      <c r="M16">
        <v>114.678</v>
      </c>
    </row>
    <row r="17" spans="1:13">
      <c r="A17" t="s">
        <v>105</v>
      </c>
      <c r="B17" t="s">
        <v>106</v>
      </c>
      <c r="C17">
        <v>97.718999999999994</v>
      </c>
      <c r="D17">
        <v>97.668000000000006</v>
      </c>
      <c r="E17">
        <v>100</v>
      </c>
      <c r="F17">
        <v>101.17400000000001</v>
      </c>
      <c r="G17">
        <v>105.261</v>
      </c>
      <c r="H17">
        <v>106.789</v>
      </c>
      <c r="I17">
        <v>110.306</v>
      </c>
      <c r="J17">
        <v>128.09299999999999</v>
      </c>
      <c r="K17">
        <v>135.12100000000001</v>
      </c>
      <c r="L17">
        <v>134.56299999999999</v>
      </c>
      <c r="M17">
        <v>134.67500000000001</v>
      </c>
    </row>
    <row r="18" spans="1:13">
      <c r="A18" t="s">
        <v>107</v>
      </c>
      <c r="B18" t="s">
        <v>108</v>
      </c>
      <c r="C18">
        <v>101.499</v>
      </c>
      <c r="D18">
        <v>100.206</v>
      </c>
      <c r="E18">
        <v>100</v>
      </c>
      <c r="F18">
        <v>99.921000000000006</v>
      </c>
      <c r="G18">
        <v>99.981999999999999</v>
      </c>
      <c r="H18">
        <v>99.453000000000003</v>
      </c>
      <c r="I18">
        <v>99.861999999999995</v>
      </c>
      <c r="J18">
        <v>106.07899999999999</v>
      </c>
      <c r="K18">
        <v>110.94199999999999</v>
      </c>
      <c r="L18">
        <v>112.586</v>
      </c>
      <c r="M18">
        <v>113.059</v>
      </c>
    </row>
    <row r="19" spans="1:13">
      <c r="A19" t="s">
        <v>109</v>
      </c>
      <c r="B19" t="s">
        <v>110</v>
      </c>
      <c r="C19">
        <v>100.626</v>
      </c>
      <c r="D19">
        <v>99.453000000000003</v>
      </c>
      <c r="E19">
        <v>100</v>
      </c>
      <c r="F19">
        <v>100.58199999999999</v>
      </c>
      <c r="G19">
        <v>100.736</v>
      </c>
      <c r="H19">
        <v>101.895</v>
      </c>
      <c r="I19">
        <v>102.705</v>
      </c>
      <c r="J19">
        <v>103.797</v>
      </c>
      <c r="K19">
        <v>105.245</v>
      </c>
      <c r="L19">
        <v>105.959</v>
      </c>
      <c r="M19">
        <v>107.01300000000001</v>
      </c>
    </row>
    <row r="20" spans="1:13">
      <c r="A20" t="s">
        <v>111</v>
      </c>
      <c r="B20" t="s">
        <v>112</v>
      </c>
      <c r="C20">
        <v>92.453999999999994</v>
      </c>
      <c r="D20">
        <v>95.698999999999998</v>
      </c>
      <c r="E20">
        <v>100</v>
      </c>
      <c r="F20">
        <v>105.64</v>
      </c>
      <c r="G20">
        <v>108.6</v>
      </c>
      <c r="H20">
        <v>112.26</v>
      </c>
      <c r="I20">
        <v>124.53700000000001</v>
      </c>
      <c r="J20">
        <v>141.75399999999999</v>
      </c>
      <c r="K20">
        <v>145.73599999999999</v>
      </c>
      <c r="L20">
        <v>147.44300000000001</v>
      </c>
      <c r="M20">
        <v>148.71799999999999</v>
      </c>
    </row>
    <row r="21" spans="1:13">
      <c r="A21" t="s">
        <v>113</v>
      </c>
      <c r="B21" t="s">
        <v>114</v>
      </c>
      <c r="C21" t="s">
        <v>115</v>
      </c>
      <c r="D21" t="s">
        <v>115</v>
      </c>
      <c r="E21" t="s">
        <v>115</v>
      </c>
      <c r="F21" t="s">
        <v>115</v>
      </c>
      <c r="G21" t="s">
        <v>115</v>
      </c>
      <c r="H21" t="s">
        <v>115</v>
      </c>
      <c r="I21" t="s">
        <v>115</v>
      </c>
      <c r="J21" t="s">
        <v>115</v>
      </c>
      <c r="K21" t="s">
        <v>115</v>
      </c>
      <c r="L21" t="s">
        <v>115</v>
      </c>
      <c r="M21" t="s">
        <v>115</v>
      </c>
    </row>
    <row r="22" spans="1:13">
      <c r="A22" t="s">
        <v>116</v>
      </c>
      <c r="B22" s="46" t="s">
        <v>117</v>
      </c>
      <c r="C22" s="46" t="s">
        <v>115</v>
      </c>
      <c r="D22" s="46" t="s">
        <v>115</v>
      </c>
      <c r="E22" s="46" t="s">
        <v>115</v>
      </c>
      <c r="F22" s="46" t="s">
        <v>115</v>
      </c>
      <c r="G22" s="46" t="s">
        <v>115</v>
      </c>
      <c r="H22" s="46" t="s">
        <v>115</v>
      </c>
      <c r="I22" s="46" t="s">
        <v>115</v>
      </c>
      <c r="J22" s="46" t="s">
        <v>115</v>
      </c>
      <c r="K22" s="46" t="s">
        <v>115</v>
      </c>
      <c r="L22" s="46" t="s">
        <v>115</v>
      </c>
      <c r="M22" s="46" t="s">
        <v>115</v>
      </c>
    </row>
    <row r="23" spans="1:13">
      <c r="A23" t="s">
        <v>118</v>
      </c>
      <c r="B23" t="s">
        <v>119</v>
      </c>
      <c r="C23">
        <v>99.454999999999998</v>
      </c>
      <c r="D23">
        <v>97.456999999999994</v>
      </c>
      <c r="E23">
        <v>100</v>
      </c>
      <c r="F23">
        <v>103.325</v>
      </c>
      <c r="G23">
        <v>102.82899999999999</v>
      </c>
      <c r="H23">
        <v>100.27</v>
      </c>
      <c r="I23">
        <v>111.87</v>
      </c>
      <c r="J23">
        <v>122.863</v>
      </c>
      <c r="K23">
        <v>120.94799999999999</v>
      </c>
      <c r="L23">
        <v>121.52800000000001</v>
      </c>
      <c r="M23">
        <v>122.337</v>
      </c>
    </row>
    <row r="24" spans="1:13">
      <c r="A24" t="s">
        <v>120</v>
      </c>
      <c r="B24" t="s">
        <v>121</v>
      </c>
      <c r="C24">
        <v>101.423</v>
      </c>
      <c r="D24">
        <v>97.466999999999999</v>
      </c>
      <c r="E24">
        <v>100</v>
      </c>
      <c r="F24">
        <v>103.545</v>
      </c>
      <c r="G24">
        <v>101.85</v>
      </c>
      <c r="H24">
        <v>97.870999999999995</v>
      </c>
      <c r="I24">
        <v>111.691</v>
      </c>
      <c r="J24">
        <v>124.64</v>
      </c>
      <c r="K24">
        <v>119.34</v>
      </c>
      <c r="L24">
        <v>118.946</v>
      </c>
      <c r="M24">
        <v>119.629</v>
      </c>
    </row>
    <row r="25" spans="1:13">
      <c r="A25" t="s">
        <v>122</v>
      </c>
      <c r="B25" t="s">
        <v>123</v>
      </c>
      <c r="C25">
        <v>95.849000000000004</v>
      </c>
      <c r="D25">
        <v>97.44</v>
      </c>
      <c r="E25">
        <v>100</v>
      </c>
      <c r="F25">
        <v>102.91</v>
      </c>
      <c r="G25">
        <v>104.694</v>
      </c>
      <c r="H25">
        <v>104.98</v>
      </c>
      <c r="I25">
        <v>111.806</v>
      </c>
      <c r="J25">
        <v>118.61499999999999</v>
      </c>
      <c r="K25">
        <v>123.64100000000001</v>
      </c>
      <c r="L25">
        <v>126.15</v>
      </c>
      <c r="M25">
        <v>127.205</v>
      </c>
    </row>
    <row r="26" spans="1:13">
      <c r="A26" t="s">
        <v>124</v>
      </c>
      <c r="B26" t="s">
        <v>125</v>
      </c>
      <c r="C26">
        <v>101.283</v>
      </c>
      <c r="D26">
        <v>97.825000000000003</v>
      </c>
      <c r="E26">
        <v>100</v>
      </c>
      <c r="F26">
        <v>102.66200000000001</v>
      </c>
      <c r="G26">
        <v>100.999</v>
      </c>
      <c r="H26">
        <v>98.881</v>
      </c>
      <c r="I26">
        <v>106.04300000000001</v>
      </c>
      <c r="J26">
        <v>113.687</v>
      </c>
      <c r="K26">
        <v>111.375</v>
      </c>
      <c r="L26">
        <v>111.786</v>
      </c>
      <c r="M26">
        <v>112.372</v>
      </c>
    </row>
    <row r="27" spans="1:13">
      <c r="A27" t="s">
        <v>126</v>
      </c>
      <c r="B27" t="s">
        <v>121</v>
      </c>
      <c r="C27">
        <v>102.053</v>
      </c>
      <c r="D27">
        <v>97.81</v>
      </c>
      <c r="E27">
        <v>100</v>
      </c>
      <c r="F27">
        <v>102.709</v>
      </c>
      <c r="G27">
        <v>100.474</v>
      </c>
      <c r="H27">
        <v>97.77</v>
      </c>
      <c r="I27">
        <v>105.22</v>
      </c>
      <c r="J27">
        <v>113.075</v>
      </c>
      <c r="K27">
        <v>109.47499999999999</v>
      </c>
      <c r="L27">
        <v>109.649</v>
      </c>
      <c r="M27">
        <v>110.26900000000001</v>
      </c>
    </row>
    <row r="28" spans="1:13">
      <c r="A28" t="s">
        <v>127</v>
      </c>
      <c r="B28" t="s">
        <v>123</v>
      </c>
      <c r="C28">
        <v>97.965999999999994</v>
      </c>
      <c r="D28">
        <v>97.888000000000005</v>
      </c>
      <c r="E28">
        <v>100</v>
      </c>
      <c r="F28">
        <v>102.464</v>
      </c>
      <c r="G28">
        <v>103.307</v>
      </c>
      <c r="H28">
        <v>103.97</v>
      </c>
      <c r="I28">
        <v>109.59399999999999</v>
      </c>
      <c r="J28">
        <v>116.17</v>
      </c>
      <c r="K28">
        <v>119.758</v>
      </c>
      <c r="L28">
        <v>121.22</v>
      </c>
      <c r="M28">
        <v>121.663</v>
      </c>
    </row>
    <row r="29" spans="1:13">
      <c r="A29" t="s">
        <v>128</v>
      </c>
      <c r="B29" s="46" t="s">
        <v>129</v>
      </c>
      <c r="C29" s="46">
        <v>97.581000000000003</v>
      </c>
      <c r="D29" s="46">
        <v>97.766000000000005</v>
      </c>
      <c r="E29" s="46">
        <v>100</v>
      </c>
      <c r="F29" s="46">
        <v>103.619</v>
      </c>
      <c r="G29" s="46">
        <v>105.155</v>
      </c>
      <c r="H29" s="46">
        <v>107.46599999999999</v>
      </c>
      <c r="I29" s="46">
        <v>113.258</v>
      </c>
      <c r="J29" s="46">
        <v>121.36</v>
      </c>
      <c r="K29" s="46">
        <v>123.578</v>
      </c>
      <c r="L29" s="46">
        <v>125.548</v>
      </c>
      <c r="M29" s="46">
        <v>126.193</v>
      </c>
    </row>
    <row r="30" spans="1:13">
      <c r="A30" t="s">
        <v>130</v>
      </c>
      <c r="B30" t="s">
        <v>131</v>
      </c>
      <c r="C30">
        <v>97.608999999999995</v>
      </c>
      <c r="D30">
        <v>98.204999999999998</v>
      </c>
      <c r="E30">
        <v>100</v>
      </c>
      <c r="F30">
        <v>102.77500000000001</v>
      </c>
      <c r="G30">
        <v>104.352</v>
      </c>
      <c r="H30">
        <v>105.35899999999999</v>
      </c>
      <c r="I30">
        <v>108.91200000000001</v>
      </c>
      <c r="J30">
        <v>115.218</v>
      </c>
      <c r="K30">
        <v>120.226</v>
      </c>
      <c r="L30">
        <v>122.964</v>
      </c>
      <c r="M30">
        <v>123.821</v>
      </c>
    </row>
    <row r="31" spans="1:13">
      <c r="A31" t="s">
        <v>132</v>
      </c>
      <c r="B31" t="s">
        <v>133</v>
      </c>
      <c r="C31">
        <v>98.052999999999997</v>
      </c>
      <c r="D31">
        <v>98.418999999999997</v>
      </c>
      <c r="E31">
        <v>100</v>
      </c>
      <c r="F31">
        <v>102.642</v>
      </c>
      <c r="G31">
        <v>104.06699999999999</v>
      </c>
      <c r="H31">
        <v>105.28700000000001</v>
      </c>
      <c r="I31">
        <v>109.227</v>
      </c>
      <c r="J31">
        <v>116.361</v>
      </c>
      <c r="K31">
        <v>121.432</v>
      </c>
      <c r="L31">
        <v>124.65300000000001</v>
      </c>
      <c r="M31">
        <v>125.477</v>
      </c>
    </row>
    <row r="32" spans="1:13">
      <c r="A32" t="s">
        <v>134</v>
      </c>
      <c r="B32" t="s">
        <v>135</v>
      </c>
      <c r="C32">
        <v>96.968000000000004</v>
      </c>
      <c r="D32">
        <v>97.897000000000006</v>
      </c>
      <c r="E32">
        <v>100</v>
      </c>
      <c r="F32">
        <v>102.968</v>
      </c>
      <c r="G32">
        <v>104.767</v>
      </c>
      <c r="H32">
        <v>105.468</v>
      </c>
      <c r="I32">
        <v>108.503</v>
      </c>
      <c r="J32">
        <v>113.744</v>
      </c>
      <c r="K32">
        <v>118.669</v>
      </c>
      <c r="L32">
        <v>120.78400000000001</v>
      </c>
      <c r="M32">
        <v>121.684</v>
      </c>
    </row>
    <row r="33" spans="1:13">
      <c r="A33" t="s">
        <v>136</v>
      </c>
      <c r="B33" t="s">
        <v>137</v>
      </c>
      <c r="C33">
        <v>97.566999999999993</v>
      </c>
      <c r="D33">
        <v>97.504999999999995</v>
      </c>
      <c r="E33">
        <v>100</v>
      </c>
      <c r="F33">
        <v>104.126</v>
      </c>
      <c r="G33">
        <v>105.63800000000001</v>
      </c>
      <c r="H33">
        <v>108.756</v>
      </c>
      <c r="I33">
        <v>115.99</v>
      </c>
      <c r="J33">
        <v>125.246</v>
      </c>
      <c r="K33">
        <v>125.705</v>
      </c>
      <c r="L33">
        <v>127.20399999999999</v>
      </c>
      <c r="M33">
        <v>127.71899999999999</v>
      </c>
    </row>
    <row r="34" spans="1:13">
      <c r="A34" t="s">
        <v>74</v>
      </c>
      <c r="B34" t="s">
        <v>138</v>
      </c>
      <c r="C34" t="s">
        <v>74</v>
      </c>
      <c r="D34" t="s">
        <v>74</v>
      </c>
      <c r="E34" t="s">
        <v>74</v>
      </c>
      <c r="F34" t="s">
        <v>74</v>
      </c>
      <c r="G34" t="s">
        <v>74</v>
      </c>
      <c r="H34" t="s">
        <v>74</v>
      </c>
      <c r="I34" t="s">
        <v>74</v>
      </c>
      <c r="J34" t="s">
        <v>74</v>
      </c>
      <c r="K34" t="s">
        <v>74</v>
      </c>
      <c r="L34" t="s">
        <v>74</v>
      </c>
      <c r="M34" t="s">
        <v>74</v>
      </c>
    </row>
    <row r="35" spans="1:13">
      <c r="A35" t="s">
        <v>139</v>
      </c>
      <c r="B35" t="s">
        <v>140</v>
      </c>
      <c r="C35">
        <v>97.338999999999999</v>
      </c>
      <c r="D35">
        <v>98.262</v>
      </c>
      <c r="E35">
        <v>100</v>
      </c>
      <c r="F35">
        <v>102.22499999999999</v>
      </c>
      <c r="G35">
        <v>103.90900000000001</v>
      </c>
      <c r="H35">
        <v>105.289</v>
      </c>
      <c r="I35">
        <v>110.09399999999999</v>
      </c>
      <c r="J35">
        <v>117.943</v>
      </c>
      <c r="K35">
        <v>122.185</v>
      </c>
      <c r="L35">
        <v>124.074</v>
      </c>
      <c r="M35">
        <v>124.85299999999999</v>
      </c>
    </row>
    <row r="39" spans="1:13">
      <c r="A39" t="s">
        <v>141</v>
      </c>
    </row>
    <row r="40" spans="1:13">
      <c r="A40">
        <f>M8/C8</f>
        <v>1.2838895967775084</v>
      </c>
    </row>
    <row r="41" spans="1:13">
      <c r="A41" t="s">
        <v>142</v>
      </c>
    </row>
    <row r="42" spans="1:13">
      <c r="A42">
        <f>M8/I8</f>
        <v>1.134072178048869</v>
      </c>
    </row>
    <row r="45" spans="1:13">
      <c r="A45" s="11">
        <v>7000000</v>
      </c>
    </row>
    <row r="46" spans="1:13">
      <c r="A46" s="23">
        <f>A45*A42</f>
        <v>7938505.2463420825</v>
      </c>
    </row>
  </sheetData>
  <mergeCells count="5">
    <mergeCell ref="A1:K1"/>
    <mergeCell ref="A2:K2"/>
    <mergeCell ref="A3:K3"/>
    <mergeCell ref="A4:K4"/>
    <mergeCell ref="L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22A1-D4EE-43EA-A5CA-EF54E846E36E}">
  <dimension ref="A1:O32"/>
  <sheetViews>
    <sheetView topLeftCell="A10" workbookViewId="0">
      <selection activeCell="J37" sqref="J37"/>
    </sheetView>
  </sheetViews>
  <sheetFormatPr defaultRowHeight="14.45"/>
  <cols>
    <col min="3" max="3" width="11.140625" bestFit="1" customWidth="1"/>
    <col min="6" max="6" width="12.28515625" customWidth="1"/>
    <col min="7" max="7" width="12.42578125" bestFit="1" customWidth="1"/>
    <col min="14" max="14" width="12.7109375" customWidth="1"/>
    <col min="15" max="15" width="12.42578125" bestFit="1" customWidth="1"/>
  </cols>
  <sheetData>
    <row r="1" spans="1:15">
      <c r="A1" t="s">
        <v>62</v>
      </c>
    </row>
    <row r="2" spans="1:15">
      <c r="B2" t="s">
        <v>4</v>
      </c>
      <c r="C2" t="s">
        <v>37</v>
      </c>
      <c r="D2" s="18"/>
    </row>
    <row r="3" spans="1:15">
      <c r="A3" t="s">
        <v>64</v>
      </c>
      <c r="B3">
        <f>'int SLR - RAA'!$M$217</f>
        <v>843456.55311000976</v>
      </c>
      <c r="C3" s="22">
        <f>'high SLR - RAA'!$M$217</f>
        <v>91129.426127426908</v>
      </c>
    </row>
    <row r="4" spans="1:15">
      <c r="A4" t="s">
        <v>65</v>
      </c>
      <c r="B4">
        <f>'int SLR - RAA'!$P$217</f>
        <v>8800386.7954650465</v>
      </c>
      <c r="C4" s="22">
        <f>'high SLR - RAA'!$P$217</f>
        <v>532018.64443543262</v>
      </c>
    </row>
    <row r="6" spans="1:15">
      <c r="A6" t="s">
        <v>15</v>
      </c>
      <c r="J6" t="s">
        <v>14</v>
      </c>
    </row>
    <row r="7" spans="1:15">
      <c r="A7" s="9"/>
      <c r="B7" s="9" t="s">
        <v>16</v>
      </c>
      <c r="C7" s="9" t="s">
        <v>17</v>
      </c>
      <c r="D7" s="9" t="s">
        <v>18</v>
      </c>
      <c r="E7" s="9" t="s">
        <v>19</v>
      </c>
      <c r="F7" s="9" t="s">
        <v>20</v>
      </c>
      <c r="G7" s="9" t="s">
        <v>21</v>
      </c>
      <c r="I7" s="9"/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9" t="s">
        <v>21</v>
      </c>
    </row>
    <row r="8" spans="1:15">
      <c r="A8" s="9">
        <v>0</v>
      </c>
      <c r="B8" s="9" t="s">
        <v>22</v>
      </c>
      <c r="C8" s="9">
        <v>2040</v>
      </c>
      <c r="D8" s="9" t="s">
        <v>23</v>
      </c>
      <c r="E8" s="9">
        <v>34506.562980000002</v>
      </c>
      <c r="F8" s="9">
        <v>21.44143747</v>
      </c>
      <c r="G8" s="11">
        <f>F8*'int SLR - RAA'!$M$217</f>
        <v>18084920.942170009</v>
      </c>
      <c r="I8" s="9">
        <v>0</v>
      </c>
      <c r="J8" s="9" t="s">
        <v>22</v>
      </c>
      <c r="K8" s="9">
        <v>2040</v>
      </c>
      <c r="L8" s="9" t="s">
        <v>23</v>
      </c>
      <c r="M8" s="9">
        <v>34506.562980000002</v>
      </c>
      <c r="N8" s="9">
        <v>21.44143747</v>
      </c>
      <c r="O8" s="11">
        <f>N8*'int SLR - RAA'!$M$217</f>
        <v>18084920.942170009</v>
      </c>
    </row>
    <row r="9" spans="1:15">
      <c r="A9" s="9">
        <v>1</v>
      </c>
      <c r="B9" s="9" t="s">
        <v>28</v>
      </c>
      <c r="C9" s="9">
        <v>2040</v>
      </c>
      <c r="D9" s="9" t="s">
        <v>23</v>
      </c>
      <c r="E9" s="9">
        <v>111959.8811</v>
      </c>
      <c r="F9" s="9">
        <v>69.568817719999998</v>
      </c>
      <c r="G9" s="11">
        <f>F9*'int SLR - RAA'!$M$217</f>
        <v>58678275.198049769</v>
      </c>
      <c r="I9" s="9">
        <v>1</v>
      </c>
      <c r="J9" s="9" t="s">
        <v>28</v>
      </c>
      <c r="K9" s="9">
        <v>2040</v>
      </c>
      <c r="L9" s="9" t="s">
        <v>23</v>
      </c>
      <c r="M9" s="9">
        <v>111959.8811</v>
      </c>
      <c r="N9" s="9">
        <v>69.568817719999998</v>
      </c>
      <c r="O9" s="11">
        <f>N9*'int SLR - RAA'!$M$217</f>
        <v>58678275.198049769</v>
      </c>
    </row>
    <row r="10" spans="1:15">
      <c r="A10" s="9">
        <v>2</v>
      </c>
      <c r="B10" s="9" t="s">
        <v>29</v>
      </c>
      <c r="C10" s="9">
        <v>2040</v>
      </c>
      <c r="D10" s="9" t="s">
        <v>23</v>
      </c>
      <c r="E10" s="9">
        <v>28.759089400000001</v>
      </c>
      <c r="F10" s="9">
        <v>1.7870113999999999E-2</v>
      </c>
      <c r="G10" s="11">
        <f>F10*'int SLR - RAA'!$M$217</f>
        <v>15072.664758122928</v>
      </c>
      <c r="I10" s="9">
        <v>2</v>
      </c>
      <c r="J10" s="9" t="s">
        <v>29</v>
      </c>
      <c r="K10" s="9">
        <v>2040</v>
      </c>
      <c r="L10" s="9" t="s">
        <v>23</v>
      </c>
      <c r="M10" s="9">
        <v>28.759089400000001</v>
      </c>
      <c r="N10" s="9">
        <v>1.7870113999999999E-2</v>
      </c>
      <c r="O10" s="11">
        <f>N10*'int SLR - RAA'!$M$217</f>
        <v>15072.664758122928</v>
      </c>
    </row>
    <row r="11" spans="1:15">
      <c r="A11" s="9">
        <v>3</v>
      </c>
      <c r="B11" s="9" t="s">
        <v>38</v>
      </c>
      <c r="C11" s="9">
        <v>2040</v>
      </c>
      <c r="D11" s="9" t="s">
        <v>23</v>
      </c>
      <c r="E11" s="9">
        <v>2323.9153209999999</v>
      </c>
      <c r="F11" s="9">
        <v>1.4440176229999999</v>
      </c>
      <c r="G11" s="11">
        <f>F11*'int SLR - RAA'!$M$217</f>
        <v>1217966.1269256894</v>
      </c>
      <c r="I11" s="9">
        <v>3</v>
      </c>
      <c r="J11" s="9" t="s">
        <v>38</v>
      </c>
      <c r="K11" s="9">
        <v>2040</v>
      </c>
      <c r="L11" s="9" t="s">
        <v>23</v>
      </c>
      <c r="M11" s="9">
        <v>2323.9153209999999</v>
      </c>
      <c r="N11" s="9">
        <v>1.4440176229999999</v>
      </c>
      <c r="O11" s="11">
        <f>N11*'int SLR - RAA'!$M$217</f>
        <v>1217966.1269256894</v>
      </c>
    </row>
    <row r="12" spans="1:15">
      <c r="A12" s="9">
        <v>4</v>
      </c>
      <c r="B12" s="9" t="s">
        <v>42</v>
      </c>
      <c r="C12" s="9">
        <v>2040</v>
      </c>
      <c r="D12" s="9" t="s">
        <v>23</v>
      </c>
      <c r="E12" s="9">
        <v>1.508419269</v>
      </c>
      <c r="F12" s="9">
        <v>9.3729100000000004E-4</v>
      </c>
      <c r="G12" s="11">
        <f>F12*'int SLR - RAA'!$M$217</f>
        <v>790.56423612103424</v>
      </c>
      <c r="I12" s="9">
        <v>4</v>
      </c>
      <c r="J12" s="9" t="s">
        <v>42</v>
      </c>
      <c r="K12" s="9">
        <v>2040</v>
      </c>
      <c r="L12" s="9" t="s">
        <v>23</v>
      </c>
      <c r="M12" s="9">
        <v>1.508419269</v>
      </c>
      <c r="N12" s="9">
        <v>9.3729100000000004E-4</v>
      </c>
      <c r="O12" s="11">
        <f>N12*'int SLR - RAA'!$M$217</f>
        <v>790.56423612103424</v>
      </c>
    </row>
    <row r="13" spans="1:15">
      <c r="A13" s="9">
        <v>0</v>
      </c>
      <c r="B13" s="9" t="s">
        <v>22</v>
      </c>
      <c r="C13" s="9">
        <v>2040</v>
      </c>
      <c r="D13" s="9" t="s">
        <v>45</v>
      </c>
      <c r="E13" s="9">
        <v>34888.735309999996</v>
      </c>
      <c r="F13" s="9">
        <v>21.678908939999999</v>
      </c>
      <c r="G13" s="11">
        <f>F13*'int SLR - RAA'!$M$217</f>
        <v>18285217.809718177</v>
      </c>
      <c r="I13" s="9">
        <v>0</v>
      </c>
      <c r="J13" s="9" t="s">
        <v>22</v>
      </c>
      <c r="K13" s="9">
        <v>2040</v>
      </c>
      <c r="L13" s="9" t="s">
        <v>45</v>
      </c>
      <c r="M13" s="9">
        <v>34888.735309999996</v>
      </c>
      <c r="N13" s="9">
        <v>21.678908939999999</v>
      </c>
      <c r="O13" s="11">
        <f>N13*'int SLR - RAA'!$M$217</f>
        <v>18285217.809718177</v>
      </c>
    </row>
    <row r="14" spans="1:15">
      <c r="A14" s="9">
        <v>1</v>
      </c>
      <c r="B14" s="9" t="s">
        <v>28</v>
      </c>
      <c r="C14" s="9">
        <v>2040</v>
      </c>
      <c r="D14" s="9" t="s">
        <v>45</v>
      </c>
      <c r="E14" s="9">
        <v>112218.6093</v>
      </c>
      <c r="F14" s="9">
        <v>69.729584389999999</v>
      </c>
      <c r="G14" s="11">
        <f>F14*'int SLR - RAA'!$M$217</f>
        <v>58813874.899382941</v>
      </c>
      <c r="I14" s="9">
        <v>1</v>
      </c>
      <c r="J14" s="9" t="s">
        <v>28</v>
      </c>
      <c r="K14" s="9">
        <v>2040</v>
      </c>
      <c r="L14" s="9" t="s">
        <v>45</v>
      </c>
      <c r="M14" s="9">
        <v>112218.6093</v>
      </c>
      <c r="N14" s="9">
        <v>69.729584389999999</v>
      </c>
      <c r="O14" s="11">
        <f>N14*'int SLR - RAA'!$M$217</f>
        <v>58813874.899382941</v>
      </c>
    </row>
    <row r="15" spans="1:15">
      <c r="A15" s="9">
        <v>2</v>
      </c>
      <c r="B15" s="9" t="s">
        <v>29</v>
      </c>
      <c r="C15" s="9">
        <v>2040</v>
      </c>
      <c r="D15" s="9" t="s">
        <v>45</v>
      </c>
      <c r="E15" s="9">
        <v>748.64685959999997</v>
      </c>
      <c r="F15" s="9">
        <v>0.46518874799999999</v>
      </c>
      <c r="G15" s="11">
        <f>F15*'int SLR - RAA'!$M$217</f>
        <v>392366.49793364096</v>
      </c>
      <c r="I15" s="9">
        <v>2</v>
      </c>
      <c r="J15" s="9" t="s">
        <v>29</v>
      </c>
      <c r="K15" s="9">
        <v>2040</v>
      </c>
      <c r="L15" s="9" t="s">
        <v>45</v>
      </c>
      <c r="M15" s="9">
        <v>747.2426352</v>
      </c>
      <c r="N15" s="9">
        <v>0.46431620099999998</v>
      </c>
      <c r="O15" s="11">
        <f>N15*'int SLR - RAA'!$M$217</f>
        <v>391630.54244859447</v>
      </c>
    </row>
    <row r="16" spans="1:15">
      <c r="A16" s="9">
        <v>3</v>
      </c>
      <c r="B16" s="9" t="s">
        <v>30</v>
      </c>
      <c r="C16" s="9">
        <v>2040</v>
      </c>
      <c r="D16" s="9" t="s">
        <v>45</v>
      </c>
      <c r="E16" s="9">
        <v>270.79866900000002</v>
      </c>
      <c r="F16" s="9">
        <v>0.16826690999999999</v>
      </c>
      <c r="G16" s="11">
        <f>F16*'int SLR - RAA'!$M$217</f>
        <v>141925.82791107224</v>
      </c>
      <c r="I16" s="9">
        <v>3</v>
      </c>
      <c r="J16" s="9" t="s">
        <v>30</v>
      </c>
      <c r="K16" s="9">
        <v>2040</v>
      </c>
      <c r="L16" s="9" t="s">
        <v>45</v>
      </c>
      <c r="M16" s="9">
        <v>270.79866900000002</v>
      </c>
      <c r="N16" s="9">
        <v>0.16826690999999999</v>
      </c>
      <c r="O16" s="11">
        <f>N16*'int SLR - RAA'!$M$217</f>
        <v>141925.82791107224</v>
      </c>
    </row>
    <row r="17" spans="1:15">
      <c r="A17" s="9">
        <v>4</v>
      </c>
      <c r="B17" s="9" t="s">
        <v>38</v>
      </c>
      <c r="C17" s="9">
        <v>2040</v>
      </c>
      <c r="D17" s="9" t="s">
        <v>45</v>
      </c>
      <c r="E17" s="9">
        <v>314.47175240000001</v>
      </c>
      <c r="F17" s="9">
        <v>0.19540417299999999</v>
      </c>
      <c r="G17" s="11">
        <f>F17*'int SLR - RAA'!$M$217</f>
        <v>164814.93022189202</v>
      </c>
      <c r="I17" s="9">
        <v>4</v>
      </c>
      <c r="J17" s="9" t="s">
        <v>38</v>
      </c>
      <c r="K17" s="9">
        <v>2040</v>
      </c>
      <c r="L17" s="9" t="s">
        <v>45</v>
      </c>
      <c r="M17" s="9">
        <v>315.87597679999999</v>
      </c>
      <c r="N17" s="9">
        <v>0.19627671999999999</v>
      </c>
      <c r="O17" s="11">
        <f>N17*'int SLR - RAA'!$M$217</f>
        <v>165550.88570693851</v>
      </c>
    </row>
    <row r="18" spans="1:15">
      <c r="A18" s="9">
        <v>5</v>
      </c>
      <c r="B18" s="9" t="s">
        <v>42</v>
      </c>
      <c r="C18" s="9">
        <v>2040</v>
      </c>
      <c r="D18" s="9" t="s">
        <v>45</v>
      </c>
      <c r="E18" s="9">
        <v>1.508419269</v>
      </c>
      <c r="F18" s="9">
        <v>9.3729100000000004E-4</v>
      </c>
      <c r="G18" s="11">
        <f>F18*'int SLR - RAA'!$M$217</f>
        <v>790.56423612103424</v>
      </c>
      <c r="I18" s="9">
        <v>5</v>
      </c>
      <c r="J18" s="9" t="s">
        <v>42</v>
      </c>
      <c r="K18" s="9">
        <v>2040</v>
      </c>
      <c r="L18" s="9" t="s">
        <v>45</v>
      </c>
      <c r="M18" s="9">
        <v>1.508419269</v>
      </c>
      <c r="N18" s="9">
        <v>9.3729100000000004E-4</v>
      </c>
      <c r="O18" s="11">
        <f>N18*'int SLR - RAA'!$M$217</f>
        <v>790.56423612103424</v>
      </c>
    </row>
    <row r="19" spans="1:15">
      <c r="A19" s="9">
        <v>0</v>
      </c>
      <c r="B19" s="9" t="s">
        <v>22</v>
      </c>
      <c r="C19" s="9">
        <v>2070</v>
      </c>
      <c r="D19" s="9" t="s">
        <v>23</v>
      </c>
      <c r="E19" s="9">
        <v>34506.562980000002</v>
      </c>
      <c r="F19" s="9">
        <v>21.44143747</v>
      </c>
      <c r="G19" s="11">
        <f>F19*'int SLR - RAA'!$P$217</f>
        <v>188692943.18677747</v>
      </c>
      <c r="I19" s="9">
        <v>0</v>
      </c>
      <c r="J19" s="9" t="s">
        <v>22</v>
      </c>
      <c r="K19" s="9">
        <v>2070</v>
      </c>
      <c r="L19" s="9" t="s">
        <v>23</v>
      </c>
      <c r="M19" s="9">
        <v>34506.562980000002</v>
      </c>
      <c r="N19" s="9">
        <v>21.44143747</v>
      </c>
      <c r="O19" s="11">
        <f>N19*'int SLR - RAA'!$P$217</f>
        <v>188692943.18677747</v>
      </c>
    </row>
    <row r="20" spans="1:15">
      <c r="A20" s="9">
        <v>1</v>
      </c>
      <c r="B20" s="9" t="s">
        <v>28</v>
      </c>
      <c r="C20" s="9">
        <v>2070</v>
      </c>
      <c r="D20" s="9" t="s">
        <v>23</v>
      </c>
      <c r="E20" s="9">
        <v>111959.8811</v>
      </c>
      <c r="F20" s="9">
        <v>69.568817719999998</v>
      </c>
      <c r="G20" s="11">
        <f>F20*'int SLR - RAA'!$P$217</f>
        <v>612232504.83920276</v>
      </c>
      <c r="I20" s="9">
        <v>1</v>
      </c>
      <c r="J20" s="9" t="s">
        <v>28</v>
      </c>
      <c r="K20" s="9">
        <v>2070</v>
      </c>
      <c r="L20" s="9" t="s">
        <v>23</v>
      </c>
      <c r="M20" s="9">
        <v>111959.8811</v>
      </c>
      <c r="N20" s="9">
        <v>69.568817719999998</v>
      </c>
      <c r="O20" s="11">
        <f>N20*'int SLR - RAA'!$P$217</f>
        <v>612232504.83920276</v>
      </c>
    </row>
    <row r="21" spans="1:15">
      <c r="A21" s="9">
        <v>2</v>
      </c>
      <c r="B21" s="9" t="s">
        <v>29</v>
      </c>
      <c r="C21" s="9">
        <v>2070</v>
      </c>
      <c r="D21" s="9" t="s">
        <v>23</v>
      </c>
      <c r="E21" s="9">
        <v>28.759089400000001</v>
      </c>
      <c r="F21" s="9">
        <v>1.7870113999999999E-2</v>
      </c>
      <c r="G21" s="11">
        <f>F21*'int SLR - RAA'!$P$217</f>
        <v>157263.91527905507</v>
      </c>
      <c r="I21" s="9">
        <v>2</v>
      </c>
      <c r="J21" s="9" t="s">
        <v>29</v>
      </c>
      <c r="K21" s="9">
        <v>2070</v>
      </c>
      <c r="L21" s="9" t="s">
        <v>23</v>
      </c>
      <c r="M21" s="9">
        <v>28.759089400000001</v>
      </c>
      <c r="N21" s="9">
        <v>1.7870113999999999E-2</v>
      </c>
      <c r="O21" s="11">
        <f>N21*'int SLR - RAA'!$P$217</f>
        <v>157263.91527905507</v>
      </c>
    </row>
    <row r="22" spans="1:15">
      <c r="A22" s="9">
        <v>3</v>
      </c>
      <c r="B22" s="9" t="s">
        <v>38</v>
      </c>
      <c r="C22" s="9">
        <v>2070</v>
      </c>
      <c r="D22" s="9" t="s">
        <v>23</v>
      </c>
      <c r="E22" s="9">
        <v>2323.9153209999999</v>
      </c>
      <c r="F22" s="9">
        <v>1.4440176229999999</v>
      </c>
      <c r="G22" s="11">
        <f>F22*'int SLR - RAA'!$P$217</f>
        <v>12707913.621868024</v>
      </c>
      <c r="I22" s="9">
        <v>3</v>
      </c>
      <c r="J22" s="9" t="s">
        <v>38</v>
      </c>
      <c r="K22" s="9">
        <v>2070</v>
      </c>
      <c r="L22" s="9" t="s">
        <v>23</v>
      </c>
      <c r="M22" s="9">
        <v>2323.9153209999999</v>
      </c>
      <c r="N22" s="9">
        <v>1.4440176229999999</v>
      </c>
      <c r="O22" s="11">
        <f>N22*'int SLR - RAA'!$P$217</f>
        <v>12707913.621868024</v>
      </c>
    </row>
    <row r="23" spans="1:15">
      <c r="A23" s="9">
        <v>4</v>
      </c>
      <c r="B23" s="9" t="s">
        <v>42</v>
      </c>
      <c r="C23" s="9">
        <v>2070</v>
      </c>
      <c r="D23" s="9" t="s">
        <v>23</v>
      </c>
      <c r="E23" s="9">
        <v>1.508419269</v>
      </c>
      <c r="F23" s="9">
        <v>9.3729100000000004E-4</v>
      </c>
      <c r="G23" s="11">
        <f>F23*'int SLR - RAA'!$P$217</f>
        <v>8248.5233399082299</v>
      </c>
      <c r="I23" s="9">
        <v>4</v>
      </c>
      <c r="J23" s="9" t="s">
        <v>42</v>
      </c>
      <c r="K23" s="9">
        <v>2070</v>
      </c>
      <c r="L23" s="9" t="s">
        <v>23</v>
      </c>
      <c r="M23" s="9">
        <v>1.508419269</v>
      </c>
      <c r="N23" s="9">
        <v>9.3729100000000004E-4</v>
      </c>
      <c r="O23" s="11">
        <f>N23*'int SLR - RAA'!$P$217</f>
        <v>8248.5233399082299</v>
      </c>
    </row>
    <row r="24" spans="1:15">
      <c r="A24" s="9">
        <v>0</v>
      </c>
      <c r="B24" s="9" t="s">
        <v>22</v>
      </c>
      <c r="C24" s="9">
        <v>2070</v>
      </c>
      <c r="D24" s="9" t="s">
        <v>45</v>
      </c>
      <c r="E24" s="9">
        <v>34888.735309999996</v>
      </c>
      <c r="F24" s="9">
        <v>21.678908939999999</v>
      </c>
      <c r="G24" s="11">
        <f>F24*'int SLR - RAA'!$P$217</f>
        <v>190782783.97566515</v>
      </c>
      <c r="I24" s="9">
        <v>0</v>
      </c>
      <c r="J24" s="9" t="s">
        <v>22</v>
      </c>
      <c r="K24" s="9">
        <v>2070</v>
      </c>
      <c r="L24" s="9" t="s">
        <v>45</v>
      </c>
      <c r="M24" s="9">
        <v>34908.077830000002</v>
      </c>
      <c r="N24" s="9">
        <v>21.690927850000001</v>
      </c>
      <c r="O24" s="11">
        <f>N24*'int SLR - RAA'!$P$217</f>
        <v>190888555.03252503</v>
      </c>
    </row>
    <row r="25" spans="1:15">
      <c r="A25" s="9">
        <v>1</v>
      </c>
      <c r="B25" s="9" t="s">
        <v>28</v>
      </c>
      <c r="C25" s="9">
        <v>2070</v>
      </c>
      <c r="D25" s="9" t="s">
        <v>45</v>
      </c>
      <c r="E25" s="9">
        <v>112218.6093</v>
      </c>
      <c r="F25" s="9">
        <v>69.729584389999999</v>
      </c>
      <c r="G25" s="11">
        <f>F25*'int SLR - RAA'!$P$217</f>
        <v>613647313.71902168</v>
      </c>
      <c r="I25" s="9">
        <v>1</v>
      </c>
      <c r="J25" s="9" t="s">
        <v>28</v>
      </c>
      <c r="K25" s="9">
        <v>2070</v>
      </c>
      <c r="L25" s="9" t="s">
        <v>45</v>
      </c>
      <c r="M25" s="9">
        <v>112224.0033</v>
      </c>
      <c r="N25" s="9">
        <v>69.732936030000005</v>
      </c>
      <c r="O25" s="11">
        <f>N25*'int SLR - RAA'!$P$217</f>
        <v>613676809.44742084</v>
      </c>
    </row>
    <row r="26" spans="1:15">
      <c r="A26" s="9">
        <v>2</v>
      </c>
      <c r="B26" s="9" t="s">
        <v>29</v>
      </c>
      <c r="C26" s="9">
        <v>2070</v>
      </c>
      <c r="D26" s="9" t="s">
        <v>45</v>
      </c>
      <c r="E26" s="9">
        <v>992.96097220000001</v>
      </c>
      <c r="F26" s="9">
        <v>0.616998877</v>
      </c>
      <c r="G26" s="11">
        <f>F26*'int SLR - RAA'!$P$217</f>
        <v>5429828.7699675625</v>
      </c>
      <c r="I26" s="9">
        <v>2</v>
      </c>
      <c r="J26" s="9" t="s">
        <v>29</v>
      </c>
      <c r="K26" s="9">
        <v>2070</v>
      </c>
      <c r="L26" s="9" t="s">
        <v>45</v>
      </c>
      <c r="M26" s="9">
        <v>987.18982970000002</v>
      </c>
      <c r="N26" s="9">
        <v>0.61341284600000001</v>
      </c>
      <c r="O26" s="11">
        <f>N26*'int SLR - RAA'!$P$217</f>
        <v>5398270.3101070346</v>
      </c>
    </row>
    <row r="27" spans="1:15">
      <c r="A27" s="9">
        <v>3</v>
      </c>
      <c r="B27" s="9" t="s">
        <v>38</v>
      </c>
      <c r="C27" s="9">
        <v>2070</v>
      </c>
      <c r="D27" s="9" t="s">
        <v>45</v>
      </c>
      <c r="E27" s="9">
        <v>340.95630890000001</v>
      </c>
      <c r="F27" s="9">
        <v>0.21186095499999999</v>
      </c>
      <c r="G27" s="11">
        <f>F27*'int SLR - RAA'!$P$217</f>
        <v>1864458.3508566143</v>
      </c>
      <c r="I27" s="9">
        <v>3</v>
      </c>
      <c r="J27" s="9" t="s">
        <v>38</v>
      </c>
      <c r="K27" s="9">
        <v>2070</v>
      </c>
      <c r="L27" s="9" t="s">
        <v>45</v>
      </c>
      <c r="M27" s="9">
        <v>346.72745140000001</v>
      </c>
      <c r="N27" s="9">
        <v>0.21544698500000001</v>
      </c>
      <c r="O27" s="11">
        <f>N27*'int SLR - RAA'!$P$217</f>
        <v>1896016.801916756</v>
      </c>
    </row>
    <row r="28" spans="1:15">
      <c r="A28" s="9">
        <v>4</v>
      </c>
      <c r="B28" s="9" t="s">
        <v>42</v>
      </c>
      <c r="C28" s="9">
        <v>2070</v>
      </c>
      <c r="D28" s="9" t="s">
        <v>45</v>
      </c>
      <c r="E28" s="9">
        <v>1.508419269</v>
      </c>
      <c r="F28" s="9">
        <v>9.3729100000000004E-4</v>
      </c>
      <c r="G28" s="11">
        <f>F28*'int SLR - RAA'!$P$217</f>
        <v>8248.5233399082299</v>
      </c>
      <c r="I28" s="9">
        <v>4</v>
      </c>
      <c r="J28" s="9" t="s">
        <v>42</v>
      </c>
      <c r="K28" s="9">
        <v>2070</v>
      </c>
      <c r="L28" s="9" t="s">
        <v>45</v>
      </c>
      <c r="M28" s="9">
        <v>1.508419269</v>
      </c>
      <c r="N28" s="9">
        <v>9.3729100000000004E-4</v>
      </c>
      <c r="O28" s="11">
        <f>N28*'int SLR - RAA'!$P$217</f>
        <v>8248.5233399082299</v>
      </c>
    </row>
    <row r="32" spans="1:15">
      <c r="C32" s="12" t="s">
        <v>143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28"/>
  <sheetViews>
    <sheetView workbookViewId="0">
      <selection activeCell="B14" sqref="B14"/>
    </sheetView>
  </sheetViews>
  <sheetFormatPr defaultColWidth="9.140625" defaultRowHeight="14.45"/>
  <cols>
    <col min="1" max="1" width="9.140625" style="2"/>
    <col min="2" max="2" width="66.140625" style="2" customWidth="1"/>
    <col min="3" max="16384" width="9.140625" style="2"/>
  </cols>
  <sheetData>
    <row r="3" spans="2:2" ht="18">
      <c r="B3" s="1" t="s">
        <v>144</v>
      </c>
    </row>
    <row r="4" spans="2:2" ht="18">
      <c r="B4" s="3"/>
    </row>
    <row r="5" spans="2:2" ht="17.45">
      <c r="B5" s="4" t="s">
        <v>145</v>
      </c>
    </row>
    <row r="6" spans="2:2">
      <c r="B6" s="5" t="s">
        <v>146</v>
      </c>
    </row>
    <row r="7" spans="2:2">
      <c r="B7" s="5" t="s">
        <v>147</v>
      </c>
    </row>
    <row r="8" spans="2:2">
      <c r="B8" s="5" t="s">
        <v>148</v>
      </c>
    </row>
    <row r="9" spans="2:2">
      <c r="B9" s="5" t="s">
        <v>149</v>
      </c>
    </row>
    <row r="10" spans="2:2">
      <c r="B10" s="5" t="s">
        <v>150</v>
      </c>
    </row>
    <row r="11" spans="2:2">
      <c r="B11" s="6" t="s">
        <v>151</v>
      </c>
    </row>
    <row r="14" spans="2:2">
      <c r="B14" s="8" t="s">
        <v>152</v>
      </c>
    </row>
    <row r="16" spans="2:2">
      <c r="B16" s="2" t="s">
        <v>153</v>
      </c>
    </row>
    <row r="18" spans="2:2">
      <c r="B18" s="7" t="s">
        <v>154</v>
      </c>
    </row>
    <row r="19" spans="2:2">
      <c r="B19" s="2" t="s">
        <v>155</v>
      </c>
    </row>
    <row r="20" spans="2:2">
      <c r="B20" s="2" t="s">
        <v>156</v>
      </c>
    </row>
    <row r="21" spans="2:2">
      <c r="B21" s="2" t="s">
        <v>157</v>
      </c>
    </row>
    <row r="22" spans="2:2">
      <c r="B22" s="2" t="s">
        <v>158</v>
      </c>
    </row>
    <row r="23" spans="2:2">
      <c r="B23" s="2" t="s">
        <v>159</v>
      </c>
    </row>
    <row r="24" spans="2:2">
      <c r="B24" s="2" t="s">
        <v>160</v>
      </c>
    </row>
    <row r="26" spans="2:2">
      <c r="B26" s="7" t="s">
        <v>161</v>
      </c>
    </row>
    <row r="27" spans="2:2">
      <c r="B27" s="2" t="s">
        <v>162</v>
      </c>
    </row>
    <row r="28" spans="2:2">
      <c r="B28" s="2" t="s">
        <v>163</v>
      </c>
    </row>
  </sheetData>
  <hyperlinks>
    <hyperlink ref="B11" r:id="rId1" display="mailto:cfant@indecon.com" xr:uid="{00000000-0004-0000-00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4"/>
  <sheetViews>
    <sheetView workbookViewId="0">
      <pane ySplit="1" topLeftCell="I251" activePane="bottomLeft" state="frozen"/>
      <selection pane="bottomLeft" activeCell="I304" sqref="I304"/>
    </sheetView>
  </sheetViews>
  <sheetFormatPr defaultRowHeight="14.45"/>
  <cols>
    <col min="2" max="2" width="15.5703125" bestFit="1" customWidth="1"/>
    <col min="3" max="4" width="17" bestFit="1" customWidth="1"/>
    <col min="5" max="9" width="18.140625" bestFit="1" customWidth="1"/>
    <col min="10" max="10" width="19.140625" bestFit="1" customWidth="1"/>
  </cols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459635.71426742623</v>
      </c>
      <c r="C2">
        <v>603454.1182194408</v>
      </c>
      <c r="D2">
        <v>937483.84294587537</v>
      </c>
      <c r="E2">
        <v>1464202.9687175327</v>
      </c>
      <c r="F2">
        <v>2536793.4222996254</v>
      </c>
      <c r="G2">
        <v>3817784.60389425</v>
      </c>
      <c r="H2">
        <v>6328443.9299076386</v>
      </c>
      <c r="I2">
        <v>8629391.617394302</v>
      </c>
      <c r="J2">
        <v>13423444.530334394</v>
      </c>
    </row>
    <row r="3" spans="1:10">
      <c r="A3">
        <v>1097</v>
      </c>
      <c r="B3">
        <v>724500.59459929611</v>
      </c>
      <c r="C3">
        <v>1175726.1179229841</v>
      </c>
      <c r="D3">
        <v>2277775.7209246685</v>
      </c>
      <c r="E3">
        <v>4766678.3062446024</v>
      </c>
      <c r="F3">
        <v>9977062.7225458883</v>
      </c>
      <c r="G3">
        <v>17949335.867168162</v>
      </c>
      <c r="H3">
        <v>31958555.656837847</v>
      </c>
      <c r="I3">
        <v>50423835.617697135</v>
      </c>
      <c r="J3">
        <v>80496206.621517316</v>
      </c>
    </row>
    <row r="4" spans="1:10">
      <c r="A4">
        <v>6001</v>
      </c>
      <c r="B4">
        <v>1291179.5679508429</v>
      </c>
      <c r="C4">
        <v>2141450.2780300328</v>
      </c>
      <c r="D4">
        <v>3315768.1427821121</v>
      </c>
      <c r="E4">
        <v>5534736.685800598</v>
      </c>
      <c r="F4">
        <v>8820555.8895473108</v>
      </c>
      <c r="G4">
        <v>15759025.856982321</v>
      </c>
      <c r="H4">
        <v>25244144.862411931</v>
      </c>
      <c r="I4">
        <v>35550412.54714296</v>
      </c>
      <c r="J4">
        <v>47725172.816539191</v>
      </c>
    </row>
    <row r="5" spans="1:10">
      <c r="A5">
        <v>6013</v>
      </c>
      <c r="B5">
        <v>262265.60611921019</v>
      </c>
      <c r="C5">
        <v>394182.32915429212</v>
      </c>
      <c r="D5">
        <v>571400.75204674876</v>
      </c>
      <c r="E5">
        <v>882968.04051952972</v>
      </c>
      <c r="F5">
        <v>1334399.2781521489</v>
      </c>
      <c r="G5">
        <v>2310967.0190061955</v>
      </c>
      <c r="H5">
        <v>3719460.6999473339</v>
      </c>
      <c r="I5">
        <v>5454677.7667478742</v>
      </c>
      <c r="J5">
        <v>7727655.9444080153</v>
      </c>
    </row>
    <row r="6" spans="1:10">
      <c r="A6">
        <v>6015</v>
      </c>
      <c r="B6">
        <v>827.16619924076724</v>
      </c>
      <c r="C6">
        <v>1039.4368166588347</v>
      </c>
      <c r="D6">
        <v>1466.9849975728637</v>
      </c>
      <c r="E6">
        <v>1927.8358940708267</v>
      </c>
      <c r="F6">
        <v>2750.210967443546</v>
      </c>
      <c r="G6">
        <v>3571.4874105759268</v>
      </c>
      <c r="H6">
        <v>5108.1434205940077</v>
      </c>
      <c r="I6">
        <v>6107.9121096885392</v>
      </c>
      <c r="J6">
        <v>7453.9963803900537</v>
      </c>
    </row>
    <row r="7" spans="1:10">
      <c r="A7">
        <v>6023</v>
      </c>
      <c r="B7">
        <v>507532.92839551391</v>
      </c>
      <c r="C7">
        <v>690852.96030290413</v>
      </c>
      <c r="D7">
        <v>1059634.5446539749</v>
      </c>
      <c r="E7">
        <v>1512044.4158861092</v>
      </c>
      <c r="F7">
        <v>2305466.9107181481</v>
      </c>
      <c r="G7">
        <v>3170313.0446064435</v>
      </c>
      <c r="H7">
        <v>4527829.920170581</v>
      </c>
      <c r="I7">
        <v>6007795.0081172902</v>
      </c>
      <c r="J7">
        <v>7990442.1334017906</v>
      </c>
    </row>
    <row r="8" spans="1:10">
      <c r="A8">
        <v>6037</v>
      </c>
      <c r="B8">
        <v>3487791.468684677</v>
      </c>
      <c r="C8">
        <v>6827456.8083147788</v>
      </c>
      <c r="D8">
        <v>11702471.171007268</v>
      </c>
      <c r="E8">
        <v>21748954.910124041</v>
      </c>
      <c r="F8">
        <v>33729160.553927526</v>
      </c>
      <c r="G8">
        <v>52087773.693326272</v>
      </c>
      <c r="H8">
        <v>80940011.467544869</v>
      </c>
      <c r="I8">
        <v>110084932.40974014</v>
      </c>
      <c r="J8">
        <v>136681366.73062849</v>
      </c>
    </row>
    <row r="9" spans="1:10">
      <c r="A9">
        <v>6041</v>
      </c>
      <c r="B9">
        <v>1735719.0278628243</v>
      </c>
      <c r="C9">
        <v>2900241.2071355386</v>
      </c>
      <c r="D9">
        <v>4454497.7254767949</v>
      </c>
      <c r="E9">
        <v>7909326.658936454</v>
      </c>
      <c r="F9">
        <v>12202979.036680337</v>
      </c>
      <c r="G9">
        <v>20671317.539321359</v>
      </c>
      <c r="H9">
        <v>31261924.326030083</v>
      </c>
      <c r="I9">
        <v>42999440.957956761</v>
      </c>
      <c r="J9">
        <v>55615193.677590698</v>
      </c>
    </row>
    <row r="10" spans="1:10">
      <c r="A10">
        <v>6045</v>
      </c>
      <c r="B10">
        <v>3109.9720573645973</v>
      </c>
      <c r="C10">
        <v>4532.7771292657999</v>
      </c>
      <c r="D10">
        <v>6503.0936900594024</v>
      </c>
      <c r="E10">
        <v>10273.390592101203</v>
      </c>
      <c r="F10">
        <v>15844.839390595978</v>
      </c>
      <c r="G10">
        <v>22800.938928120086</v>
      </c>
      <c r="H10">
        <v>31943.311441658858</v>
      </c>
      <c r="I10">
        <v>46115.233719332435</v>
      </c>
      <c r="J10">
        <v>57241.080092422359</v>
      </c>
    </row>
    <row r="11" spans="1:10">
      <c r="A11">
        <v>6053</v>
      </c>
      <c r="B11">
        <v>38072.779496616509</v>
      </c>
      <c r="C11">
        <v>69287.597786403479</v>
      </c>
      <c r="D11">
        <v>117035.20626387245</v>
      </c>
      <c r="E11">
        <v>204104.69973283762</v>
      </c>
      <c r="F11">
        <v>356640.33558060997</v>
      </c>
      <c r="G11">
        <v>574766.31877115485</v>
      </c>
      <c r="H11">
        <v>903580.3157059123</v>
      </c>
      <c r="I11">
        <v>1200620.9446947151</v>
      </c>
      <c r="J11">
        <v>1535498.4104400761</v>
      </c>
    </row>
    <row r="12" spans="1:10">
      <c r="A12">
        <v>6055</v>
      </c>
      <c r="B12">
        <v>953.22049317378469</v>
      </c>
      <c r="C12">
        <v>1833.0596813474835</v>
      </c>
      <c r="D12">
        <v>3259.7200121599112</v>
      </c>
      <c r="E12">
        <v>6372.7107728075534</v>
      </c>
      <c r="F12">
        <v>10576.488836245611</v>
      </c>
      <c r="G12">
        <v>19557.359475469279</v>
      </c>
      <c r="H12">
        <v>30503.941784332113</v>
      </c>
      <c r="I12">
        <v>45511.595260014197</v>
      </c>
      <c r="J12">
        <v>58528.542892457685</v>
      </c>
    </row>
    <row r="13" spans="1:10">
      <c r="A13">
        <v>6059</v>
      </c>
      <c r="B13">
        <v>5839765.424404596</v>
      </c>
      <c r="C13">
        <v>10667655.656820329</v>
      </c>
      <c r="D13">
        <v>20705203.666575849</v>
      </c>
      <c r="E13">
        <v>37008608.692567028</v>
      </c>
      <c r="F13">
        <v>55591969.653728388</v>
      </c>
      <c r="G13">
        <v>87711563.12218082</v>
      </c>
      <c r="H13">
        <v>122675926.79775231</v>
      </c>
      <c r="I13">
        <v>174930783.30182862</v>
      </c>
      <c r="J13">
        <v>198737823.24217379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2100226.200683705</v>
      </c>
      <c r="C15">
        <v>3706999.8329138034</v>
      </c>
      <c r="D15">
        <v>6589174.5288595371</v>
      </c>
      <c r="E15">
        <v>10883471.74453613</v>
      </c>
      <c r="F15">
        <v>16746794.337699588</v>
      </c>
      <c r="G15">
        <v>24092033.80436087</v>
      </c>
      <c r="H15">
        <v>34143885.095459193</v>
      </c>
      <c r="I15">
        <v>45223737.597256094</v>
      </c>
      <c r="J15">
        <v>53269335.210826725</v>
      </c>
    </row>
    <row r="16" spans="1:10">
      <c r="A16">
        <v>6075</v>
      </c>
      <c r="B16">
        <v>59896.248594503821</v>
      </c>
      <c r="C16">
        <v>111990.33058412644</v>
      </c>
      <c r="D16">
        <v>162779.76095065195</v>
      </c>
      <c r="E16">
        <v>306450.6813496172</v>
      </c>
      <c r="F16">
        <v>501524.11000669823</v>
      </c>
      <c r="G16">
        <v>917008.54352966789</v>
      </c>
      <c r="H16">
        <v>1609103.8099068776</v>
      </c>
      <c r="I16">
        <v>2171721.3490632647</v>
      </c>
      <c r="J16">
        <v>3183490.611500083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11555.365425460328</v>
      </c>
      <c r="C18">
        <v>22324.437094525078</v>
      </c>
      <c r="D18">
        <v>38719.243896231521</v>
      </c>
      <c r="E18">
        <v>69015.893239730867</v>
      </c>
      <c r="F18">
        <v>111289.44457306483</v>
      </c>
      <c r="G18">
        <v>190019.61076132947</v>
      </c>
      <c r="H18">
        <v>276907.29058981524</v>
      </c>
      <c r="I18">
        <v>357716.10097855498</v>
      </c>
      <c r="J18">
        <v>468091.02461699466</v>
      </c>
    </row>
    <row r="19" spans="1:10">
      <c r="A19">
        <v>6081</v>
      </c>
      <c r="B19">
        <v>3066107.3594211936</v>
      </c>
      <c r="C19">
        <v>5558146.5018861257</v>
      </c>
      <c r="D19">
        <v>7840738.1466664486</v>
      </c>
      <c r="E19">
        <v>14336074.440888563</v>
      </c>
      <c r="F19">
        <v>22762685.710240219</v>
      </c>
      <c r="G19">
        <v>40380943.093675315</v>
      </c>
      <c r="H19">
        <v>68689012.310864955</v>
      </c>
      <c r="I19">
        <v>89633849.008245558</v>
      </c>
      <c r="J19">
        <v>126817172.04487918</v>
      </c>
    </row>
    <row r="20" spans="1:10">
      <c r="A20">
        <v>6083</v>
      </c>
      <c r="B20">
        <v>78765.116171760368</v>
      </c>
      <c r="C20">
        <v>152295.43653301452</v>
      </c>
      <c r="D20">
        <v>239323.98884773761</v>
      </c>
      <c r="E20">
        <v>398799.99813686888</v>
      </c>
      <c r="F20">
        <v>525066.21903805342</v>
      </c>
      <c r="G20">
        <v>787068.44801530777</v>
      </c>
      <c r="H20">
        <v>981472.43872994289</v>
      </c>
      <c r="I20">
        <v>1367482.7689416497</v>
      </c>
      <c r="J20">
        <v>1520996.0018013851</v>
      </c>
    </row>
    <row r="21" spans="1:10">
      <c r="A21">
        <v>6085</v>
      </c>
      <c r="B21">
        <v>872213.48740721762</v>
      </c>
      <c r="C21">
        <v>1486188.204532912</v>
      </c>
      <c r="D21">
        <v>2479898.4751895173</v>
      </c>
      <c r="E21">
        <v>4187321.7700331523</v>
      </c>
      <c r="F21">
        <v>6982426.0298424</v>
      </c>
      <c r="G21">
        <v>12654032.897280226</v>
      </c>
      <c r="H21">
        <v>20268197.233105637</v>
      </c>
      <c r="I21">
        <v>29703156.90411612</v>
      </c>
      <c r="J21">
        <v>39510071.97073447</v>
      </c>
    </row>
    <row r="22" spans="1:10">
      <c r="A22">
        <v>6087</v>
      </c>
      <c r="B22">
        <v>15807.647134671066</v>
      </c>
      <c r="C22">
        <v>31689.090502780513</v>
      </c>
      <c r="D22">
        <v>50705.64343073967</v>
      </c>
      <c r="E22">
        <v>92855.684547352546</v>
      </c>
      <c r="F22">
        <v>156059.242387679</v>
      </c>
      <c r="G22">
        <v>264023.72457397659</v>
      </c>
      <c r="H22">
        <v>420516.00642773975</v>
      </c>
      <c r="I22">
        <v>550541.71279352647</v>
      </c>
      <c r="J22">
        <v>716568.39176477329</v>
      </c>
    </row>
    <row r="23" spans="1:10">
      <c r="A23">
        <v>6095</v>
      </c>
      <c r="B23">
        <v>595891.1220049113</v>
      </c>
      <c r="C23">
        <v>816592.05742003955</v>
      </c>
      <c r="D23">
        <v>1239344.2484451537</v>
      </c>
      <c r="E23">
        <v>1862850.0641848883</v>
      </c>
      <c r="F23">
        <v>2747958.8835317707</v>
      </c>
      <c r="G23">
        <v>4650454.4989408627</v>
      </c>
      <c r="H23">
        <v>7059445.4805200305</v>
      </c>
      <c r="I23">
        <v>9808775.7089445181</v>
      </c>
      <c r="J23">
        <v>14204019.582781615</v>
      </c>
    </row>
    <row r="24" spans="1:10">
      <c r="A24">
        <v>6097</v>
      </c>
      <c r="B24">
        <v>264640.95371426403</v>
      </c>
      <c r="C24">
        <v>428704.97626865667</v>
      </c>
      <c r="D24">
        <v>665653.57723911712</v>
      </c>
      <c r="E24">
        <v>1161216.726846213</v>
      </c>
      <c r="F24">
        <v>1775343.0637701126</v>
      </c>
      <c r="G24">
        <v>2986771.5897794501</v>
      </c>
      <c r="H24">
        <v>4543541.3593159532</v>
      </c>
      <c r="I24">
        <v>6213351.3012500098</v>
      </c>
      <c r="J24">
        <v>8199847.1615683297</v>
      </c>
    </row>
    <row r="25" spans="1:10">
      <c r="A25">
        <v>6111</v>
      </c>
      <c r="B25">
        <v>105651.92300084964</v>
      </c>
      <c r="C25">
        <v>195291.83658348158</v>
      </c>
      <c r="D25">
        <v>312672.36784349737</v>
      </c>
      <c r="E25">
        <v>536364.02168253378</v>
      </c>
      <c r="F25">
        <v>782839.7785486338</v>
      </c>
      <c r="G25">
        <v>1179797.7138965128</v>
      </c>
      <c r="H25">
        <v>1572588.2897174824</v>
      </c>
      <c r="I25">
        <v>2210702.8489351431</v>
      </c>
      <c r="J25">
        <v>2581985.4142587502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1199027.2535869845</v>
      </c>
      <c r="C27">
        <v>1965261.9318026621</v>
      </c>
      <c r="D27">
        <v>3176561.5282771974</v>
      </c>
      <c r="E27">
        <v>4597875.4467886398</v>
      </c>
      <c r="F27">
        <v>7085030.2123007206</v>
      </c>
      <c r="G27">
        <v>10633536.073718987</v>
      </c>
      <c r="H27">
        <v>13529598.501291148</v>
      </c>
      <c r="I27">
        <v>17002365.581189994</v>
      </c>
      <c r="J27">
        <v>19877789.253325909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12231.391202217303</v>
      </c>
      <c r="C29">
        <v>15779.801908962716</v>
      </c>
      <c r="D29">
        <v>24881.331058885145</v>
      </c>
      <c r="E29">
        <v>39964.314021774866</v>
      </c>
      <c r="F29">
        <v>65647.459975584949</v>
      </c>
      <c r="G29">
        <v>109508.09021286371</v>
      </c>
      <c r="H29">
        <v>147653.08287971414</v>
      </c>
      <c r="I29">
        <v>198387.15739137257</v>
      </c>
      <c r="J29">
        <v>242511.20697960848</v>
      </c>
    </row>
    <row r="30" spans="1:10">
      <c r="A30">
        <v>9009</v>
      </c>
      <c r="B30">
        <v>868787.18040844344</v>
      </c>
      <c r="C30">
        <v>1233927.4160721926</v>
      </c>
      <c r="D30">
        <v>1912612.9812370476</v>
      </c>
      <c r="E30">
        <v>2809521.2347210823</v>
      </c>
      <c r="F30">
        <v>4176645.5993594117</v>
      </c>
      <c r="G30">
        <v>6068551.4956149086</v>
      </c>
      <c r="H30">
        <v>7515574.6688322956</v>
      </c>
      <c r="I30">
        <v>9322077.9214683864</v>
      </c>
      <c r="J30">
        <v>10891064.978735965</v>
      </c>
    </row>
    <row r="31" spans="1:10">
      <c r="A31">
        <v>9011</v>
      </c>
      <c r="B31">
        <v>72427.137437790632</v>
      </c>
      <c r="C31">
        <v>97643.93119226316</v>
      </c>
      <c r="D31">
        <v>150139.37400081844</v>
      </c>
      <c r="E31">
        <v>238943.8518872899</v>
      </c>
      <c r="F31">
        <v>393617.96056106075</v>
      </c>
      <c r="G31">
        <v>641999.18684063875</v>
      </c>
      <c r="H31">
        <v>902910.77695086459</v>
      </c>
      <c r="I31">
        <v>1258006.2302370109</v>
      </c>
      <c r="J31">
        <v>1540731.711244948</v>
      </c>
    </row>
    <row r="32" spans="1:10">
      <c r="A32">
        <v>10001</v>
      </c>
      <c r="B32">
        <v>533079.56210387859</v>
      </c>
      <c r="C32">
        <v>943932.64039096667</v>
      </c>
      <c r="D32">
        <v>1710474.4780450573</v>
      </c>
      <c r="E32">
        <v>2556117.1255267179</v>
      </c>
      <c r="F32">
        <v>4138423.3684538184</v>
      </c>
      <c r="G32">
        <v>6846203.7767762821</v>
      </c>
      <c r="H32">
        <v>9745232.929048501</v>
      </c>
      <c r="I32">
        <v>13273251.375545882</v>
      </c>
      <c r="J32">
        <v>16114525.317774277</v>
      </c>
    </row>
    <row r="33" spans="1:10">
      <c r="A33">
        <v>10003</v>
      </c>
      <c r="B33">
        <v>612344.11931808433</v>
      </c>
      <c r="C33">
        <v>1153726.33607102</v>
      </c>
      <c r="D33">
        <v>2387138.2380322185</v>
      </c>
      <c r="E33">
        <v>3847568.4467898435</v>
      </c>
      <c r="F33">
        <v>6758252.046168115</v>
      </c>
      <c r="G33">
        <v>12584086.145625301</v>
      </c>
      <c r="H33">
        <v>18608018.073266506</v>
      </c>
      <c r="I33">
        <v>26874636.688166946</v>
      </c>
      <c r="J33">
        <v>32817449.593944129</v>
      </c>
    </row>
    <row r="34" spans="1:10">
      <c r="A34">
        <v>10005</v>
      </c>
      <c r="B34">
        <v>1175685.0607196239</v>
      </c>
      <c r="C34">
        <v>1891863.5994310414</v>
      </c>
      <c r="D34">
        <v>3050796.6012344463</v>
      </c>
      <c r="E34">
        <v>4164834.3068524427</v>
      </c>
      <c r="F34">
        <v>6609508.7629743339</v>
      </c>
      <c r="G34">
        <v>10244952.207844969</v>
      </c>
      <c r="H34">
        <v>14390429.064173987</v>
      </c>
      <c r="I34">
        <v>18725197.734318979</v>
      </c>
      <c r="J34">
        <v>22847203.135103419</v>
      </c>
    </row>
    <row r="35" spans="1:10">
      <c r="A35">
        <v>11001</v>
      </c>
      <c r="B35">
        <v>336058.10595746886</v>
      </c>
      <c r="C35">
        <v>512070.48981929524</v>
      </c>
      <c r="D35">
        <v>883516.7980642342</v>
      </c>
      <c r="E35">
        <v>1579454.0861062561</v>
      </c>
      <c r="F35">
        <v>2646213.2340358612</v>
      </c>
      <c r="G35">
        <v>4301654.3372241342</v>
      </c>
      <c r="H35">
        <v>6833395.678310371</v>
      </c>
      <c r="I35">
        <v>9203084.9239917286</v>
      </c>
      <c r="J35">
        <v>10921662.209892087</v>
      </c>
    </row>
    <row r="36" spans="1:10">
      <c r="A36">
        <v>12005</v>
      </c>
      <c r="B36">
        <v>312638.30296403728</v>
      </c>
      <c r="C36">
        <v>498176.62521662435</v>
      </c>
      <c r="D36">
        <v>801926.49046682264</v>
      </c>
      <c r="E36">
        <v>1282255.7344210027</v>
      </c>
      <c r="F36">
        <v>2185271.9168753568</v>
      </c>
      <c r="G36">
        <v>3080230.1031531962</v>
      </c>
      <c r="H36">
        <v>4880144.034065471</v>
      </c>
      <c r="I36">
        <v>6611691.2737753261</v>
      </c>
      <c r="J36">
        <v>8876719.2570766918</v>
      </c>
    </row>
    <row r="37" spans="1:10">
      <c r="A37">
        <v>12009</v>
      </c>
      <c r="B37">
        <v>224627.51753010231</v>
      </c>
      <c r="C37">
        <v>413683.46566921589</v>
      </c>
      <c r="D37">
        <v>693859.42312467028</v>
      </c>
      <c r="E37">
        <v>1132472.1751984002</v>
      </c>
      <c r="F37">
        <v>1750121.2326599639</v>
      </c>
      <c r="G37">
        <v>2795206.6887131804</v>
      </c>
      <c r="H37">
        <v>3840770.5924678473</v>
      </c>
      <c r="I37">
        <v>5109533.3662322573</v>
      </c>
      <c r="J37">
        <v>6706601.7325075371</v>
      </c>
    </row>
    <row r="38" spans="1:10">
      <c r="A38">
        <v>12011</v>
      </c>
      <c r="B38">
        <v>622181.3944657949</v>
      </c>
      <c r="C38">
        <v>1703681.9115352463</v>
      </c>
      <c r="D38">
        <v>4204943.2067349087</v>
      </c>
      <c r="E38">
        <v>11273393.117508149</v>
      </c>
      <c r="F38">
        <v>27629479.786529664</v>
      </c>
      <c r="G38">
        <v>48884932.598831989</v>
      </c>
      <c r="H38">
        <v>81099052.364084005</v>
      </c>
      <c r="I38">
        <v>141416321.65258455</v>
      </c>
      <c r="J38">
        <v>204203893.87397832</v>
      </c>
    </row>
    <row r="39" spans="1:10">
      <c r="A39">
        <v>12015</v>
      </c>
      <c r="B39">
        <v>8062.1148517076981</v>
      </c>
      <c r="C39">
        <v>12481.89164996016</v>
      </c>
      <c r="D39">
        <v>22014.439814181238</v>
      </c>
      <c r="E39">
        <v>40971.574349763956</v>
      </c>
      <c r="F39">
        <v>69063.523225846919</v>
      </c>
      <c r="G39">
        <v>145515.69303391734</v>
      </c>
      <c r="H39">
        <v>253624.79403812299</v>
      </c>
      <c r="I39">
        <v>393444.73597244662</v>
      </c>
      <c r="J39">
        <v>587730.4000613871</v>
      </c>
    </row>
    <row r="40" spans="1:10">
      <c r="A40">
        <v>12017</v>
      </c>
      <c r="B40">
        <v>94207.086878300644</v>
      </c>
      <c r="C40">
        <v>134460.93970779199</v>
      </c>
      <c r="D40">
        <v>191237.40113366893</v>
      </c>
      <c r="E40">
        <v>356063.15010184969</v>
      </c>
      <c r="F40">
        <v>437348.54336000915</v>
      </c>
      <c r="G40">
        <v>696779.59240304842</v>
      </c>
      <c r="H40">
        <v>1189214.7820663969</v>
      </c>
      <c r="I40">
        <v>1505920.3552891447</v>
      </c>
      <c r="J40">
        <v>2195777.5995402751</v>
      </c>
    </row>
    <row r="41" spans="1:10">
      <c r="A41">
        <v>12019</v>
      </c>
      <c r="B41">
        <v>29590.807587883748</v>
      </c>
      <c r="C41">
        <v>62371.960681306024</v>
      </c>
      <c r="D41">
        <v>111330.15674403861</v>
      </c>
      <c r="E41">
        <v>195602.61901718023</v>
      </c>
      <c r="F41">
        <v>323047.18179380172</v>
      </c>
      <c r="G41">
        <v>525164.95263073</v>
      </c>
      <c r="H41">
        <v>694542.6397764025</v>
      </c>
      <c r="I41">
        <v>975749.0924924002</v>
      </c>
      <c r="J41">
        <v>1309650.2258718705</v>
      </c>
    </row>
    <row r="42" spans="1:10">
      <c r="A42">
        <v>12021</v>
      </c>
      <c r="B42">
        <v>65243.986140623929</v>
      </c>
      <c r="C42">
        <v>119032.84718744637</v>
      </c>
      <c r="D42">
        <v>313480.99953289778</v>
      </c>
      <c r="E42">
        <v>721017.85955679812</v>
      </c>
      <c r="F42">
        <v>1515671.6948445954</v>
      </c>
      <c r="G42">
        <v>3425061.0400714339</v>
      </c>
      <c r="H42">
        <v>6244797.05594151</v>
      </c>
      <c r="I42">
        <v>10434743.764299246</v>
      </c>
      <c r="J42">
        <v>15836702.470712887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2599.2685063671147</v>
      </c>
      <c r="C44">
        <v>3566.3575807396851</v>
      </c>
      <c r="D44">
        <v>5160.197863440676</v>
      </c>
      <c r="E44">
        <v>7880.4019785625997</v>
      </c>
      <c r="F44">
        <v>11413.807378294141</v>
      </c>
      <c r="G44">
        <v>16645.783867467922</v>
      </c>
      <c r="H44">
        <v>24220.699675742344</v>
      </c>
      <c r="I44">
        <v>34760.185942790631</v>
      </c>
      <c r="J44">
        <v>44771.619976544491</v>
      </c>
    </row>
    <row r="45" spans="1:10">
      <c r="A45">
        <v>12031</v>
      </c>
      <c r="B45">
        <v>880574.86649499915</v>
      </c>
      <c r="C45">
        <v>1540470.545257827</v>
      </c>
      <c r="D45">
        <v>2378168.8671782105</v>
      </c>
      <c r="E45">
        <v>3905229.7990914956</v>
      </c>
      <c r="F45">
        <v>5679613.5839599324</v>
      </c>
      <c r="G45">
        <v>8096160.5108008627</v>
      </c>
      <c r="H45">
        <v>10461388.963235116</v>
      </c>
      <c r="I45">
        <v>14402234.050379455</v>
      </c>
      <c r="J45">
        <v>18243624.802842516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10491.120892652523</v>
      </c>
      <c r="C47">
        <v>29509.885785971026</v>
      </c>
      <c r="D47">
        <v>61992.731214702508</v>
      </c>
      <c r="E47">
        <v>119024.87521833734</v>
      </c>
      <c r="F47">
        <v>213591.34604257735</v>
      </c>
      <c r="G47">
        <v>401107.92629061261</v>
      </c>
      <c r="H47">
        <v>523906.40907374385</v>
      </c>
      <c r="I47">
        <v>726695.59071572777</v>
      </c>
      <c r="J47">
        <v>974212.28708220972</v>
      </c>
    </row>
    <row r="48" spans="1:10">
      <c r="A48">
        <v>12037</v>
      </c>
      <c r="B48">
        <v>15233.48718175977</v>
      </c>
      <c r="C48">
        <v>20924.072915088673</v>
      </c>
      <c r="D48">
        <v>29866.512502119502</v>
      </c>
      <c r="E48">
        <v>43605.463433285571</v>
      </c>
      <c r="F48">
        <v>66386.751525167914</v>
      </c>
      <c r="G48">
        <v>95531.746017458456</v>
      </c>
      <c r="H48">
        <v>141742.91189992608</v>
      </c>
      <c r="I48">
        <v>211511.73416039636</v>
      </c>
      <c r="J48">
        <v>283952.40292673238</v>
      </c>
    </row>
    <row r="49" spans="1:10">
      <c r="A49">
        <v>12045</v>
      </c>
      <c r="B49">
        <v>24456.341883487577</v>
      </c>
      <c r="C49">
        <v>35032.741719940015</v>
      </c>
      <c r="D49">
        <v>50098.535677401545</v>
      </c>
      <c r="E49">
        <v>73199.29213363606</v>
      </c>
      <c r="F49">
        <v>112005.49986661252</v>
      </c>
      <c r="G49">
        <v>162085.71784761836</v>
      </c>
      <c r="H49">
        <v>258848.80056404322</v>
      </c>
      <c r="I49">
        <v>373015.95235464507</v>
      </c>
      <c r="J49">
        <v>504226.56504745397</v>
      </c>
    </row>
    <row r="50" spans="1:10">
      <c r="A50">
        <v>12053</v>
      </c>
      <c r="B50">
        <v>56908.586574367284</v>
      </c>
      <c r="C50">
        <v>74912.804987974116</v>
      </c>
      <c r="D50">
        <v>117533.38769840232</v>
      </c>
      <c r="E50">
        <v>243174.59211971227</v>
      </c>
      <c r="F50">
        <v>388440.10516221862</v>
      </c>
      <c r="G50">
        <v>733255.35789993044</v>
      </c>
      <c r="H50">
        <v>1496466.591427238</v>
      </c>
      <c r="I50">
        <v>2021604.1004210173</v>
      </c>
      <c r="J50">
        <v>3435976.2429760736</v>
      </c>
    </row>
    <row r="51" spans="1:10">
      <c r="A51">
        <v>12057</v>
      </c>
      <c r="B51">
        <v>1993089.3663250196</v>
      </c>
      <c r="C51">
        <v>3096122.632995713</v>
      </c>
      <c r="D51">
        <v>4804501.2743721148</v>
      </c>
      <c r="E51">
        <v>9968635.5240946095</v>
      </c>
      <c r="F51">
        <v>17205185.021289136</v>
      </c>
      <c r="G51">
        <v>34196799.812440515</v>
      </c>
      <c r="H51">
        <v>64001861.277114257</v>
      </c>
      <c r="I51">
        <v>92741284.902009159</v>
      </c>
      <c r="J51">
        <v>152320780.36630949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381153.66104398161</v>
      </c>
      <c r="C55">
        <v>507153.70830414351</v>
      </c>
      <c r="D55">
        <v>847180.57881861751</v>
      </c>
      <c r="E55">
        <v>1405717.7861092931</v>
      </c>
      <c r="F55">
        <v>2211163.3580905907</v>
      </c>
      <c r="G55">
        <v>4699874.4543769686</v>
      </c>
      <c r="H55">
        <v>7852077.7559666187</v>
      </c>
      <c r="I55">
        <v>12374190.918716487</v>
      </c>
      <c r="J55">
        <v>18944632.342685789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56171.941449722231</v>
      </c>
      <c r="C58">
        <v>81604.729366325599</v>
      </c>
      <c r="D58">
        <v>121616.64201417824</v>
      </c>
      <c r="E58">
        <v>247698.08381052862</v>
      </c>
      <c r="F58">
        <v>443566.81152070558</v>
      </c>
      <c r="G58">
        <v>905958.07728596276</v>
      </c>
      <c r="H58">
        <v>1559283.9649450956</v>
      </c>
      <c r="I58">
        <v>2274053.9187247367</v>
      </c>
      <c r="J58">
        <v>3539433.2494415096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16246.756329262784</v>
      </c>
      <c r="C60">
        <v>51686.611925392113</v>
      </c>
      <c r="D60">
        <v>121971.12818740867</v>
      </c>
      <c r="E60">
        <v>323485.50194020121</v>
      </c>
      <c r="F60">
        <v>710765.18725304492</v>
      </c>
      <c r="G60">
        <v>1255752.0877806011</v>
      </c>
      <c r="H60">
        <v>2383538.290221611</v>
      </c>
      <c r="I60">
        <v>3879748.9606551388</v>
      </c>
      <c r="J60">
        <v>5883252.2533450965</v>
      </c>
    </row>
    <row r="61" spans="1:10">
      <c r="A61">
        <v>12086</v>
      </c>
      <c r="B61">
        <v>2705982.2058187332</v>
      </c>
      <c r="C61">
        <v>7459760.0449523097</v>
      </c>
      <c r="D61">
        <v>21759806.399942137</v>
      </c>
      <c r="E61">
        <v>58114824.310651518</v>
      </c>
      <c r="F61">
        <v>123077134.83607849</v>
      </c>
      <c r="G61">
        <v>249972975.50872105</v>
      </c>
      <c r="H61">
        <v>411435230.42045766</v>
      </c>
      <c r="I61">
        <v>712452963.24100256</v>
      </c>
      <c r="J61">
        <v>936951038.93506896</v>
      </c>
    </row>
    <row r="62" spans="1:10">
      <c r="A62">
        <v>12087</v>
      </c>
      <c r="B62">
        <v>192068.58764933262</v>
      </c>
      <c r="C62">
        <v>503961.76238269475</v>
      </c>
      <c r="D62">
        <v>1479253.4405193354</v>
      </c>
      <c r="E62">
        <v>3455004.9613413196</v>
      </c>
      <c r="F62">
        <v>7694538.7588992491</v>
      </c>
      <c r="G62">
        <v>14391553.472117683</v>
      </c>
      <c r="H62">
        <v>25520989.582709957</v>
      </c>
      <c r="I62">
        <v>40058291.121591657</v>
      </c>
      <c r="J62">
        <v>52943873.657398872</v>
      </c>
    </row>
    <row r="63" spans="1:10">
      <c r="A63">
        <v>12089</v>
      </c>
      <c r="B63">
        <v>34658.591133597962</v>
      </c>
      <c r="C63">
        <v>76742.682160270997</v>
      </c>
      <c r="D63">
        <v>144819.91862309951</v>
      </c>
      <c r="E63">
        <v>289325.61273354088</v>
      </c>
      <c r="F63">
        <v>502878.36305096059</v>
      </c>
      <c r="G63">
        <v>825528.36903749174</v>
      </c>
      <c r="H63">
        <v>1213438.5526258608</v>
      </c>
      <c r="I63">
        <v>1874112.2985961684</v>
      </c>
      <c r="J63">
        <v>2636349.5945410263</v>
      </c>
    </row>
    <row r="64" spans="1:10">
      <c r="A64">
        <v>12091</v>
      </c>
      <c r="B64">
        <v>387764.3225340707</v>
      </c>
      <c r="C64">
        <v>573087.93464959355</v>
      </c>
      <c r="D64">
        <v>881088.02292150806</v>
      </c>
      <c r="E64">
        <v>1326135.4845895369</v>
      </c>
      <c r="F64">
        <v>2081055.1766247733</v>
      </c>
      <c r="G64">
        <v>3103855.3772788802</v>
      </c>
      <c r="H64">
        <v>4004194.605443595</v>
      </c>
      <c r="I64">
        <v>5483106.1318070544</v>
      </c>
      <c r="J64">
        <v>8440215.7130365223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130247.27937508465</v>
      </c>
      <c r="C66">
        <v>353007.19817727013</v>
      </c>
      <c r="D66">
        <v>848234.34551479365</v>
      </c>
      <c r="E66">
        <v>2256498.9874760564</v>
      </c>
      <c r="F66">
        <v>5570705.1163275773</v>
      </c>
      <c r="G66">
        <v>9619763.9883220624</v>
      </c>
      <c r="H66">
        <v>15815716.429746795</v>
      </c>
      <c r="I66">
        <v>27256757.147162747</v>
      </c>
      <c r="J66">
        <v>39189059.172796205</v>
      </c>
    </row>
    <row r="67" spans="1:10">
      <c r="A67">
        <v>12101</v>
      </c>
      <c r="B67">
        <v>411338.4331118929</v>
      </c>
      <c r="C67">
        <v>702428.9955046745</v>
      </c>
      <c r="D67">
        <v>1113799.952190428</v>
      </c>
      <c r="E67">
        <v>2328229.1593570961</v>
      </c>
      <c r="F67">
        <v>3757292.7869860446</v>
      </c>
      <c r="G67">
        <v>7163967.8377316352</v>
      </c>
      <c r="H67">
        <v>14767968.421426609</v>
      </c>
      <c r="I67">
        <v>20150501.630687259</v>
      </c>
      <c r="J67">
        <v>34583323.431189574</v>
      </c>
    </row>
    <row r="68" spans="1:10">
      <c r="A68">
        <v>12103</v>
      </c>
      <c r="B68">
        <v>458399.85576919146</v>
      </c>
      <c r="C68">
        <v>773713.18874648004</v>
      </c>
      <c r="D68">
        <v>1211984.2632160448</v>
      </c>
      <c r="E68">
        <v>2545545.5649429029</v>
      </c>
      <c r="F68">
        <v>4521088.9295578338</v>
      </c>
      <c r="G68">
        <v>9105402.9963199347</v>
      </c>
      <c r="H68">
        <v>16722759.264852142</v>
      </c>
      <c r="I68">
        <v>24081760.075900763</v>
      </c>
      <c r="J68">
        <v>40098371.741614595</v>
      </c>
    </row>
    <row r="69" spans="1:10">
      <c r="A69">
        <v>12107</v>
      </c>
      <c r="B69">
        <v>1192.0375311802645</v>
      </c>
      <c r="C69">
        <v>2516.7512804142802</v>
      </c>
      <c r="D69">
        <v>4479.7827876146494</v>
      </c>
      <c r="E69">
        <v>7735.2454703936301</v>
      </c>
      <c r="F69">
        <v>12987.865415611917</v>
      </c>
      <c r="G69">
        <v>23140.496265515223</v>
      </c>
      <c r="H69">
        <v>29673.675611782259</v>
      </c>
      <c r="I69">
        <v>40664.728328708072</v>
      </c>
      <c r="J69">
        <v>54356.770123858354</v>
      </c>
    </row>
    <row r="70" spans="1:10">
      <c r="A70">
        <v>12109</v>
      </c>
      <c r="B70">
        <v>184196.61154174153</v>
      </c>
      <c r="C70">
        <v>393098.7580616966</v>
      </c>
      <c r="D70">
        <v>690419.74566013378</v>
      </c>
      <c r="E70">
        <v>1170071.5855956406</v>
      </c>
      <c r="F70">
        <v>1905011.2342480677</v>
      </c>
      <c r="G70">
        <v>3220732.882206975</v>
      </c>
      <c r="H70">
        <v>4113856.5045350287</v>
      </c>
      <c r="I70">
        <v>5705804.9116170304</v>
      </c>
      <c r="J70">
        <v>7568215.1453270605</v>
      </c>
    </row>
    <row r="71" spans="1:10">
      <c r="A71">
        <v>12111</v>
      </c>
      <c r="B71">
        <v>7310.4689872165973</v>
      </c>
      <c r="C71">
        <v>15898.235144808103</v>
      </c>
      <c r="D71">
        <v>27890.977668418116</v>
      </c>
      <c r="E71">
        <v>51607.758951136813</v>
      </c>
      <c r="F71">
        <v>82059.018721022861</v>
      </c>
      <c r="G71">
        <v>115968.76151276176</v>
      </c>
      <c r="H71">
        <v>175779.73472438726</v>
      </c>
      <c r="I71">
        <v>236290.55293872912</v>
      </c>
      <c r="J71">
        <v>309595.03974824451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739599.66767341318</v>
      </c>
      <c r="C73">
        <v>1080100.0906348259</v>
      </c>
      <c r="D73">
        <v>1618298.5645733711</v>
      </c>
      <c r="E73">
        <v>3308462.1953070569</v>
      </c>
      <c r="F73">
        <v>5957687.6593687767</v>
      </c>
      <c r="G73">
        <v>12252613.772338185</v>
      </c>
      <c r="H73">
        <v>21245881.696498979</v>
      </c>
      <c r="I73">
        <v>31239359.744161114</v>
      </c>
      <c r="J73">
        <v>48596203.464691758</v>
      </c>
    </row>
    <row r="74" spans="1:10">
      <c r="A74">
        <v>12123</v>
      </c>
      <c r="B74">
        <v>2462.9546652628451</v>
      </c>
      <c r="C74">
        <v>3345.4973939227516</v>
      </c>
      <c r="D74">
        <v>4750.3557848697574</v>
      </c>
      <c r="E74">
        <v>7076.8383061600234</v>
      </c>
      <c r="F74">
        <v>10542.20928806964</v>
      </c>
      <c r="G74">
        <v>14020.646581155697</v>
      </c>
      <c r="H74">
        <v>19954.341253486353</v>
      </c>
      <c r="I74">
        <v>28137.680875409878</v>
      </c>
      <c r="J74">
        <v>35294.984797777564</v>
      </c>
    </row>
    <row r="75" spans="1:10">
      <c r="A75">
        <v>12127</v>
      </c>
      <c r="B75">
        <v>453193.47569021827</v>
      </c>
      <c r="C75">
        <v>909732.48342470615</v>
      </c>
      <c r="D75">
        <v>1569093.9821466133</v>
      </c>
      <c r="E75">
        <v>2572867.6670233198</v>
      </c>
      <c r="F75">
        <v>4077240.2069042232</v>
      </c>
      <c r="G75">
        <v>6911191.8115002736</v>
      </c>
      <c r="H75">
        <v>9026412.1928354539</v>
      </c>
      <c r="I75">
        <v>12266696.912896708</v>
      </c>
      <c r="J75">
        <v>16163466.842597023</v>
      </c>
    </row>
    <row r="76" spans="1:10">
      <c r="A76">
        <v>12129</v>
      </c>
      <c r="B76">
        <v>10280.169195122351</v>
      </c>
      <c r="C76">
        <v>13664.811726280228</v>
      </c>
      <c r="D76">
        <v>19919.153689625407</v>
      </c>
      <c r="E76">
        <v>29635.233685032752</v>
      </c>
      <c r="F76">
        <v>45059.672933411282</v>
      </c>
      <c r="G76">
        <v>59568.072755028981</v>
      </c>
      <c r="H76">
        <v>78174.396244152027</v>
      </c>
      <c r="I76">
        <v>114823.341580623</v>
      </c>
      <c r="J76">
        <v>152388.28152375756</v>
      </c>
    </row>
    <row r="77" spans="1:10">
      <c r="A77">
        <v>12131</v>
      </c>
      <c r="B77">
        <v>101978.28315258292</v>
      </c>
      <c r="C77">
        <v>144853.95768336227</v>
      </c>
      <c r="D77">
        <v>216191.45253986234</v>
      </c>
      <c r="E77">
        <v>318015.43855332816</v>
      </c>
      <c r="F77">
        <v>493627.33516176871</v>
      </c>
      <c r="G77">
        <v>735034.1801783992</v>
      </c>
      <c r="H77">
        <v>1138815.4894784095</v>
      </c>
      <c r="I77">
        <v>1580372.4989709288</v>
      </c>
      <c r="J77">
        <v>2455175.683965608</v>
      </c>
    </row>
    <row r="78" spans="1:10">
      <c r="A78">
        <v>13029</v>
      </c>
      <c r="B78">
        <v>6629.3735459697582</v>
      </c>
      <c r="C78">
        <v>11639.841688320186</v>
      </c>
      <c r="D78">
        <v>19260.958786318053</v>
      </c>
      <c r="E78">
        <v>31956.5571942807</v>
      </c>
      <c r="F78">
        <v>48479.463342337564</v>
      </c>
      <c r="G78">
        <v>64809.755072645698</v>
      </c>
      <c r="H78">
        <v>87427.745548657578</v>
      </c>
      <c r="I78">
        <v>115413.62483357421</v>
      </c>
      <c r="J78">
        <v>140923.25801460148</v>
      </c>
    </row>
    <row r="79" spans="1:10">
      <c r="A79">
        <v>13039</v>
      </c>
      <c r="B79">
        <v>428934.66945883579</v>
      </c>
      <c r="C79">
        <v>564109.65287985909</v>
      </c>
      <c r="D79">
        <v>978936.64399283077</v>
      </c>
      <c r="E79">
        <v>1737356.4261372166</v>
      </c>
      <c r="F79">
        <v>2792746.0736784437</v>
      </c>
      <c r="G79">
        <v>4166045.3436026783</v>
      </c>
      <c r="H79">
        <v>5904036.428459527</v>
      </c>
      <c r="I79">
        <v>8632216.6152927447</v>
      </c>
      <c r="J79">
        <v>11541731.279508293</v>
      </c>
    </row>
    <row r="80" spans="1:10">
      <c r="A80">
        <v>13051</v>
      </c>
      <c r="B80">
        <v>3176714.5446606786</v>
      </c>
      <c r="C80">
        <v>5967763.8625018774</v>
      </c>
      <c r="D80">
        <v>10714078.645524176</v>
      </c>
      <c r="E80">
        <v>18892550.327300243</v>
      </c>
      <c r="F80">
        <v>30749200.967782557</v>
      </c>
      <c r="G80">
        <v>44019063.571902022</v>
      </c>
      <c r="H80">
        <v>63543186.250289962</v>
      </c>
      <c r="I80">
        <v>89761917.998376429</v>
      </c>
      <c r="J80">
        <v>117277152.1574026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211178.43705340044</v>
      </c>
      <c r="C82">
        <v>478061.09916415799</v>
      </c>
      <c r="D82">
        <v>949285.76129697508</v>
      </c>
      <c r="E82">
        <v>1725396.5678869546</v>
      </c>
      <c r="F82">
        <v>2945786.3108677333</v>
      </c>
      <c r="G82">
        <v>4106048.72100029</v>
      </c>
      <c r="H82">
        <v>6001046.2047133837</v>
      </c>
      <c r="I82">
        <v>8453404.7235631645</v>
      </c>
      <c r="J82">
        <v>10852660.571153687</v>
      </c>
    </row>
    <row r="83" spans="1:10">
      <c r="A83">
        <v>13179</v>
      </c>
      <c r="B83">
        <v>455032.46195242618</v>
      </c>
      <c r="C83">
        <v>1036687.0448460272</v>
      </c>
      <c r="D83">
        <v>2033403.0490632625</v>
      </c>
      <c r="E83">
        <v>3651075.2029854609</v>
      </c>
      <c r="F83">
        <v>6097677.4857150577</v>
      </c>
      <c r="G83">
        <v>8496099.2564352062</v>
      </c>
      <c r="H83">
        <v>12264313.29187924</v>
      </c>
      <c r="I83">
        <v>17128030.212712172</v>
      </c>
      <c r="J83">
        <v>21989953.062734183</v>
      </c>
    </row>
    <row r="84" spans="1:10">
      <c r="A84">
        <v>13191</v>
      </c>
      <c r="B84">
        <v>564559.03786411718</v>
      </c>
      <c r="C84">
        <v>1236232.5926376793</v>
      </c>
      <c r="D84">
        <v>2392567.0440253774</v>
      </c>
      <c r="E84">
        <v>4250416.513133035</v>
      </c>
      <c r="F84">
        <v>7119838.6844283286</v>
      </c>
      <c r="G84">
        <v>9892591.3167455308</v>
      </c>
      <c r="H84">
        <v>14358065.809681272</v>
      </c>
      <c r="I84">
        <v>20171632.5204839</v>
      </c>
      <c r="J84">
        <v>26044717.499549765</v>
      </c>
    </row>
    <row r="85" spans="1:10">
      <c r="A85">
        <v>22005</v>
      </c>
      <c r="B85">
        <v>128233.92060919951</v>
      </c>
      <c r="C85">
        <v>276057.6133391555</v>
      </c>
      <c r="D85">
        <v>1147737.0470473487</v>
      </c>
      <c r="E85">
        <v>4298481.60899272</v>
      </c>
      <c r="F85">
        <v>10271150.336652461</v>
      </c>
      <c r="G85">
        <v>20918220.079724707</v>
      </c>
      <c r="H85">
        <v>34231851.772471845</v>
      </c>
      <c r="I85">
        <v>46962553.382004827</v>
      </c>
      <c r="J85">
        <v>58789172.158820942</v>
      </c>
    </row>
    <row r="86" spans="1:10">
      <c r="A86">
        <v>22007</v>
      </c>
      <c r="B86">
        <v>108381.5658764221</v>
      </c>
      <c r="C86">
        <v>466071.62797303533</v>
      </c>
      <c r="D86">
        <v>2601979.5964456433</v>
      </c>
      <c r="E86">
        <v>11017603.608760905</v>
      </c>
      <c r="F86">
        <v>30289081.598095946</v>
      </c>
      <c r="G86">
        <v>57635140.735014372</v>
      </c>
      <c r="H86">
        <v>89482592.897308037</v>
      </c>
      <c r="I86">
        <v>119718846.22042398</v>
      </c>
      <c r="J86">
        <v>145005209.64262941</v>
      </c>
    </row>
    <row r="87" spans="1:10">
      <c r="A87">
        <v>22019</v>
      </c>
      <c r="B87">
        <v>1179989.8487621113</v>
      </c>
      <c r="C87">
        <v>2760902.7739120307</v>
      </c>
      <c r="D87">
        <v>7169881.9694197541</v>
      </c>
      <c r="E87">
        <v>18243205.982418872</v>
      </c>
      <c r="F87">
        <v>44488629.165151827</v>
      </c>
      <c r="G87">
        <v>89490293.18127887</v>
      </c>
      <c r="H87">
        <v>152979743.66401178</v>
      </c>
      <c r="I87">
        <v>260138320.25953603</v>
      </c>
      <c r="J87">
        <v>402316748.48791081</v>
      </c>
    </row>
    <row r="88" spans="1:10">
      <c r="A88">
        <v>22023</v>
      </c>
      <c r="B88">
        <v>8785.6426007939444</v>
      </c>
      <c r="C88">
        <v>26221.141883942506</v>
      </c>
      <c r="D88">
        <v>83714.073625560763</v>
      </c>
      <c r="E88">
        <v>238634.71533308181</v>
      </c>
      <c r="F88">
        <v>589550.02902819868</v>
      </c>
      <c r="G88">
        <v>1082727.8908585012</v>
      </c>
      <c r="H88">
        <v>1696860.4842321696</v>
      </c>
      <c r="I88">
        <v>2304344.0423198496</v>
      </c>
      <c r="J88">
        <v>2883190.2719941568</v>
      </c>
    </row>
    <row r="89" spans="1:10">
      <c r="A89">
        <v>22045</v>
      </c>
      <c r="B89">
        <v>14490.510115837205</v>
      </c>
      <c r="C89">
        <v>47162.853032754174</v>
      </c>
      <c r="D89">
        <v>216339.99264253638</v>
      </c>
      <c r="E89">
        <v>789275.9747378719</v>
      </c>
      <c r="F89">
        <v>1914348.0741002515</v>
      </c>
      <c r="G89">
        <v>3290593.9097317774</v>
      </c>
      <c r="H89">
        <v>4559193.1786798649</v>
      </c>
      <c r="I89">
        <v>5537826.1980333375</v>
      </c>
      <c r="J89">
        <v>6069281.3866682276</v>
      </c>
    </row>
    <row r="90" spans="1:10">
      <c r="A90">
        <v>22047</v>
      </c>
      <c r="B90">
        <v>942603.76059695613</v>
      </c>
      <c r="C90">
        <v>2142350.6889031036</v>
      </c>
      <c r="D90">
        <v>9916792.5847065225</v>
      </c>
      <c r="E90">
        <v>41192173.327797219</v>
      </c>
      <c r="F90">
        <v>117162769.65179957</v>
      </c>
      <c r="G90">
        <v>257808870.92765561</v>
      </c>
      <c r="H90">
        <v>442061404.91592771</v>
      </c>
      <c r="I90">
        <v>680420986.65306473</v>
      </c>
      <c r="J90">
        <v>920307615.41958761</v>
      </c>
    </row>
    <row r="91" spans="1:10">
      <c r="A91">
        <v>22051</v>
      </c>
      <c r="B91">
        <v>19079217.096119713</v>
      </c>
      <c r="C91">
        <v>64585886.730149001</v>
      </c>
      <c r="D91">
        <v>337946400.69838834</v>
      </c>
      <c r="E91">
        <v>1250947248.2034986</v>
      </c>
      <c r="F91">
        <v>3164635371.6978321</v>
      </c>
      <c r="G91">
        <v>5656438776.0042391</v>
      </c>
      <c r="H91">
        <v>8508923161.8821964</v>
      </c>
      <c r="I91">
        <v>10917487543.472898</v>
      </c>
      <c r="J91">
        <v>12926338770.041153</v>
      </c>
    </row>
    <row r="92" spans="1:10">
      <c r="A92">
        <v>22053</v>
      </c>
      <c r="B92">
        <v>3904.9562716403316</v>
      </c>
      <c r="C92">
        <v>9555.8272467966799</v>
      </c>
      <c r="D92">
        <v>32799.154623461851</v>
      </c>
      <c r="E92">
        <v>85383.564833598837</v>
      </c>
      <c r="F92">
        <v>197908.31253942897</v>
      </c>
      <c r="G92">
        <v>397233.92660478177</v>
      </c>
      <c r="H92">
        <v>643337.3242693498</v>
      </c>
      <c r="I92">
        <v>920400.70525542868</v>
      </c>
      <c r="J92">
        <v>1218137.3587864002</v>
      </c>
    </row>
    <row r="93" spans="1:10">
      <c r="A93">
        <v>22057</v>
      </c>
      <c r="B93">
        <v>1464529.3219911577</v>
      </c>
      <c r="C93">
        <v>6134853.146631279</v>
      </c>
      <c r="D93">
        <v>33707853.69331114</v>
      </c>
      <c r="E93">
        <v>127458912.43114212</v>
      </c>
      <c r="F93">
        <v>310561245.61508566</v>
      </c>
      <c r="G93">
        <v>513178082.94886559</v>
      </c>
      <c r="H93">
        <v>726822018.13944256</v>
      </c>
      <c r="I93">
        <v>884243142.39315546</v>
      </c>
      <c r="J93">
        <v>998027507.37640786</v>
      </c>
    </row>
    <row r="94" spans="1:10">
      <c r="A94">
        <v>22063</v>
      </c>
      <c r="B94">
        <v>18286.470979294863</v>
      </c>
      <c r="C94">
        <v>42011.016943890369</v>
      </c>
      <c r="D94">
        <v>185408.91311614955</v>
      </c>
      <c r="E94">
        <v>737505.66808012582</v>
      </c>
      <c r="F94">
        <v>1840923.7558455337</v>
      </c>
      <c r="G94">
        <v>4012158.3434385192</v>
      </c>
      <c r="H94">
        <v>7086531.4290857175</v>
      </c>
      <c r="I94">
        <v>10285973.894986466</v>
      </c>
      <c r="J94">
        <v>13709570.619621102</v>
      </c>
    </row>
    <row r="95" spans="1:10">
      <c r="A95">
        <v>22071</v>
      </c>
      <c r="B95">
        <v>254376269.17809412</v>
      </c>
      <c r="C95">
        <v>607532825.32645869</v>
      </c>
      <c r="D95">
        <v>1501702594.5515406</v>
      </c>
      <c r="E95">
        <v>3517870529.02211</v>
      </c>
      <c r="F95">
        <v>6589906513.6924152</v>
      </c>
      <c r="G95">
        <v>11301063202.430021</v>
      </c>
      <c r="H95">
        <v>17301350548.045391</v>
      </c>
      <c r="I95">
        <v>23863714357.350342</v>
      </c>
      <c r="J95">
        <v>31949357491.229774</v>
      </c>
    </row>
    <row r="96" spans="1:10">
      <c r="A96">
        <v>22075</v>
      </c>
      <c r="B96">
        <v>722490.54253869934</v>
      </c>
      <c r="C96">
        <v>1733409.1330803116</v>
      </c>
      <c r="D96">
        <v>6733175.927473397</v>
      </c>
      <c r="E96">
        <v>26535586.686826762</v>
      </c>
      <c r="F96">
        <v>77673877.10559313</v>
      </c>
      <c r="G96">
        <v>156720472.36865416</v>
      </c>
      <c r="H96">
        <v>251080006.93135974</v>
      </c>
      <c r="I96">
        <v>353390069.18043041</v>
      </c>
      <c r="J96">
        <v>457728333.77628613</v>
      </c>
    </row>
    <row r="97" spans="1:10">
      <c r="A97">
        <v>22087</v>
      </c>
      <c r="B97">
        <v>1677297.7383710255</v>
      </c>
      <c r="C97">
        <v>3810104.9011851735</v>
      </c>
      <c r="D97">
        <v>13930353.253229342</v>
      </c>
      <c r="E97">
        <v>55077009.12732254</v>
      </c>
      <c r="F97">
        <v>161519714.46777675</v>
      </c>
      <c r="G97">
        <v>338648895.80651069</v>
      </c>
      <c r="H97">
        <v>559112929.80353582</v>
      </c>
      <c r="I97">
        <v>804096121.2383244</v>
      </c>
      <c r="J97">
        <v>1068836800.6855903</v>
      </c>
    </row>
    <row r="98" spans="1:10">
      <c r="A98">
        <v>22089</v>
      </c>
      <c r="B98">
        <v>1892550.3220087318</v>
      </c>
      <c r="C98">
        <v>6674408.5252386527</v>
      </c>
      <c r="D98">
        <v>36563337.254134133</v>
      </c>
      <c r="E98">
        <v>143768215.91490263</v>
      </c>
      <c r="F98">
        <v>364812239.36798519</v>
      </c>
      <c r="G98">
        <v>652211508.14899719</v>
      </c>
      <c r="H98">
        <v>988382588.67787206</v>
      </c>
      <c r="I98">
        <v>1274687315.80547</v>
      </c>
      <c r="J98">
        <v>1516922361.316905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132.74084519271372</v>
      </c>
      <c r="C101">
        <v>323.88085598396799</v>
      </c>
      <c r="D101">
        <v>1446.9355264069654</v>
      </c>
      <c r="E101">
        <v>5486.979408077379</v>
      </c>
      <c r="F101">
        <v>14142.013088287746</v>
      </c>
      <c r="G101">
        <v>27073.0150562614</v>
      </c>
      <c r="H101">
        <v>41180.201328168012</v>
      </c>
      <c r="I101">
        <v>54998.523295264888</v>
      </c>
      <c r="J101">
        <v>64688.876388191093</v>
      </c>
    </row>
    <row r="102" spans="1:10">
      <c r="A102">
        <v>22101</v>
      </c>
      <c r="B102">
        <v>1756833.1083212886</v>
      </c>
      <c r="C102">
        <v>7618217.9357907046</v>
      </c>
      <c r="D102">
        <v>36230663.592855766</v>
      </c>
      <c r="E102">
        <v>134631766.06268823</v>
      </c>
      <c r="F102">
        <v>327846697.68587798</v>
      </c>
      <c r="G102">
        <v>560145423.79685879</v>
      </c>
      <c r="H102">
        <v>782397151.35066175</v>
      </c>
      <c r="I102">
        <v>954860447.34539616</v>
      </c>
      <c r="J102">
        <v>1071632337.5414824</v>
      </c>
    </row>
    <row r="103" spans="1:10">
      <c r="A103">
        <v>22103</v>
      </c>
      <c r="B103">
        <v>1247648.3792793916</v>
      </c>
      <c r="C103">
        <v>2790256.4317507599</v>
      </c>
      <c r="D103">
        <v>6698822.6264464613</v>
      </c>
      <c r="E103">
        <v>15047616.727855913</v>
      </c>
      <c r="F103">
        <v>26419361.881721798</v>
      </c>
      <c r="G103">
        <v>44783806.647404924</v>
      </c>
      <c r="H103">
        <v>67134008.934527919</v>
      </c>
      <c r="I103">
        <v>90433131.691220149</v>
      </c>
      <c r="J103">
        <v>118655819.06901525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1644368.2332366558</v>
      </c>
      <c r="C105">
        <v>4771117.0717325909</v>
      </c>
      <c r="D105">
        <v>25378799.438200623</v>
      </c>
      <c r="E105">
        <v>96686916.182047412</v>
      </c>
      <c r="F105">
        <v>237343455.5953947</v>
      </c>
      <c r="G105">
        <v>398888751.00145489</v>
      </c>
      <c r="H105">
        <v>566206805.15195227</v>
      </c>
      <c r="I105">
        <v>692834970.52288401</v>
      </c>
      <c r="J105">
        <v>784459774.38351834</v>
      </c>
    </row>
    <row r="106" spans="1:10">
      <c r="A106">
        <v>22113</v>
      </c>
      <c r="B106">
        <v>98809.20353978168</v>
      </c>
      <c r="C106">
        <v>297351.52109755517</v>
      </c>
      <c r="D106">
        <v>1106992.8003350641</v>
      </c>
      <c r="E106">
        <v>3312665.6895432062</v>
      </c>
      <c r="F106">
        <v>7356917.917368927</v>
      </c>
      <c r="G106">
        <v>12515009.275658762</v>
      </c>
      <c r="H106">
        <v>17829653.301278707</v>
      </c>
      <c r="I106">
        <v>22377200.220609725</v>
      </c>
      <c r="J106">
        <v>25729619.687921386</v>
      </c>
    </row>
    <row r="107" spans="1:10">
      <c r="A107">
        <v>23005</v>
      </c>
      <c r="B107">
        <v>1120959.4502887113</v>
      </c>
      <c r="C107">
        <v>1516669.7189333676</v>
      </c>
      <c r="D107">
        <v>1771490.0263837765</v>
      </c>
      <c r="E107">
        <v>2371258.0446519381</v>
      </c>
      <c r="F107">
        <v>3315235.3353077853</v>
      </c>
      <c r="G107">
        <v>4110106.9547098773</v>
      </c>
      <c r="H107">
        <v>5126620.0580384135</v>
      </c>
      <c r="I107">
        <v>6046364.2789979121</v>
      </c>
      <c r="J107">
        <v>6896712.5261937231</v>
      </c>
    </row>
    <row r="108" spans="1:10">
      <c r="A108">
        <v>23009</v>
      </c>
      <c r="B108">
        <v>111758.09286721052</v>
      </c>
      <c r="C108">
        <v>146172.66055772029</v>
      </c>
      <c r="D108">
        <v>185529.07493036598</v>
      </c>
      <c r="E108">
        <v>234950.30171737849</v>
      </c>
      <c r="F108">
        <v>311893.91380430746</v>
      </c>
      <c r="G108">
        <v>398644.75878488936</v>
      </c>
      <c r="H108">
        <v>479489.34659771033</v>
      </c>
      <c r="I108">
        <v>554486.35104142514</v>
      </c>
      <c r="J108">
        <v>622793.43248365493</v>
      </c>
    </row>
    <row r="109" spans="1:10">
      <c r="A109">
        <v>23011</v>
      </c>
      <c r="B109">
        <v>4601.6071572316432</v>
      </c>
      <c r="C109">
        <v>6445.65781581382</v>
      </c>
      <c r="D109">
        <v>7578.3585536689225</v>
      </c>
      <c r="E109">
        <v>8902.9122946687567</v>
      </c>
      <c r="F109">
        <v>11732.516469334358</v>
      </c>
      <c r="G109">
        <v>12799.908620342254</v>
      </c>
      <c r="H109">
        <v>14710.970694560758</v>
      </c>
      <c r="I109">
        <v>16215.987968622354</v>
      </c>
      <c r="J109">
        <v>16345.052991189274</v>
      </c>
    </row>
    <row r="110" spans="1:10">
      <c r="A110">
        <v>23013</v>
      </c>
      <c r="B110">
        <v>34236.480843036712</v>
      </c>
      <c r="C110">
        <v>44987.833918090204</v>
      </c>
      <c r="D110">
        <v>51596.90378984862</v>
      </c>
      <c r="E110">
        <v>59075.120443158099</v>
      </c>
      <c r="F110">
        <v>75210.554108467899</v>
      </c>
      <c r="G110">
        <v>82863.070597986065</v>
      </c>
      <c r="H110">
        <v>93992.504832633378</v>
      </c>
      <c r="I110">
        <v>102926.2862450727</v>
      </c>
      <c r="J110">
        <v>106429.74526105872</v>
      </c>
    </row>
    <row r="111" spans="1:10">
      <c r="A111">
        <v>23015</v>
      </c>
      <c r="B111">
        <v>54825.809977132667</v>
      </c>
      <c r="C111">
        <v>72895.788704263759</v>
      </c>
      <c r="D111">
        <v>83046.538176940187</v>
      </c>
      <c r="E111">
        <v>98011.071260632496</v>
      </c>
      <c r="F111">
        <v>127724.89785466153</v>
      </c>
      <c r="G111">
        <v>141021.06717237321</v>
      </c>
      <c r="H111">
        <v>164901.79594848803</v>
      </c>
      <c r="I111">
        <v>182594.94380570986</v>
      </c>
      <c r="J111">
        <v>191213.77862573558</v>
      </c>
    </row>
    <row r="112" spans="1:10">
      <c r="A112">
        <v>23019</v>
      </c>
      <c r="B112">
        <v>176364.07336503963</v>
      </c>
      <c r="C112">
        <v>245189.4601446845</v>
      </c>
      <c r="D112">
        <v>322647.67350865388</v>
      </c>
      <c r="E112">
        <v>444988.19395590114</v>
      </c>
      <c r="F112">
        <v>602610.333828751</v>
      </c>
      <c r="G112">
        <v>818104.75198246806</v>
      </c>
      <c r="H112">
        <v>1020697.4449311683</v>
      </c>
      <c r="I112">
        <v>1208958.4568264212</v>
      </c>
      <c r="J112">
        <v>1441730.5209206007</v>
      </c>
    </row>
    <row r="113" spans="1:10">
      <c r="A113">
        <v>23023</v>
      </c>
      <c r="B113">
        <v>343700.96426573524</v>
      </c>
      <c r="C113">
        <v>473327.1400137858</v>
      </c>
      <c r="D113">
        <v>580543.53276327485</v>
      </c>
      <c r="E113">
        <v>767500.98932393373</v>
      </c>
      <c r="F113">
        <v>1058253.0508119853</v>
      </c>
      <c r="G113">
        <v>1266570.3970487441</v>
      </c>
      <c r="H113">
        <v>1607934.5696442579</v>
      </c>
      <c r="I113">
        <v>1891575.5826960185</v>
      </c>
      <c r="J113">
        <v>2147774.7211047099</v>
      </c>
    </row>
    <row r="114" spans="1:10">
      <c r="A114">
        <v>23027</v>
      </c>
      <c r="B114">
        <v>31648.250143224741</v>
      </c>
      <c r="C114">
        <v>45257.725730671511</v>
      </c>
      <c r="D114">
        <v>57393.481171179388</v>
      </c>
      <c r="E114">
        <v>71861.922142920143</v>
      </c>
      <c r="F114">
        <v>100849.47467490277</v>
      </c>
      <c r="G114">
        <v>122545.78794600305</v>
      </c>
      <c r="H114">
        <v>152987.21409015567</v>
      </c>
      <c r="I114">
        <v>182764.04286341305</v>
      </c>
      <c r="J114">
        <v>201488.80151653997</v>
      </c>
    </row>
    <row r="115" spans="1:10">
      <c r="A115">
        <v>23029</v>
      </c>
      <c r="B115">
        <v>61594.727447497396</v>
      </c>
      <c r="C115">
        <v>79584.44560795775</v>
      </c>
      <c r="D115">
        <v>97256.936608270524</v>
      </c>
      <c r="E115">
        <v>125571.69049494117</v>
      </c>
      <c r="F115">
        <v>162669.40697186309</v>
      </c>
      <c r="G115">
        <v>204635.0013040317</v>
      </c>
      <c r="H115">
        <v>236968.05944174135</v>
      </c>
      <c r="I115">
        <v>277916.51052449091</v>
      </c>
      <c r="J115">
        <v>314030.58912535058</v>
      </c>
    </row>
    <row r="116" spans="1:10">
      <c r="A116">
        <v>23031</v>
      </c>
      <c r="B116">
        <v>1177389.4077046295</v>
      </c>
      <c r="C116">
        <v>1652452.52513958</v>
      </c>
      <c r="D116">
        <v>1980708.7345431857</v>
      </c>
      <c r="E116">
        <v>2721548.2128624413</v>
      </c>
      <c r="F116">
        <v>3978850.3134035892</v>
      </c>
      <c r="G116">
        <v>5113653.1365720676</v>
      </c>
      <c r="H116">
        <v>6559710.7207393963</v>
      </c>
      <c r="I116">
        <v>8000837.0927280588</v>
      </c>
      <c r="J116">
        <v>9278511.162018992</v>
      </c>
    </row>
    <row r="117" spans="1:10">
      <c r="A117">
        <v>24003</v>
      </c>
      <c r="B117">
        <v>2961761.0235528643</v>
      </c>
      <c r="C117">
        <v>5046801.2122743251</v>
      </c>
      <c r="D117">
        <v>9145425.6409727596</v>
      </c>
      <c r="E117">
        <v>16841671.53039724</v>
      </c>
      <c r="F117">
        <v>30859360.570164107</v>
      </c>
      <c r="G117">
        <v>53539381.365833066</v>
      </c>
      <c r="H117">
        <v>84516212.873469517</v>
      </c>
      <c r="I117">
        <v>125391625.86412501</v>
      </c>
      <c r="J117">
        <v>162722983.49849853</v>
      </c>
    </row>
    <row r="118" spans="1:10">
      <c r="A118">
        <v>24005</v>
      </c>
      <c r="B118">
        <v>97963.394937575737</v>
      </c>
      <c r="C118">
        <v>157583.36769544522</v>
      </c>
      <c r="D118">
        <v>257205.83083306308</v>
      </c>
      <c r="E118">
        <v>423866.16224844276</v>
      </c>
      <c r="F118">
        <v>695362.50885762519</v>
      </c>
      <c r="G118">
        <v>1134281.3131396347</v>
      </c>
      <c r="H118">
        <v>1626780.3413092347</v>
      </c>
      <c r="I118">
        <v>2272756.5574977519</v>
      </c>
      <c r="J118">
        <v>2891978.7079836</v>
      </c>
    </row>
    <row r="119" spans="1:10">
      <c r="A119">
        <v>24009</v>
      </c>
      <c r="B119">
        <v>46651.731585668262</v>
      </c>
      <c r="C119">
        <v>87481.835219026907</v>
      </c>
      <c r="D119">
        <v>194282.85755022225</v>
      </c>
      <c r="E119">
        <v>406596.25147144671</v>
      </c>
      <c r="F119">
        <v>827032.37785083195</v>
      </c>
      <c r="G119">
        <v>1481608.6182772662</v>
      </c>
      <c r="H119">
        <v>2504127.5255042613</v>
      </c>
      <c r="I119">
        <v>3670494.9601687342</v>
      </c>
      <c r="J119">
        <v>4420152.5866797511</v>
      </c>
    </row>
    <row r="120" spans="1:10">
      <c r="A120">
        <v>24011</v>
      </c>
      <c r="B120">
        <v>31917.548236786472</v>
      </c>
      <c r="C120">
        <v>64306.095377432604</v>
      </c>
      <c r="D120">
        <v>128848.65309512932</v>
      </c>
      <c r="E120">
        <v>194200.45343985927</v>
      </c>
      <c r="F120">
        <v>365337.19011584332</v>
      </c>
      <c r="G120">
        <v>701284.55491978454</v>
      </c>
      <c r="H120">
        <v>1125799.4427784211</v>
      </c>
      <c r="I120">
        <v>1607419.4943540758</v>
      </c>
      <c r="J120">
        <v>2037584.1332904759</v>
      </c>
    </row>
    <row r="121" spans="1:10">
      <c r="A121">
        <v>24015</v>
      </c>
      <c r="B121">
        <v>25941.524548555251</v>
      </c>
      <c r="C121">
        <v>42773.946028352562</v>
      </c>
      <c r="D121">
        <v>76833.008044170056</v>
      </c>
      <c r="E121">
        <v>121225.99224686359</v>
      </c>
      <c r="F121">
        <v>204252.14524405656</v>
      </c>
      <c r="G121">
        <v>332846.14405685628</v>
      </c>
      <c r="H121">
        <v>488490.32968536485</v>
      </c>
      <c r="I121">
        <v>695857.60268939659</v>
      </c>
      <c r="J121">
        <v>857232.2033956009</v>
      </c>
    </row>
    <row r="122" spans="1:10">
      <c r="A122">
        <v>24017</v>
      </c>
      <c r="B122">
        <v>8958.933004419594</v>
      </c>
      <c r="C122">
        <v>13670.354470649503</v>
      </c>
      <c r="D122">
        <v>23796.749337072572</v>
      </c>
      <c r="E122">
        <v>42545.484854330083</v>
      </c>
      <c r="F122">
        <v>73231.70043419888</v>
      </c>
      <c r="G122">
        <v>118895.06075451052</v>
      </c>
      <c r="H122">
        <v>188098.07041134214</v>
      </c>
      <c r="I122">
        <v>254181.97211484823</v>
      </c>
      <c r="J122">
        <v>300759.35122943501</v>
      </c>
    </row>
    <row r="123" spans="1:10">
      <c r="A123">
        <v>24019</v>
      </c>
      <c r="B123">
        <v>177579.23580868609</v>
      </c>
      <c r="C123">
        <v>355261.20299736207</v>
      </c>
      <c r="D123">
        <v>748674.47459355148</v>
      </c>
      <c r="E123">
        <v>1371483.068968066</v>
      </c>
      <c r="F123">
        <v>2755751.3288910664</v>
      </c>
      <c r="G123">
        <v>5172778.3233192246</v>
      </c>
      <c r="H123">
        <v>8705197.2516167555</v>
      </c>
      <c r="I123">
        <v>12827419.411811816</v>
      </c>
      <c r="J123">
        <v>16151497.846246649</v>
      </c>
    </row>
    <row r="124" spans="1:10">
      <c r="A124">
        <v>24025</v>
      </c>
      <c r="B124">
        <v>220846.1573293173</v>
      </c>
      <c r="C124">
        <v>355305.11655548791</v>
      </c>
      <c r="D124">
        <v>580029.50948973373</v>
      </c>
      <c r="E124">
        <v>956062.04804630519</v>
      </c>
      <c r="F124">
        <v>1568808.7618906694</v>
      </c>
      <c r="G124">
        <v>2559702.4211728247</v>
      </c>
      <c r="H124">
        <v>3672140.5993241048</v>
      </c>
      <c r="I124">
        <v>5131795.6025005635</v>
      </c>
      <c r="J124">
        <v>6531795.0863705548</v>
      </c>
    </row>
    <row r="125" spans="1:10">
      <c r="A125">
        <v>24029</v>
      </c>
      <c r="B125">
        <v>35333.466646693691</v>
      </c>
      <c r="C125">
        <v>54909.238670828483</v>
      </c>
      <c r="D125">
        <v>91024.504170399334</v>
      </c>
      <c r="E125">
        <v>143209.82506861762</v>
      </c>
      <c r="F125">
        <v>234905.75363622524</v>
      </c>
      <c r="G125">
        <v>398177.84007923666</v>
      </c>
      <c r="H125">
        <v>568827.73691528069</v>
      </c>
      <c r="I125">
        <v>791077.4548905954</v>
      </c>
      <c r="J125">
        <v>975099.55893026339</v>
      </c>
    </row>
    <row r="126" spans="1:10">
      <c r="A126">
        <v>24033</v>
      </c>
      <c r="B126">
        <v>5028.7942671008332</v>
      </c>
      <c r="C126">
        <v>9565.5336412618126</v>
      </c>
      <c r="D126">
        <v>20747.800166286648</v>
      </c>
      <c r="E126">
        <v>42956.041515213859</v>
      </c>
      <c r="F126">
        <v>85281.327195291815</v>
      </c>
      <c r="G126">
        <v>153221.28237125097</v>
      </c>
      <c r="H126">
        <v>257556.1610770587</v>
      </c>
      <c r="I126">
        <v>375991.2968008013</v>
      </c>
      <c r="J126">
        <v>457161.01137174532</v>
      </c>
    </row>
    <row r="127" spans="1:10">
      <c r="A127">
        <v>24035</v>
      </c>
      <c r="B127">
        <v>81478.976333650891</v>
      </c>
      <c r="C127">
        <v>128803.01324118287</v>
      </c>
      <c r="D127">
        <v>225603.0932729239</v>
      </c>
      <c r="E127">
        <v>364698.1897912678</v>
      </c>
      <c r="F127">
        <v>621894.43737541919</v>
      </c>
      <c r="G127">
        <v>1047726.8513501761</v>
      </c>
      <c r="H127">
        <v>1534784.5790768717</v>
      </c>
      <c r="I127">
        <v>2112123.6952335634</v>
      </c>
      <c r="J127">
        <v>2516343.9031924731</v>
      </c>
    </row>
    <row r="128" spans="1:10">
      <c r="A128">
        <v>24037</v>
      </c>
      <c r="B128">
        <v>94717.240990621212</v>
      </c>
      <c r="C128">
        <v>174171.0754312533</v>
      </c>
      <c r="D128">
        <v>373298.15171076928</v>
      </c>
      <c r="E128">
        <v>757788.98847008741</v>
      </c>
      <c r="F128">
        <v>1508456.1859599138</v>
      </c>
      <c r="G128">
        <v>2660837.7706409469</v>
      </c>
      <c r="H128">
        <v>4459633.8537655463</v>
      </c>
      <c r="I128">
        <v>6604412.0934884734</v>
      </c>
      <c r="J128">
        <v>8159214.0968110655</v>
      </c>
    </row>
    <row r="129" spans="1:10">
      <c r="A129">
        <v>24039</v>
      </c>
      <c r="B129">
        <v>244629.08229149177</v>
      </c>
      <c r="C129">
        <v>451136.09861892724</v>
      </c>
      <c r="D129">
        <v>796927.30188234732</v>
      </c>
      <c r="E129">
        <v>1196522.2645083128</v>
      </c>
      <c r="F129">
        <v>2028916.2282174637</v>
      </c>
      <c r="G129">
        <v>3370557.1507834718</v>
      </c>
      <c r="H129">
        <v>5076914.9099884285</v>
      </c>
      <c r="I129">
        <v>6890660.7897604303</v>
      </c>
      <c r="J129">
        <v>8591252.8354548924</v>
      </c>
    </row>
    <row r="130" spans="1:10">
      <c r="A130">
        <v>24041</v>
      </c>
      <c r="B130">
        <v>206081.02599659958</v>
      </c>
      <c r="C130">
        <v>351517.66913131473</v>
      </c>
      <c r="D130">
        <v>747561.68710548803</v>
      </c>
      <c r="E130">
        <v>1442697.3813545157</v>
      </c>
      <c r="F130">
        <v>2955312.4823345141</v>
      </c>
      <c r="G130">
        <v>5603458.4654563516</v>
      </c>
      <c r="H130">
        <v>9952768.7182303797</v>
      </c>
      <c r="I130">
        <v>15252128.152920661</v>
      </c>
      <c r="J130">
        <v>19444467.112264242</v>
      </c>
    </row>
    <row r="131" spans="1:10">
      <c r="A131">
        <v>24045</v>
      </c>
      <c r="B131">
        <v>177095.64317991253</v>
      </c>
      <c r="C131">
        <v>430453.75244464376</v>
      </c>
      <c r="D131">
        <v>968033.68319783988</v>
      </c>
      <c r="E131">
        <v>1616029.699980766</v>
      </c>
      <c r="F131">
        <v>3350838.140722007</v>
      </c>
      <c r="G131">
        <v>6901145.4293186171</v>
      </c>
      <c r="H131">
        <v>11991204.107568774</v>
      </c>
      <c r="I131">
        <v>17784159.425953977</v>
      </c>
      <c r="J131">
        <v>23388517.186074555</v>
      </c>
    </row>
    <row r="132" spans="1:10">
      <c r="A132">
        <v>24047</v>
      </c>
      <c r="B132">
        <v>2768479.8935532211</v>
      </c>
      <c r="C132">
        <v>4443975.7760775723</v>
      </c>
      <c r="D132">
        <v>7211482.9805565728</v>
      </c>
      <c r="E132">
        <v>9985681.4172546975</v>
      </c>
      <c r="F132">
        <v>16121572.84011801</v>
      </c>
      <c r="G132">
        <v>25437414.13370933</v>
      </c>
      <c r="H132">
        <v>36473281.311147779</v>
      </c>
      <c r="I132">
        <v>48347345.453032285</v>
      </c>
      <c r="J132">
        <v>59904765.877926327</v>
      </c>
    </row>
    <row r="133" spans="1:10">
      <c r="A133">
        <v>24510</v>
      </c>
      <c r="B133">
        <v>4135009.5860562436</v>
      </c>
      <c r="C133">
        <v>7440422.4019165579</v>
      </c>
      <c r="D133">
        <v>13473027.868069043</v>
      </c>
      <c r="E133">
        <v>24969531.904519849</v>
      </c>
      <c r="F133">
        <v>45745113.518096104</v>
      </c>
      <c r="G133">
        <v>82383283.803876966</v>
      </c>
      <c r="H133">
        <v>130712392.41858754</v>
      </c>
      <c r="I133">
        <v>201497112.86367673</v>
      </c>
      <c r="J133">
        <v>279119924.26074827</v>
      </c>
    </row>
    <row r="134" spans="1:10">
      <c r="A134">
        <v>25001</v>
      </c>
      <c r="B134">
        <v>940279.83747514302</v>
      </c>
      <c r="C134">
        <v>1569393.0948719578</v>
      </c>
      <c r="D134">
        <v>2564512.8705489943</v>
      </c>
      <c r="E134">
        <v>4209547.6148315351</v>
      </c>
      <c r="F134">
        <v>8262265.7321619932</v>
      </c>
      <c r="G134">
        <v>12982073.659272069</v>
      </c>
      <c r="H134">
        <v>22152103.585221145</v>
      </c>
      <c r="I134">
        <v>30885499.148239572</v>
      </c>
      <c r="J134">
        <v>41904523.790122494</v>
      </c>
    </row>
    <row r="135" spans="1:10">
      <c r="A135">
        <v>25005</v>
      </c>
      <c r="B135">
        <v>953967.38794451323</v>
      </c>
      <c r="C135">
        <v>1713667.4081360684</v>
      </c>
      <c r="D135">
        <v>2936985.2419827795</v>
      </c>
      <c r="E135">
        <v>4994241.5703932745</v>
      </c>
      <c r="F135">
        <v>9462751.6542666964</v>
      </c>
      <c r="G135">
        <v>15063724.068097405</v>
      </c>
      <c r="H135">
        <v>23740842.047493845</v>
      </c>
      <c r="I135">
        <v>35038291.460094176</v>
      </c>
      <c r="J135">
        <v>44872399.871916674</v>
      </c>
    </row>
    <row r="136" spans="1:10">
      <c r="A136">
        <v>25007</v>
      </c>
      <c r="B136">
        <v>27687.363436118801</v>
      </c>
      <c r="C136">
        <v>53194.426683492733</v>
      </c>
      <c r="D136">
        <v>91407.616030458288</v>
      </c>
      <c r="E136">
        <v>144760.90445215727</v>
      </c>
      <c r="F136">
        <v>300064.00970263022</v>
      </c>
      <c r="G136">
        <v>486909.51489262725</v>
      </c>
      <c r="H136">
        <v>838990.81790286012</v>
      </c>
      <c r="I136">
        <v>1167546.4074589754</v>
      </c>
      <c r="J136">
        <v>1615211.4340385024</v>
      </c>
    </row>
    <row r="137" spans="1:10">
      <c r="A137">
        <v>25009</v>
      </c>
      <c r="B137">
        <v>11275031.389774164</v>
      </c>
      <c r="C137">
        <v>17327717.368738435</v>
      </c>
      <c r="D137">
        <v>22691386.514820758</v>
      </c>
      <c r="E137">
        <v>32562634.520580597</v>
      </c>
      <c r="F137">
        <v>49389753.947249927</v>
      </c>
      <c r="G137">
        <v>62198375.636221394</v>
      </c>
      <c r="H137">
        <v>80181903.075513035</v>
      </c>
      <c r="I137">
        <v>97216032.901748598</v>
      </c>
      <c r="J137">
        <v>113828390.48783097</v>
      </c>
    </row>
    <row r="138" spans="1:10">
      <c r="A138">
        <v>25017</v>
      </c>
      <c r="B138">
        <v>38498491.059847154</v>
      </c>
      <c r="C138">
        <v>58977542.778978691</v>
      </c>
      <c r="D138">
        <v>76857952.105490372</v>
      </c>
      <c r="E138">
        <v>105175371.30711529</v>
      </c>
      <c r="F138">
        <v>159412001.28765872</v>
      </c>
      <c r="G138">
        <v>199957429.64344057</v>
      </c>
      <c r="H138">
        <v>248718777.88245693</v>
      </c>
      <c r="I138">
        <v>291164536.89627033</v>
      </c>
      <c r="J138">
        <v>339639695.71841079</v>
      </c>
    </row>
    <row r="139" spans="1:10">
      <c r="A139">
        <v>25019</v>
      </c>
      <c r="B139">
        <v>12121.978142330841</v>
      </c>
      <c r="C139">
        <v>20788.211087046737</v>
      </c>
      <c r="D139">
        <v>33936.431154293263</v>
      </c>
      <c r="E139">
        <v>52082.360699092926</v>
      </c>
      <c r="F139">
        <v>97856.277497573145</v>
      </c>
      <c r="G139">
        <v>147128.42634487245</v>
      </c>
      <c r="H139">
        <v>237461.32718440631</v>
      </c>
      <c r="I139">
        <v>318661.15100787935</v>
      </c>
      <c r="J139">
        <v>415411.66846528806</v>
      </c>
    </row>
    <row r="140" spans="1:10">
      <c r="A140">
        <v>25021</v>
      </c>
      <c r="B140">
        <v>10537271.49026487</v>
      </c>
      <c r="C140">
        <v>16122891.425347162</v>
      </c>
      <c r="D140">
        <v>20988248.489320129</v>
      </c>
      <c r="E140">
        <v>28866006.497637797</v>
      </c>
      <c r="F140">
        <v>43672283.698196404</v>
      </c>
      <c r="G140">
        <v>54706802.4479784</v>
      </c>
      <c r="H140">
        <v>68683691.892339662</v>
      </c>
      <c r="I140">
        <v>80708319.549501956</v>
      </c>
      <c r="J140">
        <v>94000576.934829608</v>
      </c>
    </row>
    <row r="141" spans="1:10">
      <c r="A141">
        <v>25023</v>
      </c>
      <c r="B141">
        <v>3533539.77082119</v>
      </c>
      <c r="C141">
        <v>5582816.1941742795</v>
      </c>
      <c r="D141">
        <v>7788430.174129189</v>
      </c>
      <c r="E141">
        <v>10705886.164463012</v>
      </c>
      <c r="F141">
        <v>15920832.14598188</v>
      </c>
      <c r="G141">
        <v>20408036.891006932</v>
      </c>
      <c r="H141">
        <v>27202117.019208752</v>
      </c>
      <c r="I141">
        <v>33107540.384066597</v>
      </c>
      <c r="J141">
        <v>39129108.574168332</v>
      </c>
    </row>
    <row r="142" spans="1:10">
      <c r="A142">
        <v>25025</v>
      </c>
      <c r="B142">
        <v>72961541.119059011</v>
      </c>
      <c r="C142">
        <v>111938608.24584922</v>
      </c>
      <c r="D142">
        <v>146144352.1113812</v>
      </c>
      <c r="E142">
        <v>202845169.89198244</v>
      </c>
      <c r="F142">
        <v>307691978.5775727</v>
      </c>
      <c r="G142">
        <v>386550291.41596365</v>
      </c>
      <c r="H142">
        <v>484173914.81471938</v>
      </c>
      <c r="I142">
        <v>570778474.44484878</v>
      </c>
      <c r="J142">
        <v>666895126.25800788</v>
      </c>
    </row>
    <row r="143" spans="1:10">
      <c r="A143">
        <v>28045</v>
      </c>
      <c r="B143">
        <v>658251.93425071682</v>
      </c>
      <c r="C143">
        <v>1418909.7335679161</v>
      </c>
      <c r="D143">
        <v>2796455.8177075237</v>
      </c>
      <c r="E143">
        <v>6292155.6021846244</v>
      </c>
      <c r="F143">
        <v>11331909.227423385</v>
      </c>
      <c r="G143">
        <v>20024990.112843663</v>
      </c>
      <c r="H143">
        <v>29597433.831225872</v>
      </c>
      <c r="I143">
        <v>16520318.911875576</v>
      </c>
      <c r="J143">
        <v>21798413.580382623</v>
      </c>
    </row>
    <row r="144" spans="1:10">
      <c r="A144">
        <v>28047</v>
      </c>
      <c r="B144">
        <v>4090726.0591654973</v>
      </c>
      <c r="C144">
        <v>7447512.7652948722</v>
      </c>
      <c r="D144">
        <v>14923042.378416661</v>
      </c>
      <c r="E144">
        <v>31755373.733853966</v>
      </c>
      <c r="F144">
        <v>54539999.396963507</v>
      </c>
      <c r="G144">
        <v>95505150.322081327</v>
      </c>
      <c r="H144">
        <v>146031657.53757009</v>
      </c>
      <c r="I144">
        <v>199166793.25020498</v>
      </c>
      <c r="J144">
        <v>269302991.10775924</v>
      </c>
    </row>
    <row r="145" spans="1:10">
      <c r="A145">
        <v>28059</v>
      </c>
      <c r="B145">
        <v>590353.33092942194</v>
      </c>
      <c r="C145">
        <v>1063126.0946842353</v>
      </c>
      <c r="D145">
        <v>1920511.1026918665</v>
      </c>
      <c r="E145">
        <v>4064374.7331447797</v>
      </c>
      <c r="F145">
        <v>8517210.0597156994</v>
      </c>
      <c r="G145">
        <v>15008354.716690645</v>
      </c>
      <c r="H145">
        <v>25501211.093246762</v>
      </c>
      <c r="I145">
        <v>37782642.607585043</v>
      </c>
      <c r="J145">
        <v>57418948.196623102</v>
      </c>
    </row>
    <row r="146" spans="1:10">
      <c r="A146">
        <v>33015</v>
      </c>
      <c r="B146">
        <v>807526.69017019763</v>
      </c>
      <c r="C146">
        <v>1183022.6180250943</v>
      </c>
      <c r="D146">
        <v>1496837.9163137143</v>
      </c>
      <c r="E146">
        <v>2096008.5388376578</v>
      </c>
      <c r="F146">
        <v>3067119.4892427311</v>
      </c>
      <c r="G146">
        <v>3771755.9315768182</v>
      </c>
      <c r="H146">
        <v>4764223.4748322209</v>
      </c>
      <c r="I146">
        <v>5510644.9221645016</v>
      </c>
      <c r="J146">
        <v>6249607.5631231936</v>
      </c>
    </row>
    <row r="147" spans="1:10">
      <c r="A147">
        <v>33017</v>
      </c>
      <c r="B147">
        <v>7628.0595198609353</v>
      </c>
      <c r="C147">
        <v>10396.164867942898</v>
      </c>
      <c r="D147">
        <v>12515.065775813604</v>
      </c>
      <c r="E147">
        <v>17103.073604901387</v>
      </c>
      <c r="F147">
        <v>23387.73133764564</v>
      </c>
      <c r="G147">
        <v>28009.035686514886</v>
      </c>
      <c r="H147">
        <v>34478.470647429232</v>
      </c>
      <c r="I147">
        <v>38255.173876414643</v>
      </c>
      <c r="J147">
        <v>41354.671667840972</v>
      </c>
    </row>
    <row r="148" spans="1:10">
      <c r="A148">
        <v>34001</v>
      </c>
      <c r="B148">
        <v>3181753.0451135226</v>
      </c>
      <c r="C148">
        <v>5804506.0725291753</v>
      </c>
      <c r="D148">
        <v>10240492.407794027</v>
      </c>
      <c r="E148">
        <v>16047753.19597684</v>
      </c>
      <c r="F148">
        <v>26347134.829654712</v>
      </c>
      <c r="G148">
        <v>41719768.391877577</v>
      </c>
      <c r="H148">
        <v>59992238.515895367</v>
      </c>
      <c r="I148">
        <v>79669521.65728502</v>
      </c>
      <c r="J148">
        <v>98817171.550891489</v>
      </c>
    </row>
    <row r="149" spans="1:10">
      <c r="A149">
        <v>34003</v>
      </c>
      <c r="B149">
        <v>22021082.709270261</v>
      </c>
      <c r="C149">
        <v>35026459.029552504</v>
      </c>
      <c r="D149">
        <v>57169370.816479951</v>
      </c>
      <c r="E149">
        <v>85703036.097372457</v>
      </c>
      <c r="F149">
        <v>134802712.65825742</v>
      </c>
      <c r="G149">
        <v>192883594.01882425</v>
      </c>
      <c r="H149">
        <v>258892625.47956839</v>
      </c>
      <c r="I149">
        <v>329325182.95112699</v>
      </c>
      <c r="J149">
        <v>402291442.3583371</v>
      </c>
    </row>
    <row r="150" spans="1:10">
      <c r="A150">
        <v>34005</v>
      </c>
      <c r="B150">
        <v>4984135.4287931025</v>
      </c>
      <c r="C150">
        <v>8533107.7947167791</v>
      </c>
      <c r="D150">
        <v>15231550.673336018</v>
      </c>
      <c r="E150">
        <v>24594088.02011542</v>
      </c>
      <c r="F150">
        <v>42355875.324313685</v>
      </c>
      <c r="G150">
        <v>68743138.48221761</v>
      </c>
      <c r="H150">
        <v>100853536.84764022</v>
      </c>
      <c r="I150">
        <v>137587948.32956329</v>
      </c>
      <c r="J150">
        <v>174658126.13303947</v>
      </c>
    </row>
    <row r="151" spans="1:10">
      <c r="A151">
        <v>34007</v>
      </c>
      <c r="B151">
        <v>7306948.7527002972</v>
      </c>
      <c r="C151">
        <v>12538275.377697611</v>
      </c>
      <c r="D151">
        <v>22230958.899060998</v>
      </c>
      <c r="E151">
        <v>34443578.114431009</v>
      </c>
      <c r="F151">
        <v>57626778.423131436</v>
      </c>
      <c r="G151">
        <v>95446387.332497865</v>
      </c>
      <c r="H151">
        <v>137483380.48996428</v>
      </c>
      <c r="I151">
        <v>186807362.18681896</v>
      </c>
      <c r="J151">
        <v>230527134.30760071</v>
      </c>
    </row>
    <row r="152" spans="1:10">
      <c r="A152">
        <v>34009</v>
      </c>
      <c r="B152">
        <v>2898924.9984519989</v>
      </c>
      <c r="C152">
        <v>6178825.447352997</v>
      </c>
      <c r="D152">
        <v>12010637.270395339</v>
      </c>
      <c r="E152">
        <v>20100229.523110807</v>
      </c>
      <c r="F152">
        <v>34511796.959277265</v>
      </c>
      <c r="G152">
        <v>56327980.610034831</v>
      </c>
      <c r="H152">
        <v>82660949.748921618</v>
      </c>
      <c r="I152">
        <v>110459200.22179906</v>
      </c>
      <c r="J152">
        <v>136655428.03758729</v>
      </c>
    </row>
    <row r="153" spans="1:10">
      <c r="A153">
        <v>34011</v>
      </c>
      <c r="B153">
        <v>150083.56303454188</v>
      </c>
      <c r="C153">
        <v>288607.60226559947</v>
      </c>
      <c r="D153">
        <v>560529.58174833283</v>
      </c>
      <c r="E153">
        <v>884727.58529714693</v>
      </c>
      <c r="F153">
        <v>1451972.3863887608</v>
      </c>
      <c r="G153">
        <v>2427198.3127946598</v>
      </c>
      <c r="H153">
        <v>3447808.5203726878</v>
      </c>
      <c r="I153">
        <v>4666117.8838678962</v>
      </c>
      <c r="J153">
        <v>5590811.7257896159</v>
      </c>
    </row>
    <row r="154" spans="1:10">
      <c r="A154">
        <v>34013</v>
      </c>
      <c r="B154">
        <v>8565009.4673023224</v>
      </c>
      <c r="C154">
        <v>13616143.445888205</v>
      </c>
      <c r="D154">
        <v>25418892.656063057</v>
      </c>
      <c r="E154">
        <v>42474477.485754922</v>
      </c>
      <c r="F154">
        <v>74689418.779307857</v>
      </c>
      <c r="G154">
        <v>118052205.39412728</v>
      </c>
      <c r="H154">
        <v>169199617.33245289</v>
      </c>
      <c r="I154">
        <v>235530003.61879519</v>
      </c>
      <c r="J154">
        <v>301286475.26999289</v>
      </c>
    </row>
    <row r="155" spans="1:10">
      <c r="A155">
        <v>34015</v>
      </c>
      <c r="B155">
        <v>349592.40951158339</v>
      </c>
      <c r="C155">
        <v>567770.82742937724</v>
      </c>
      <c r="D155">
        <v>994739.74241314235</v>
      </c>
      <c r="E155">
        <v>1473295.6836912325</v>
      </c>
      <c r="F155">
        <v>2330706.6196256136</v>
      </c>
      <c r="G155">
        <v>3860803.7613888015</v>
      </c>
      <c r="H155">
        <v>5390097.7643296476</v>
      </c>
      <c r="I155">
        <v>7306602.0761087667</v>
      </c>
      <c r="J155">
        <v>8742374.893526651</v>
      </c>
    </row>
    <row r="156" spans="1:10">
      <c r="A156">
        <v>34017</v>
      </c>
      <c r="B156">
        <v>13106855.12917668</v>
      </c>
      <c r="C156">
        <v>20671166.327628128</v>
      </c>
      <c r="D156">
        <v>38294003.415251479</v>
      </c>
      <c r="E156">
        <v>63513424.919064894</v>
      </c>
      <c r="F156">
        <v>110826200.77273193</v>
      </c>
      <c r="G156">
        <v>173827927.93675277</v>
      </c>
      <c r="H156">
        <v>247175326.10669535</v>
      </c>
      <c r="I156">
        <v>341046360.16199291</v>
      </c>
      <c r="J156">
        <v>432151388.80491042</v>
      </c>
    </row>
    <row r="157" spans="1:10">
      <c r="A157">
        <v>34021</v>
      </c>
      <c r="B157">
        <v>3160463.9057724439</v>
      </c>
      <c r="C157">
        <v>4707465.5607144376</v>
      </c>
      <c r="D157">
        <v>8429743.2304800451</v>
      </c>
      <c r="E157">
        <v>13780194.666499147</v>
      </c>
      <c r="F157">
        <v>24235142.200265817</v>
      </c>
      <c r="G157">
        <v>38173660.700443298</v>
      </c>
      <c r="H157">
        <v>54229847.364871152</v>
      </c>
      <c r="I157">
        <v>75868339.855082512</v>
      </c>
      <c r="J157">
        <v>98233537.472532749</v>
      </c>
    </row>
    <row r="158" spans="1:10">
      <c r="A158">
        <v>34023</v>
      </c>
      <c r="B158">
        <v>8304219.502236166</v>
      </c>
      <c r="C158">
        <v>12849380.964913711</v>
      </c>
      <c r="D158">
        <v>23358413.059098519</v>
      </c>
      <c r="E158">
        <v>38019296.066294305</v>
      </c>
      <c r="F158">
        <v>65024916.296635903</v>
      </c>
      <c r="G158">
        <v>99919680.640594304</v>
      </c>
      <c r="H158">
        <v>139024356.6725007</v>
      </c>
      <c r="I158">
        <v>187075656.68207562</v>
      </c>
      <c r="J158">
        <v>230549440.70225045</v>
      </c>
    </row>
    <row r="159" spans="1:10">
      <c r="A159">
        <v>34025</v>
      </c>
      <c r="B159">
        <v>4326924.1774885524</v>
      </c>
      <c r="C159">
        <v>6911265.2646624558</v>
      </c>
      <c r="D159">
        <v>12558802.568842201</v>
      </c>
      <c r="E159">
        <v>20345116.501593783</v>
      </c>
      <c r="F159">
        <v>34302992.06067612</v>
      </c>
      <c r="G159">
        <v>52103523.641599379</v>
      </c>
      <c r="H159">
        <v>72631966.437448755</v>
      </c>
      <c r="I159">
        <v>97225628.040788531</v>
      </c>
      <c r="J159">
        <v>120894915.89629452</v>
      </c>
    </row>
    <row r="160" spans="1:10">
      <c r="A160">
        <v>34029</v>
      </c>
      <c r="B160">
        <v>1609875.9740066633</v>
      </c>
      <c r="C160">
        <v>2861004.5306476573</v>
      </c>
      <c r="D160">
        <v>5165903.5560110556</v>
      </c>
      <c r="E160">
        <v>8259355.8140370492</v>
      </c>
      <c r="F160">
        <v>13711679.691542771</v>
      </c>
      <c r="G160">
        <v>21355321.44920335</v>
      </c>
      <c r="H160">
        <v>30456158.342256498</v>
      </c>
      <c r="I160">
        <v>40397907.986550353</v>
      </c>
      <c r="J160">
        <v>49583091.744122401</v>
      </c>
    </row>
    <row r="161" spans="1:10">
      <c r="A161">
        <v>34033</v>
      </c>
      <c r="B161">
        <v>341460.58503349236</v>
      </c>
      <c r="C161">
        <v>642830.98896203015</v>
      </c>
      <c r="D161">
        <v>1328820.2494201835</v>
      </c>
      <c r="E161">
        <v>2139711.0213577552</v>
      </c>
      <c r="F161">
        <v>3754514.2911068294</v>
      </c>
      <c r="G161">
        <v>6983550.946219882</v>
      </c>
      <c r="H161">
        <v>10314938.432722108</v>
      </c>
      <c r="I161">
        <v>14881358.327957343</v>
      </c>
      <c r="J161">
        <v>18153986.28404123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14060856.170536367</v>
      </c>
      <c r="C163">
        <v>21734183.998248264</v>
      </c>
      <c r="D163">
        <v>39468160.579211488</v>
      </c>
      <c r="E163">
        <v>63866335.2951966</v>
      </c>
      <c r="F163">
        <v>109103520.02969396</v>
      </c>
      <c r="G163">
        <v>167447099.38442054</v>
      </c>
      <c r="H163">
        <v>232669626.42625409</v>
      </c>
      <c r="I163">
        <v>312596327.05162728</v>
      </c>
      <c r="J163">
        <v>384549713.2452141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17340231.050409995</v>
      </c>
      <c r="C165">
        <v>30646860.057001941</v>
      </c>
      <c r="D165">
        <v>49233847.599244304</v>
      </c>
      <c r="E165">
        <v>76767397.491204202</v>
      </c>
      <c r="F165">
        <v>124179871.9111498</v>
      </c>
      <c r="G165">
        <v>183677107.2092199</v>
      </c>
      <c r="H165">
        <v>264483668.08053589</v>
      </c>
      <c r="I165">
        <v>333705570.06343824</v>
      </c>
      <c r="J165">
        <v>414397387.22412479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3177812.3303944548</v>
      </c>
      <c r="C169">
        <v>5985475.6309259944</v>
      </c>
      <c r="D169">
        <v>10439915.491214411</v>
      </c>
      <c r="E169">
        <v>17501207.082527179</v>
      </c>
      <c r="F169">
        <v>30691005.383052491</v>
      </c>
      <c r="G169">
        <v>48226331.748887554</v>
      </c>
      <c r="H169">
        <v>72803336.692884728</v>
      </c>
      <c r="I169">
        <v>95222698.039865613</v>
      </c>
      <c r="J169">
        <v>121540757.09460732</v>
      </c>
    </row>
    <row r="170" spans="1:10">
      <c r="A170">
        <v>36059</v>
      </c>
      <c r="B170">
        <v>6329350.1708353162</v>
      </c>
      <c r="C170">
        <v>10936988.640672753</v>
      </c>
      <c r="D170">
        <v>17188720.908128999</v>
      </c>
      <c r="E170">
        <v>26231536.287220359</v>
      </c>
      <c r="F170">
        <v>41489275.376343995</v>
      </c>
      <c r="G170">
        <v>59996715.120167226</v>
      </c>
      <c r="H170">
        <v>84383205.84737356</v>
      </c>
      <c r="I170">
        <v>103678883.70273533</v>
      </c>
      <c r="J170">
        <v>125094047.93904682</v>
      </c>
    </row>
    <row r="171" spans="1:10">
      <c r="A171">
        <v>36061</v>
      </c>
      <c r="B171">
        <v>12182484.468365593</v>
      </c>
      <c r="C171">
        <v>22368272.006529074</v>
      </c>
      <c r="D171">
        <v>39064079.521017656</v>
      </c>
      <c r="E171">
        <v>65027883.505959526</v>
      </c>
      <c r="F171">
        <v>113244046.74586686</v>
      </c>
      <c r="G171">
        <v>176707600.02052408</v>
      </c>
      <c r="H171">
        <v>263172421.94027817</v>
      </c>
      <c r="I171">
        <v>343574128.32459676</v>
      </c>
      <c r="J171">
        <v>434706915.89448392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12205693.146228686</v>
      </c>
      <c r="C174">
        <v>21477213.622786812</v>
      </c>
      <c r="D174">
        <v>34357713.130005606</v>
      </c>
      <c r="E174">
        <v>53355024.795440093</v>
      </c>
      <c r="F174">
        <v>85948708.222074986</v>
      </c>
      <c r="G174">
        <v>126606687.65601945</v>
      </c>
      <c r="H174">
        <v>181541306.03148931</v>
      </c>
      <c r="I174">
        <v>227993321.49999654</v>
      </c>
      <c r="J174">
        <v>281731979.1193974</v>
      </c>
    </row>
    <row r="175" spans="1:10">
      <c r="A175">
        <v>36083</v>
      </c>
      <c r="B175">
        <v>33962.798414084638</v>
      </c>
      <c r="C175">
        <v>41837.787722532412</v>
      </c>
      <c r="D175">
        <v>60847.55527474355</v>
      </c>
      <c r="E175">
        <v>88053.651728633675</v>
      </c>
      <c r="F175">
        <v>126921.74132312078</v>
      </c>
      <c r="G175">
        <v>181529.41567540949</v>
      </c>
      <c r="H175">
        <v>204817.89595620858</v>
      </c>
      <c r="I175">
        <v>271111.07463081542</v>
      </c>
      <c r="J175">
        <v>311394.70016162348</v>
      </c>
    </row>
    <row r="176" spans="1:10">
      <c r="A176">
        <v>36085</v>
      </c>
      <c r="B176">
        <v>198452.0883725305</v>
      </c>
      <c r="C176">
        <v>306748.76829379366</v>
      </c>
      <c r="D176">
        <v>557035.02454332937</v>
      </c>
      <c r="E176">
        <v>905680.69474919722</v>
      </c>
      <c r="F176">
        <v>1547183.8008645365</v>
      </c>
      <c r="G176">
        <v>2374547.0621323362</v>
      </c>
      <c r="H176">
        <v>3299460.3991473843</v>
      </c>
      <c r="I176">
        <v>4432890.2796927374</v>
      </c>
      <c r="J176">
        <v>5453250.7238913113</v>
      </c>
    </row>
    <row r="177" spans="1:10">
      <c r="A177">
        <v>36087</v>
      </c>
      <c r="B177">
        <v>13715.636184144991</v>
      </c>
      <c r="C177">
        <v>22013.832818516039</v>
      </c>
      <c r="D177">
        <v>34756.658278257542</v>
      </c>
      <c r="E177">
        <v>49827.076263319759</v>
      </c>
      <c r="F177">
        <v>74947.762486793261</v>
      </c>
      <c r="G177">
        <v>106109.13296691517</v>
      </c>
      <c r="H177">
        <v>134968.9135048016</v>
      </c>
      <c r="I177">
        <v>167644.31408171714</v>
      </c>
      <c r="J177">
        <v>199688.23694068505</v>
      </c>
    </row>
    <row r="178" spans="1:10">
      <c r="A178">
        <v>36103</v>
      </c>
      <c r="B178">
        <v>239031.26114305377</v>
      </c>
      <c r="C178">
        <v>434990.25951639173</v>
      </c>
      <c r="D178">
        <v>794624.03482073674</v>
      </c>
      <c r="E178">
        <v>1409399.4104145935</v>
      </c>
      <c r="F178">
        <v>2768750.2964656618</v>
      </c>
      <c r="G178">
        <v>5045258.2228843095</v>
      </c>
      <c r="H178">
        <v>7754278.0952963196</v>
      </c>
      <c r="I178">
        <v>11550906.781373199</v>
      </c>
      <c r="J178">
        <v>15416208.523609467</v>
      </c>
    </row>
    <row r="179" spans="1:10">
      <c r="A179">
        <v>36111</v>
      </c>
      <c r="B179">
        <v>27652.504227798749</v>
      </c>
      <c r="C179">
        <v>43721.800503672748</v>
      </c>
      <c r="D179">
        <v>69251.989828734761</v>
      </c>
      <c r="E179">
        <v>99214.719967448502</v>
      </c>
      <c r="F179">
        <v>152171.32612545235</v>
      </c>
      <c r="G179">
        <v>210551.76043097474</v>
      </c>
      <c r="H179">
        <v>272516.6412012229</v>
      </c>
      <c r="I179">
        <v>343188.97593629907</v>
      </c>
      <c r="J179">
        <v>424948.40786105307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572470.53473932785</v>
      </c>
      <c r="C181">
        <v>1181602.2006362947</v>
      </c>
      <c r="D181">
        <v>2715244.8273751014</v>
      </c>
      <c r="E181">
        <v>4660027.8075883659</v>
      </c>
      <c r="F181">
        <v>9503068.5866847001</v>
      </c>
      <c r="G181">
        <v>17252054.888781536</v>
      </c>
      <c r="H181">
        <v>29185549.833308782</v>
      </c>
      <c r="I181">
        <v>40568946.701149151</v>
      </c>
      <c r="J181">
        <v>58437903.34677083</v>
      </c>
    </row>
    <row r="182" spans="1:10">
      <c r="A182">
        <v>37015</v>
      </c>
      <c r="B182">
        <v>332471.22666988644</v>
      </c>
      <c r="C182">
        <v>549099.92615423258</v>
      </c>
      <c r="D182">
        <v>924324.59527019388</v>
      </c>
      <c r="E182">
        <v>1496889.943531672</v>
      </c>
      <c r="F182">
        <v>2489866.9396233796</v>
      </c>
      <c r="G182">
        <v>3838846.0423782472</v>
      </c>
      <c r="H182">
        <v>5877171.8903517267</v>
      </c>
      <c r="I182">
        <v>8165191.7883532932</v>
      </c>
      <c r="J182">
        <v>10690366.470273415</v>
      </c>
    </row>
    <row r="183" spans="1:10">
      <c r="A183">
        <v>37019</v>
      </c>
      <c r="B183">
        <v>99216.340510679351</v>
      </c>
      <c r="C183">
        <v>169176.14477985213</v>
      </c>
      <c r="D183">
        <v>309827.31007220928</v>
      </c>
      <c r="E183">
        <v>524459.50787117356</v>
      </c>
      <c r="F183">
        <v>961671.04176101624</v>
      </c>
      <c r="G183">
        <v>1627487.4075538013</v>
      </c>
      <c r="H183">
        <v>2438913.9282418936</v>
      </c>
      <c r="I183">
        <v>3555263.8366044182</v>
      </c>
      <c r="J183">
        <v>4948537.2132745106</v>
      </c>
    </row>
    <row r="184" spans="1:10">
      <c r="A184">
        <v>37029</v>
      </c>
      <c r="B184">
        <v>646221.30846191081</v>
      </c>
      <c r="C184">
        <v>1125161.2169842727</v>
      </c>
      <c r="D184">
        <v>1963374.3342898544</v>
      </c>
      <c r="E184">
        <v>3392913.9242432006</v>
      </c>
      <c r="F184">
        <v>5757051.3098449176</v>
      </c>
      <c r="G184">
        <v>8302431.928419143</v>
      </c>
      <c r="H184">
        <v>12568008.754695715</v>
      </c>
      <c r="I184">
        <v>18502163.256848499</v>
      </c>
      <c r="J184">
        <v>22488299.97879795</v>
      </c>
    </row>
    <row r="185" spans="1:10">
      <c r="A185">
        <v>37031</v>
      </c>
      <c r="B185">
        <v>422029.24254205788</v>
      </c>
      <c r="C185">
        <v>829042.85518289008</v>
      </c>
      <c r="D185">
        <v>1597591.2809526781</v>
      </c>
      <c r="E185">
        <v>2636294.4695872758</v>
      </c>
      <c r="F185">
        <v>5325069.7003497453</v>
      </c>
      <c r="G185">
        <v>9437632.186061753</v>
      </c>
      <c r="H185">
        <v>14703249.059182625</v>
      </c>
      <c r="I185">
        <v>20238351.330824114</v>
      </c>
      <c r="J185">
        <v>29524459.430502735</v>
      </c>
    </row>
    <row r="186" spans="1:10">
      <c r="A186">
        <v>37041</v>
      </c>
      <c r="B186">
        <v>298558.1091624907</v>
      </c>
      <c r="C186">
        <v>495124.82979056425</v>
      </c>
      <c r="D186">
        <v>823705.71663983399</v>
      </c>
      <c r="E186">
        <v>1366751.7784443577</v>
      </c>
      <c r="F186">
        <v>2242752.8474764726</v>
      </c>
      <c r="G186">
        <v>3112018.3503692206</v>
      </c>
      <c r="H186">
        <v>4513190.7052928051</v>
      </c>
      <c r="I186">
        <v>6479190.8159138346</v>
      </c>
      <c r="J186">
        <v>7666063.3675622065</v>
      </c>
    </row>
    <row r="187" spans="1:10">
      <c r="A187">
        <v>37049</v>
      </c>
      <c r="B187">
        <v>54176.876210242444</v>
      </c>
      <c r="C187">
        <v>108922.59278487545</v>
      </c>
      <c r="D187">
        <v>235221.05303733994</v>
      </c>
      <c r="E187">
        <v>391720.57557928353</v>
      </c>
      <c r="F187">
        <v>730492.15906599688</v>
      </c>
      <c r="G187">
        <v>1289352.8564439421</v>
      </c>
      <c r="H187">
        <v>1989829.6851725092</v>
      </c>
      <c r="I187">
        <v>2709080.3083683015</v>
      </c>
      <c r="J187">
        <v>3729955.8702124069</v>
      </c>
    </row>
    <row r="188" spans="1:10">
      <c r="A188">
        <v>37053</v>
      </c>
      <c r="B188">
        <v>751420.54753670492</v>
      </c>
      <c r="C188">
        <v>1248363.6765944031</v>
      </c>
      <c r="D188">
        <v>2141710.1959191863</v>
      </c>
      <c r="E188">
        <v>3624931.1533922413</v>
      </c>
      <c r="F188">
        <v>5997524.4647551123</v>
      </c>
      <c r="G188">
        <v>8680213.0352230743</v>
      </c>
      <c r="H188">
        <v>13144606.320590213</v>
      </c>
      <c r="I188">
        <v>18979247.532940522</v>
      </c>
      <c r="J188">
        <v>23387130.483403433</v>
      </c>
    </row>
    <row r="189" spans="1:10">
      <c r="A189">
        <v>37055</v>
      </c>
      <c r="B189">
        <v>897203.6321064051</v>
      </c>
      <c r="C189">
        <v>1488564.8962374108</v>
      </c>
      <c r="D189">
        <v>3247848.7698377753</v>
      </c>
      <c r="E189">
        <v>6407624.6765154265</v>
      </c>
      <c r="F189">
        <v>14129127.899623357</v>
      </c>
      <c r="G189">
        <v>30944593.324012525</v>
      </c>
      <c r="H189">
        <v>52411924.903997034</v>
      </c>
      <c r="I189">
        <v>86058415.764650792</v>
      </c>
      <c r="J189">
        <v>133575619.50170022</v>
      </c>
    </row>
    <row r="190" spans="1:10">
      <c r="A190">
        <v>37073</v>
      </c>
      <c r="B190">
        <v>575021.7252064714</v>
      </c>
      <c r="C190">
        <v>1021136.2847742995</v>
      </c>
      <c r="D190">
        <v>1805854.4621562539</v>
      </c>
      <c r="E190">
        <v>3171161.5888659777</v>
      </c>
      <c r="F190">
        <v>5484072.9030327993</v>
      </c>
      <c r="G190">
        <v>8008112.6418434493</v>
      </c>
      <c r="H190">
        <v>12301947.011266738</v>
      </c>
      <c r="I190">
        <v>18515462.028391745</v>
      </c>
      <c r="J190">
        <v>22857457.897103194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1949965.6816525999</v>
      </c>
      <c r="C192">
        <v>4096416.4831778686</v>
      </c>
      <c r="D192">
        <v>9516155.6835376974</v>
      </c>
      <c r="E192">
        <v>16696189.520584159</v>
      </c>
      <c r="F192">
        <v>35452541.643403411</v>
      </c>
      <c r="G192">
        <v>65314872.825456522</v>
      </c>
      <c r="H192">
        <v>111871540.8503869</v>
      </c>
      <c r="I192">
        <v>157113037.64640403</v>
      </c>
      <c r="J192">
        <v>230753753.39604172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589192.15003655839</v>
      </c>
      <c r="C194">
        <v>1102650.2408464462</v>
      </c>
      <c r="D194">
        <v>2063357.3133983098</v>
      </c>
      <c r="E194">
        <v>3448806.1407163036</v>
      </c>
      <c r="F194">
        <v>6449687.7406360824</v>
      </c>
      <c r="G194">
        <v>11868979.338593917</v>
      </c>
      <c r="H194">
        <v>19161741.24749776</v>
      </c>
      <c r="I194">
        <v>27458060.314785071</v>
      </c>
      <c r="J194">
        <v>38701362.467337467</v>
      </c>
    </row>
    <row r="195" spans="1:10">
      <c r="A195">
        <v>37133</v>
      </c>
      <c r="B195">
        <v>220522.35095186153</v>
      </c>
      <c r="C195">
        <v>474106.47361487581</v>
      </c>
      <c r="D195">
        <v>988973.03857814451</v>
      </c>
      <c r="E195">
        <v>1726007.8585495162</v>
      </c>
      <c r="F195">
        <v>3274835.8654648042</v>
      </c>
      <c r="G195">
        <v>6022827.1817646185</v>
      </c>
      <c r="H195">
        <v>9610948.9316949435</v>
      </c>
      <c r="I195">
        <v>13549342.352142312</v>
      </c>
      <c r="J195">
        <v>18719736.403756659</v>
      </c>
    </row>
    <row r="196" spans="1:10">
      <c r="A196">
        <v>37137</v>
      </c>
      <c r="B196">
        <v>29305.909045277673</v>
      </c>
      <c r="C196">
        <v>58919.662558763448</v>
      </c>
      <c r="D196">
        <v>130639.2655660665</v>
      </c>
      <c r="E196">
        <v>215348.83651065384</v>
      </c>
      <c r="F196">
        <v>433592.41064943373</v>
      </c>
      <c r="G196">
        <v>750272.57893166773</v>
      </c>
      <c r="H196">
        <v>1219459.8060877277</v>
      </c>
      <c r="I196">
        <v>1629448.6006098036</v>
      </c>
      <c r="J196">
        <v>2324961.1414936986</v>
      </c>
    </row>
    <row r="197" spans="1:10">
      <c r="A197">
        <v>37139</v>
      </c>
      <c r="B197">
        <v>2269156.1731450562</v>
      </c>
      <c r="C197">
        <v>3975793.7393239699</v>
      </c>
      <c r="D197">
        <v>6923296.1538619203</v>
      </c>
      <c r="E197">
        <v>11940723.646756424</v>
      </c>
      <c r="F197">
        <v>20227013.182800248</v>
      </c>
      <c r="G197">
        <v>28910946.245405976</v>
      </c>
      <c r="H197">
        <v>43436225.880630016</v>
      </c>
      <c r="I197">
        <v>63891317.036172569</v>
      </c>
      <c r="J197">
        <v>77082755.90828307</v>
      </c>
    </row>
    <row r="198" spans="1:10">
      <c r="A198">
        <v>37141</v>
      </c>
      <c r="B198">
        <v>162470.14532059059</v>
      </c>
      <c r="C198">
        <v>292746.25659143395</v>
      </c>
      <c r="D198">
        <v>552595.05746665702</v>
      </c>
      <c r="E198">
        <v>931067.59144384146</v>
      </c>
      <c r="F198">
        <v>1755656.2780486937</v>
      </c>
      <c r="G198">
        <v>3259601.1135547487</v>
      </c>
      <c r="H198">
        <v>5153107.784680848</v>
      </c>
      <c r="I198">
        <v>7455079.4305103961</v>
      </c>
      <c r="J198">
        <v>10605127.1582697</v>
      </c>
    </row>
    <row r="199" spans="1:10">
      <c r="A199">
        <v>37143</v>
      </c>
      <c r="B199">
        <v>318314.02143348393</v>
      </c>
      <c r="C199">
        <v>544167.79167386424</v>
      </c>
      <c r="D199">
        <v>921910.69477261358</v>
      </c>
      <c r="E199">
        <v>1545958.7506138855</v>
      </c>
      <c r="F199">
        <v>2544555.9915175899</v>
      </c>
      <c r="G199">
        <v>3533712.9124827352</v>
      </c>
      <c r="H199">
        <v>5154466.0648005251</v>
      </c>
      <c r="I199">
        <v>7366525.1529139038</v>
      </c>
      <c r="J199">
        <v>8645038.6439564414</v>
      </c>
    </row>
    <row r="200" spans="1:10">
      <c r="A200">
        <v>37147</v>
      </c>
      <c r="B200">
        <v>1560.6361981975665</v>
      </c>
      <c r="C200">
        <v>3391.9460723584175</v>
      </c>
      <c r="D200">
        <v>7945.2728759445363</v>
      </c>
      <c r="E200">
        <v>13582.635383689165</v>
      </c>
      <c r="F200">
        <v>25077.481883793691</v>
      </c>
      <c r="G200">
        <v>44536.361441810681</v>
      </c>
      <c r="H200">
        <v>68266.038334226134</v>
      </c>
      <c r="I200">
        <v>92087.326754383597</v>
      </c>
      <c r="J200">
        <v>121433.18983030558</v>
      </c>
    </row>
    <row r="201" spans="1:10">
      <c r="A201">
        <v>37177</v>
      </c>
      <c r="B201">
        <v>2873056.8287940365</v>
      </c>
      <c r="C201">
        <v>5031784.7029011333</v>
      </c>
      <c r="D201">
        <v>9401282.3497467786</v>
      </c>
      <c r="E201">
        <v>14614505.774927026</v>
      </c>
      <c r="F201">
        <v>26205147.163536809</v>
      </c>
      <c r="G201">
        <v>42181350.094241619</v>
      </c>
      <c r="H201">
        <v>65674553.18201378</v>
      </c>
      <c r="I201">
        <v>86640132.987958848</v>
      </c>
      <c r="J201">
        <v>119866438.89030299</v>
      </c>
    </row>
    <row r="202" spans="1:10">
      <c r="A202">
        <v>37187</v>
      </c>
      <c r="B202">
        <v>146044.88904596202</v>
      </c>
      <c r="C202">
        <v>236160.92532833159</v>
      </c>
      <c r="D202">
        <v>416032.99949208315</v>
      </c>
      <c r="E202">
        <v>621385.99697989505</v>
      </c>
      <c r="F202">
        <v>1087875.6202818833</v>
      </c>
      <c r="G202">
        <v>1727202.8558637681</v>
      </c>
      <c r="H202">
        <v>2671706.9973043976</v>
      </c>
      <c r="I202">
        <v>3542216.9927128968</v>
      </c>
      <c r="J202">
        <v>4961626.1610655859</v>
      </c>
    </row>
    <row r="203" spans="1:10">
      <c r="A203">
        <v>41007</v>
      </c>
      <c r="B203">
        <v>736949.07305237534</v>
      </c>
      <c r="C203">
        <v>942983.04343994264</v>
      </c>
      <c r="D203">
        <v>1140687.2104530032</v>
      </c>
      <c r="E203">
        <v>1381731.7704506584</v>
      </c>
      <c r="F203">
        <v>1689596.2908254429</v>
      </c>
      <c r="G203">
        <v>2072899.4978219729</v>
      </c>
      <c r="H203">
        <v>2669287.3896534061</v>
      </c>
      <c r="I203">
        <v>3188424.8095847871</v>
      </c>
      <c r="J203">
        <v>3811952.3557260828</v>
      </c>
    </row>
    <row r="204" spans="1:10">
      <c r="A204">
        <v>41009</v>
      </c>
      <c r="B204">
        <v>43057.974346161187</v>
      </c>
      <c r="C204">
        <v>55949.42958802182</v>
      </c>
      <c r="D204">
        <v>67758.551662820959</v>
      </c>
      <c r="E204">
        <v>82956.693667663538</v>
      </c>
      <c r="F204">
        <v>100939.47487867807</v>
      </c>
      <c r="G204">
        <v>123387.08068515643</v>
      </c>
      <c r="H204">
        <v>153271.38443569173</v>
      </c>
      <c r="I204">
        <v>181532.49818533415</v>
      </c>
      <c r="J204">
        <v>212537.96381040802</v>
      </c>
    </row>
    <row r="205" spans="1:10">
      <c r="A205">
        <v>41011</v>
      </c>
      <c r="B205">
        <v>439970.67263418331</v>
      </c>
      <c r="C205">
        <v>554672.03574511979</v>
      </c>
      <c r="D205">
        <v>690924.72900780756</v>
      </c>
      <c r="E205">
        <v>902384.13516960619</v>
      </c>
      <c r="F205">
        <v>1210723.4455167616</v>
      </c>
      <c r="G205">
        <v>1617262.6119875293</v>
      </c>
      <c r="H205">
        <v>2061533.6009809417</v>
      </c>
      <c r="I205">
        <v>2610153.2639918388</v>
      </c>
      <c r="J205">
        <v>3256533.4574795091</v>
      </c>
    </row>
    <row r="206" spans="1:10">
      <c r="A206">
        <v>41015</v>
      </c>
      <c r="B206">
        <v>2513.6892594929418</v>
      </c>
      <c r="C206">
        <v>2802.8879047787127</v>
      </c>
      <c r="D206">
        <v>3352.1780026942752</v>
      </c>
      <c r="E206">
        <v>3905.4157412290083</v>
      </c>
      <c r="F206">
        <v>5297.8153238733557</v>
      </c>
      <c r="G206">
        <v>6708.8357102085911</v>
      </c>
      <c r="H206">
        <v>7959.5500439832194</v>
      </c>
      <c r="I206">
        <v>10361.407495482958</v>
      </c>
      <c r="J206">
        <v>12319.769528964054</v>
      </c>
    </row>
    <row r="207" spans="1:10">
      <c r="A207">
        <v>41019</v>
      </c>
      <c r="B207">
        <v>25896.260471982387</v>
      </c>
      <c r="C207">
        <v>32778.408617701964</v>
      </c>
      <c r="D207">
        <v>42444.983069237584</v>
      </c>
      <c r="E207">
        <v>56152.142673812974</v>
      </c>
      <c r="F207">
        <v>75132.126324629891</v>
      </c>
      <c r="G207">
        <v>98608.515691422814</v>
      </c>
      <c r="H207">
        <v>127077.82836012244</v>
      </c>
      <c r="I207">
        <v>158304.88709130208</v>
      </c>
      <c r="J207">
        <v>199823.22281503578</v>
      </c>
    </row>
    <row r="208" spans="1:10">
      <c r="A208">
        <v>41039</v>
      </c>
      <c r="B208">
        <v>17888.786291210006</v>
      </c>
      <c r="C208">
        <v>23582.896518430338</v>
      </c>
      <c r="D208">
        <v>30026.266963880014</v>
      </c>
      <c r="E208">
        <v>38882.570473356638</v>
      </c>
      <c r="F208">
        <v>50808.815929729906</v>
      </c>
      <c r="G208">
        <v>62849.129584767434</v>
      </c>
      <c r="H208">
        <v>81773.465071853687</v>
      </c>
      <c r="I208">
        <v>99453.14450284229</v>
      </c>
      <c r="J208">
        <v>124447.22780289614</v>
      </c>
    </row>
    <row r="209" spans="1:10">
      <c r="A209">
        <v>41041</v>
      </c>
      <c r="B209">
        <v>28631.783207095425</v>
      </c>
      <c r="C209">
        <v>36552.58698447606</v>
      </c>
      <c r="D209">
        <v>45327.477771385944</v>
      </c>
      <c r="E209">
        <v>57573.260472804825</v>
      </c>
      <c r="F209">
        <v>74368.133971917239</v>
      </c>
      <c r="G209">
        <v>90273.984810922382</v>
      </c>
      <c r="H209">
        <v>118179.21911538077</v>
      </c>
      <c r="I209">
        <v>142940.37624659998</v>
      </c>
      <c r="J209">
        <v>181718.78444907427</v>
      </c>
    </row>
    <row r="210" spans="1:10">
      <c r="A210">
        <v>41051</v>
      </c>
      <c r="B210">
        <v>70239.032304359673</v>
      </c>
      <c r="C210">
        <v>86789.22693403787</v>
      </c>
      <c r="D210">
        <v>100735.40308864313</v>
      </c>
      <c r="E210">
        <v>120521.47093455425</v>
      </c>
      <c r="F210">
        <v>145213.52516690665</v>
      </c>
      <c r="G210">
        <v>173578.40875290715</v>
      </c>
      <c r="H210">
        <v>197890.37428428707</v>
      </c>
      <c r="I210">
        <v>232026.20054164584</v>
      </c>
      <c r="J210">
        <v>263546.00626303168</v>
      </c>
    </row>
    <row r="211" spans="1:10">
      <c r="A211">
        <v>41057</v>
      </c>
      <c r="B211">
        <v>51791.233841625246</v>
      </c>
      <c r="C211">
        <v>71801.479218206616</v>
      </c>
      <c r="D211">
        <v>85774.108432527282</v>
      </c>
      <c r="E211">
        <v>110898.13892017883</v>
      </c>
      <c r="F211">
        <v>135363.42657982875</v>
      </c>
      <c r="G211">
        <v>177751.19052353874</v>
      </c>
      <c r="H211">
        <v>231702.58743456006</v>
      </c>
      <c r="I211">
        <v>282931.11664066021</v>
      </c>
      <c r="J211">
        <v>345735.2355423597</v>
      </c>
    </row>
    <row r="212" spans="1:10">
      <c r="A212">
        <v>42017</v>
      </c>
      <c r="B212">
        <v>807599.53199890512</v>
      </c>
      <c r="C212">
        <v>1322175.793887177</v>
      </c>
      <c r="D212">
        <v>2285194.2732562297</v>
      </c>
      <c r="E212">
        <v>3829963.8449659487</v>
      </c>
      <c r="F212">
        <v>6524882.559330062</v>
      </c>
      <c r="G212">
        <v>10038317.871607162</v>
      </c>
      <c r="H212">
        <v>15558170.072294021</v>
      </c>
      <c r="I212">
        <v>22411607.756882697</v>
      </c>
      <c r="J212">
        <v>28396589.602837436</v>
      </c>
    </row>
    <row r="213" spans="1:10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>
        <v>42045</v>
      </c>
      <c r="B214">
        <v>2655891.9275565189</v>
      </c>
      <c r="C214">
        <v>4418945.6716133794</v>
      </c>
      <c r="D214">
        <v>7965049.8802841241</v>
      </c>
      <c r="E214">
        <v>12167016.721481467</v>
      </c>
      <c r="F214">
        <v>19925702.696206849</v>
      </c>
      <c r="G214">
        <v>34025709.094002634</v>
      </c>
      <c r="H214">
        <v>49422991.84139128</v>
      </c>
      <c r="I214">
        <v>70054549.128787428</v>
      </c>
      <c r="J214">
        <v>86012615.997001007</v>
      </c>
    </row>
    <row r="215" spans="1:10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>
        <v>42101</v>
      </c>
      <c r="B216">
        <v>6245081.0288868994</v>
      </c>
      <c r="C216">
        <v>10175277.230436582</v>
      </c>
      <c r="D216">
        <v>17474928.655378174</v>
      </c>
      <c r="E216">
        <v>27576692.466757931</v>
      </c>
      <c r="F216">
        <v>45048615.476471536</v>
      </c>
      <c r="G216">
        <v>70963455.421105623</v>
      </c>
      <c r="H216">
        <v>105510716.59782012</v>
      </c>
      <c r="I216">
        <v>148495742.7912921</v>
      </c>
      <c r="J216">
        <v>182079161.51895407</v>
      </c>
    </row>
    <row r="217" spans="1:10">
      <c r="A217">
        <v>44001</v>
      </c>
      <c r="B217">
        <v>330506.14838086069</v>
      </c>
      <c r="C217">
        <v>592693.36698254093</v>
      </c>
      <c r="D217">
        <v>1035931.7875629368</v>
      </c>
      <c r="E217">
        <v>1772460.4329351909</v>
      </c>
      <c r="F217">
        <v>2938611.4237244641</v>
      </c>
      <c r="G217">
        <v>4283944.2997501725</v>
      </c>
      <c r="H217">
        <v>6055208.6426997269</v>
      </c>
      <c r="I217">
        <v>8408396.9368223771</v>
      </c>
      <c r="J217">
        <v>10043211.876079824</v>
      </c>
    </row>
    <row r="218" spans="1:10">
      <c r="A218">
        <v>44003</v>
      </c>
      <c r="B218">
        <v>210110.67213350575</v>
      </c>
      <c r="C218">
        <v>362865.16688420996</v>
      </c>
      <c r="D218">
        <v>607143.47745740775</v>
      </c>
      <c r="E218">
        <v>982388.15377326566</v>
      </c>
      <c r="F218">
        <v>1529944.50875276</v>
      </c>
      <c r="G218">
        <v>2130243.6336776172</v>
      </c>
      <c r="H218">
        <v>2904483.2962417547</v>
      </c>
      <c r="I218">
        <v>3924797.8828423489</v>
      </c>
      <c r="J218">
        <v>4635827.4030615911</v>
      </c>
    </row>
    <row r="219" spans="1:10">
      <c r="A219">
        <v>44005</v>
      </c>
      <c r="B219">
        <v>17905.855758796213</v>
      </c>
      <c r="C219">
        <v>31766.118469454021</v>
      </c>
      <c r="D219">
        <v>54810.399979203678</v>
      </c>
      <c r="E219">
        <v>92481.709592765983</v>
      </c>
      <c r="F219">
        <v>150973.4443598467</v>
      </c>
      <c r="G219">
        <v>216447.37690090187</v>
      </c>
      <c r="H219">
        <v>300427.7521798854</v>
      </c>
      <c r="I219">
        <v>409678.38674566109</v>
      </c>
      <c r="J219">
        <v>480911.96503127791</v>
      </c>
    </row>
    <row r="220" spans="1:10">
      <c r="A220">
        <v>44007</v>
      </c>
      <c r="B220">
        <v>293524.7886431943</v>
      </c>
      <c r="C220">
        <v>512038.05408934248</v>
      </c>
      <c r="D220">
        <v>858678.24217528547</v>
      </c>
      <c r="E220">
        <v>1408326.4324196591</v>
      </c>
      <c r="F220">
        <v>2225834.2869893741</v>
      </c>
      <c r="G220">
        <v>3145355.4751973916</v>
      </c>
      <c r="H220">
        <v>4323467.1008589659</v>
      </c>
      <c r="I220">
        <v>5890917.2935820296</v>
      </c>
      <c r="J220">
        <v>7052612.913388893</v>
      </c>
    </row>
    <row r="221" spans="1:10">
      <c r="A221">
        <v>44009</v>
      </c>
      <c r="B221">
        <v>119173.80215709236</v>
      </c>
      <c r="C221">
        <v>211532.91329601794</v>
      </c>
      <c r="D221">
        <v>365225.27875738114</v>
      </c>
      <c r="E221">
        <v>616674.55618245737</v>
      </c>
      <c r="F221">
        <v>1007502.2730879814</v>
      </c>
      <c r="G221">
        <v>1445688.9369306227</v>
      </c>
      <c r="H221">
        <v>2008526.7086350089</v>
      </c>
      <c r="I221">
        <v>2741563.2254002932</v>
      </c>
      <c r="J221">
        <v>3221322.8994398434</v>
      </c>
    </row>
    <row r="222" spans="1:10">
      <c r="A222">
        <v>45013</v>
      </c>
      <c r="B222">
        <v>1500024.1037595859</v>
      </c>
      <c r="C222">
        <v>2685053.3967786226</v>
      </c>
      <c r="D222">
        <v>5039236.1455233879</v>
      </c>
      <c r="E222">
        <v>8087001.6581227472</v>
      </c>
      <c r="F222">
        <v>12787081.880468808</v>
      </c>
      <c r="G222">
        <v>18259335.976619061</v>
      </c>
      <c r="H222">
        <v>25457797.063369565</v>
      </c>
      <c r="I222">
        <v>34760997.846163712</v>
      </c>
      <c r="J222">
        <v>46600477.775375575</v>
      </c>
    </row>
    <row r="223" spans="1:10">
      <c r="A223">
        <v>45015</v>
      </c>
      <c r="B223">
        <v>616029.47556075652</v>
      </c>
      <c r="C223">
        <v>1170638.9042638431</v>
      </c>
      <c r="D223">
        <v>2130927.5129178455</v>
      </c>
      <c r="E223">
        <v>2091422.9279369789</v>
      </c>
      <c r="F223">
        <v>3721680.3308738545</v>
      </c>
      <c r="G223">
        <v>5448220.8856789256</v>
      </c>
      <c r="H223">
        <v>7796841.739725627</v>
      </c>
      <c r="I223">
        <v>10962565.105997369</v>
      </c>
      <c r="J223">
        <v>14222021.584903525</v>
      </c>
    </row>
    <row r="224" spans="1:10">
      <c r="A224">
        <v>45019</v>
      </c>
      <c r="B224">
        <v>5105409.1019308111</v>
      </c>
      <c r="C224">
        <v>9638183.5994459558</v>
      </c>
      <c r="D224">
        <v>18376480.783908159</v>
      </c>
      <c r="E224">
        <v>30506628.100399248</v>
      </c>
      <c r="F224">
        <v>50533602.934909262</v>
      </c>
      <c r="G224">
        <v>73248909.014328271</v>
      </c>
      <c r="H224">
        <v>104260975.22805579</v>
      </c>
      <c r="I224">
        <v>145850521.83679122</v>
      </c>
      <c r="J224">
        <v>194680041.47434178</v>
      </c>
    </row>
    <row r="225" spans="1:10">
      <c r="A225">
        <v>45029</v>
      </c>
      <c r="B225">
        <v>65798.110420642464</v>
      </c>
      <c r="C225">
        <v>128780.46097908946</v>
      </c>
      <c r="D225">
        <v>258353.21810311143</v>
      </c>
      <c r="E225">
        <v>439779.28377033491</v>
      </c>
      <c r="F225">
        <v>761150.21706565656</v>
      </c>
      <c r="G225">
        <v>1143206.1333042872</v>
      </c>
      <c r="H225">
        <v>1673803.0263003369</v>
      </c>
      <c r="I225">
        <v>2386385.1239039409</v>
      </c>
      <c r="J225">
        <v>3261891.4276524521</v>
      </c>
    </row>
    <row r="226" spans="1:10">
      <c r="A226">
        <v>45043</v>
      </c>
      <c r="B226">
        <v>100847.17757493956</v>
      </c>
      <c r="C226">
        <v>172086.39748233769</v>
      </c>
      <c r="D226">
        <v>285492.11028570571</v>
      </c>
      <c r="E226">
        <v>420486.77946641541</v>
      </c>
      <c r="F226">
        <v>721361.19761068921</v>
      </c>
      <c r="G226">
        <v>1019884.7390933307</v>
      </c>
      <c r="H226">
        <v>1409053.818857</v>
      </c>
      <c r="I226">
        <v>1906435.5994573017</v>
      </c>
      <c r="J226">
        <v>2380954.2716186242</v>
      </c>
    </row>
    <row r="227" spans="1:10">
      <c r="A227">
        <v>45051</v>
      </c>
      <c r="B227">
        <v>341112.44962140155</v>
      </c>
      <c r="C227">
        <v>598336.44494475471</v>
      </c>
      <c r="D227">
        <v>1017095.8768606044</v>
      </c>
      <c r="E227">
        <v>1607735.7923404158</v>
      </c>
      <c r="F227">
        <v>2759124.4977306463</v>
      </c>
      <c r="G227">
        <v>3939036.0312598902</v>
      </c>
      <c r="H227">
        <v>5510861.2790165814</v>
      </c>
      <c r="I227">
        <v>7661415.1913290108</v>
      </c>
      <c r="J227">
        <v>9758194.5758531801</v>
      </c>
    </row>
    <row r="228" spans="1:10">
      <c r="A228">
        <v>45053</v>
      </c>
      <c r="B228">
        <v>46260.796635324667</v>
      </c>
      <c r="C228">
        <v>80698.391599677823</v>
      </c>
      <c r="D228">
        <v>139814.9433280059</v>
      </c>
      <c r="E228">
        <v>234222.72123660109</v>
      </c>
      <c r="F228">
        <v>359674.93724806269</v>
      </c>
      <c r="G228">
        <v>498349.69780341553</v>
      </c>
      <c r="H228">
        <v>672919.87830422679</v>
      </c>
      <c r="I228">
        <v>888818.512579159</v>
      </c>
      <c r="J228">
        <v>1113751.4149578223</v>
      </c>
    </row>
    <row r="229" spans="1:10">
      <c r="A229">
        <v>48007</v>
      </c>
      <c r="B229">
        <v>1573217.5078727608</v>
      </c>
      <c r="C229">
        <v>4787912.6600937471</v>
      </c>
      <c r="D229">
        <v>16157849.259572968</v>
      </c>
      <c r="E229">
        <v>47293518.621433146</v>
      </c>
      <c r="F229">
        <v>104365300.71208116</v>
      </c>
      <c r="G229">
        <v>211314958.56586209</v>
      </c>
      <c r="H229">
        <v>352435784.67347401</v>
      </c>
      <c r="I229">
        <v>517929080.54626065</v>
      </c>
      <c r="J229">
        <v>646785338.12225568</v>
      </c>
    </row>
    <row r="230" spans="1:10">
      <c r="A230">
        <v>48039</v>
      </c>
      <c r="B230">
        <v>27375050.829278808</v>
      </c>
      <c r="C230">
        <v>77342735.382646248</v>
      </c>
      <c r="D230">
        <v>231201994.28548977</v>
      </c>
      <c r="E230">
        <v>639079548.49775088</v>
      </c>
      <c r="F230">
        <v>1469661070.8756945</v>
      </c>
      <c r="G230">
        <v>2648193159.7735791</v>
      </c>
      <c r="H230">
        <v>4128584754.5567846</v>
      </c>
      <c r="I230">
        <v>5583361305.1098776</v>
      </c>
      <c r="J230">
        <v>6848917045.1501141</v>
      </c>
    </row>
    <row r="231" spans="1:10">
      <c r="A231">
        <v>48057</v>
      </c>
      <c r="B231">
        <v>965640.3157510428</v>
      </c>
      <c r="C231">
        <v>3788568.7573488019</v>
      </c>
      <c r="D231">
        <v>16346421.888013838</v>
      </c>
      <c r="E231">
        <v>46751343.326856457</v>
      </c>
      <c r="F231">
        <v>108599706.25989668</v>
      </c>
      <c r="G231">
        <v>202685276.22868857</v>
      </c>
      <c r="H231">
        <v>291774400.01672429</v>
      </c>
      <c r="I231">
        <v>359702338.30390728</v>
      </c>
      <c r="J231">
        <v>400123606.82738316</v>
      </c>
    </row>
    <row r="232" spans="1:10">
      <c r="A232">
        <v>48061</v>
      </c>
      <c r="B232">
        <v>1917019.6241238853</v>
      </c>
      <c r="C232">
        <v>4678812.1402373537</v>
      </c>
      <c r="D232">
        <v>11479130.44544548</v>
      </c>
      <c r="E232">
        <v>26829472.216741998</v>
      </c>
      <c r="F232">
        <v>62188933.384496816</v>
      </c>
      <c r="G232">
        <v>112347477.64513046</v>
      </c>
      <c r="H232">
        <v>192337599.95562035</v>
      </c>
      <c r="I232">
        <v>307529547.50575894</v>
      </c>
      <c r="J232">
        <v>474722010.554865</v>
      </c>
    </row>
    <row r="233" spans="1:10">
      <c r="A233">
        <v>48071</v>
      </c>
      <c r="B233">
        <v>6888569.0822379887</v>
      </c>
      <c r="C233">
        <v>16584808.152435072</v>
      </c>
      <c r="D233">
        <v>45958351.099137671</v>
      </c>
      <c r="E233">
        <v>104225000.41409594</v>
      </c>
      <c r="F233">
        <v>213012050.41112849</v>
      </c>
      <c r="G233">
        <v>348913831.10617727</v>
      </c>
      <c r="H233">
        <v>561410145.19386482</v>
      </c>
      <c r="I233">
        <v>792147322.93380415</v>
      </c>
      <c r="J233">
        <v>1083740726.1639371</v>
      </c>
    </row>
    <row r="234" spans="1:10">
      <c r="A234">
        <v>48167</v>
      </c>
      <c r="B234">
        <v>18567306.47089269</v>
      </c>
      <c r="C234">
        <v>45393464.816391714</v>
      </c>
      <c r="D234">
        <v>136423050.41708466</v>
      </c>
      <c r="E234">
        <v>355723033.57871628</v>
      </c>
      <c r="F234">
        <v>819362175.15672302</v>
      </c>
      <c r="G234">
        <v>1491137349.3021879</v>
      </c>
      <c r="H234">
        <v>2461215147.2231431</v>
      </c>
      <c r="I234">
        <v>3523473061.1019373</v>
      </c>
      <c r="J234">
        <v>4602813750.1164989</v>
      </c>
    </row>
    <row r="235" spans="1:10">
      <c r="A235">
        <v>48201</v>
      </c>
      <c r="B235">
        <v>81309893.823353097</v>
      </c>
      <c r="C235">
        <v>202221712.30584687</v>
      </c>
      <c r="D235">
        <v>523272528.56591046</v>
      </c>
      <c r="E235">
        <v>1191760144.4029427</v>
      </c>
      <c r="F235">
        <v>2439276109.9652958</v>
      </c>
      <c r="G235">
        <v>4159735749.9986463</v>
      </c>
      <c r="H235">
        <v>6337754534.2872925</v>
      </c>
      <c r="I235">
        <v>8796378090.0518093</v>
      </c>
      <c r="J235">
        <v>11164779367.211128</v>
      </c>
    </row>
    <row r="236" spans="1:10">
      <c r="A236">
        <v>48239</v>
      </c>
      <c r="B236">
        <v>1392919.4728673203</v>
      </c>
      <c r="C236">
        <v>4660708.9995765155</v>
      </c>
      <c r="D236">
        <v>19549358.467388004</v>
      </c>
      <c r="E236">
        <v>56837235.837733321</v>
      </c>
      <c r="F236">
        <v>136659512.18675271</v>
      </c>
      <c r="G236">
        <v>255758307.9667497</v>
      </c>
      <c r="H236">
        <v>393213635.75751448</v>
      </c>
      <c r="I236">
        <v>508725366.3494035</v>
      </c>
      <c r="J236">
        <v>590589173.73531091</v>
      </c>
    </row>
    <row r="237" spans="1:10">
      <c r="A237">
        <v>48245</v>
      </c>
      <c r="B237">
        <v>50502622.850815989</v>
      </c>
      <c r="C237">
        <v>123618680.73240514</v>
      </c>
      <c r="D237">
        <v>359171182.46800613</v>
      </c>
      <c r="E237">
        <v>964331747.2215066</v>
      </c>
      <c r="F237">
        <v>2431263825.0829158</v>
      </c>
      <c r="G237">
        <v>4578350084.5734682</v>
      </c>
      <c r="H237">
        <v>8195945680.4943466</v>
      </c>
      <c r="I237">
        <v>12814400514.373159</v>
      </c>
      <c r="J237">
        <v>19225887841.847523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213461.60600813691</v>
      </c>
      <c r="C239">
        <v>476098.67302462459</v>
      </c>
      <c r="D239">
        <v>1095035.555199411</v>
      </c>
      <c r="E239">
        <v>2508175.8609001464</v>
      </c>
      <c r="F239">
        <v>5293791.7135157445</v>
      </c>
      <c r="G239">
        <v>9497923.9068228286</v>
      </c>
      <c r="H239">
        <v>16284537.357165825</v>
      </c>
      <c r="I239">
        <v>26219554.034647074</v>
      </c>
      <c r="J239">
        <v>37567913.533319108</v>
      </c>
    </row>
    <row r="240" spans="1:10">
      <c r="A240">
        <v>48321</v>
      </c>
      <c r="B240">
        <v>3038919.8860088862</v>
      </c>
      <c r="C240">
        <v>9820963.9484825302</v>
      </c>
      <c r="D240">
        <v>33092939.906247698</v>
      </c>
      <c r="E240">
        <v>93634145.722967237</v>
      </c>
      <c r="F240">
        <v>208926674.0657714</v>
      </c>
      <c r="G240">
        <v>372877947.25615758</v>
      </c>
      <c r="H240">
        <v>565905085.79785681</v>
      </c>
      <c r="I240">
        <v>753350621.90163338</v>
      </c>
      <c r="J240">
        <v>915187395.56071532</v>
      </c>
    </row>
    <row r="241" spans="1:10">
      <c r="A241">
        <v>48355</v>
      </c>
      <c r="B241">
        <v>504444.58424597001</v>
      </c>
      <c r="C241">
        <v>1253042.2243035047</v>
      </c>
      <c r="D241">
        <v>2970634.0247830609</v>
      </c>
      <c r="E241">
        <v>7108793.2926523071</v>
      </c>
      <c r="F241">
        <v>17400191.154486082</v>
      </c>
      <c r="G241">
        <v>33964882.479231931</v>
      </c>
      <c r="H241">
        <v>62099391.525110736</v>
      </c>
      <c r="I241">
        <v>106585895.25831355</v>
      </c>
      <c r="J241">
        <v>159438363.7483651</v>
      </c>
    </row>
    <row r="242" spans="1:10">
      <c r="A242">
        <v>48361</v>
      </c>
      <c r="B242">
        <v>2501490.2526023891</v>
      </c>
      <c r="C242">
        <v>5716350.4195088372</v>
      </c>
      <c r="D242">
        <v>14692796.367922569</v>
      </c>
      <c r="E242">
        <v>38149776.6598856</v>
      </c>
      <c r="F242">
        <v>97030638.606447756</v>
      </c>
      <c r="G242">
        <v>197894632.65134129</v>
      </c>
      <c r="H242">
        <v>345201049.63495862</v>
      </c>
      <c r="I242">
        <v>603591755.50019741</v>
      </c>
      <c r="J242">
        <v>982959663.62742567</v>
      </c>
    </row>
    <row r="243" spans="1:10">
      <c r="A243">
        <v>48391</v>
      </c>
      <c r="B243">
        <v>373539.09385238134</v>
      </c>
      <c r="C243">
        <v>1093024.6058756092</v>
      </c>
      <c r="D243">
        <v>3372377.985022075</v>
      </c>
      <c r="E243">
        <v>10775396.791057372</v>
      </c>
      <c r="F243">
        <v>25965324.339481577</v>
      </c>
      <c r="G243">
        <v>55434444.218248695</v>
      </c>
      <c r="H243">
        <v>95540583.553967893</v>
      </c>
      <c r="I243">
        <v>149873924.66468644</v>
      </c>
      <c r="J243">
        <v>202350885.38428202</v>
      </c>
    </row>
    <row r="244" spans="1:10">
      <c r="A244">
        <v>48409</v>
      </c>
      <c r="B244">
        <v>778955.44203827949</v>
      </c>
      <c r="C244">
        <v>2035873.2344797838</v>
      </c>
      <c r="D244">
        <v>5115717.2154887849</v>
      </c>
      <c r="E244">
        <v>14531615.075994849</v>
      </c>
      <c r="F244">
        <v>34576428.127783403</v>
      </c>
      <c r="G244">
        <v>70560551.775414243</v>
      </c>
      <c r="H244">
        <v>125307674.69444169</v>
      </c>
      <c r="I244">
        <v>205380174.4537923</v>
      </c>
      <c r="J244">
        <v>303757675.06016946</v>
      </c>
    </row>
    <row r="245" spans="1:10">
      <c r="A245">
        <v>48469</v>
      </c>
      <c r="B245">
        <v>548708.72298415529</v>
      </c>
      <c r="C245">
        <v>1888486.7704800894</v>
      </c>
      <c r="D245">
        <v>7138785.4819406532</v>
      </c>
      <c r="E245">
        <v>21551709.425087597</v>
      </c>
      <c r="F245">
        <v>52065615.912434168</v>
      </c>
      <c r="G245">
        <v>103932666.67509402</v>
      </c>
      <c r="H245">
        <v>169571459.2471078</v>
      </c>
      <c r="I245">
        <v>236031501.33515224</v>
      </c>
      <c r="J245">
        <v>283383723.4244256</v>
      </c>
    </row>
    <row r="246" spans="1:10">
      <c r="A246">
        <v>48489</v>
      </c>
      <c r="B246">
        <v>79392.016118246043</v>
      </c>
      <c r="C246">
        <v>196212.10838410899</v>
      </c>
      <c r="D246">
        <v>494066.3440017773</v>
      </c>
      <c r="E246">
        <v>1177268.2609667382</v>
      </c>
      <c r="F246">
        <v>2922388.4276524689</v>
      </c>
      <c r="G246">
        <v>5389911.7663822211</v>
      </c>
      <c r="H246">
        <v>9449222.7015592139</v>
      </c>
      <c r="I246">
        <v>15751863.062911795</v>
      </c>
      <c r="J246">
        <v>25263102.25816676</v>
      </c>
    </row>
    <row r="247" spans="1:10">
      <c r="A247">
        <v>51001</v>
      </c>
      <c r="B247">
        <v>6375605.0344782826</v>
      </c>
      <c r="C247">
        <v>10714794.627817668</v>
      </c>
      <c r="D247">
        <v>18353233.704341069</v>
      </c>
      <c r="E247">
        <v>29298384.518003721</v>
      </c>
      <c r="F247">
        <v>50823179.691813149</v>
      </c>
      <c r="G247">
        <v>87157391.729941159</v>
      </c>
      <c r="H247">
        <v>144249689.06778616</v>
      </c>
      <c r="I247">
        <v>204548828.70800278</v>
      </c>
      <c r="J247">
        <v>268145908.24740687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85562.228124034053</v>
      </c>
      <c r="C250">
        <v>118801.96600140448</v>
      </c>
      <c r="D250">
        <v>190609.42466483376</v>
      </c>
      <c r="E250">
        <v>294594.24595449364</v>
      </c>
      <c r="F250">
        <v>464714.40190267557</v>
      </c>
      <c r="G250">
        <v>690170.99252129265</v>
      </c>
      <c r="H250">
        <v>1002813.7577288306</v>
      </c>
      <c r="I250">
        <v>1373201.3283782788</v>
      </c>
      <c r="J250">
        <v>1721948.1251885402</v>
      </c>
    </row>
    <row r="251" spans="1:10">
      <c r="A251">
        <v>51041</v>
      </c>
      <c r="B251">
        <v>1759708.9325103506</v>
      </c>
      <c r="C251">
        <v>2484672.0720354668</v>
      </c>
      <c r="D251">
        <v>4057158.843649237</v>
      </c>
      <c r="E251">
        <v>6240539.01664312</v>
      </c>
      <c r="F251">
        <v>9733940.1934698205</v>
      </c>
      <c r="G251">
        <v>14119088.894805413</v>
      </c>
      <c r="H251">
        <v>20372530.273869764</v>
      </c>
      <c r="I251">
        <v>29370536.772104535</v>
      </c>
      <c r="J251">
        <v>36517874.982047252</v>
      </c>
    </row>
    <row r="252" spans="1:10">
      <c r="A252">
        <v>51057</v>
      </c>
      <c r="B252">
        <v>1068714.8978950225</v>
      </c>
      <c r="C252">
        <v>1755395.7514429227</v>
      </c>
      <c r="D252">
        <v>3336635.5707687023</v>
      </c>
      <c r="E252">
        <v>6536874.0420881845</v>
      </c>
      <c r="F252">
        <v>12695847.897508422</v>
      </c>
      <c r="G252">
        <v>24066196.005052712</v>
      </c>
      <c r="H252">
        <v>42353830.135223404</v>
      </c>
      <c r="I252">
        <v>61726264.791557498</v>
      </c>
      <c r="J252">
        <v>84740179.617566466</v>
      </c>
    </row>
    <row r="253" spans="1:10">
      <c r="A253">
        <v>51059</v>
      </c>
      <c r="B253">
        <v>179032.77769555213</v>
      </c>
      <c r="C253">
        <v>278578.72439592553</v>
      </c>
      <c r="D253">
        <v>475006.90351364837</v>
      </c>
      <c r="E253">
        <v>870909.46001752955</v>
      </c>
      <c r="F253">
        <v>1458669.1443803234</v>
      </c>
      <c r="G253">
        <v>2441540.7916665841</v>
      </c>
      <c r="H253">
        <v>3982044.0729385391</v>
      </c>
      <c r="I253">
        <v>5439901.9634116264</v>
      </c>
      <c r="J253">
        <v>6706501.6030624146</v>
      </c>
    </row>
    <row r="254" spans="1:10">
      <c r="A254">
        <v>51073</v>
      </c>
      <c r="B254">
        <v>5536259.5307524847</v>
      </c>
      <c r="C254">
        <v>9026159.834126221</v>
      </c>
      <c r="D254">
        <v>17364037.170232356</v>
      </c>
      <c r="E254">
        <v>33844542.291438743</v>
      </c>
      <c r="F254">
        <v>65910490.076215051</v>
      </c>
      <c r="G254">
        <v>122000441.71516019</v>
      </c>
      <c r="H254">
        <v>209921115.46356246</v>
      </c>
      <c r="I254">
        <v>295412259.19985783</v>
      </c>
      <c r="J254">
        <v>408359792.79211509</v>
      </c>
    </row>
    <row r="255" spans="1:10">
      <c r="A255">
        <v>51087</v>
      </c>
      <c r="B255">
        <v>7724.5029833121116</v>
      </c>
      <c r="C255">
        <v>10400.881831291968</v>
      </c>
      <c r="D255">
        <v>16089.66333752356</v>
      </c>
      <c r="E255">
        <v>23379.936455384668</v>
      </c>
      <c r="F255">
        <v>34348.14610432685</v>
      </c>
      <c r="G255">
        <v>46856.067495269061</v>
      </c>
      <c r="H255">
        <v>63434.266432237768</v>
      </c>
      <c r="I255">
        <v>86048.841094490941</v>
      </c>
      <c r="J255">
        <v>101100.57230994783</v>
      </c>
    </row>
    <row r="256" spans="1:10">
      <c r="A256">
        <v>51093</v>
      </c>
      <c r="B256">
        <v>3285426.9240363268</v>
      </c>
      <c r="C256">
        <v>5247710.5689219963</v>
      </c>
      <c r="D256">
        <v>8598412.6991579626</v>
      </c>
      <c r="E256">
        <v>14280124.476016248</v>
      </c>
      <c r="F256">
        <v>23856097.002230614</v>
      </c>
      <c r="G256">
        <v>34822943.042569719</v>
      </c>
      <c r="H256">
        <v>53189704.658491954</v>
      </c>
      <c r="I256">
        <v>78767286.045617491</v>
      </c>
      <c r="J256">
        <v>96899315.198483557</v>
      </c>
    </row>
    <row r="257" spans="1:10">
      <c r="A257">
        <v>51095</v>
      </c>
      <c r="B257">
        <v>305762.15275694034</v>
      </c>
      <c r="C257">
        <v>494788.14770839293</v>
      </c>
      <c r="D257">
        <v>944295.91072145686</v>
      </c>
      <c r="E257">
        <v>1826333.5370789454</v>
      </c>
      <c r="F257">
        <v>3536044.7903065109</v>
      </c>
      <c r="G257">
        <v>6826010.7489071181</v>
      </c>
      <c r="H257">
        <v>11673817.832342312</v>
      </c>
      <c r="I257">
        <v>16342073.531137913</v>
      </c>
      <c r="J257">
        <v>22491309.425542671</v>
      </c>
    </row>
    <row r="258" spans="1:10">
      <c r="A258">
        <v>51097</v>
      </c>
      <c r="B258">
        <v>64016.387296757021</v>
      </c>
      <c r="C258">
        <v>106869.19287212155</v>
      </c>
      <c r="D258">
        <v>217122.98795013205</v>
      </c>
      <c r="E258">
        <v>432068.61948266288</v>
      </c>
      <c r="F258">
        <v>852026.2497472933</v>
      </c>
      <c r="G258">
        <v>1619742.9329391238</v>
      </c>
      <c r="H258">
        <v>2802548.4156341385</v>
      </c>
      <c r="I258">
        <v>4136759.3314673081</v>
      </c>
      <c r="J258">
        <v>5681400.9814079925</v>
      </c>
    </row>
    <row r="259" spans="1:10">
      <c r="A259">
        <v>51099</v>
      </c>
      <c r="B259">
        <v>127905.24415129423</v>
      </c>
      <c r="C259">
        <v>189920.03439654558</v>
      </c>
      <c r="D259">
        <v>305524.49912527099</v>
      </c>
      <c r="E259">
        <v>529467.62546900427</v>
      </c>
      <c r="F259">
        <v>847478.872102155</v>
      </c>
      <c r="G259">
        <v>1365995.9046660904</v>
      </c>
      <c r="H259">
        <v>2178742.5898107132</v>
      </c>
      <c r="I259">
        <v>2919543.4065588778</v>
      </c>
      <c r="J259">
        <v>3615269.8201181195</v>
      </c>
    </row>
    <row r="260" spans="1:10">
      <c r="A260">
        <v>51101</v>
      </c>
      <c r="B260">
        <v>718754.93849173631</v>
      </c>
      <c r="C260">
        <v>1136147.5467265476</v>
      </c>
      <c r="D260">
        <v>2146575.6446594112</v>
      </c>
      <c r="E260">
        <v>3774766.1362163899</v>
      </c>
      <c r="F260">
        <v>6702844.3937864341</v>
      </c>
      <c r="G260">
        <v>11186029.23414069</v>
      </c>
      <c r="H260">
        <v>18095587.240196787</v>
      </c>
      <c r="I260">
        <v>27373596.797007661</v>
      </c>
      <c r="J260">
        <v>36065659.882994525</v>
      </c>
    </row>
    <row r="261" spans="1:10">
      <c r="A261">
        <v>51103</v>
      </c>
      <c r="B261">
        <v>435755.50766684522</v>
      </c>
      <c r="C261">
        <v>681799.65985261847</v>
      </c>
      <c r="D261">
        <v>1303404.7381184993</v>
      </c>
      <c r="E261">
        <v>2576081.1900054426</v>
      </c>
      <c r="F261">
        <v>5148939.1130787963</v>
      </c>
      <c r="G261">
        <v>10263980.641857594</v>
      </c>
      <c r="H261">
        <v>18092969.370756593</v>
      </c>
      <c r="I261">
        <v>25954225.59116571</v>
      </c>
      <c r="J261">
        <v>36406765.896175027</v>
      </c>
    </row>
    <row r="262" spans="1:10">
      <c r="A262">
        <v>51115</v>
      </c>
      <c r="B262">
        <v>8930231.7397599276</v>
      </c>
      <c r="C262">
        <v>14521317.314175786</v>
      </c>
      <c r="D262">
        <v>26490866.182170015</v>
      </c>
      <c r="E262">
        <v>51413930.765876643</v>
      </c>
      <c r="F262">
        <v>90440807.21449104</v>
      </c>
      <c r="G262">
        <v>174926185.63525605</v>
      </c>
      <c r="H262">
        <v>299648512.00524551</v>
      </c>
      <c r="I262">
        <v>420161906.19261205</v>
      </c>
      <c r="J262">
        <v>579081613.62111878</v>
      </c>
    </row>
    <row r="263" spans="1:10">
      <c r="A263">
        <v>51119</v>
      </c>
      <c r="B263">
        <v>45064.866952904762</v>
      </c>
      <c r="C263">
        <v>64082.729849042647</v>
      </c>
      <c r="D263">
        <v>110433.11832695045</v>
      </c>
      <c r="E263">
        <v>198137.70575683459</v>
      </c>
      <c r="F263">
        <v>362381.66189224867</v>
      </c>
      <c r="G263">
        <v>668103.75338171842</v>
      </c>
      <c r="H263">
        <v>1097456.3004328706</v>
      </c>
      <c r="I263">
        <v>1474238.0011773829</v>
      </c>
      <c r="J263">
        <v>1942265.6170605728</v>
      </c>
    </row>
    <row r="264" spans="1:10">
      <c r="A264">
        <v>51127</v>
      </c>
      <c r="B264">
        <v>9038.4013760260386</v>
      </c>
      <c r="C264">
        <v>13792.740269983406</v>
      </c>
      <c r="D264">
        <v>25371.528776527099</v>
      </c>
      <c r="E264">
        <v>44815.977524300375</v>
      </c>
      <c r="F264">
        <v>78400.351219193806</v>
      </c>
      <c r="G264">
        <v>131211.55733662497</v>
      </c>
      <c r="H264">
        <v>203664.57937546496</v>
      </c>
      <c r="I264">
        <v>281617.13722652185</v>
      </c>
      <c r="J264">
        <v>352917.780079216</v>
      </c>
    </row>
    <row r="265" spans="1:10">
      <c r="A265">
        <v>51131</v>
      </c>
      <c r="B265">
        <v>168905.5912956575</v>
      </c>
      <c r="C265">
        <v>295137.15191465855</v>
      </c>
      <c r="D265">
        <v>517612.78762609733</v>
      </c>
      <c r="E265">
        <v>853164.05080598034</v>
      </c>
      <c r="F265">
        <v>1545769.4580174186</v>
      </c>
      <c r="G265">
        <v>2760825.1760320864</v>
      </c>
      <c r="H265">
        <v>4759873.8813390452</v>
      </c>
      <c r="I265">
        <v>6895267.9574888535</v>
      </c>
      <c r="J265">
        <v>9125349.2342625856</v>
      </c>
    </row>
    <row r="266" spans="1:10">
      <c r="A266">
        <v>51133</v>
      </c>
      <c r="B266">
        <v>1086001.6692103525</v>
      </c>
      <c r="C266">
        <v>1689517.4728677955</v>
      </c>
      <c r="D266">
        <v>3208236.2348475107</v>
      </c>
      <c r="E266">
        <v>6311703.315098837</v>
      </c>
      <c r="F266">
        <v>12571444.95017493</v>
      </c>
      <c r="G266">
        <v>24738500.523521192</v>
      </c>
      <c r="H266">
        <v>43493210.890767835</v>
      </c>
      <c r="I266">
        <v>62752281.670211829</v>
      </c>
      <c r="J266">
        <v>87125243.534824014</v>
      </c>
    </row>
    <row r="267" spans="1:10">
      <c r="A267">
        <v>51149</v>
      </c>
      <c r="B267">
        <v>96026.080352770339</v>
      </c>
      <c r="C267">
        <v>141241.24954537029</v>
      </c>
      <c r="D267">
        <v>240617.43522441806</v>
      </c>
      <c r="E267">
        <v>385397.03364096163</v>
      </c>
      <c r="F267">
        <v>624828.32242412749</v>
      </c>
      <c r="G267">
        <v>946629.13595304661</v>
      </c>
      <c r="H267">
        <v>1412775.9010221469</v>
      </c>
      <c r="I267">
        <v>2097396.1786657786</v>
      </c>
      <c r="J267">
        <v>2673504.8543259064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584068.78676003264</v>
      </c>
      <c r="C269">
        <v>955318.06033880659</v>
      </c>
      <c r="D269">
        <v>1869785.3363639275</v>
      </c>
      <c r="E269">
        <v>3730258.3914609314</v>
      </c>
      <c r="F269">
        <v>7498428.7614519056</v>
      </c>
      <c r="G269">
        <v>14754914.084691802</v>
      </c>
      <c r="H269">
        <v>26201941.071228094</v>
      </c>
      <c r="I269">
        <v>38358185.836110078</v>
      </c>
      <c r="J269">
        <v>52980490.519242309</v>
      </c>
    </row>
    <row r="270" spans="1:10">
      <c r="A270">
        <v>51179</v>
      </c>
      <c r="B270">
        <v>93.553039384942949</v>
      </c>
      <c r="C270">
        <v>142.33942730281052</v>
      </c>
      <c r="D270">
        <v>236.98890435970935</v>
      </c>
      <c r="E270">
        <v>423.73128889342894</v>
      </c>
      <c r="F270">
        <v>690.74889645337248</v>
      </c>
      <c r="G270">
        <v>1124.2438089978621</v>
      </c>
      <c r="H270">
        <v>1795.1254157543474</v>
      </c>
      <c r="I270">
        <v>2356.1902359536375</v>
      </c>
      <c r="J270">
        <v>2810.5993415105563</v>
      </c>
    </row>
    <row r="271" spans="1:10">
      <c r="A271">
        <v>51181</v>
      </c>
      <c r="B271">
        <v>400449.32974519295</v>
      </c>
      <c r="C271">
        <v>554871.84842308261</v>
      </c>
      <c r="D271">
        <v>878263.02197179035</v>
      </c>
      <c r="E271">
        <v>1385648.9783802687</v>
      </c>
      <c r="F271">
        <v>2196613.1911332533</v>
      </c>
      <c r="G271">
        <v>3380203.4564339761</v>
      </c>
      <c r="H271">
        <v>4884372.0109128542</v>
      </c>
      <c r="I271">
        <v>6323010.9407720314</v>
      </c>
      <c r="J271">
        <v>7903215.4866191112</v>
      </c>
    </row>
    <row r="272" spans="1:10">
      <c r="A272">
        <v>51193</v>
      </c>
      <c r="B272">
        <v>179308.4843395483</v>
      </c>
      <c r="C272">
        <v>296956.18199594587</v>
      </c>
      <c r="D272">
        <v>593383.8642491682</v>
      </c>
      <c r="E272">
        <v>1228959.3738269387</v>
      </c>
      <c r="F272">
        <v>2506474.2544576852</v>
      </c>
      <c r="G272">
        <v>4664404.4660069756</v>
      </c>
      <c r="H272">
        <v>8340324.4275356233</v>
      </c>
      <c r="I272">
        <v>12972149.222571302</v>
      </c>
      <c r="J272">
        <v>16860413.287175588</v>
      </c>
    </row>
    <row r="273" spans="1:10">
      <c r="A273">
        <v>51199</v>
      </c>
      <c r="B273">
        <v>1369729.2207731316</v>
      </c>
      <c r="C273">
        <v>2058550.7661348344</v>
      </c>
      <c r="D273">
        <v>3587229.8603386674</v>
      </c>
      <c r="E273">
        <v>6320480.7664466398</v>
      </c>
      <c r="F273">
        <v>11185787.707498599</v>
      </c>
      <c r="G273">
        <v>19569749.646182042</v>
      </c>
      <c r="H273">
        <v>31323026.760078721</v>
      </c>
      <c r="I273">
        <v>42883480.678369477</v>
      </c>
      <c r="J273">
        <v>58005882.680403188</v>
      </c>
    </row>
    <row r="274" spans="1:10">
      <c r="A274">
        <v>51510</v>
      </c>
      <c r="B274">
        <v>582345.47611214581</v>
      </c>
      <c r="C274">
        <v>913697.36322901142</v>
      </c>
      <c r="D274">
        <v>1571320.8249774566</v>
      </c>
      <c r="E274">
        <v>2906168.4762651855</v>
      </c>
      <c r="F274">
        <v>4911809.0031324755</v>
      </c>
      <c r="G274">
        <v>8296131.2404803457</v>
      </c>
      <c r="H274">
        <v>13771028.779090805</v>
      </c>
      <c r="I274">
        <v>18832055.798751269</v>
      </c>
      <c r="J274">
        <v>23437065.847276274</v>
      </c>
    </row>
    <row r="275" spans="1:10">
      <c r="A275">
        <v>51550</v>
      </c>
      <c r="B275">
        <v>3624527.9941659863</v>
      </c>
      <c r="C275">
        <v>5875354.2674180372</v>
      </c>
      <c r="D275">
        <v>9559859.373448208</v>
      </c>
      <c r="E275">
        <v>15763254.681968691</v>
      </c>
      <c r="F275">
        <v>26137299.99643942</v>
      </c>
      <c r="G275">
        <v>36987650.164102726</v>
      </c>
      <c r="H275">
        <v>56108605.579810299</v>
      </c>
      <c r="I275">
        <v>84346738.682403773</v>
      </c>
      <c r="J275">
        <v>102484131.96942753</v>
      </c>
    </row>
    <row r="276" spans="1:10">
      <c r="A276">
        <v>51650</v>
      </c>
      <c r="B276">
        <v>4204758.8615898173</v>
      </c>
      <c r="C276">
        <v>5858383.8050007848</v>
      </c>
      <c r="D276">
        <v>9418010.4161362853</v>
      </c>
      <c r="E276">
        <v>15334429.696373351</v>
      </c>
      <c r="F276">
        <v>25087030.566588111</v>
      </c>
      <c r="G276">
        <v>40703335.825667076</v>
      </c>
      <c r="H276">
        <v>58454550.350023098</v>
      </c>
      <c r="I276">
        <v>74825239.888711363</v>
      </c>
      <c r="J276">
        <v>95584285.388819233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783996.98101153481</v>
      </c>
      <c r="C278">
        <v>929387.44163750426</v>
      </c>
      <c r="D278">
        <v>1477699.693706641</v>
      </c>
      <c r="E278">
        <v>2377701.5425565359</v>
      </c>
      <c r="F278">
        <v>3840021.0169562735</v>
      </c>
      <c r="G278">
        <v>4667438.7184458775</v>
      </c>
      <c r="H278">
        <v>6834281.3020859258</v>
      </c>
      <c r="I278">
        <v>8705210.4307786357</v>
      </c>
      <c r="J278">
        <v>10927907.54624279</v>
      </c>
    </row>
    <row r="279" spans="1:10">
      <c r="A279">
        <v>51710</v>
      </c>
      <c r="B279">
        <v>13585789.761914093</v>
      </c>
      <c r="C279">
        <v>21769342.416305449</v>
      </c>
      <c r="D279">
        <v>34957580.084584519</v>
      </c>
      <c r="E279">
        <v>56850917.504607648</v>
      </c>
      <c r="F279">
        <v>92868047.124888718</v>
      </c>
      <c r="G279">
        <v>129611425.7817018</v>
      </c>
      <c r="H279">
        <v>193583379.31553912</v>
      </c>
      <c r="I279">
        <v>286860332.27815276</v>
      </c>
      <c r="J279">
        <v>344122036.79334521</v>
      </c>
    </row>
    <row r="280" spans="1:10">
      <c r="A280">
        <v>51735</v>
      </c>
      <c r="B280">
        <v>151884.89809874972</v>
      </c>
      <c r="C280">
        <v>211824.36357069199</v>
      </c>
      <c r="D280">
        <v>340905.72361668933</v>
      </c>
      <c r="E280">
        <v>555685.43894194253</v>
      </c>
      <c r="F280">
        <v>910196.64783387457</v>
      </c>
      <c r="G280">
        <v>1478685.903831993</v>
      </c>
      <c r="H280">
        <v>2203256.4517110712</v>
      </c>
      <c r="I280">
        <v>2833573.9972539609</v>
      </c>
      <c r="J280">
        <v>3635202.4612558838</v>
      </c>
    </row>
    <row r="281" spans="1:10">
      <c r="A281">
        <v>51740</v>
      </c>
      <c r="B281">
        <v>602343.24933561101</v>
      </c>
      <c r="C281">
        <v>800273.46469666099</v>
      </c>
      <c r="D281">
        <v>1357123.5725644054</v>
      </c>
      <c r="E281">
        <v>2331549.1384818512</v>
      </c>
      <c r="F281">
        <v>4029207.8562234766</v>
      </c>
      <c r="G281">
        <v>5941711.3057418736</v>
      </c>
      <c r="H281">
        <v>9371182.0180035736</v>
      </c>
      <c r="I281">
        <v>14577149.790070226</v>
      </c>
      <c r="J281">
        <v>18233835.305211589</v>
      </c>
    </row>
    <row r="282" spans="1:10">
      <c r="A282">
        <v>51760</v>
      </c>
      <c r="B282">
        <v>2662608.4795545512</v>
      </c>
      <c r="C282">
        <v>3791227.9423581581</v>
      </c>
      <c r="D282">
        <v>6246559.6979460372</v>
      </c>
      <c r="E282">
        <v>9693843.6808517557</v>
      </c>
      <c r="F282">
        <v>15253105.399195801</v>
      </c>
      <c r="G282">
        <v>22310287.885166533</v>
      </c>
      <c r="H282">
        <v>32453062.489381872</v>
      </c>
      <c r="I282">
        <v>47125032.174749032</v>
      </c>
      <c r="J282">
        <v>58961499.246979915</v>
      </c>
    </row>
    <row r="283" spans="1:10">
      <c r="A283">
        <v>51800</v>
      </c>
      <c r="B283">
        <v>424071.26736695057</v>
      </c>
      <c r="C283">
        <v>705182.13683637546</v>
      </c>
      <c r="D283">
        <v>1179958.0634513984</v>
      </c>
      <c r="E283">
        <v>2001119.4268590868</v>
      </c>
      <c r="F283">
        <v>3414689.9679935845</v>
      </c>
      <c r="G283">
        <v>4975865.4114061212</v>
      </c>
      <c r="H283">
        <v>7759809.2613311913</v>
      </c>
      <c r="I283">
        <v>11954673.545524886</v>
      </c>
      <c r="J283">
        <v>14834076.701632183</v>
      </c>
    </row>
    <row r="284" spans="1:10">
      <c r="A284">
        <v>51810</v>
      </c>
      <c r="B284">
        <v>1008579.1459323977</v>
      </c>
      <c r="C284">
        <v>1527393.7732902258</v>
      </c>
      <c r="D284">
        <v>2104236.0374675295</v>
      </c>
      <c r="E284">
        <v>3356351.2367645162</v>
      </c>
      <c r="F284">
        <v>5347323.0474376259</v>
      </c>
      <c r="G284">
        <v>7453205.5246030223</v>
      </c>
      <c r="H284">
        <v>11092801.951519448</v>
      </c>
      <c r="I284">
        <v>15997624.684878321</v>
      </c>
      <c r="J284">
        <v>19181636.435134456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5623.4991794726648</v>
      </c>
      <c r="C286">
        <v>5903.9673239330168</v>
      </c>
      <c r="D286">
        <v>6187.9230812009419</v>
      </c>
      <c r="E286">
        <v>7121.1359387306265</v>
      </c>
      <c r="F286">
        <v>8312.7572464505211</v>
      </c>
      <c r="G286">
        <v>9659.0925558440522</v>
      </c>
      <c r="H286">
        <v>10404.015718597713</v>
      </c>
      <c r="I286">
        <v>11961.34280421726</v>
      </c>
      <c r="J286">
        <v>13809.063849903074</v>
      </c>
    </row>
    <row r="287" spans="1:10">
      <c r="A287">
        <v>53011</v>
      </c>
      <c r="B287">
        <v>13544.081970986606</v>
      </c>
      <c r="C287">
        <v>16735.394539125653</v>
      </c>
      <c r="D287">
        <v>19321.551902191895</v>
      </c>
      <c r="E287">
        <v>23239.9708904125</v>
      </c>
      <c r="F287">
        <v>27855.843798295733</v>
      </c>
      <c r="G287">
        <v>33299.632474356789</v>
      </c>
      <c r="H287">
        <v>37583.689764597635</v>
      </c>
      <c r="I287">
        <v>44519.697453777371</v>
      </c>
      <c r="J287">
        <v>50080.03823392019</v>
      </c>
    </row>
    <row r="288" spans="1:10">
      <c r="A288">
        <v>53015</v>
      </c>
      <c r="B288">
        <v>4914636.5001724493</v>
      </c>
      <c r="C288">
        <v>6397896.0946370792</v>
      </c>
      <c r="D288">
        <v>8267683.9029605743</v>
      </c>
      <c r="E288">
        <v>10428864.072356079</v>
      </c>
      <c r="F288">
        <v>13075760.829905042</v>
      </c>
      <c r="G288">
        <v>15419862.045975965</v>
      </c>
      <c r="H288">
        <v>19702968.701213542</v>
      </c>
      <c r="I288">
        <v>22790831.415478081</v>
      </c>
      <c r="J288">
        <v>26007797.998036314</v>
      </c>
    </row>
    <row r="289" spans="1:10">
      <c r="A289">
        <v>53027</v>
      </c>
      <c r="B289">
        <v>2701321.4264081437</v>
      </c>
      <c r="C289">
        <v>3115645.1073047412</v>
      </c>
      <c r="D289">
        <v>3554162.3802105323</v>
      </c>
      <c r="E289">
        <v>4142481.2118490753</v>
      </c>
      <c r="F289">
        <v>4779622.7859930852</v>
      </c>
      <c r="G289">
        <v>5662227.7450178917</v>
      </c>
      <c r="H289">
        <v>6664423.9901616657</v>
      </c>
      <c r="I289">
        <v>7677008.3642433481</v>
      </c>
      <c r="J289">
        <v>8916028.6176658291</v>
      </c>
    </row>
    <row r="290" spans="1:10">
      <c r="A290">
        <v>53029</v>
      </c>
      <c r="B290">
        <v>75617.541188181392</v>
      </c>
      <c r="C290">
        <v>92157.533901208662</v>
      </c>
      <c r="D290">
        <v>100800.46520854706</v>
      </c>
      <c r="E290">
        <v>130605.24405720955</v>
      </c>
      <c r="F290">
        <v>145866.08224991732</v>
      </c>
      <c r="G290">
        <v>179590.24526989949</v>
      </c>
      <c r="H290">
        <v>214798.75860988657</v>
      </c>
      <c r="I290">
        <v>259729.1809759163</v>
      </c>
      <c r="J290">
        <v>295634.9694722438</v>
      </c>
    </row>
    <row r="291" spans="1:10">
      <c r="A291">
        <v>53031</v>
      </c>
      <c r="B291">
        <v>18333.626735141654</v>
      </c>
      <c r="C291">
        <v>20035.213990503093</v>
      </c>
      <c r="D291">
        <v>21548.022237659083</v>
      </c>
      <c r="E291">
        <v>25809.483532210863</v>
      </c>
      <c r="F291">
        <v>29097.722198956286</v>
      </c>
      <c r="G291">
        <v>36322.51769769501</v>
      </c>
      <c r="H291">
        <v>41678.472285449432</v>
      </c>
      <c r="I291">
        <v>48449.010336737119</v>
      </c>
      <c r="J291">
        <v>57041.344202286229</v>
      </c>
    </row>
    <row r="292" spans="1:10">
      <c r="A292">
        <v>53033</v>
      </c>
      <c r="B292">
        <v>242238.92289227006</v>
      </c>
      <c r="C292">
        <v>324278.97522823879</v>
      </c>
      <c r="D292">
        <v>442386.78706182825</v>
      </c>
      <c r="E292">
        <v>609393.08845070645</v>
      </c>
      <c r="F292">
        <v>812455.37780240632</v>
      </c>
      <c r="G292">
        <v>1133877.3511072178</v>
      </c>
      <c r="H292">
        <v>1414952.1508483565</v>
      </c>
      <c r="I292">
        <v>1861426.6766076379</v>
      </c>
      <c r="J292">
        <v>2310071.1524462407</v>
      </c>
    </row>
    <row r="293" spans="1:10">
      <c r="A293">
        <v>53035</v>
      </c>
      <c r="B293">
        <v>41139.273387595436</v>
      </c>
      <c r="C293">
        <v>51285.854974771275</v>
      </c>
      <c r="D293">
        <v>58159.178916734476</v>
      </c>
      <c r="E293">
        <v>73004.239174455288</v>
      </c>
      <c r="F293">
        <v>85483.286614292359</v>
      </c>
      <c r="G293">
        <v>119449.98234205792</v>
      </c>
      <c r="H293">
        <v>141536.16937094228</v>
      </c>
      <c r="I293">
        <v>168500.06180056359</v>
      </c>
      <c r="J293">
        <v>200804.06415947602</v>
      </c>
    </row>
    <row r="294" spans="1:10">
      <c r="A294">
        <v>53045</v>
      </c>
      <c r="B294">
        <v>12932.353471742823</v>
      </c>
      <c r="C294">
        <v>15907.412478422611</v>
      </c>
      <c r="D294">
        <v>19050.451661025894</v>
      </c>
      <c r="E294">
        <v>24959.831372041765</v>
      </c>
      <c r="F294">
        <v>30306.315078496704</v>
      </c>
      <c r="G294">
        <v>40914.470180671357</v>
      </c>
      <c r="H294">
        <v>49863.883587855045</v>
      </c>
      <c r="I294">
        <v>61343.04620744256</v>
      </c>
      <c r="J294">
        <v>76035.410046013712</v>
      </c>
    </row>
    <row r="295" spans="1:10">
      <c r="A295">
        <v>53049</v>
      </c>
      <c r="B295">
        <v>53342.606026221096</v>
      </c>
      <c r="C295">
        <v>60240.041888318097</v>
      </c>
      <c r="D295">
        <v>68440.440077081439</v>
      </c>
      <c r="E295">
        <v>75189.73519975986</v>
      </c>
      <c r="F295">
        <v>89309.947050685427</v>
      </c>
      <c r="G295">
        <v>102271.82752642749</v>
      </c>
      <c r="H295">
        <v>127629.71973365263</v>
      </c>
      <c r="I295">
        <v>147114.10217518368</v>
      </c>
      <c r="J295">
        <v>170046.33471768687</v>
      </c>
    </row>
    <row r="296" spans="1:10">
      <c r="A296">
        <v>53053</v>
      </c>
      <c r="B296">
        <v>133184.83157017946</v>
      </c>
      <c r="C296">
        <v>178884.24455953465</v>
      </c>
      <c r="D296">
        <v>235454.55114533796</v>
      </c>
      <c r="E296">
        <v>314516.88375275111</v>
      </c>
      <c r="F296">
        <v>406834.63802646846</v>
      </c>
      <c r="G296">
        <v>541537.55387277168</v>
      </c>
      <c r="H296">
        <v>692267.34919891856</v>
      </c>
      <c r="I296">
        <v>860784.52655814495</v>
      </c>
      <c r="J296">
        <v>1050992.0037255771</v>
      </c>
    </row>
    <row r="297" spans="1:10">
      <c r="A297">
        <v>53055</v>
      </c>
      <c r="B297">
        <v>3338.0549375072228</v>
      </c>
      <c r="C297">
        <v>3530.2791657752532</v>
      </c>
      <c r="D297">
        <v>3514.0746823248419</v>
      </c>
      <c r="E297">
        <v>4079.0250993986983</v>
      </c>
      <c r="F297">
        <v>4422.3375999636291</v>
      </c>
      <c r="G297">
        <v>5092.9046795461309</v>
      </c>
      <c r="H297">
        <v>5664.5749102715426</v>
      </c>
      <c r="I297">
        <v>6579.3523570843317</v>
      </c>
      <c r="J297">
        <v>7177.6908867475031</v>
      </c>
    </row>
    <row r="298" spans="1:10">
      <c r="A298">
        <v>53057</v>
      </c>
      <c r="B298">
        <v>810426.65678603854</v>
      </c>
      <c r="C298">
        <v>1134596.3098260863</v>
      </c>
      <c r="D298">
        <v>1482037.2564738065</v>
      </c>
      <c r="E298">
        <v>1985695.2244932309</v>
      </c>
      <c r="F298">
        <v>2511768.0365587808</v>
      </c>
      <c r="G298">
        <v>3358275.6987513229</v>
      </c>
      <c r="H298">
        <v>4218534.2309144503</v>
      </c>
      <c r="I298">
        <v>5277873.1819810057</v>
      </c>
      <c r="J298">
        <v>6014206.0426044734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382124.38862371678</v>
      </c>
      <c r="C300">
        <v>501596.65805657534</v>
      </c>
      <c r="D300">
        <v>641469.94075335958</v>
      </c>
      <c r="E300">
        <v>837231.32273426314</v>
      </c>
      <c r="F300">
        <v>1058035.0486653142</v>
      </c>
      <c r="G300">
        <v>1414656.7845110986</v>
      </c>
      <c r="H300">
        <v>1745273.9308858186</v>
      </c>
      <c r="I300">
        <v>2219150.568661334</v>
      </c>
      <c r="J300">
        <v>2599408.7991129984</v>
      </c>
    </row>
    <row r="301" spans="1:10">
      <c r="A301">
        <v>53067</v>
      </c>
      <c r="B301">
        <v>18040.132473350779</v>
      </c>
      <c r="C301">
        <v>21611.646147177002</v>
      </c>
      <c r="D301">
        <v>26877.80348653426</v>
      </c>
      <c r="E301">
        <v>34299.101730424685</v>
      </c>
      <c r="F301">
        <v>43521.985161268109</v>
      </c>
      <c r="G301">
        <v>54729.242324601015</v>
      </c>
      <c r="H301">
        <v>74011.185378607654</v>
      </c>
      <c r="I301">
        <v>89569.420269096663</v>
      </c>
      <c r="J301">
        <v>108409.1762028548</v>
      </c>
    </row>
    <row r="302" spans="1:10">
      <c r="A302">
        <v>53069</v>
      </c>
      <c r="B302">
        <v>23982.142699277669</v>
      </c>
      <c r="C302">
        <v>27375.136540607928</v>
      </c>
      <c r="D302">
        <v>32376.820823913658</v>
      </c>
      <c r="E302">
        <v>37468.888694876267</v>
      </c>
      <c r="F302">
        <v>46714.242188451506</v>
      </c>
      <c r="G302">
        <v>55426.191318484409</v>
      </c>
      <c r="H302">
        <v>72540.839471540792</v>
      </c>
      <c r="I302">
        <v>84791.496347717533</v>
      </c>
      <c r="J302">
        <v>98311.079286126274</v>
      </c>
    </row>
    <row r="303" spans="1:10">
      <c r="A303">
        <v>53073</v>
      </c>
      <c r="B303">
        <v>46674.885984178138</v>
      </c>
      <c r="C303">
        <v>54498.521281748268</v>
      </c>
      <c r="D303">
        <v>61509.616388555602</v>
      </c>
      <c r="E303">
        <v>74758.451115829186</v>
      </c>
      <c r="F303">
        <v>87709.079431044054</v>
      </c>
      <c r="G303">
        <v>108161.57127928203</v>
      </c>
      <c r="H303">
        <v>127973.85214989726</v>
      </c>
      <c r="I303">
        <v>152581.80837652658</v>
      </c>
      <c r="J303">
        <v>169119.6497262459</v>
      </c>
    </row>
    <row r="304" spans="1:10">
      <c r="A304" t="s">
        <v>165</v>
      </c>
      <c r="B304" s="11">
        <f>SUM(B2:B303)</f>
        <v>935159607.39491045</v>
      </c>
      <c r="C304" s="11">
        <f t="shared" ref="C304:J304" si="0">SUM(C2:C303)</f>
        <v>1952462317.2931905</v>
      </c>
      <c r="D304" s="11">
        <f t="shared" si="0"/>
        <v>4641091032.3472538</v>
      </c>
      <c r="E304" s="11">
        <f t="shared" si="0"/>
        <v>10999396615.687611</v>
      </c>
      <c r="F304" s="11">
        <f t="shared" si="0"/>
        <v>22933169967.562565</v>
      </c>
      <c r="G304" s="11">
        <f t="shared" si="0"/>
        <v>39947949513.245834</v>
      </c>
      <c r="H304" s="11">
        <f t="shared" si="0"/>
        <v>62230924229.420433</v>
      </c>
      <c r="I304" s="11">
        <f t="shared" si="0"/>
        <v>86498096857.566284</v>
      </c>
      <c r="J304" s="11">
        <f t="shared" si="0"/>
        <v>113557267307.05038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4"/>
  <sheetViews>
    <sheetView workbookViewId="0">
      <pane ySplit="1" topLeftCell="A283" activePane="bottomLeft" state="frozen"/>
      <selection pane="bottomLeft" activeCell="I303" sqref="I303"/>
    </sheetView>
  </sheetViews>
  <sheetFormatPr defaultRowHeight="14.45"/>
  <cols>
    <col min="2" max="3" width="14.5703125" bestFit="1" customWidth="1"/>
    <col min="4" max="7" width="16" bestFit="1" customWidth="1"/>
    <col min="8" max="10" width="14.5703125" bestFit="1" customWidth="1"/>
  </cols>
  <sheetData>
    <row r="1" spans="1:10">
      <c r="A1" t="s">
        <v>164</v>
      </c>
      <c r="B1">
        <v>2020</v>
      </c>
      <c r="C1">
        <v>2030</v>
      </c>
      <c r="D1">
        <v>2040</v>
      </c>
      <c r="E1">
        <v>2050</v>
      </c>
      <c r="F1">
        <v>2060</v>
      </c>
      <c r="G1">
        <v>2070</v>
      </c>
      <c r="H1">
        <v>2080</v>
      </c>
      <c r="I1">
        <v>2090</v>
      </c>
      <c r="J1">
        <v>2100</v>
      </c>
    </row>
    <row r="2" spans="1:10">
      <c r="A2">
        <v>1003</v>
      </c>
      <c r="B2">
        <v>459635.71426742623</v>
      </c>
      <c r="C2">
        <v>603454.1182194408</v>
      </c>
      <c r="D2">
        <v>937483.84294587537</v>
      </c>
      <c r="E2">
        <v>1464202.9687175327</v>
      </c>
      <c r="F2">
        <v>1213413.4795351061</v>
      </c>
      <c r="G2">
        <v>755668.00358190248</v>
      </c>
      <c r="H2">
        <v>753035.64308583084</v>
      </c>
      <c r="I2">
        <v>853681.04884951771</v>
      </c>
      <c r="J2">
        <v>1195412.2934641142</v>
      </c>
    </row>
    <row r="3" spans="1:10">
      <c r="A3">
        <v>1097</v>
      </c>
      <c r="B3">
        <v>724500.59459929611</v>
      </c>
      <c r="C3">
        <v>1175726.1179229841</v>
      </c>
      <c r="D3">
        <v>653637.59512772365</v>
      </c>
      <c r="E3">
        <v>1145061.4104267783</v>
      </c>
      <c r="F3">
        <v>2027694.3312817183</v>
      </c>
      <c r="G3">
        <v>3183866.8357646577</v>
      </c>
      <c r="H3">
        <v>3615521.3361914516</v>
      </c>
      <c r="I3">
        <v>5043001.6245857524</v>
      </c>
      <c r="J3">
        <v>5154015.3971638745</v>
      </c>
    </row>
    <row r="4" spans="1:10">
      <c r="A4">
        <v>6001</v>
      </c>
      <c r="B4">
        <v>1291179.5679508429</v>
      </c>
      <c r="C4">
        <v>2141450.2780300328</v>
      </c>
      <c r="D4">
        <v>3315768.1427821121</v>
      </c>
      <c r="E4">
        <v>5534736.685800598</v>
      </c>
      <c r="F4">
        <v>7528343.6740534231</v>
      </c>
      <c r="G4">
        <v>12599990.957846394</v>
      </c>
      <c r="H4">
        <v>19474040.235112593</v>
      </c>
      <c r="I4">
        <v>21999529.143430855</v>
      </c>
      <c r="J4">
        <v>21732291.896118447</v>
      </c>
    </row>
    <row r="5" spans="1:10">
      <c r="A5">
        <v>6013</v>
      </c>
      <c r="B5">
        <v>262265.60611921019</v>
      </c>
      <c r="C5">
        <v>394182.32915429212</v>
      </c>
      <c r="D5">
        <v>571400.75204674876</v>
      </c>
      <c r="E5">
        <v>882968.04051952972</v>
      </c>
      <c r="F5">
        <v>1334399.2781521489</v>
      </c>
      <c r="G5">
        <v>944981.25635839766</v>
      </c>
      <c r="H5">
        <v>1414941.2385363462</v>
      </c>
      <c r="I5">
        <v>1889178.0034399922</v>
      </c>
      <c r="J5">
        <v>2613725.3018692099</v>
      </c>
    </row>
    <row r="6" spans="1:10">
      <c r="A6">
        <v>6015</v>
      </c>
      <c r="B6">
        <v>827.16619924076724</v>
      </c>
      <c r="C6">
        <v>1039.4368166588347</v>
      </c>
      <c r="D6">
        <v>1466.9849975728637</v>
      </c>
      <c r="E6">
        <v>1927.8358940708267</v>
      </c>
      <c r="F6">
        <v>2750.210967443546</v>
      </c>
      <c r="G6">
        <v>3571.4874105759268</v>
      </c>
      <c r="H6">
        <v>5108.1434205940077</v>
      </c>
      <c r="I6">
        <v>6107.9121096885392</v>
      </c>
      <c r="J6">
        <v>7453.9963803900537</v>
      </c>
    </row>
    <row r="7" spans="1:10">
      <c r="A7">
        <v>6023</v>
      </c>
      <c r="B7">
        <v>507532.92839551391</v>
      </c>
      <c r="C7">
        <v>690852.96030290413</v>
      </c>
      <c r="D7">
        <v>1059634.5446539749</v>
      </c>
      <c r="E7">
        <v>1512044.4158861092</v>
      </c>
      <c r="F7">
        <v>2305466.9107181481</v>
      </c>
      <c r="G7">
        <v>2119716.0030654506</v>
      </c>
      <c r="H7">
        <v>1736748.7572516087</v>
      </c>
      <c r="I7">
        <v>2032563.823569587</v>
      </c>
      <c r="J7">
        <v>1887660.5934656949</v>
      </c>
    </row>
    <row r="8" spans="1:10">
      <c r="A8">
        <v>6037</v>
      </c>
      <c r="B8">
        <v>3487791.468684677</v>
      </c>
      <c r="C8">
        <v>6827456.8083147788</v>
      </c>
      <c r="D8">
        <v>11702471.171007268</v>
      </c>
      <c r="E8">
        <v>15387909.161323976</v>
      </c>
      <c r="F8">
        <v>20381283.770310387</v>
      </c>
      <c r="G8">
        <v>20344110.370156318</v>
      </c>
      <c r="H8">
        <v>28489382.168194048</v>
      </c>
      <c r="I8">
        <v>23291093.366950713</v>
      </c>
      <c r="J8">
        <v>20446426.888679557</v>
      </c>
    </row>
    <row r="9" spans="1:10">
      <c r="A9">
        <v>6041</v>
      </c>
      <c r="B9">
        <v>1735719.0278628243</v>
      </c>
      <c r="C9">
        <v>2900241.2071355386</v>
      </c>
      <c r="D9">
        <v>3770031.6864193738</v>
      </c>
      <c r="E9">
        <v>4349250.6621716321</v>
      </c>
      <c r="F9">
        <v>6457906.6238257727</v>
      </c>
      <c r="G9">
        <v>9792672.2522664219</v>
      </c>
      <c r="H9">
        <v>13553655.483379113</v>
      </c>
      <c r="I9">
        <v>15015698.805567507</v>
      </c>
      <c r="J9">
        <v>18296771.080962073</v>
      </c>
    </row>
    <row r="10" spans="1:10">
      <c r="A10">
        <v>6045</v>
      </c>
      <c r="B10">
        <v>3109.9720573645973</v>
      </c>
      <c r="C10">
        <v>4532.7771292657999</v>
      </c>
      <c r="D10">
        <v>6503.0936900594024</v>
      </c>
      <c r="E10">
        <v>10273.390592101203</v>
      </c>
      <c r="F10">
        <v>15844.839390595978</v>
      </c>
      <c r="G10">
        <v>22800.938928120086</v>
      </c>
      <c r="H10">
        <v>31943.311441658858</v>
      </c>
      <c r="I10">
        <v>46115.233719332435</v>
      </c>
      <c r="J10">
        <v>57241.080092422359</v>
      </c>
    </row>
    <row r="11" spans="1:10">
      <c r="A11">
        <v>6053</v>
      </c>
      <c r="B11">
        <v>38072.779496616509</v>
      </c>
      <c r="C11">
        <v>69287.597786403479</v>
      </c>
      <c r="D11">
        <v>117035.20626387245</v>
      </c>
      <c r="E11">
        <v>204104.69973283762</v>
      </c>
      <c r="F11">
        <v>356640.33558060997</v>
      </c>
      <c r="G11">
        <v>574766.31877115485</v>
      </c>
      <c r="H11">
        <v>839016.96361295413</v>
      </c>
      <c r="I11">
        <v>1114695.8141239746</v>
      </c>
      <c r="J11">
        <v>1422788.4030611173</v>
      </c>
    </row>
    <row r="12" spans="1:10">
      <c r="A12">
        <v>6055</v>
      </c>
      <c r="B12">
        <v>953.22049317378469</v>
      </c>
      <c r="C12">
        <v>1833.0596813474835</v>
      </c>
      <c r="D12">
        <v>3259.7200121599112</v>
      </c>
      <c r="E12">
        <v>6372.7107728075534</v>
      </c>
      <c r="F12">
        <v>10576.488836245611</v>
      </c>
      <c r="G12">
        <v>19557.359475469279</v>
      </c>
      <c r="H12">
        <v>30503.941784332113</v>
      </c>
      <c r="I12">
        <v>45511.595260014197</v>
      </c>
      <c r="J12">
        <v>58528.542892457685</v>
      </c>
    </row>
    <row r="13" spans="1:10">
      <c r="A13">
        <v>6059</v>
      </c>
      <c r="B13">
        <v>5839765.424404596</v>
      </c>
      <c r="C13">
        <v>10667655.656820329</v>
      </c>
      <c r="D13">
        <v>18951654.868247204</v>
      </c>
      <c r="E13">
        <v>30234236.255117536</v>
      </c>
      <c r="F13">
        <v>41429826.679160513</v>
      </c>
      <c r="G13">
        <v>38106898.908802032</v>
      </c>
      <c r="H13">
        <v>41941741.437748805</v>
      </c>
      <c r="I13">
        <v>40138896.954212174</v>
      </c>
      <c r="J13">
        <v>36699782.931476504</v>
      </c>
    </row>
    <row r="14" spans="1:10">
      <c r="A14">
        <v>6067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6073</v>
      </c>
      <c r="B15">
        <v>2100226.200683705</v>
      </c>
      <c r="C15">
        <v>3706999.8329138034</v>
      </c>
      <c r="D15">
        <v>6589174.5288595371</v>
      </c>
      <c r="E15">
        <v>9982449.3317918796</v>
      </c>
      <c r="F15">
        <v>13459405.992487704</v>
      </c>
      <c r="G15">
        <v>15027361.114789298</v>
      </c>
      <c r="H15">
        <v>16693493.527942952</v>
      </c>
      <c r="I15">
        <v>10734245.805568445</v>
      </c>
      <c r="J15">
        <v>8609986.4133492894</v>
      </c>
    </row>
    <row r="16" spans="1:10">
      <c r="A16">
        <v>6075</v>
      </c>
      <c r="B16">
        <v>59896.248594503821</v>
      </c>
      <c r="C16">
        <v>111990.33058412644</v>
      </c>
      <c r="D16">
        <v>162779.76095065195</v>
      </c>
      <c r="E16">
        <v>306450.6813496172</v>
      </c>
      <c r="F16">
        <v>501524.11000669823</v>
      </c>
      <c r="G16">
        <v>358232.30439262424</v>
      </c>
      <c r="H16">
        <v>553475.43259840715</v>
      </c>
      <c r="I16">
        <v>647438.27604445</v>
      </c>
      <c r="J16">
        <v>893534.7846809146</v>
      </c>
    </row>
    <row r="17" spans="1:10">
      <c r="A17">
        <v>6077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6079</v>
      </c>
      <c r="B18">
        <v>11555.365425460328</v>
      </c>
      <c r="C18">
        <v>22324.437094525078</v>
      </c>
      <c r="D18">
        <v>38719.243896231521</v>
      </c>
      <c r="E18">
        <v>69015.893239730867</v>
      </c>
      <c r="F18">
        <v>111289.44457306483</v>
      </c>
      <c r="G18">
        <v>190019.61076132947</v>
      </c>
      <c r="H18">
        <v>276907.29058981524</v>
      </c>
      <c r="I18">
        <v>357716.10097855498</v>
      </c>
      <c r="J18">
        <v>468091.02461699466</v>
      </c>
    </row>
    <row r="19" spans="1:10">
      <c r="A19">
        <v>6081</v>
      </c>
      <c r="B19">
        <v>3066107.3594211936</v>
      </c>
      <c r="C19">
        <v>5558146.5018861257</v>
      </c>
      <c r="D19">
        <v>7337980.4057148006</v>
      </c>
      <c r="E19">
        <v>9355438.5336492583</v>
      </c>
      <c r="F19">
        <v>14461548.928406633</v>
      </c>
      <c r="G19">
        <v>24464780.316949058</v>
      </c>
      <c r="H19">
        <v>41149364.922060877</v>
      </c>
      <c r="I19">
        <v>49325236.746694811</v>
      </c>
      <c r="J19">
        <v>61820789.909402937</v>
      </c>
    </row>
    <row r="20" spans="1:10">
      <c r="A20">
        <v>6083</v>
      </c>
      <c r="B20">
        <v>78765.116171760368</v>
      </c>
      <c r="C20">
        <v>152295.43653301452</v>
      </c>
      <c r="D20">
        <v>239323.98884773761</v>
      </c>
      <c r="E20">
        <v>398799.99813686888</v>
      </c>
      <c r="F20">
        <v>525066.21903805342</v>
      </c>
      <c r="G20">
        <v>787068.44801530777</v>
      </c>
      <c r="H20">
        <v>981472.43872994289</v>
      </c>
      <c r="I20">
        <v>971796.79789883096</v>
      </c>
      <c r="J20">
        <v>959522.50350533612</v>
      </c>
    </row>
    <row r="21" spans="1:10">
      <c r="A21">
        <v>6085</v>
      </c>
      <c r="B21">
        <v>872213.48740721762</v>
      </c>
      <c r="C21">
        <v>1486188.204532912</v>
      </c>
      <c r="D21">
        <v>2479898.4751895173</v>
      </c>
      <c r="E21">
        <v>4187321.7700331523</v>
      </c>
      <c r="F21">
        <v>6982426.0298424</v>
      </c>
      <c r="G21">
        <v>8513505.7387934532</v>
      </c>
      <c r="H21">
        <v>13237119.711427033</v>
      </c>
      <c r="I21">
        <v>13372881.958630189</v>
      </c>
      <c r="J21">
        <v>14047763.405479319</v>
      </c>
    </row>
    <row r="22" spans="1:10">
      <c r="A22">
        <v>6087</v>
      </c>
      <c r="B22">
        <v>15807.647134671066</v>
      </c>
      <c r="C22">
        <v>31689.090502780513</v>
      </c>
      <c r="D22">
        <v>50705.64343073967</v>
      </c>
      <c r="E22">
        <v>92855.684547352546</v>
      </c>
      <c r="F22">
        <v>156059.242387679</v>
      </c>
      <c r="G22">
        <v>264023.72457397659</v>
      </c>
      <c r="H22">
        <v>420516.00642773975</v>
      </c>
      <c r="I22">
        <v>550541.71279352647</v>
      </c>
      <c r="J22">
        <v>716568.39176477329</v>
      </c>
    </row>
    <row r="23" spans="1:10">
      <c r="A23">
        <v>6095</v>
      </c>
      <c r="B23">
        <v>595891.1220049113</v>
      </c>
      <c r="C23">
        <v>816592.05742003955</v>
      </c>
      <c r="D23">
        <v>1239344.2484451537</v>
      </c>
      <c r="E23">
        <v>1339540.7287119571</v>
      </c>
      <c r="F23">
        <v>1944982.9051826717</v>
      </c>
      <c r="G23">
        <v>3201889.6032043425</v>
      </c>
      <c r="H23">
        <v>4332935.416936852</v>
      </c>
      <c r="I23">
        <v>4880364.8084632223</v>
      </c>
      <c r="J23">
        <v>5156642.9305849932</v>
      </c>
    </row>
    <row r="24" spans="1:10">
      <c r="A24">
        <v>6097</v>
      </c>
      <c r="B24">
        <v>264640.95371426403</v>
      </c>
      <c r="C24">
        <v>428704.97626865667</v>
      </c>
      <c r="D24">
        <v>665653.57723911712</v>
      </c>
      <c r="E24">
        <v>1161216.726846213</v>
      </c>
      <c r="F24">
        <v>1067576.5155592221</v>
      </c>
      <c r="G24">
        <v>1737547.8298092412</v>
      </c>
      <c r="H24">
        <v>2546025.3298966959</v>
      </c>
      <c r="I24">
        <v>2335288.2111184765</v>
      </c>
      <c r="J24">
        <v>1120955.4001676247</v>
      </c>
    </row>
    <row r="25" spans="1:10">
      <c r="A25">
        <v>6111</v>
      </c>
      <c r="B25">
        <v>105651.92300084964</v>
      </c>
      <c r="C25">
        <v>195291.83658348158</v>
      </c>
      <c r="D25">
        <v>312672.36784349737</v>
      </c>
      <c r="E25">
        <v>536364.02168253378</v>
      </c>
      <c r="F25">
        <v>782839.7785486338</v>
      </c>
      <c r="G25">
        <v>1179797.7138965128</v>
      </c>
      <c r="H25">
        <v>1572588.2897174824</v>
      </c>
      <c r="I25">
        <v>1622667.5436939341</v>
      </c>
      <c r="J25">
        <v>876510.29919664236</v>
      </c>
    </row>
    <row r="26" spans="1:10">
      <c r="A26">
        <v>6113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9001</v>
      </c>
      <c r="B27">
        <v>1199027.2535869845</v>
      </c>
      <c r="C27">
        <v>1965261.9318026621</v>
      </c>
      <c r="D27">
        <v>2686313.5491907671</v>
      </c>
      <c r="E27">
        <v>3220996.5802041632</v>
      </c>
      <c r="F27">
        <v>2770896.1903643878</v>
      </c>
      <c r="G27">
        <v>2381662.8990845676</v>
      </c>
      <c r="H27">
        <v>855373.64693739568</v>
      </c>
      <c r="I27">
        <v>705776.51081126544</v>
      </c>
      <c r="J27">
        <v>437058.93698391214</v>
      </c>
    </row>
    <row r="28" spans="1:10">
      <c r="A28">
        <v>9003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>
        <v>9007</v>
      </c>
      <c r="B29">
        <v>12231.391202217303</v>
      </c>
      <c r="C29">
        <v>15779.801908962716</v>
      </c>
      <c r="D29">
        <v>24881.331058885145</v>
      </c>
      <c r="E29">
        <v>39964.314021774866</v>
      </c>
      <c r="F29">
        <v>65647.459975584949</v>
      </c>
      <c r="G29">
        <v>109508.09021286371</v>
      </c>
      <c r="H29">
        <v>147653.08287971414</v>
      </c>
      <c r="I29">
        <v>198387.15739137257</v>
      </c>
      <c r="J29">
        <v>21781.050917952169</v>
      </c>
    </row>
    <row r="30" spans="1:10">
      <c r="A30">
        <v>9009</v>
      </c>
      <c r="B30">
        <v>868787.18040844344</v>
      </c>
      <c r="C30">
        <v>1233927.4160721926</v>
      </c>
      <c r="D30">
        <v>1912612.9812370476</v>
      </c>
      <c r="E30">
        <v>2212642.689364763</v>
      </c>
      <c r="F30">
        <v>2759735.1869961396</v>
      </c>
      <c r="G30">
        <v>2457640.5668918425</v>
      </c>
      <c r="H30">
        <v>1787962.1164058447</v>
      </c>
      <c r="I30">
        <v>642252.12319393759</v>
      </c>
      <c r="J30">
        <v>609904.86573914345</v>
      </c>
    </row>
    <row r="31" spans="1:10">
      <c r="A31">
        <v>9011</v>
      </c>
      <c r="B31">
        <v>72427.137437790632</v>
      </c>
      <c r="C31">
        <v>97643.93119226316</v>
      </c>
      <c r="D31">
        <v>150139.37400081844</v>
      </c>
      <c r="E31">
        <v>238943.8518872899</v>
      </c>
      <c r="F31">
        <v>393617.96056106075</v>
      </c>
      <c r="G31">
        <v>190569.51128820141</v>
      </c>
      <c r="H31">
        <v>73556.575369639584</v>
      </c>
      <c r="I31">
        <v>56600.280703604993</v>
      </c>
      <c r="J31">
        <v>52375.826931745483</v>
      </c>
    </row>
    <row r="32" spans="1:10">
      <c r="A32">
        <v>10001</v>
      </c>
      <c r="B32">
        <v>485034.96962318983</v>
      </c>
      <c r="C32">
        <v>845944.27083519753</v>
      </c>
      <c r="D32">
        <v>944723.99084409326</v>
      </c>
      <c r="E32">
        <v>1347096.4407275929</v>
      </c>
      <c r="F32">
        <v>2067377.9044677808</v>
      </c>
      <c r="G32">
        <v>2988460.7143326099</v>
      </c>
      <c r="H32">
        <v>4150917.9043108933</v>
      </c>
      <c r="I32">
        <v>4157142.0922231111</v>
      </c>
      <c r="J32">
        <v>3851813.3864619439</v>
      </c>
    </row>
    <row r="33" spans="1:10">
      <c r="A33">
        <v>10003</v>
      </c>
      <c r="B33">
        <v>612344.11931808433</v>
      </c>
      <c r="C33">
        <v>1153726.33607102</v>
      </c>
      <c r="D33">
        <v>2257301.9459905545</v>
      </c>
      <c r="E33">
        <v>2975291.796782908</v>
      </c>
      <c r="F33">
        <v>3395403.3437603908</v>
      </c>
      <c r="G33">
        <v>5144756.7486297861</v>
      </c>
      <c r="H33">
        <v>3793612.5997870015</v>
      </c>
      <c r="I33">
        <v>4793980.0579601089</v>
      </c>
      <c r="J33">
        <v>5100639.5164700355</v>
      </c>
    </row>
    <row r="34" spans="1:10">
      <c r="A34">
        <v>10005</v>
      </c>
      <c r="B34">
        <v>1157581.0121915347</v>
      </c>
      <c r="C34">
        <v>1862039.0799806465</v>
      </c>
      <c r="D34">
        <v>2978934.5415459732</v>
      </c>
      <c r="E34">
        <v>4067261.8522423645</v>
      </c>
      <c r="F34">
        <v>6453324.9214543682</v>
      </c>
      <c r="G34">
        <v>8697548.9540036656</v>
      </c>
      <c r="H34">
        <v>8297368.2148803882</v>
      </c>
      <c r="I34">
        <v>10073493.943836786</v>
      </c>
      <c r="J34">
        <v>10601391.862399053</v>
      </c>
    </row>
    <row r="35" spans="1:10">
      <c r="A35">
        <v>11001</v>
      </c>
      <c r="B35">
        <v>336058.10595746886</v>
      </c>
      <c r="C35">
        <v>512070.48981929524</v>
      </c>
      <c r="D35">
        <v>883516.7980642342</v>
      </c>
      <c r="E35">
        <v>1579454.0861062561</v>
      </c>
      <c r="F35">
        <v>2646213.2340358612</v>
      </c>
      <c r="G35">
        <v>345156.37073013978</v>
      </c>
      <c r="H35">
        <v>345156.37073013978</v>
      </c>
      <c r="I35">
        <v>116396.53810981632</v>
      </c>
      <c r="J35">
        <v>116396.53810981632</v>
      </c>
    </row>
    <row r="36" spans="1:10">
      <c r="A36">
        <v>12005</v>
      </c>
      <c r="B36">
        <v>312638.30296403728</v>
      </c>
      <c r="C36">
        <v>498176.62521662435</v>
      </c>
      <c r="D36">
        <v>801926.49046682264</v>
      </c>
      <c r="E36">
        <v>1282255.7344210027</v>
      </c>
      <c r="F36">
        <v>1603945.6594727272</v>
      </c>
      <c r="G36">
        <v>345766.13167213195</v>
      </c>
      <c r="H36">
        <v>413400.51207129401</v>
      </c>
      <c r="I36">
        <v>170238.97912611539</v>
      </c>
      <c r="J36">
        <v>163931.10884546483</v>
      </c>
    </row>
    <row r="37" spans="1:10">
      <c r="A37">
        <v>12009</v>
      </c>
      <c r="B37">
        <v>224627.51753010231</v>
      </c>
      <c r="C37">
        <v>413683.46566921589</v>
      </c>
      <c r="D37">
        <v>693859.42312467028</v>
      </c>
      <c r="E37">
        <v>1132472.1751984002</v>
      </c>
      <c r="F37">
        <v>1256363.6025128344</v>
      </c>
      <c r="G37">
        <v>1297175.9653797953</v>
      </c>
      <c r="H37">
        <v>1195410.4525623987</v>
      </c>
      <c r="I37">
        <v>633600.17545370327</v>
      </c>
      <c r="J37">
        <v>301429.50158835825</v>
      </c>
    </row>
    <row r="38" spans="1:10">
      <c r="A38">
        <v>12011</v>
      </c>
      <c r="B38">
        <v>622181.3944657949</v>
      </c>
      <c r="C38">
        <v>1703681.9115352463</v>
      </c>
      <c r="D38">
        <v>4204943.2067349087</v>
      </c>
      <c r="E38">
        <v>7584702.3660994293</v>
      </c>
      <c r="F38">
        <v>6801310.2200820111</v>
      </c>
      <c r="G38">
        <v>4918060.6165984524</v>
      </c>
      <c r="H38">
        <v>5144078.2259699535</v>
      </c>
      <c r="I38">
        <v>4731436.7579486938</v>
      </c>
      <c r="J38">
        <v>1493163.7173395334</v>
      </c>
    </row>
    <row r="39" spans="1:10">
      <c r="A39">
        <v>12015</v>
      </c>
      <c r="B39">
        <v>8062.1148517076981</v>
      </c>
      <c r="C39">
        <v>12481.89164996016</v>
      </c>
      <c r="D39">
        <v>22014.439814181238</v>
      </c>
      <c r="E39">
        <v>40971.574349763956</v>
      </c>
      <c r="F39">
        <v>69063.523225846919</v>
      </c>
      <c r="G39">
        <v>145515.69303391734</v>
      </c>
      <c r="H39">
        <v>253624.79403812299</v>
      </c>
      <c r="I39">
        <v>20541.958964828471</v>
      </c>
      <c r="J39">
        <v>20541.958964828471</v>
      </c>
    </row>
    <row r="40" spans="1:10">
      <c r="A40">
        <v>12017</v>
      </c>
      <c r="B40">
        <v>63832.845666701724</v>
      </c>
      <c r="C40">
        <v>88338.949344689885</v>
      </c>
      <c r="D40">
        <v>123825.71582219788</v>
      </c>
      <c r="E40">
        <v>229866.03026959958</v>
      </c>
      <c r="F40">
        <v>250140.91185034803</v>
      </c>
      <c r="G40">
        <v>393285.88792355516</v>
      </c>
      <c r="H40">
        <v>664846.47319245874</v>
      </c>
      <c r="I40">
        <v>641306.54173546983</v>
      </c>
      <c r="J40">
        <v>116185.51594682669</v>
      </c>
    </row>
    <row r="41" spans="1:10">
      <c r="A41">
        <v>12019</v>
      </c>
      <c r="B41">
        <v>29590.807587883748</v>
      </c>
      <c r="C41">
        <v>62371.960681306024</v>
      </c>
      <c r="D41">
        <v>111330.15674403861</v>
      </c>
      <c r="E41">
        <v>195602.61901718023</v>
      </c>
      <c r="F41">
        <v>323047.18179380172</v>
      </c>
      <c r="G41">
        <v>525164.95263073</v>
      </c>
      <c r="H41">
        <v>72634.020351999992</v>
      </c>
      <c r="I41">
        <v>72634.020351999992</v>
      </c>
      <c r="J41">
        <v>27237.757631999993</v>
      </c>
    </row>
    <row r="42" spans="1:10">
      <c r="A42">
        <v>12021</v>
      </c>
      <c r="B42">
        <v>65243.986140623929</v>
      </c>
      <c r="C42">
        <v>119032.84718744637</v>
      </c>
      <c r="D42">
        <v>313480.99953289778</v>
      </c>
      <c r="E42">
        <v>112370.29422311044</v>
      </c>
      <c r="F42">
        <v>155764.19427354293</v>
      </c>
      <c r="G42">
        <v>214191.87500097381</v>
      </c>
      <c r="H42">
        <v>366391.038739515</v>
      </c>
      <c r="I42">
        <v>590424.38937686139</v>
      </c>
      <c r="J42">
        <v>219568.03439801448</v>
      </c>
    </row>
    <row r="43" spans="1:10">
      <c r="A43">
        <v>12027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>
      <c r="A44">
        <v>12029</v>
      </c>
      <c r="B44">
        <v>2599.2685063671147</v>
      </c>
      <c r="C44">
        <v>3566.3575807396851</v>
      </c>
      <c r="D44">
        <v>5160.197863440676</v>
      </c>
      <c r="E44">
        <v>7880.4019785625997</v>
      </c>
      <c r="F44">
        <v>11413.807378294141</v>
      </c>
      <c r="G44">
        <v>16645.783867467922</v>
      </c>
      <c r="H44">
        <v>24220.699675742344</v>
      </c>
      <c r="I44">
        <v>34760.185942790631</v>
      </c>
      <c r="J44">
        <v>44771.619976544491</v>
      </c>
    </row>
    <row r="45" spans="1:10">
      <c r="A45">
        <v>12031</v>
      </c>
      <c r="B45">
        <v>880574.86649499915</v>
      </c>
      <c r="C45">
        <v>855724.27828518057</v>
      </c>
      <c r="D45">
        <v>1273646.7579424905</v>
      </c>
      <c r="E45">
        <v>698060.30265572504</v>
      </c>
      <c r="F45">
        <v>932587.11925794277</v>
      </c>
      <c r="G45">
        <v>1158795.7192367474</v>
      </c>
      <c r="H45">
        <v>354871.87124515779</v>
      </c>
      <c r="I45">
        <v>416211.98827950633</v>
      </c>
      <c r="J45">
        <v>419734.28667142184</v>
      </c>
    </row>
    <row r="46" spans="1:10">
      <c r="A46">
        <v>12033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>
      <c r="A47">
        <v>12035</v>
      </c>
      <c r="B47">
        <v>10491.120892652523</v>
      </c>
      <c r="C47">
        <v>29509.885785971026</v>
      </c>
      <c r="D47">
        <v>61992.731214702508</v>
      </c>
      <c r="E47">
        <v>119024.87521833734</v>
      </c>
      <c r="F47">
        <v>213591.34604257735</v>
      </c>
      <c r="G47">
        <v>401107.92629061261</v>
      </c>
      <c r="H47">
        <v>96605.770573179965</v>
      </c>
      <c r="I47">
        <v>116803.15558060627</v>
      </c>
      <c r="J47">
        <v>110708.0250756968</v>
      </c>
    </row>
    <row r="48" spans="1:10">
      <c r="A48">
        <v>12037</v>
      </c>
      <c r="B48">
        <v>15233.48718175977</v>
      </c>
      <c r="C48">
        <v>20924.072915088673</v>
      </c>
      <c r="D48">
        <v>29866.512502119502</v>
      </c>
      <c r="E48">
        <v>43605.463433285571</v>
      </c>
      <c r="F48">
        <v>66386.751525167914</v>
      </c>
      <c r="G48">
        <v>95531.746017458456</v>
      </c>
      <c r="H48">
        <v>141742.91189992608</v>
      </c>
      <c r="I48">
        <v>211511.73416039636</v>
      </c>
      <c r="J48">
        <v>76070.972855714746</v>
      </c>
    </row>
    <row r="49" spans="1:10">
      <c r="A49">
        <v>12045</v>
      </c>
      <c r="B49">
        <v>24456.341883487577</v>
      </c>
      <c r="C49">
        <v>35032.741719940015</v>
      </c>
      <c r="D49">
        <v>50098.535677401545</v>
      </c>
      <c r="E49">
        <v>73199.29213363606</v>
      </c>
      <c r="F49">
        <v>112005.49986661252</v>
      </c>
      <c r="G49">
        <v>162085.71784761836</v>
      </c>
      <c r="H49">
        <v>258848.80056404322</v>
      </c>
      <c r="I49">
        <v>22170.364199361327</v>
      </c>
      <c r="J49">
        <v>22170.364199361327</v>
      </c>
    </row>
    <row r="50" spans="1:10">
      <c r="A50">
        <v>12053</v>
      </c>
      <c r="B50">
        <v>56908.586574367284</v>
      </c>
      <c r="C50">
        <v>74912.804987974116</v>
      </c>
      <c r="D50">
        <v>117533.38769840232</v>
      </c>
      <c r="E50">
        <v>243174.59211971227</v>
      </c>
      <c r="F50">
        <v>388440.10516221862</v>
      </c>
      <c r="G50">
        <v>134405.30103496474</v>
      </c>
      <c r="H50">
        <v>194795.60735234534</v>
      </c>
      <c r="I50">
        <v>186966.27224775677</v>
      </c>
      <c r="J50">
        <v>54148.304579722564</v>
      </c>
    </row>
    <row r="51" spans="1:10">
      <c r="A51">
        <v>12057</v>
      </c>
      <c r="B51">
        <v>733642.41170986474</v>
      </c>
      <c r="C51">
        <v>1104507.5145323125</v>
      </c>
      <c r="D51">
        <v>1666747.9388100058</v>
      </c>
      <c r="E51">
        <v>1552450.6802764349</v>
      </c>
      <c r="F51">
        <v>1008819.5261593908</v>
      </c>
      <c r="G51">
        <v>1565098.5429330417</v>
      </c>
      <c r="H51">
        <v>965397.62357772538</v>
      </c>
      <c r="I51">
        <v>387827.06203372998</v>
      </c>
      <c r="J51">
        <v>436266.99116341537</v>
      </c>
    </row>
    <row r="52" spans="1:10">
      <c r="A52">
        <v>12061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>
        <v>12065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>
        <v>12069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>
        <v>12071</v>
      </c>
      <c r="B55">
        <v>381153.66104398161</v>
      </c>
      <c r="C55">
        <v>507153.70830414351</v>
      </c>
      <c r="D55">
        <v>847180.57881861751</v>
      </c>
      <c r="E55">
        <v>860305.72795435099</v>
      </c>
      <c r="F55">
        <v>1302654.0422450521</v>
      </c>
      <c r="G55">
        <v>1822779.3212333992</v>
      </c>
      <c r="H55">
        <v>765222.47957745078</v>
      </c>
      <c r="I55">
        <v>350050.57350382843</v>
      </c>
      <c r="J55">
        <v>217566.24182990301</v>
      </c>
    </row>
    <row r="56" spans="1:10">
      <c r="A56">
        <v>12075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>
        <v>12077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>
        <v>12081</v>
      </c>
      <c r="B58">
        <v>56171.941449722231</v>
      </c>
      <c r="C58">
        <v>81604.729366325599</v>
      </c>
      <c r="D58">
        <v>121616.64201417824</v>
      </c>
      <c r="E58">
        <v>247698.08381052862</v>
      </c>
      <c r="F58">
        <v>443566.81152070558</v>
      </c>
      <c r="G58">
        <v>905958.07728596276</v>
      </c>
      <c r="H58">
        <v>234998.01359531714</v>
      </c>
      <c r="I58">
        <v>81198.05107655804</v>
      </c>
      <c r="J58">
        <v>42211.634596510987</v>
      </c>
    </row>
    <row r="59" spans="1:10">
      <c r="A59">
        <v>12083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>
        <v>12085</v>
      </c>
      <c r="B60">
        <v>16246.756329262784</v>
      </c>
      <c r="C60">
        <v>51686.611925392113</v>
      </c>
      <c r="D60">
        <v>121971.12818740867</v>
      </c>
      <c r="E60">
        <v>323485.50194020121</v>
      </c>
      <c r="F60">
        <v>225376.35644542769</v>
      </c>
      <c r="G60">
        <v>333377.08585851698</v>
      </c>
      <c r="H60">
        <v>505473.95979541785</v>
      </c>
      <c r="I60">
        <v>201814.38543293672</v>
      </c>
      <c r="J60">
        <v>257957.7466525443</v>
      </c>
    </row>
    <row r="61" spans="1:10">
      <c r="A61">
        <v>12086</v>
      </c>
      <c r="B61">
        <v>2705982.2058187332</v>
      </c>
      <c r="C61">
        <v>6518446.4262807202</v>
      </c>
      <c r="D61">
        <v>8930916.0300936829</v>
      </c>
      <c r="E61">
        <v>12952766.54684647</v>
      </c>
      <c r="F61">
        <v>14093242.900204964</v>
      </c>
      <c r="G61">
        <v>9958540.1275693886</v>
      </c>
      <c r="H61">
        <v>8892022.3858929686</v>
      </c>
      <c r="I61">
        <v>4289839.2713632546</v>
      </c>
      <c r="J61">
        <v>2689705.1219047601</v>
      </c>
    </row>
    <row r="62" spans="1:10">
      <c r="A62">
        <v>12087</v>
      </c>
      <c r="B62">
        <v>192068.58764933262</v>
      </c>
      <c r="C62">
        <v>503961.76238269475</v>
      </c>
      <c r="D62">
        <v>1479253.4405193354</v>
      </c>
      <c r="E62">
        <v>3455004.9613413196</v>
      </c>
      <c r="F62">
        <v>5575174.048683933</v>
      </c>
      <c r="G62">
        <v>7159977.8443219038</v>
      </c>
      <c r="H62">
        <v>9572517.6275489964</v>
      </c>
      <c r="I62">
        <v>5117711.6900360612</v>
      </c>
      <c r="J62">
        <v>4062391.4862944889</v>
      </c>
    </row>
    <row r="63" spans="1:10">
      <c r="A63">
        <v>12089</v>
      </c>
      <c r="B63">
        <v>34658.591133597962</v>
      </c>
      <c r="C63">
        <v>76742.682160270997</v>
      </c>
      <c r="D63">
        <v>144819.91862309951</v>
      </c>
      <c r="E63">
        <v>289325.61273354088</v>
      </c>
      <c r="F63">
        <v>502878.36305096059</v>
      </c>
      <c r="G63">
        <v>825528.36903749174</v>
      </c>
      <c r="H63">
        <v>508109.70731135353</v>
      </c>
      <c r="I63">
        <v>205680.10850029052</v>
      </c>
      <c r="J63">
        <v>81891.676682867124</v>
      </c>
    </row>
    <row r="64" spans="1:10">
      <c r="A64">
        <v>12091</v>
      </c>
      <c r="B64">
        <v>387764.3225340707</v>
      </c>
      <c r="C64">
        <v>573087.93464959355</v>
      </c>
      <c r="D64">
        <v>881088.02292150806</v>
      </c>
      <c r="E64">
        <v>618654.11000911868</v>
      </c>
      <c r="F64">
        <v>912786.62633845839</v>
      </c>
      <c r="G64">
        <v>617590.47872231202</v>
      </c>
      <c r="H64">
        <v>99871.777983999986</v>
      </c>
      <c r="I64">
        <v>120680.88504581848</v>
      </c>
      <c r="J64">
        <v>120680.88504581848</v>
      </c>
    </row>
    <row r="65" spans="1:10">
      <c r="A65">
        <v>12095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>
        <v>12099</v>
      </c>
      <c r="B66">
        <v>130247.27937508465</v>
      </c>
      <c r="C66">
        <v>353007.19817727013</v>
      </c>
      <c r="D66">
        <v>848234.34551479365</v>
      </c>
      <c r="E66">
        <v>2256498.9874760564</v>
      </c>
      <c r="F66">
        <v>1525816.5603275006</v>
      </c>
      <c r="G66">
        <v>1211685.252429364</v>
      </c>
      <c r="H66">
        <v>1437655.3473259052</v>
      </c>
      <c r="I66">
        <v>422510.08364696801</v>
      </c>
      <c r="J66">
        <v>323560.56472468819</v>
      </c>
    </row>
    <row r="67" spans="1:10">
      <c r="A67">
        <v>12101</v>
      </c>
      <c r="B67">
        <v>411338.4331118929</v>
      </c>
      <c r="C67">
        <v>702428.9955046745</v>
      </c>
      <c r="D67">
        <v>1113799.952190428</v>
      </c>
      <c r="E67">
        <v>1677323.8282593135</v>
      </c>
      <c r="F67">
        <v>1509411.0901751709</v>
      </c>
      <c r="G67">
        <v>1068467.5526357158</v>
      </c>
      <c r="H67">
        <v>1031141.2578567757</v>
      </c>
      <c r="I67">
        <v>1164040.411572264</v>
      </c>
      <c r="J67">
        <v>315187.87584499281</v>
      </c>
    </row>
    <row r="68" spans="1:10">
      <c r="A68">
        <v>12103</v>
      </c>
      <c r="B68">
        <v>458399.85576919146</v>
      </c>
      <c r="C68">
        <v>773713.18874648004</v>
      </c>
      <c r="D68">
        <v>1211984.2632160448</v>
      </c>
      <c r="E68">
        <v>2545545.5649429029</v>
      </c>
      <c r="F68">
        <v>2135802.6862594811</v>
      </c>
      <c r="G68">
        <v>3443495.228985942</v>
      </c>
      <c r="H68">
        <v>5861647.4860721063</v>
      </c>
      <c r="I68">
        <v>4949429.6533595705</v>
      </c>
      <c r="J68">
        <v>1037774.4810261813</v>
      </c>
    </row>
    <row r="69" spans="1:10">
      <c r="A69">
        <v>12107</v>
      </c>
      <c r="B69">
        <v>1192.0375311802645</v>
      </c>
      <c r="C69">
        <v>2516.7512804142802</v>
      </c>
      <c r="D69">
        <v>4479.7827876146494</v>
      </c>
      <c r="E69">
        <v>7735.2454703936301</v>
      </c>
      <c r="F69">
        <v>12987.865415611917</v>
      </c>
      <c r="G69">
        <v>23140.496265515223</v>
      </c>
      <c r="H69">
        <v>29673.675611782259</v>
      </c>
      <c r="I69">
        <v>40664.728328708072</v>
      </c>
      <c r="J69">
        <v>54356.770123858354</v>
      </c>
    </row>
    <row r="70" spans="1:10">
      <c r="A70">
        <v>12109</v>
      </c>
      <c r="B70">
        <v>184196.61154174153</v>
      </c>
      <c r="C70">
        <v>393098.7580616966</v>
      </c>
      <c r="D70">
        <v>665926.14498363645</v>
      </c>
      <c r="E70">
        <v>1126293.9483349244</v>
      </c>
      <c r="F70">
        <v>718355.64483321854</v>
      </c>
      <c r="G70">
        <v>1118036.2923068502</v>
      </c>
      <c r="H70">
        <v>686916.34919431142</v>
      </c>
      <c r="I70">
        <v>913471.30069949874</v>
      </c>
      <c r="J70">
        <v>473136.61399475159</v>
      </c>
    </row>
    <row r="71" spans="1:10">
      <c r="A71">
        <v>12111</v>
      </c>
      <c r="B71">
        <v>7310.4689872165973</v>
      </c>
      <c r="C71">
        <v>15898.235144808103</v>
      </c>
      <c r="D71">
        <v>27890.977668418116</v>
      </c>
      <c r="E71">
        <v>51607.758951136813</v>
      </c>
      <c r="F71">
        <v>82059.018721022861</v>
      </c>
      <c r="G71">
        <v>115968.76151276176</v>
      </c>
      <c r="H71">
        <v>175779.73472438726</v>
      </c>
      <c r="I71">
        <v>236290.55293872912</v>
      </c>
      <c r="J71">
        <v>25361.850215111601</v>
      </c>
    </row>
    <row r="72" spans="1:10">
      <c r="A72">
        <v>12113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>
      <c r="A73">
        <v>12115</v>
      </c>
      <c r="B73">
        <v>739599.66767341318</v>
      </c>
      <c r="C73">
        <v>1080100.0906348259</v>
      </c>
      <c r="D73">
        <v>1618298.5645733711</v>
      </c>
      <c r="E73">
        <v>1793554.0675682893</v>
      </c>
      <c r="F73">
        <v>1569454.9448184117</v>
      </c>
      <c r="G73">
        <v>1047167.6262194733</v>
      </c>
      <c r="H73">
        <v>730480.31558672932</v>
      </c>
      <c r="I73">
        <v>411124.54239296285</v>
      </c>
      <c r="J73">
        <v>382856.89215436135</v>
      </c>
    </row>
    <row r="74" spans="1:10">
      <c r="A74">
        <v>12123</v>
      </c>
      <c r="B74">
        <v>2462.9546652628451</v>
      </c>
      <c r="C74">
        <v>3345.4973939227516</v>
      </c>
      <c r="D74">
        <v>4750.3557848697574</v>
      </c>
      <c r="E74">
        <v>7076.8383061600234</v>
      </c>
      <c r="F74">
        <v>10542.20928806964</v>
      </c>
      <c r="G74">
        <v>14020.646581155697</v>
      </c>
      <c r="H74">
        <v>19954.341253486353</v>
      </c>
      <c r="I74">
        <v>28137.680875409878</v>
      </c>
      <c r="J74">
        <v>35294.984797777564</v>
      </c>
    </row>
    <row r="75" spans="1:10">
      <c r="A75">
        <v>12127</v>
      </c>
      <c r="B75">
        <v>453193.47569021827</v>
      </c>
      <c r="C75">
        <v>909732.48342470615</v>
      </c>
      <c r="D75">
        <v>1569093.9821466133</v>
      </c>
      <c r="E75">
        <v>2070315.7443544436</v>
      </c>
      <c r="F75">
        <v>2007724.9304492387</v>
      </c>
      <c r="G75">
        <v>1955872.3851745497</v>
      </c>
      <c r="H75">
        <v>1334936.0936109526</v>
      </c>
      <c r="I75">
        <v>1571896.5757394426</v>
      </c>
      <c r="J75">
        <v>972757.67862182413</v>
      </c>
    </row>
    <row r="76" spans="1:10">
      <c r="A76">
        <v>12129</v>
      </c>
      <c r="B76">
        <v>10280.169195122351</v>
      </c>
      <c r="C76">
        <v>13664.811726280228</v>
      </c>
      <c r="D76">
        <v>19919.153689625407</v>
      </c>
      <c r="E76">
        <v>29635.233685032752</v>
      </c>
      <c r="F76">
        <v>45059.672933411282</v>
      </c>
      <c r="G76">
        <v>59568.072755028981</v>
      </c>
      <c r="H76">
        <v>78174.396244152027</v>
      </c>
      <c r="I76">
        <v>114823.341580623</v>
      </c>
      <c r="J76">
        <v>152388.28152375756</v>
      </c>
    </row>
    <row r="77" spans="1:10">
      <c r="A77">
        <v>12131</v>
      </c>
      <c r="B77">
        <v>101978.28315258292</v>
      </c>
      <c r="C77">
        <v>144853.95768336227</v>
      </c>
      <c r="D77">
        <v>216191.45253986234</v>
      </c>
      <c r="E77">
        <v>318015.43855332816</v>
      </c>
      <c r="F77">
        <v>493627.33516176871</v>
      </c>
      <c r="G77">
        <v>114428.80310295342</v>
      </c>
      <c r="H77">
        <v>133897.15419195592</v>
      </c>
      <c r="I77">
        <v>107963.28384019555</v>
      </c>
      <c r="J77">
        <v>146830.72366651183</v>
      </c>
    </row>
    <row r="78" spans="1:10">
      <c r="A78">
        <v>13029</v>
      </c>
      <c r="B78">
        <v>6629.3735459697582</v>
      </c>
      <c r="C78">
        <v>11639.841688320186</v>
      </c>
      <c r="D78">
        <v>19260.958786318053</v>
      </c>
      <c r="E78">
        <v>31956.5571942807</v>
      </c>
      <c r="F78">
        <v>48479.463342337564</v>
      </c>
      <c r="G78">
        <v>64809.755072645698</v>
      </c>
      <c r="H78">
        <v>87427.745548657578</v>
      </c>
      <c r="I78">
        <v>115413.62483357421</v>
      </c>
      <c r="J78">
        <v>140923.25801460148</v>
      </c>
    </row>
    <row r="79" spans="1:10">
      <c r="A79">
        <v>13039</v>
      </c>
      <c r="B79">
        <v>428934.66945883579</v>
      </c>
      <c r="C79">
        <v>564109.65287985909</v>
      </c>
      <c r="D79">
        <v>364948.91034870793</v>
      </c>
      <c r="E79">
        <v>579481.81595504051</v>
      </c>
      <c r="F79">
        <v>823477.53028133814</v>
      </c>
      <c r="G79">
        <v>1189267.4133714174</v>
      </c>
      <c r="H79">
        <v>1639465.9603823381</v>
      </c>
      <c r="I79">
        <v>2341196.0625209417</v>
      </c>
      <c r="J79">
        <v>1241320.0801764163</v>
      </c>
    </row>
    <row r="80" spans="1:10">
      <c r="A80">
        <v>13051</v>
      </c>
      <c r="B80">
        <v>3176714.5446606786</v>
      </c>
      <c r="C80">
        <v>5345197.4310282255</v>
      </c>
      <c r="D80">
        <v>7059004.3279785123</v>
      </c>
      <c r="E80">
        <v>9973253.1640915517</v>
      </c>
      <c r="F80">
        <v>12258927.751825443</v>
      </c>
      <c r="G80">
        <v>10231116.053121299</v>
      </c>
      <c r="H80">
        <v>9526904.6932363492</v>
      </c>
      <c r="I80">
        <v>8885599.4613131098</v>
      </c>
      <c r="J80">
        <v>9223885.9186442699</v>
      </c>
    </row>
    <row r="81" spans="1:10">
      <c r="A81">
        <v>13103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>
      <c r="A82">
        <v>13127</v>
      </c>
      <c r="B82">
        <v>211178.43705340044</v>
      </c>
      <c r="C82">
        <v>478061.09916415799</v>
      </c>
      <c r="D82">
        <v>949285.76129697508</v>
      </c>
      <c r="E82">
        <v>1725396.5678869546</v>
      </c>
      <c r="F82">
        <v>2945786.3108677333</v>
      </c>
      <c r="G82">
        <v>3537662.0651344978</v>
      </c>
      <c r="H82">
        <v>3451951.1495719906</v>
      </c>
      <c r="I82">
        <v>3404971.9701188435</v>
      </c>
      <c r="J82">
        <v>3173624.7059284812</v>
      </c>
    </row>
    <row r="83" spans="1:10">
      <c r="A83">
        <v>13179</v>
      </c>
      <c r="B83">
        <v>455032.46195242618</v>
      </c>
      <c r="C83">
        <v>233673.06100100442</v>
      </c>
      <c r="D83">
        <v>388190.39984027843</v>
      </c>
      <c r="E83">
        <v>588866.84965858434</v>
      </c>
      <c r="F83">
        <v>952695.52822686278</v>
      </c>
      <c r="G83">
        <v>1296364.1197227875</v>
      </c>
      <c r="H83">
        <v>1531063.3244026115</v>
      </c>
      <c r="I83">
        <v>2066151.3900469581</v>
      </c>
      <c r="J83">
        <v>2551816.6765246419</v>
      </c>
    </row>
    <row r="84" spans="1:10">
      <c r="A84">
        <v>13191</v>
      </c>
      <c r="B84">
        <v>564559.03786411718</v>
      </c>
      <c r="C84">
        <v>1236232.5926376793</v>
      </c>
      <c r="D84">
        <v>509743.97613073926</v>
      </c>
      <c r="E84">
        <v>790202.65967567451</v>
      </c>
      <c r="F84">
        <v>1129046.8718149825</v>
      </c>
      <c r="G84">
        <v>1538460.5785648397</v>
      </c>
      <c r="H84">
        <v>1507088.1764658289</v>
      </c>
      <c r="I84">
        <v>1363210.8226376963</v>
      </c>
      <c r="J84">
        <v>1299589.8200576222</v>
      </c>
    </row>
    <row r="85" spans="1:10">
      <c r="A85">
        <v>22005</v>
      </c>
      <c r="B85">
        <v>128233.92060919951</v>
      </c>
      <c r="C85">
        <v>276057.6133391555</v>
      </c>
      <c r="D85">
        <v>1147737.0470473487</v>
      </c>
      <c r="E85">
        <v>1603861.3058102317</v>
      </c>
      <c r="F85">
        <v>512655.99963291752</v>
      </c>
      <c r="G85">
        <v>119510.12565510442</v>
      </c>
      <c r="H85">
        <v>90549.219004048879</v>
      </c>
      <c r="I85">
        <v>163951.75196659088</v>
      </c>
      <c r="J85">
        <v>212362.48034199554</v>
      </c>
    </row>
    <row r="86" spans="1:10">
      <c r="A86">
        <v>22007</v>
      </c>
      <c r="B86">
        <v>108381.5658764221</v>
      </c>
      <c r="C86">
        <v>466071.62797303533</v>
      </c>
      <c r="D86">
        <v>2601979.5964456433</v>
      </c>
      <c r="E86">
        <v>766988.37226238416</v>
      </c>
      <c r="F86">
        <v>783358.46428570431</v>
      </c>
      <c r="G86">
        <v>343607.89838136185</v>
      </c>
      <c r="H86">
        <v>353915.41756617976</v>
      </c>
      <c r="I86">
        <v>719991.22522649658</v>
      </c>
      <c r="J86">
        <v>750268.70532683469</v>
      </c>
    </row>
    <row r="87" spans="1:10">
      <c r="A87">
        <v>22019</v>
      </c>
      <c r="B87">
        <v>1179989.8487621113</v>
      </c>
      <c r="C87">
        <v>2267711.0547889541</v>
      </c>
      <c r="D87">
        <v>2467080.3190692458</v>
      </c>
      <c r="E87">
        <v>2698671.2364615933</v>
      </c>
      <c r="F87">
        <v>752027.73009039205</v>
      </c>
      <c r="G87">
        <v>484224.77227531833</v>
      </c>
      <c r="H87">
        <v>472431.76808467013</v>
      </c>
      <c r="I87">
        <v>1036572.9755202497</v>
      </c>
      <c r="J87">
        <v>1187998.476698729</v>
      </c>
    </row>
    <row r="88" spans="1:10">
      <c r="A88">
        <v>22023</v>
      </c>
      <c r="B88">
        <v>8785.6426007939444</v>
      </c>
      <c r="C88">
        <v>26221.141883942506</v>
      </c>
      <c r="D88">
        <v>83714.073625560763</v>
      </c>
      <c r="E88">
        <v>238634.71533308181</v>
      </c>
      <c r="F88">
        <v>589550.02902819868</v>
      </c>
      <c r="G88">
        <v>235727.45270831755</v>
      </c>
      <c r="H88">
        <v>343512.30325008137</v>
      </c>
      <c r="I88">
        <v>69940.405188681209</v>
      </c>
      <c r="J88">
        <v>73315.325627505459</v>
      </c>
    </row>
    <row r="89" spans="1:10">
      <c r="A89">
        <v>22045</v>
      </c>
      <c r="B89">
        <v>14490.510115837205</v>
      </c>
      <c r="C89">
        <v>47162.853032754174</v>
      </c>
      <c r="D89">
        <v>216339.99264253638</v>
      </c>
      <c r="E89">
        <v>789275.9747378719</v>
      </c>
      <c r="F89">
        <v>441006.86728359642</v>
      </c>
      <c r="G89">
        <v>57290.003263858685</v>
      </c>
      <c r="H89">
        <v>44890.512470943744</v>
      </c>
      <c r="I89">
        <v>32163.583337035961</v>
      </c>
      <c r="J89">
        <v>53826.634231784396</v>
      </c>
    </row>
    <row r="90" spans="1:10">
      <c r="A90">
        <v>22047</v>
      </c>
      <c r="B90">
        <v>127830.7765930851</v>
      </c>
      <c r="C90">
        <v>129170.28486329474</v>
      </c>
      <c r="D90">
        <v>58307.28305600286</v>
      </c>
      <c r="E90">
        <v>88029.137606905366</v>
      </c>
      <c r="F90">
        <v>151453.53079508277</v>
      </c>
      <c r="G90">
        <v>479404.26393489941</v>
      </c>
      <c r="H90">
        <v>301337.09056938393</v>
      </c>
      <c r="I90">
        <v>160717.62716791194</v>
      </c>
      <c r="J90">
        <v>148056.9506172493</v>
      </c>
    </row>
    <row r="91" spans="1:10">
      <c r="A91">
        <v>22051</v>
      </c>
      <c r="B91">
        <v>16594601.795565234</v>
      </c>
      <c r="C91">
        <v>27195622.696472414</v>
      </c>
      <c r="D91">
        <v>57220846.767890923</v>
      </c>
      <c r="E91">
        <v>27154918.387295268</v>
      </c>
      <c r="F91">
        <v>13473130.80318336</v>
      </c>
      <c r="G91">
        <v>11964048.536970522</v>
      </c>
      <c r="H91">
        <v>17437714.954345953</v>
      </c>
      <c r="I91">
        <v>28312683.639320329</v>
      </c>
      <c r="J91">
        <v>28897201.39915821</v>
      </c>
    </row>
    <row r="92" spans="1:10">
      <c r="A92">
        <v>22053</v>
      </c>
      <c r="B92">
        <v>3904.9562716403316</v>
      </c>
      <c r="C92">
        <v>9555.8272467966799</v>
      </c>
      <c r="D92">
        <v>32799.154623461851</v>
      </c>
      <c r="E92">
        <v>85383.564833598837</v>
      </c>
      <c r="F92">
        <v>197908.31253942897</v>
      </c>
      <c r="G92">
        <v>23393.553714787828</v>
      </c>
      <c r="H92">
        <v>23393.553714787828</v>
      </c>
      <c r="I92">
        <v>13462.13432294728</v>
      </c>
      <c r="J92">
        <v>13462.13432294728</v>
      </c>
    </row>
    <row r="93" spans="1:10">
      <c r="A93">
        <v>22057</v>
      </c>
      <c r="B93">
        <v>1464529.3219911577</v>
      </c>
      <c r="C93">
        <v>6134853.146631279</v>
      </c>
      <c r="D93">
        <v>29947937.938361242</v>
      </c>
      <c r="E93">
        <v>3897892.2575815814</v>
      </c>
      <c r="F93">
        <v>4488535.3976482749</v>
      </c>
      <c r="G93">
        <v>1534631.2482919344</v>
      </c>
      <c r="H93">
        <v>1534631.2482919344</v>
      </c>
      <c r="I93">
        <v>2842417.5521057639</v>
      </c>
      <c r="J93">
        <v>5523721.7751622349</v>
      </c>
    </row>
    <row r="94" spans="1:10">
      <c r="A94">
        <v>22063</v>
      </c>
      <c r="B94">
        <v>18286.470979294863</v>
      </c>
      <c r="C94">
        <v>42011.016943890369</v>
      </c>
      <c r="D94">
        <v>185408.91311614955</v>
      </c>
      <c r="E94">
        <v>737505.66808012582</v>
      </c>
      <c r="F94">
        <v>1840923.7558455337</v>
      </c>
      <c r="G94">
        <v>306436.83060737845</v>
      </c>
      <c r="H94">
        <v>306436.83060737845</v>
      </c>
      <c r="I94">
        <v>114913.81147776691</v>
      </c>
      <c r="J94">
        <v>114913.81147776691</v>
      </c>
    </row>
    <row r="95" spans="1:10">
      <c r="A95">
        <v>22071</v>
      </c>
      <c r="B95">
        <v>62246572.612624839</v>
      </c>
      <c r="C95">
        <v>51092958.151037015</v>
      </c>
      <c r="D95">
        <v>35174599.923285656</v>
      </c>
      <c r="E95">
        <v>26711608.120162226</v>
      </c>
      <c r="F95">
        <v>21694213.008615281</v>
      </c>
      <c r="G95">
        <v>21861528.868261527</v>
      </c>
      <c r="H95">
        <v>30468203.086789578</v>
      </c>
      <c r="I95">
        <v>32767851.813563839</v>
      </c>
      <c r="J95">
        <v>42838279.22981701</v>
      </c>
    </row>
    <row r="96" spans="1:10">
      <c r="A96">
        <v>22075</v>
      </c>
      <c r="B96">
        <v>722490.54253869934</v>
      </c>
      <c r="C96">
        <v>1733409.1330803116</v>
      </c>
      <c r="D96">
        <v>2377540.6879448621</v>
      </c>
      <c r="E96">
        <v>1276899.6646926762</v>
      </c>
      <c r="F96">
        <v>726150.58750486851</v>
      </c>
      <c r="G96">
        <v>403904.79739125323</v>
      </c>
      <c r="H96">
        <v>464930.22493880702</v>
      </c>
      <c r="I96">
        <v>669292.67280458345</v>
      </c>
      <c r="J96">
        <v>722691.94163355534</v>
      </c>
    </row>
    <row r="97" spans="1:10">
      <c r="A97">
        <v>22087</v>
      </c>
      <c r="B97">
        <v>1677297.7383710255</v>
      </c>
      <c r="C97">
        <v>3810104.9011851735</v>
      </c>
      <c r="D97">
        <v>3288026.5049978038</v>
      </c>
      <c r="E97">
        <v>5343721.0988993403</v>
      </c>
      <c r="F97">
        <v>5688723.280932799</v>
      </c>
      <c r="G97">
        <v>6106050.7401967449</v>
      </c>
      <c r="H97">
        <v>9085525.4692093153</v>
      </c>
      <c r="I97">
        <v>10019117.528612314</v>
      </c>
      <c r="J97">
        <v>8977387.5697083399</v>
      </c>
    </row>
    <row r="98" spans="1:10">
      <c r="A98">
        <v>22089</v>
      </c>
      <c r="B98">
        <v>1892550.3220087318</v>
      </c>
      <c r="C98">
        <v>3059035.8599203848</v>
      </c>
      <c r="D98">
        <v>4605429.4607001618</v>
      </c>
      <c r="E98">
        <v>4423347.0502428357</v>
      </c>
      <c r="F98">
        <v>2156386.5761880511</v>
      </c>
      <c r="G98">
        <v>2752070.2485416485</v>
      </c>
      <c r="H98">
        <v>4038768.2257596618</v>
      </c>
      <c r="I98">
        <v>5866171.3182512755</v>
      </c>
      <c r="J98">
        <v>6023989.0232685674</v>
      </c>
    </row>
    <row r="99" spans="1:10">
      <c r="A99">
        <v>22093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>
        <v>22095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>
        <v>22099</v>
      </c>
      <c r="B101">
        <v>132.74084519271372</v>
      </c>
      <c r="C101">
        <v>323.88085598396799</v>
      </c>
      <c r="D101">
        <v>1446.9355264069654</v>
      </c>
      <c r="E101">
        <v>5486.979408077379</v>
      </c>
      <c r="F101">
        <v>14142.013088287746</v>
      </c>
      <c r="G101">
        <v>27073.0150562614</v>
      </c>
      <c r="H101">
        <v>41180.201328168012</v>
      </c>
      <c r="I101">
        <v>54998.523295264888</v>
      </c>
      <c r="J101">
        <v>64688.876388191093</v>
      </c>
    </row>
    <row r="102" spans="1:10">
      <c r="A102">
        <v>22101</v>
      </c>
      <c r="B102">
        <v>1756833.1083212886</v>
      </c>
      <c r="C102">
        <v>7618217.9357907046</v>
      </c>
      <c r="D102">
        <v>22116825.788556658</v>
      </c>
      <c r="E102">
        <v>12452018.043358466</v>
      </c>
      <c r="F102">
        <v>6125264.8746963553</v>
      </c>
      <c r="G102">
        <v>4918339.6970772734</v>
      </c>
      <c r="H102">
        <v>4791619.7225866206</v>
      </c>
      <c r="I102">
        <v>6727506.6792839449</v>
      </c>
      <c r="J102">
        <v>9739363.4087949228</v>
      </c>
    </row>
    <row r="103" spans="1:10">
      <c r="A103">
        <v>22103</v>
      </c>
      <c r="B103">
        <v>198235.96978140066</v>
      </c>
      <c r="C103">
        <v>296970.0911486572</v>
      </c>
      <c r="D103">
        <v>54702.933327480016</v>
      </c>
      <c r="E103">
        <v>54702.933327480016</v>
      </c>
      <c r="F103">
        <v>202854.19577203714</v>
      </c>
      <c r="G103">
        <v>202854.19577203714</v>
      </c>
      <c r="H103">
        <v>125894.16557273874</v>
      </c>
      <c r="I103">
        <v>125894.16557273874</v>
      </c>
      <c r="J103">
        <v>114853.94556013524</v>
      </c>
    </row>
    <row r="104" spans="1:10">
      <c r="A104">
        <v>22105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>
      <c r="A105">
        <v>22109</v>
      </c>
      <c r="B105">
        <v>1644368.2332366558</v>
      </c>
      <c r="C105">
        <v>5007342.3190388707</v>
      </c>
      <c r="D105">
        <v>16990589.998829011</v>
      </c>
      <c r="E105">
        <v>1343255.8347434627</v>
      </c>
      <c r="F105">
        <v>994067.2304416243</v>
      </c>
      <c r="G105">
        <v>647931.45233175415</v>
      </c>
      <c r="H105">
        <v>990316.21966982866</v>
      </c>
      <c r="I105">
        <v>2148973.6151598659</v>
      </c>
      <c r="J105">
        <v>1946988.8082702365</v>
      </c>
    </row>
    <row r="106" spans="1:10">
      <c r="A106">
        <v>22113</v>
      </c>
      <c r="B106">
        <v>98809.20353978168</v>
      </c>
      <c r="C106">
        <v>297351.52109755517</v>
      </c>
      <c r="D106">
        <v>1106992.8003350641</v>
      </c>
      <c r="E106">
        <v>520066.58105468296</v>
      </c>
      <c r="F106">
        <v>1030943.1741066051</v>
      </c>
      <c r="G106">
        <v>642226.46326520084</v>
      </c>
      <c r="H106">
        <v>485395.04462724511</v>
      </c>
      <c r="I106">
        <v>637593.26159519935</v>
      </c>
      <c r="J106">
        <v>690922.41285749665</v>
      </c>
    </row>
    <row r="107" spans="1:10">
      <c r="A107">
        <v>23005</v>
      </c>
      <c r="B107">
        <v>1120959.4502887113</v>
      </c>
      <c r="C107">
        <v>1516669.7189333676</v>
      </c>
      <c r="D107">
        <v>1256417.164784102</v>
      </c>
      <c r="E107">
        <v>1611922.2849616515</v>
      </c>
      <c r="F107">
        <v>2115810.3214398664</v>
      </c>
      <c r="G107">
        <v>2387339.0851528039</v>
      </c>
      <c r="H107">
        <v>1081919.175323467</v>
      </c>
      <c r="I107">
        <v>702062.95029552886</v>
      </c>
      <c r="J107">
        <v>394056.35404831247</v>
      </c>
    </row>
    <row r="108" spans="1:10">
      <c r="A108">
        <v>23009</v>
      </c>
      <c r="B108">
        <v>111758.09286721052</v>
      </c>
      <c r="C108">
        <v>146172.66055772029</v>
      </c>
      <c r="D108">
        <v>185529.07493036598</v>
      </c>
      <c r="E108">
        <v>234950.30171737849</v>
      </c>
      <c r="F108">
        <v>311893.91380430746</v>
      </c>
      <c r="G108">
        <v>398644.75878488936</v>
      </c>
      <c r="H108">
        <v>479489.34659771033</v>
      </c>
      <c r="I108">
        <v>405126.48506616044</v>
      </c>
      <c r="J108">
        <v>448926.34957562748</v>
      </c>
    </row>
    <row r="109" spans="1:10">
      <c r="A109">
        <v>23011</v>
      </c>
      <c r="B109">
        <v>4601.6071572316432</v>
      </c>
      <c r="C109">
        <v>6445.65781581382</v>
      </c>
      <c r="D109">
        <v>7578.3585536689225</v>
      </c>
      <c r="E109">
        <v>8902.9122946687567</v>
      </c>
      <c r="F109">
        <v>11732.516469334358</v>
      </c>
      <c r="G109">
        <v>12799.908620342254</v>
      </c>
      <c r="H109">
        <v>14710.970694560758</v>
      </c>
      <c r="I109">
        <v>16215.987968622354</v>
      </c>
      <c r="J109">
        <v>16345.052991189274</v>
      </c>
    </row>
    <row r="110" spans="1:10">
      <c r="A110">
        <v>23013</v>
      </c>
      <c r="B110">
        <v>34236.480843036712</v>
      </c>
      <c r="C110">
        <v>44987.833918090204</v>
      </c>
      <c r="D110">
        <v>51596.90378984862</v>
      </c>
      <c r="E110">
        <v>59075.120443158099</v>
      </c>
      <c r="F110">
        <v>75210.554108467899</v>
      </c>
      <c r="G110">
        <v>82863.070597986065</v>
      </c>
      <c r="H110">
        <v>93992.504832633378</v>
      </c>
      <c r="I110">
        <v>102926.2862450727</v>
      </c>
      <c r="J110">
        <v>106429.74526105872</v>
      </c>
    </row>
    <row r="111" spans="1:10">
      <c r="A111">
        <v>23015</v>
      </c>
      <c r="B111">
        <v>54825.809977132667</v>
      </c>
      <c r="C111">
        <v>72895.788704263759</v>
      </c>
      <c r="D111">
        <v>83046.538176940187</v>
      </c>
      <c r="E111">
        <v>98011.071260632496</v>
      </c>
      <c r="F111">
        <v>127724.89785466153</v>
      </c>
      <c r="G111">
        <v>141021.06717237321</v>
      </c>
      <c r="H111">
        <v>164901.79594848803</v>
      </c>
      <c r="I111">
        <v>182594.94380570986</v>
      </c>
      <c r="J111">
        <v>191213.77862573558</v>
      </c>
    </row>
    <row r="112" spans="1:10">
      <c r="A112">
        <v>23019</v>
      </c>
      <c r="B112">
        <v>176364.07336503963</v>
      </c>
      <c r="C112">
        <v>245189.4601446845</v>
      </c>
      <c r="D112">
        <v>322647.67350865388</v>
      </c>
      <c r="E112">
        <v>444988.19395590114</v>
      </c>
      <c r="F112">
        <v>136186.77327301205</v>
      </c>
      <c r="G112">
        <v>151206.83507543601</v>
      </c>
      <c r="H112">
        <v>116861.99041598086</v>
      </c>
      <c r="I112">
        <v>124884.72269131907</v>
      </c>
      <c r="J112">
        <v>134921.50630341619</v>
      </c>
    </row>
    <row r="113" spans="1:10">
      <c r="A113">
        <v>23023</v>
      </c>
      <c r="B113">
        <v>343700.96426573524</v>
      </c>
      <c r="C113">
        <v>473327.1400137858</v>
      </c>
      <c r="D113">
        <v>580543.53276327485</v>
      </c>
      <c r="E113">
        <v>767500.98932393373</v>
      </c>
      <c r="F113">
        <v>1058253.0508119853</v>
      </c>
      <c r="G113">
        <v>1266570.3970487441</v>
      </c>
      <c r="H113">
        <v>1607934.5696442579</v>
      </c>
      <c r="I113">
        <v>1245996.0694467276</v>
      </c>
      <c r="J113">
        <v>1393798.3235980498</v>
      </c>
    </row>
    <row r="114" spans="1:10">
      <c r="A114">
        <v>23027</v>
      </c>
      <c r="B114">
        <v>31648.250143224741</v>
      </c>
      <c r="C114">
        <v>45257.725730671511</v>
      </c>
      <c r="D114">
        <v>57393.481171179388</v>
      </c>
      <c r="E114">
        <v>71861.922142920143</v>
      </c>
      <c r="F114">
        <v>100849.47467490277</v>
      </c>
      <c r="G114">
        <v>122545.78794600305</v>
      </c>
      <c r="H114">
        <v>152987.21409015567</v>
      </c>
      <c r="I114">
        <v>182764.04286341305</v>
      </c>
      <c r="J114">
        <v>201488.80151653997</v>
      </c>
    </row>
    <row r="115" spans="1:10">
      <c r="A115">
        <v>23029</v>
      </c>
      <c r="B115">
        <v>61594.727447497396</v>
      </c>
      <c r="C115">
        <v>79584.44560795775</v>
      </c>
      <c r="D115">
        <v>97256.936608270524</v>
      </c>
      <c r="E115">
        <v>125571.69049494117</v>
      </c>
      <c r="F115">
        <v>162669.40697186309</v>
      </c>
      <c r="G115">
        <v>204635.0013040317</v>
      </c>
      <c r="H115">
        <v>236968.05944174135</v>
      </c>
      <c r="I115">
        <v>277916.51052449091</v>
      </c>
      <c r="J115">
        <v>314030.58912535058</v>
      </c>
    </row>
    <row r="116" spans="1:10">
      <c r="A116">
        <v>23031</v>
      </c>
      <c r="B116">
        <v>661624.41690289055</v>
      </c>
      <c r="C116">
        <v>847248.15208926902</v>
      </c>
      <c r="D116">
        <v>888449.29936853377</v>
      </c>
      <c r="E116">
        <v>1121159.1082943929</v>
      </c>
      <c r="F116">
        <v>1503849.6268374135</v>
      </c>
      <c r="G116">
        <v>1781159.0589429922</v>
      </c>
      <c r="H116">
        <v>2108248.164586151</v>
      </c>
      <c r="I116">
        <v>2407047.5558601199</v>
      </c>
      <c r="J116">
        <v>2458060.3036981504</v>
      </c>
    </row>
    <row r="117" spans="1:10">
      <c r="A117">
        <v>24003</v>
      </c>
      <c r="B117">
        <v>1015604.93353746</v>
      </c>
      <c r="C117">
        <v>1545621.0224153681</v>
      </c>
      <c r="D117">
        <v>2587725.4132318441</v>
      </c>
      <c r="E117">
        <v>1058246.8765421212</v>
      </c>
      <c r="F117">
        <v>1377268.6060147439</v>
      </c>
      <c r="G117">
        <v>1953602.1448736908</v>
      </c>
      <c r="H117">
        <v>2847182.1344250678</v>
      </c>
      <c r="I117">
        <v>4157966.1905970415</v>
      </c>
      <c r="J117">
        <v>2534086.5984027619</v>
      </c>
    </row>
    <row r="118" spans="1:10">
      <c r="A118">
        <v>24005</v>
      </c>
      <c r="B118">
        <v>97963.394937575737</v>
      </c>
      <c r="C118">
        <v>157583.36769544522</v>
      </c>
      <c r="D118">
        <v>257205.83083306308</v>
      </c>
      <c r="E118">
        <v>423866.16224844276</v>
      </c>
      <c r="F118">
        <v>695362.50885762519</v>
      </c>
      <c r="G118">
        <v>1134281.3131396347</v>
      </c>
      <c r="H118">
        <v>1626780.3413092347</v>
      </c>
      <c r="I118">
        <v>2272756.5574977519</v>
      </c>
      <c r="J118">
        <v>1894221.5260866876</v>
      </c>
    </row>
    <row r="119" spans="1:10">
      <c r="A119">
        <v>24009</v>
      </c>
      <c r="B119">
        <v>46651.731585668262</v>
      </c>
      <c r="C119">
        <v>87481.835219026907</v>
      </c>
      <c r="D119">
        <v>194282.85755022225</v>
      </c>
      <c r="E119">
        <v>406596.25147144671</v>
      </c>
      <c r="F119">
        <v>448850.92939376348</v>
      </c>
      <c r="G119">
        <v>784566.32765348046</v>
      </c>
      <c r="H119">
        <v>1293743.3813444143</v>
      </c>
      <c r="I119">
        <v>1725404.5737121245</v>
      </c>
      <c r="J119">
        <v>1120424.1648925527</v>
      </c>
    </row>
    <row r="120" spans="1:10">
      <c r="A120">
        <v>24011</v>
      </c>
      <c r="B120">
        <v>31917.548236786472</v>
      </c>
      <c r="C120">
        <v>64306.095377432604</v>
      </c>
      <c r="D120">
        <v>128848.65309512932</v>
      </c>
      <c r="E120">
        <v>194200.45343985927</v>
      </c>
      <c r="F120">
        <v>365337.19011584332</v>
      </c>
      <c r="G120">
        <v>701284.55491978454</v>
      </c>
      <c r="H120">
        <v>709450.67547216779</v>
      </c>
      <c r="I120">
        <v>733912.44857943244</v>
      </c>
      <c r="J120">
        <v>748286.73431020032</v>
      </c>
    </row>
    <row r="121" spans="1:10">
      <c r="A121">
        <v>24015</v>
      </c>
      <c r="B121">
        <v>25941.524548555251</v>
      </c>
      <c r="C121">
        <v>42773.946028352562</v>
      </c>
      <c r="D121">
        <v>76833.008044170056</v>
      </c>
      <c r="E121">
        <v>121225.99224686359</v>
      </c>
      <c r="F121">
        <v>204252.14524405656</v>
      </c>
      <c r="G121">
        <v>332846.14405685628</v>
      </c>
      <c r="H121">
        <v>488490.32968536485</v>
      </c>
      <c r="I121">
        <v>509461.79056391312</v>
      </c>
      <c r="J121">
        <v>274729.95247715001</v>
      </c>
    </row>
    <row r="122" spans="1:10">
      <c r="A122">
        <v>24017</v>
      </c>
      <c r="B122">
        <v>8958.933004419594</v>
      </c>
      <c r="C122">
        <v>13670.354470649503</v>
      </c>
      <c r="D122">
        <v>23796.749337072572</v>
      </c>
      <c r="E122">
        <v>42545.484854330083</v>
      </c>
      <c r="F122">
        <v>73231.70043419888</v>
      </c>
      <c r="G122">
        <v>118895.06075451052</v>
      </c>
      <c r="H122">
        <v>188098.07041134214</v>
      </c>
      <c r="I122">
        <v>254181.97211484823</v>
      </c>
      <c r="J122">
        <v>300759.35122943501</v>
      </c>
    </row>
    <row r="123" spans="1:10">
      <c r="A123">
        <v>24019</v>
      </c>
      <c r="B123">
        <v>177579.23580868609</v>
      </c>
      <c r="C123">
        <v>355261.20299736207</v>
      </c>
      <c r="D123">
        <v>748674.47459355148</v>
      </c>
      <c r="E123">
        <v>1371483.068968066</v>
      </c>
      <c r="F123">
        <v>2720256.5567146712</v>
      </c>
      <c r="G123">
        <v>5103454.6819868591</v>
      </c>
      <c r="H123">
        <v>6297728.5274688601</v>
      </c>
      <c r="I123">
        <v>8013702.0503010917</v>
      </c>
      <c r="J123">
        <v>8634305.7690686025</v>
      </c>
    </row>
    <row r="124" spans="1:10">
      <c r="A124">
        <v>24025</v>
      </c>
      <c r="B124">
        <v>220846.1573293173</v>
      </c>
      <c r="C124">
        <v>355305.11655548791</v>
      </c>
      <c r="D124">
        <v>580029.50948973373</v>
      </c>
      <c r="E124">
        <v>93769.453799819516</v>
      </c>
      <c r="F124">
        <v>117978.33247480346</v>
      </c>
      <c r="G124">
        <v>118437.1222401048</v>
      </c>
      <c r="H124">
        <v>163275.13067989628</v>
      </c>
      <c r="I124">
        <v>272738.88406289718</v>
      </c>
      <c r="J124">
        <v>172393.56644650921</v>
      </c>
    </row>
    <row r="125" spans="1:10">
      <c r="A125">
        <v>24029</v>
      </c>
      <c r="B125">
        <v>35333.466646693691</v>
      </c>
      <c r="C125">
        <v>54909.238670828483</v>
      </c>
      <c r="D125">
        <v>91024.504170399334</v>
      </c>
      <c r="E125">
        <v>143209.82506861762</v>
      </c>
      <c r="F125">
        <v>234905.75363622524</v>
      </c>
      <c r="G125">
        <v>398177.84007923666</v>
      </c>
      <c r="H125">
        <v>568827.73691528069</v>
      </c>
      <c r="I125">
        <v>791077.4548905954</v>
      </c>
      <c r="J125">
        <v>667195.85363870999</v>
      </c>
    </row>
    <row r="126" spans="1:10">
      <c r="A126">
        <v>24033</v>
      </c>
      <c r="B126">
        <v>5028.7942671008332</v>
      </c>
      <c r="C126">
        <v>9565.5336412618126</v>
      </c>
      <c r="D126">
        <v>20747.800166286648</v>
      </c>
      <c r="E126">
        <v>42956.041515213859</v>
      </c>
      <c r="F126">
        <v>85281.327195291815</v>
      </c>
      <c r="G126">
        <v>153221.28237125097</v>
      </c>
      <c r="H126">
        <v>257556.1610770587</v>
      </c>
      <c r="I126">
        <v>375991.2968008013</v>
      </c>
      <c r="J126">
        <v>328794.64758548554</v>
      </c>
    </row>
    <row r="127" spans="1:10">
      <c r="A127">
        <v>24035</v>
      </c>
      <c r="B127">
        <v>81478.976333650891</v>
      </c>
      <c r="C127">
        <v>128803.01324118287</v>
      </c>
      <c r="D127">
        <v>225603.0932729239</v>
      </c>
      <c r="E127">
        <v>364698.1897912678</v>
      </c>
      <c r="F127">
        <v>621894.43737541919</v>
      </c>
      <c r="G127">
        <v>476482.24566474126</v>
      </c>
      <c r="H127">
        <v>679263.44086714101</v>
      </c>
      <c r="I127">
        <v>894162.83977869514</v>
      </c>
      <c r="J127">
        <v>644845.37902059848</v>
      </c>
    </row>
    <row r="128" spans="1:10">
      <c r="A128">
        <v>24037</v>
      </c>
      <c r="B128">
        <v>94717.240990621212</v>
      </c>
      <c r="C128">
        <v>174171.0754312533</v>
      </c>
      <c r="D128">
        <v>373298.15171076928</v>
      </c>
      <c r="E128">
        <v>224796.86714387452</v>
      </c>
      <c r="F128">
        <v>364856.30698480364</v>
      </c>
      <c r="G128">
        <v>523074.05172777676</v>
      </c>
      <c r="H128">
        <v>590464.34624309104</v>
      </c>
      <c r="I128">
        <v>670486.04654856771</v>
      </c>
      <c r="J128">
        <v>744404.70620898088</v>
      </c>
    </row>
    <row r="129" spans="1:10">
      <c r="A129">
        <v>24039</v>
      </c>
      <c r="B129">
        <v>244629.08229149177</v>
      </c>
      <c r="C129">
        <v>451136.09861892724</v>
      </c>
      <c r="D129">
        <v>796927.30188234732</v>
      </c>
      <c r="E129">
        <v>1196522.2645083128</v>
      </c>
      <c r="F129">
        <v>2028916.2282174637</v>
      </c>
      <c r="G129">
        <v>3370557.1507834718</v>
      </c>
      <c r="H129">
        <v>5076914.9099884285</v>
      </c>
      <c r="I129">
        <v>6521977.2075860649</v>
      </c>
      <c r="J129">
        <v>7707621.0766190737</v>
      </c>
    </row>
    <row r="130" spans="1:10">
      <c r="A130">
        <v>24041</v>
      </c>
      <c r="B130">
        <v>206081.02599659958</v>
      </c>
      <c r="C130">
        <v>351517.66913131473</v>
      </c>
      <c r="D130">
        <v>747561.68710548803</v>
      </c>
      <c r="E130">
        <v>575181.20675036288</v>
      </c>
      <c r="F130">
        <v>488317.37135548261</v>
      </c>
      <c r="G130">
        <v>767994.05354602786</v>
      </c>
      <c r="H130">
        <v>1172796.7681528884</v>
      </c>
      <c r="I130">
        <v>1549201.4473511928</v>
      </c>
      <c r="J130">
        <v>1485924.6640179767</v>
      </c>
    </row>
    <row r="131" spans="1:10">
      <c r="A131">
        <v>24045</v>
      </c>
      <c r="B131">
        <v>177095.64317991253</v>
      </c>
      <c r="C131">
        <v>430453.75244464376</v>
      </c>
      <c r="D131">
        <v>968033.68319783988</v>
      </c>
      <c r="E131">
        <v>1616029.699980766</v>
      </c>
      <c r="F131">
        <v>3350838.140722007</v>
      </c>
      <c r="G131">
        <v>1390836.5621672287</v>
      </c>
      <c r="H131">
        <v>1941001.5488519059</v>
      </c>
      <c r="I131">
        <v>2414759.466402363</v>
      </c>
      <c r="J131">
        <v>2203318.9541644715</v>
      </c>
    </row>
    <row r="132" spans="1:10">
      <c r="A132">
        <v>24047</v>
      </c>
      <c r="B132">
        <v>2768479.8935532211</v>
      </c>
      <c r="C132">
        <v>4443975.7760775723</v>
      </c>
      <c r="D132">
        <v>7211482.9805565728</v>
      </c>
      <c r="E132">
        <v>9877731.9670365956</v>
      </c>
      <c r="F132">
        <v>12399049.095002545</v>
      </c>
      <c r="G132">
        <v>14104635.735129174</v>
      </c>
      <c r="H132">
        <v>7588859.0751343695</v>
      </c>
      <c r="I132">
        <v>7494864.8351647239</v>
      </c>
      <c r="J132">
        <v>7613070.6871934254</v>
      </c>
    </row>
    <row r="133" spans="1:10">
      <c r="A133">
        <v>24510</v>
      </c>
      <c r="B133">
        <v>1346233.4882233678</v>
      </c>
      <c r="C133">
        <v>1507228.7466015308</v>
      </c>
      <c r="D133">
        <v>1785375.3474771401</v>
      </c>
      <c r="E133">
        <v>2915534.8312210101</v>
      </c>
      <c r="F133">
        <v>1073869.3214103794</v>
      </c>
      <c r="G133">
        <v>666385.60279286467</v>
      </c>
      <c r="H133">
        <v>496497.85668949119</v>
      </c>
      <c r="I133">
        <v>564915.17372050625</v>
      </c>
      <c r="J133">
        <v>509693.18047472188</v>
      </c>
    </row>
    <row r="134" spans="1:10">
      <c r="A134">
        <v>25001</v>
      </c>
      <c r="B134">
        <v>932978.67161924334</v>
      </c>
      <c r="C134">
        <v>1556574.0242112987</v>
      </c>
      <c r="D134">
        <v>2542735.066293716</v>
      </c>
      <c r="E134">
        <v>4172927.7581080538</v>
      </c>
      <c r="F134">
        <v>6863078.3939641509</v>
      </c>
      <c r="G134">
        <v>9968686.5573315378</v>
      </c>
      <c r="H134">
        <v>16678031.166480063</v>
      </c>
      <c r="I134">
        <v>15085159.837203998</v>
      </c>
      <c r="J134">
        <v>13166075.381472453</v>
      </c>
    </row>
    <row r="135" spans="1:10">
      <c r="A135">
        <v>25005</v>
      </c>
      <c r="B135">
        <v>953967.38794451323</v>
      </c>
      <c r="C135">
        <v>1713667.4081360684</v>
      </c>
      <c r="D135">
        <v>2936985.2419827795</v>
      </c>
      <c r="E135">
        <v>4395738.9289042642</v>
      </c>
      <c r="F135">
        <v>7274869.0746716233</v>
      </c>
      <c r="G135">
        <v>8222757.1537433034</v>
      </c>
      <c r="H135">
        <v>7115079.8009399856</v>
      </c>
      <c r="I135">
        <v>8332880.1292637167</v>
      </c>
      <c r="J135">
        <v>4717134.0749705425</v>
      </c>
    </row>
    <row r="136" spans="1:10">
      <c r="A136">
        <v>25007</v>
      </c>
      <c r="B136">
        <v>27687.363436118801</v>
      </c>
      <c r="C136">
        <v>53194.426683492733</v>
      </c>
      <c r="D136">
        <v>91407.616030458288</v>
      </c>
      <c r="E136">
        <v>144760.90445215727</v>
      </c>
      <c r="F136">
        <v>300064.00970263022</v>
      </c>
      <c r="G136">
        <v>486909.51489262725</v>
      </c>
      <c r="H136">
        <v>838990.81790286012</v>
      </c>
      <c r="I136">
        <v>1167546.4074589754</v>
      </c>
      <c r="J136">
        <v>1367689.6604420755</v>
      </c>
    </row>
    <row r="137" spans="1:10">
      <c r="A137">
        <v>25009</v>
      </c>
      <c r="B137">
        <v>7310807.2551650489</v>
      </c>
      <c r="C137">
        <v>9532005.5107539389</v>
      </c>
      <c r="D137">
        <v>12117119.95655453</v>
      </c>
      <c r="E137">
        <v>16532837.998916972</v>
      </c>
      <c r="F137">
        <v>19472801.046095826</v>
      </c>
      <c r="G137">
        <v>22459525.01834096</v>
      </c>
      <c r="H137">
        <v>22917740.697005779</v>
      </c>
      <c r="I137">
        <v>14343431.721546885</v>
      </c>
      <c r="J137">
        <v>13858869.48253339</v>
      </c>
    </row>
    <row r="138" spans="1:10">
      <c r="A138">
        <v>25017</v>
      </c>
      <c r="B138">
        <v>29557239.583001152</v>
      </c>
      <c r="C138">
        <v>37205995.493992612</v>
      </c>
      <c r="D138">
        <v>37532714.743518278</v>
      </c>
      <c r="E138">
        <v>44126543.931046411</v>
      </c>
      <c r="F138">
        <v>47477063.798077121</v>
      </c>
      <c r="G138">
        <v>49595761.619087942</v>
      </c>
      <c r="H138">
        <v>47597655.852715351</v>
      </c>
      <c r="I138">
        <v>24230341.741131645</v>
      </c>
      <c r="J138">
        <v>22089144.682919398</v>
      </c>
    </row>
    <row r="139" spans="1:10">
      <c r="A139">
        <v>25019</v>
      </c>
      <c r="B139">
        <v>12121.978142330841</v>
      </c>
      <c r="C139">
        <v>20788.211087046737</v>
      </c>
      <c r="D139">
        <v>33936.431154293263</v>
      </c>
      <c r="E139">
        <v>52082.360699092926</v>
      </c>
      <c r="F139">
        <v>97856.277497573145</v>
      </c>
      <c r="G139">
        <v>147128.42634487245</v>
      </c>
      <c r="H139">
        <v>237461.32718440631</v>
      </c>
      <c r="I139">
        <v>318661.15100787935</v>
      </c>
      <c r="J139">
        <v>415411.66846528806</v>
      </c>
    </row>
    <row r="140" spans="1:10">
      <c r="A140">
        <v>25021</v>
      </c>
      <c r="B140">
        <v>5670409.5337364785</v>
      </c>
      <c r="C140">
        <v>7753741.441613866</v>
      </c>
      <c r="D140">
        <v>9463106.3225094602</v>
      </c>
      <c r="E140">
        <v>11299416.339652508</v>
      </c>
      <c r="F140">
        <v>12412907.604121309</v>
      </c>
      <c r="G140">
        <v>14547907.461116659</v>
      </c>
      <c r="H140">
        <v>16585574.451680996</v>
      </c>
      <c r="I140">
        <v>11056489.879483767</v>
      </c>
      <c r="J140">
        <v>11584662.893197104</v>
      </c>
    </row>
    <row r="141" spans="1:10">
      <c r="A141">
        <v>25023</v>
      </c>
      <c r="B141">
        <v>3533539.77082119</v>
      </c>
      <c r="C141">
        <v>4501019.9906487437</v>
      </c>
      <c r="D141">
        <v>6217931.0402666982</v>
      </c>
      <c r="E141">
        <v>8396448.9763634428</v>
      </c>
      <c r="F141">
        <v>10857060.672949685</v>
      </c>
      <c r="G141">
        <v>13273841.961195312</v>
      </c>
      <c r="H141">
        <v>17406801.741878912</v>
      </c>
      <c r="I141">
        <v>17786527.78446123</v>
      </c>
      <c r="J141">
        <v>14408271.729557129</v>
      </c>
    </row>
    <row r="142" spans="1:10">
      <c r="A142">
        <v>25025</v>
      </c>
      <c r="B142">
        <v>35848210.03933055</v>
      </c>
      <c r="C142">
        <v>42175799.957995765</v>
      </c>
      <c r="D142">
        <v>45361253.170785457</v>
      </c>
      <c r="E142">
        <v>45005598.054846466</v>
      </c>
      <c r="F142">
        <v>57964176.613791399</v>
      </c>
      <c r="G142">
        <v>38772191.952426501</v>
      </c>
      <c r="H142">
        <v>39769785.068106748</v>
      </c>
      <c r="I142">
        <v>38983632.635105468</v>
      </c>
      <c r="J142">
        <v>42052057.142301023</v>
      </c>
    </row>
    <row r="143" spans="1:10">
      <c r="A143">
        <v>28045</v>
      </c>
      <c r="B143">
        <v>658251.93425071682</v>
      </c>
      <c r="C143">
        <v>1153506.4635283663</v>
      </c>
      <c r="D143">
        <v>537054.85696624557</v>
      </c>
      <c r="E143">
        <v>775738.22967111657</v>
      </c>
      <c r="F143">
        <v>142922.18086410285</v>
      </c>
      <c r="G143">
        <v>154985.95577570351</v>
      </c>
      <c r="H143">
        <v>160917.12805349432</v>
      </c>
      <c r="I143">
        <v>327447.39400846249</v>
      </c>
      <c r="J143">
        <v>355470.71650277008</v>
      </c>
    </row>
    <row r="144" spans="1:10">
      <c r="A144">
        <v>28047</v>
      </c>
      <c r="B144">
        <v>3558486.9085743008</v>
      </c>
      <c r="C144">
        <v>5651967.4915393237</v>
      </c>
      <c r="D144">
        <v>1914815.139575779</v>
      </c>
      <c r="E144">
        <v>1681973.0195828704</v>
      </c>
      <c r="F144">
        <v>608021.68489601766</v>
      </c>
      <c r="G144">
        <v>777709.32676438417</v>
      </c>
      <c r="H144">
        <v>1054814.8966599251</v>
      </c>
      <c r="I144">
        <v>1302087.9552531075</v>
      </c>
      <c r="J144">
        <v>1142861.397663008</v>
      </c>
    </row>
    <row r="145" spans="1:10">
      <c r="A145">
        <v>28059</v>
      </c>
      <c r="B145">
        <v>494308.19835013081</v>
      </c>
      <c r="C145">
        <v>888251.24907283834</v>
      </c>
      <c r="D145">
        <v>1299079.3831095577</v>
      </c>
      <c r="E145">
        <v>2361345.3661824171</v>
      </c>
      <c r="F145">
        <v>594770.16207768745</v>
      </c>
      <c r="G145">
        <v>547367.84783429734</v>
      </c>
      <c r="H145">
        <v>278396.32644291263</v>
      </c>
      <c r="I145">
        <v>424468.96023351513</v>
      </c>
      <c r="J145">
        <v>437350.34751837235</v>
      </c>
    </row>
    <row r="146" spans="1:10">
      <c r="A146">
        <v>33015</v>
      </c>
      <c r="B146">
        <v>807526.69017019763</v>
      </c>
      <c r="C146">
        <v>1183022.6180250943</v>
      </c>
      <c r="D146">
        <v>1261141.5702207007</v>
      </c>
      <c r="E146">
        <v>1743334.2278981863</v>
      </c>
      <c r="F146">
        <v>2507410.5311035537</v>
      </c>
      <c r="G146">
        <v>2972094.014761704</v>
      </c>
      <c r="H146">
        <v>3740359.9064751966</v>
      </c>
      <c r="I146">
        <v>3862977.1561345304</v>
      </c>
      <c r="J146">
        <v>3517834.0108528468</v>
      </c>
    </row>
    <row r="147" spans="1:10">
      <c r="A147">
        <v>33017</v>
      </c>
      <c r="B147">
        <v>7628.0595198609353</v>
      </c>
      <c r="C147">
        <v>10396.164867942898</v>
      </c>
      <c r="D147">
        <v>12515.065775813604</v>
      </c>
      <c r="E147">
        <v>17103.073604901387</v>
      </c>
      <c r="F147">
        <v>23387.73133764564</v>
      </c>
      <c r="G147">
        <v>28009.035686514886</v>
      </c>
      <c r="H147">
        <v>34478.470647429232</v>
      </c>
      <c r="I147">
        <v>38255.173876414643</v>
      </c>
      <c r="J147">
        <v>41354.671667840972</v>
      </c>
    </row>
    <row r="148" spans="1:10">
      <c r="A148">
        <v>34001</v>
      </c>
      <c r="B148">
        <v>2431692.1869615419</v>
      </c>
      <c r="C148">
        <v>3715514.8906453834</v>
      </c>
      <c r="D148">
        <v>4499889.706023844</v>
      </c>
      <c r="E148">
        <v>6442699.3673664071</v>
      </c>
      <c r="F148">
        <v>5481472.8385587893</v>
      </c>
      <c r="G148">
        <v>1678232.5038140113</v>
      </c>
      <c r="H148">
        <v>1415683.313167847</v>
      </c>
      <c r="I148">
        <v>955520.45028180513</v>
      </c>
      <c r="J148">
        <v>1046412.9187847316</v>
      </c>
    </row>
    <row r="149" spans="1:10">
      <c r="A149">
        <v>34003</v>
      </c>
      <c r="B149">
        <v>5831424.1251555802</v>
      </c>
      <c r="C149">
        <v>8206877.9782078387</v>
      </c>
      <c r="D149">
        <v>4918608.0737703331</v>
      </c>
      <c r="E149">
        <v>2208114.5228637811</v>
      </c>
      <c r="F149">
        <v>1388887.4502516985</v>
      </c>
      <c r="G149">
        <v>1096824.3521727012</v>
      </c>
      <c r="H149">
        <v>1479883.1143507173</v>
      </c>
      <c r="I149">
        <v>1962266.6906278124</v>
      </c>
      <c r="J149">
        <v>1999951.4198819031</v>
      </c>
    </row>
    <row r="150" spans="1:10">
      <c r="A150">
        <v>34005</v>
      </c>
      <c r="B150">
        <v>4038984.4917288539</v>
      </c>
      <c r="C150">
        <v>3012786.5414556428</v>
      </c>
      <c r="D150">
        <v>4421304.6489550127</v>
      </c>
      <c r="E150">
        <v>5146291.7090409203</v>
      </c>
      <c r="F150">
        <v>6322393.2108976347</v>
      </c>
      <c r="G150">
        <v>3062286.1913223146</v>
      </c>
      <c r="H150">
        <v>1767777.518452045</v>
      </c>
      <c r="I150">
        <v>1295592.7502800948</v>
      </c>
      <c r="J150">
        <v>996691.59304817638</v>
      </c>
    </row>
    <row r="151" spans="1:10">
      <c r="A151">
        <v>34007</v>
      </c>
      <c r="B151">
        <v>3796185.6587268277</v>
      </c>
      <c r="C151">
        <v>4766882.9456007481</v>
      </c>
      <c r="D151">
        <v>7502881.9178834837</v>
      </c>
      <c r="E151">
        <v>10554035.040842345</v>
      </c>
      <c r="F151">
        <v>13626375.895891916</v>
      </c>
      <c r="G151">
        <v>11798300.868310936</v>
      </c>
      <c r="H151">
        <v>3326059.8547839425</v>
      </c>
      <c r="I151">
        <v>3063842.4831893076</v>
      </c>
      <c r="J151">
        <v>2862660.6165821981</v>
      </c>
    </row>
    <row r="152" spans="1:10">
      <c r="A152">
        <v>34009</v>
      </c>
      <c r="B152">
        <v>2898924.9984519989</v>
      </c>
      <c r="C152">
        <v>3550250.9240202382</v>
      </c>
      <c r="D152">
        <v>3815706.5936926403</v>
      </c>
      <c r="E152">
        <v>3549898.5063335574</v>
      </c>
      <c r="F152">
        <v>2027026.6972352616</v>
      </c>
      <c r="G152">
        <v>1541860.3580228689</v>
      </c>
      <c r="H152">
        <v>1925184.4466990076</v>
      </c>
      <c r="I152">
        <v>2580942.7927925773</v>
      </c>
      <c r="J152">
        <v>2206932.5643230481</v>
      </c>
    </row>
    <row r="153" spans="1:10">
      <c r="A153">
        <v>34011</v>
      </c>
      <c r="B153">
        <v>150083.56303454188</v>
      </c>
      <c r="C153">
        <v>288607.60226559947</v>
      </c>
      <c r="D153">
        <v>560529.58174833283</v>
      </c>
      <c r="E153">
        <v>262105.84033140348</v>
      </c>
      <c r="F153">
        <v>379952.66003615595</v>
      </c>
      <c r="G153">
        <v>534472.14248524618</v>
      </c>
      <c r="H153">
        <v>145761.65891733358</v>
      </c>
      <c r="I153">
        <v>171342.3093337538</v>
      </c>
      <c r="J153">
        <v>187585.94210786463</v>
      </c>
    </row>
    <row r="154" spans="1:10">
      <c r="A154">
        <v>34013</v>
      </c>
      <c r="B154">
        <v>1109108.3042979124</v>
      </c>
      <c r="C154">
        <v>1462117.9661653154</v>
      </c>
      <c r="D154">
        <v>2343437.7735818108</v>
      </c>
      <c r="E154">
        <v>3744929.9572301358</v>
      </c>
      <c r="F154">
        <v>1722778.9813791243</v>
      </c>
      <c r="G154">
        <v>589513.90617565811</v>
      </c>
      <c r="H154">
        <v>372348.84552447178</v>
      </c>
      <c r="I154">
        <v>299476.81245613983</v>
      </c>
      <c r="J154">
        <v>792508.33339969255</v>
      </c>
    </row>
    <row r="155" spans="1:10">
      <c r="A155">
        <v>34015</v>
      </c>
      <c r="B155">
        <v>277524.85524392221</v>
      </c>
      <c r="C155">
        <v>448536.09016933409</v>
      </c>
      <c r="D155">
        <v>785476.42240770895</v>
      </c>
      <c r="E155">
        <v>513262.18801038194</v>
      </c>
      <c r="F155">
        <v>752280.31235712243</v>
      </c>
      <c r="G155">
        <v>1123899.4636785029</v>
      </c>
      <c r="H155">
        <v>126468.59605406161</v>
      </c>
      <c r="I155">
        <v>129602.54607077784</v>
      </c>
      <c r="J155">
        <v>78354.45242248119</v>
      </c>
    </row>
    <row r="156" spans="1:10">
      <c r="A156">
        <v>34017</v>
      </c>
      <c r="B156">
        <v>7351743.4653130695</v>
      </c>
      <c r="C156">
        <v>9235126.4246355742</v>
      </c>
      <c r="D156">
        <v>7705667.0175204733</v>
      </c>
      <c r="E156">
        <v>5988625.0548873879</v>
      </c>
      <c r="F156">
        <v>4531298.6189736174</v>
      </c>
      <c r="G156">
        <v>1588374.9426067718</v>
      </c>
      <c r="H156">
        <v>1697359.4601510759</v>
      </c>
      <c r="I156">
        <v>1667231.3489414628</v>
      </c>
      <c r="J156">
        <v>2146574.2282560389</v>
      </c>
    </row>
    <row r="157" spans="1:10">
      <c r="A157">
        <v>34021</v>
      </c>
      <c r="B157">
        <v>363170.10175999999</v>
      </c>
      <c r="C157">
        <v>363170.10175999999</v>
      </c>
      <c r="D157">
        <v>136188.78815999997</v>
      </c>
      <c r="E157">
        <v>136188.78815999997</v>
      </c>
      <c r="F157">
        <v>136188.78815999997</v>
      </c>
      <c r="G157">
        <v>183546.16942950385</v>
      </c>
      <c r="H157">
        <v>183546.16942950385</v>
      </c>
      <c r="I157">
        <v>153947.80613606391</v>
      </c>
      <c r="J157">
        <v>153947.80613606391</v>
      </c>
    </row>
    <row r="158" spans="1:10">
      <c r="A158">
        <v>34023</v>
      </c>
      <c r="B158">
        <v>880029.82223916752</v>
      </c>
      <c r="C158">
        <v>876982.74126370484</v>
      </c>
      <c r="D158">
        <v>641495.21191672026</v>
      </c>
      <c r="E158">
        <v>226981.31359999996</v>
      </c>
      <c r="F158">
        <v>181585.05087999997</v>
      </c>
      <c r="G158">
        <v>136188.78815999997</v>
      </c>
      <c r="H158">
        <v>157949.94065745926</v>
      </c>
      <c r="I158">
        <v>180707.34137806663</v>
      </c>
      <c r="J158">
        <v>379443.17294770334</v>
      </c>
    </row>
    <row r="159" spans="1:10">
      <c r="A159">
        <v>34025</v>
      </c>
      <c r="B159">
        <v>2935876.4789068298</v>
      </c>
      <c r="C159">
        <v>3466854.3180866246</v>
      </c>
      <c r="D159">
        <v>5447057.1727936966</v>
      </c>
      <c r="E159">
        <v>5462211.0651125358</v>
      </c>
      <c r="F159">
        <v>2217712.3800835293</v>
      </c>
      <c r="G159">
        <v>1001879.8924812096</v>
      </c>
      <c r="H159">
        <v>601624.74499260273</v>
      </c>
      <c r="I159">
        <v>671859.30218897189</v>
      </c>
      <c r="J159">
        <v>1080525.3828015223</v>
      </c>
    </row>
    <row r="160" spans="1:10">
      <c r="A160">
        <v>34029</v>
      </c>
      <c r="B160">
        <v>1609875.9740066633</v>
      </c>
      <c r="C160">
        <v>2155735.1053079586</v>
      </c>
      <c r="D160">
        <v>2118691.1428883942</v>
      </c>
      <c r="E160">
        <v>1941153.482049583</v>
      </c>
      <c r="F160">
        <v>1734244.215584164</v>
      </c>
      <c r="G160">
        <v>595931.52471944643</v>
      </c>
      <c r="H160">
        <v>692386.90701787558</v>
      </c>
      <c r="I160">
        <v>649286.24308001669</v>
      </c>
      <c r="J160">
        <v>740754.9820026349</v>
      </c>
    </row>
    <row r="161" spans="1:10">
      <c r="A161">
        <v>34033</v>
      </c>
      <c r="B161">
        <v>341460.58503349236</v>
      </c>
      <c r="C161">
        <v>642830.98896203015</v>
      </c>
      <c r="D161">
        <v>1285972.8298358507</v>
      </c>
      <c r="E161">
        <v>2066854.9590682879</v>
      </c>
      <c r="F161">
        <v>3134088.3501519356</v>
      </c>
      <c r="G161">
        <v>4248098.5346826464</v>
      </c>
      <c r="H161">
        <v>3540935.4109433447</v>
      </c>
      <c r="I161">
        <v>2503871.3639729465</v>
      </c>
      <c r="J161">
        <v>1696650.9735092397</v>
      </c>
    </row>
    <row r="162" spans="1:10">
      <c r="A162">
        <v>34035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>
        <v>34039</v>
      </c>
      <c r="B163">
        <v>148214.78451650421</v>
      </c>
      <c r="C163">
        <v>184715.76331883215</v>
      </c>
      <c r="D163">
        <v>269145.58713089046</v>
      </c>
      <c r="E163">
        <v>81713.27289599998</v>
      </c>
      <c r="F163">
        <v>81713.27289599998</v>
      </c>
      <c r="G163">
        <v>81713.27289599998</v>
      </c>
      <c r="H163">
        <v>81713.27289599998</v>
      </c>
      <c r="I163">
        <v>81713.27289599998</v>
      </c>
      <c r="J163">
        <v>345941.31213250558</v>
      </c>
    </row>
    <row r="164" spans="1:10">
      <c r="A164">
        <v>36001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>
        <v>36005</v>
      </c>
      <c r="B165">
        <v>529923.89551433153</v>
      </c>
      <c r="C165">
        <v>727517.95498695353</v>
      </c>
      <c r="D165">
        <v>259312.28566231771</v>
      </c>
      <c r="E165">
        <v>259312.28566231771</v>
      </c>
      <c r="F165">
        <v>289699.41310841497</v>
      </c>
      <c r="G165">
        <v>301159.31830347213</v>
      </c>
      <c r="H165">
        <v>345360.5291845426</v>
      </c>
      <c r="I165">
        <v>338198.08843763196</v>
      </c>
      <c r="J165">
        <v>826446.48514410469</v>
      </c>
    </row>
    <row r="166" spans="1:10">
      <c r="A166">
        <v>36021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>
        <v>36027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>
        <v>36039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>
        <v>36047</v>
      </c>
      <c r="B169">
        <v>27237.757631999993</v>
      </c>
      <c r="C169">
        <v>27237.757631999993</v>
      </c>
      <c r="D169">
        <v>27237.757631999993</v>
      </c>
      <c r="E169">
        <v>27237.757631999993</v>
      </c>
      <c r="F169">
        <v>27237.757631999993</v>
      </c>
      <c r="G169">
        <v>27237.757631999993</v>
      </c>
      <c r="H169">
        <v>27237.757631999993</v>
      </c>
      <c r="I169">
        <v>27237.757631999993</v>
      </c>
      <c r="J169">
        <v>118559.5293342527</v>
      </c>
    </row>
    <row r="170" spans="1:10">
      <c r="A170">
        <v>36059</v>
      </c>
      <c r="B170">
        <v>3460714.7015301078</v>
      </c>
      <c r="C170">
        <v>5690602.2003659196</v>
      </c>
      <c r="D170">
        <v>5982661.7658821009</v>
      </c>
      <c r="E170">
        <v>4680222.171166053</v>
      </c>
      <c r="F170">
        <v>3536391.9470775146</v>
      </c>
      <c r="G170">
        <v>2094897.5021209908</v>
      </c>
      <c r="H170">
        <v>1735137.4669218629</v>
      </c>
      <c r="I170">
        <v>1358106.3377613043</v>
      </c>
      <c r="J170">
        <v>1453315.2462471516</v>
      </c>
    </row>
    <row r="171" spans="1:10">
      <c r="A171">
        <v>36061</v>
      </c>
      <c r="B171">
        <v>2345879.0463960734</v>
      </c>
      <c r="C171">
        <v>2724861.4016199769</v>
      </c>
      <c r="D171">
        <v>3912510.5280190413</v>
      </c>
      <c r="E171">
        <v>2702846.3452630718</v>
      </c>
      <c r="F171">
        <v>1026688.1041025439</v>
      </c>
      <c r="G171">
        <v>650392.18733024516</v>
      </c>
      <c r="H171">
        <v>590739.0443134621</v>
      </c>
      <c r="I171">
        <v>772296.0372294276</v>
      </c>
      <c r="J171">
        <v>1126806.5544397747</v>
      </c>
    </row>
    <row r="172" spans="1:10">
      <c r="A172">
        <v>36071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>
      <c r="A173">
        <v>36079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>
        <v>36081</v>
      </c>
      <c r="B174">
        <v>1636625.410989098</v>
      </c>
      <c r="C174">
        <v>1820883.0719576296</v>
      </c>
      <c r="D174">
        <v>708199.12174143351</v>
      </c>
      <c r="E174">
        <v>873955.29950084619</v>
      </c>
      <c r="F174">
        <v>582555.64758567989</v>
      </c>
      <c r="G174">
        <v>434237.78228198097</v>
      </c>
      <c r="H174">
        <v>521223.14877047774</v>
      </c>
      <c r="I174">
        <v>463822.80640521459</v>
      </c>
      <c r="J174">
        <v>722895.19660389866</v>
      </c>
    </row>
    <row r="175" spans="1:10">
      <c r="A175">
        <v>36083</v>
      </c>
      <c r="B175">
        <v>33962.798414084638</v>
      </c>
      <c r="C175">
        <v>41837.787722532412</v>
      </c>
      <c r="D175">
        <v>60847.55527474355</v>
      </c>
      <c r="E175">
        <v>88053.651728633675</v>
      </c>
      <c r="F175">
        <v>126921.74132312078</v>
      </c>
      <c r="G175">
        <v>181529.41567540949</v>
      </c>
      <c r="H175">
        <v>204817.89595620858</v>
      </c>
      <c r="I175">
        <v>271111.07463081542</v>
      </c>
      <c r="J175">
        <v>28592.527389629111</v>
      </c>
    </row>
    <row r="176" spans="1:10">
      <c r="A176">
        <v>36085</v>
      </c>
      <c r="B176">
        <v>198452.0883725305</v>
      </c>
      <c r="C176">
        <v>306748.76829379366</v>
      </c>
      <c r="D176">
        <v>86684.157415395835</v>
      </c>
      <c r="E176">
        <v>95478.073842765676</v>
      </c>
      <c r="F176">
        <v>66262.493073427439</v>
      </c>
      <c r="G176">
        <v>87131.139944530121</v>
      </c>
      <c r="H176">
        <v>110460.29984336773</v>
      </c>
      <c r="I176">
        <v>171007.85743585834</v>
      </c>
      <c r="J176">
        <v>196744.48702537219</v>
      </c>
    </row>
    <row r="177" spans="1:10">
      <c r="A177">
        <v>36087</v>
      </c>
      <c r="B177">
        <v>13715.636184144991</v>
      </c>
      <c r="C177">
        <v>22013.832818516039</v>
      </c>
      <c r="D177">
        <v>34756.658278257542</v>
      </c>
      <c r="E177">
        <v>49827.076263319759</v>
      </c>
      <c r="F177">
        <v>74947.762486793261</v>
      </c>
      <c r="G177">
        <v>106109.13296691517</v>
      </c>
      <c r="H177">
        <v>134968.9135048016</v>
      </c>
      <c r="I177">
        <v>18021.604143797635</v>
      </c>
      <c r="J177">
        <v>18021.604143797635</v>
      </c>
    </row>
    <row r="178" spans="1:10">
      <c r="A178">
        <v>36103</v>
      </c>
      <c r="B178">
        <v>239031.26114305377</v>
      </c>
      <c r="C178">
        <v>434990.25951639173</v>
      </c>
      <c r="D178">
        <v>245974.39718468307</v>
      </c>
      <c r="E178">
        <v>373838.89709573856</v>
      </c>
      <c r="F178">
        <v>606162.3591902086</v>
      </c>
      <c r="G178">
        <v>756071.04163973255</v>
      </c>
      <c r="H178">
        <v>125721.0180253404</v>
      </c>
      <c r="I178">
        <v>140320.65540259564</v>
      </c>
      <c r="J178">
        <v>91776.999361431561</v>
      </c>
    </row>
    <row r="179" spans="1:10">
      <c r="A179">
        <v>36111</v>
      </c>
      <c r="B179">
        <v>27652.504227798749</v>
      </c>
      <c r="C179">
        <v>43721.800503672748</v>
      </c>
      <c r="D179">
        <v>69251.989828734761</v>
      </c>
      <c r="E179">
        <v>6933.8204240323939</v>
      </c>
      <c r="F179">
        <v>6933.8204240323939</v>
      </c>
      <c r="G179">
        <v>3290.259714767094</v>
      </c>
      <c r="H179">
        <v>3290.259714767094</v>
      </c>
      <c r="I179">
        <v>9369.2948210194099</v>
      </c>
      <c r="J179">
        <v>9369.2948210194099</v>
      </c>
    </row>
    <row r="180" spans="1:10">
      <c r="A180">
        <v>36119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>
        <v>37013</v>
      </c>
      <c r="B181">
        <v>572470.53473932785</v>
      </c>
      <c r="C181">
        <v>1181602.2006362947</v>
      </c>
      <c r="D181">
        <v>1804249.5995499534</v>
      </c>
      <c r="E181">
        <v>1703692.2034116043</v>
      </c>
      <c r="F181">
        <v>2300418.5499880007</v>
      </c>
      <c r="G181">
        <v>3781051.5213468592</v>
      </c>
      <c r="H181">
        <v>3611007.5417261175</v>
      </c>
      <c r="I181">
        <v>4532427.860392889</v>
      </c>
      <c r="J181">
        <v>5583712.9447824759</v>
      </c>
    </row>
    <row r="182" spans="1:10">
      <c r="A182">
        <v>37015</v>
      </c>
      <c r="B182">
        <v>332471.22666988644</v>
      </c>
      <c r="C182">
        <v>549099.92615423258</v>
      </c>
      <c r="D182">
        <v>452189.24831815209</v>
      </c>
      <c r="E182">
        <v>644420.81333951745</v>
      </c>
      <c r="F182">
        <v>597791.25069754547</v>
      </c>
      <c r="G182">
        <v>607163.61576412967</v>
      </c>
      <c r="H182">
        <v>199646.9841464216</v>
      </c>
      <c r="I182">
        <v>230797.45173656597</v>
      </c>
      <c r="J182">
        <v>212167.84671493084</v>
      </c>
    </row>
    <row r="183" spans="1:10">
      <c r="A183">
        <v>37019</v>
      </c>
      <c r="B183">
        <v>99216.340510679351</v>
      </c>
      <c r="C183">
        <v>169176.14477985213</v>
      </c>
      <c r="D183">
        <v>309827.31007220928</v>
      </c>
      <c r="E183">
        <v>524459.50787117356</v>
      </c>
      <c r="F183">
        <v>961671.04176101624</v>
      </c>
      <c r="G183">
        <v>1627487.4075538013</v>
      </c>
      <c r="H183">
        <v>2438913.9282418936</v>
      </c>
      <c r="I183">
        <v>3150768.9965482</v>
      </c>
      <c r="J183">
        <v>3041816.9279432353</v>
      </c>
    </row>
    <row r="184" spans="1:10">
      <c r="A184">
        <v>37029</v>
      </c>
      <c r="B184">
        <v>646221.30846191081</v>
      </c>
      <c r="C184">
        <v>1125161.2169842727</v>
      </c>
      <c r="D184">
        <v>1230709.7147218189</v>
      </c>
      <c r="E184">
        <v>1243166.4440952893</v>
      </c>
      <c r="F184">
        <v>856400.7723691056</v>
      </c>
      <c r="G184">
        <v>1070800.2929981237</v>
      </c>
      <c r="H184">
        <v>1452566.987627391</v>
      </c>
      <c r="I184">
        <v>2026889.5748396579</v>
      </c>
      <c r="J184">
        <v>2414500.626705566</v>
      </c>
    </row>
    <row r="185" spans="1:10">
      <c r="A185">
        <v>37031</v>
      </c>
      <c r="B185">
        <v>422029.24254205788</v>
      </c>
      <c r="C185">
        <v>829042.85518289008</v>
      </c>
      <c r="D185">
        <v>1088014.5100787471</v>
      </c>
      <c r="E185">
        <v>1705573.2786030823</v>
      </c>
      <c r="F185">
        <v>3241950.8474351526</v>
      </c>
      <c r="G185">
        <v>4972471.6113537559</v>
      </c>
      <c r="H185">
        <v>5538248.6234646076</v>
      </c>
      <c r="I185">
        <v>6985105.5313993702</v>
      </c>
      <c r="J185">
        <v>9233565.1279643979</v>
      </c>
    </row>
    <row r="186" spans="1:10">
      <c r="A186">
        <v>37041</v>
      </c>
      <c r="B186">
        <v>298558.1091624907</v>
      </c>
      <c r="C186">
        <v>495124.82979056425</v>
      </c>
      <c r="D186">
        <v>823705.71663983399</v>
      </c>
      <c r="E186">
        <v>1366751.7784443577</v>
      </c>
      <c r="F186">
        <v>630296.58932237094</v>
      </c>
      <c r="G186">
        <v>823390.95751695649</v>
      </c>
      <c r="H186">
        <v>1043267.2345401754</v>
      </c>
      <c r="I186">
        <v>806010.41130953189</v>
      </c>
      <c r="J186">
        <v>996288.34970487352</v>
      </c>
    </row>
    <row r="187" spans="1:10">
      <c r="A187">
        <v>37049</v>
      </c>
      <c r="B187">
        <v>54176.876210242444</v>
      </c>
      <c r="C187">
        <v>108922.59278487545</v>
      </c>
      <c r="D187">
        <v>235221.05303733994</v>
      </c>
      <c r="E187">
        <v>391720.57557928353</v>
      </c>
      <c r="F187">
        <v>730492.15906599688</v>
      </c>
      <c r="G187">
        <v>1289352.8564439421</v>
      </c>
      <c r="H187">
        <v>307983.96819960431</v>
      </c>
      <c r="I187">
        <v>368895.66165081528</v>
      </c>
      <c r="J187">
        <v>374692.42667396652</v>
      </c>
    </row>
    <row r="188" spans="1:10">
      <c r="A188">
        <v>37053</v>
      </c>
      <c r="B188">
        <v>751420.54753670492</v>
      </c>
      <c r="C188">
        <v>1248363.6765944031</v>
      </c>
      <c r="D188">
        <v>1609932.3610369808</v>
      </c>
      <c r="E188">
        <v>2621293.3357416661</v>
      </c>
      <c r="F188">
        <v>1489024.5967047676</v>
      </c>
      <c r="G188">
        <v>1983502.3545117641</v>
      </c>
      <c r="H188">
        <v>2669880.0431326395</v>
      </c>
      <c r="I188">
        <v>3679451.4027664531</v>
      </c>
      <c r="J188">
        <v>4458416.2343201535</v>
      </c>
    </row>
    <row r="189" spans="1:10">
      <c r="A189">
        <v>37055</v>
      </c>
      <c r="B189">
        <v>897203.6321064051</v>
      </c>
      <c r="C189">
        <v>1488564.8962374108</v>
      </c>
      <c r="D189">
        <v>3247848.7698377753</v>
      </c>
      <c r="E189">
        <v>5680194.9432640523</v>
      </c>
      <c r="F189">
        <v>10823133.885356892</v>
      </c>
      <c r="G189">
        <v>12120731.771421434</v>
      </c>
      <c r="H189">
        <v>13964806.163989067</v>
      </c>
      <c r="I189">
        <v>21018471.543224413</v>
      </c>
      <c r="J189">
        <v>18923178.131216083</v>
      </c>
    </row>
    <row r="190" spans="1:10">
      <c r="A190">
        <v>37073</v>
      </c>
      <c r="B190">
        <v>93202.444639483947</v>
      </c>
      <c r="C190">
        <v>108483.07823121273</v>
      </c>
      <c r="D190">
        <v>89376.449257911707</v>
      </c>
      <c r="E190">
        <v>134279.78455105962</v>
      </c>
      <c r="F190">
        <v>209028.81478827691</v>
      </c>
      <c r="G190">
        <v>127116.68008608515</v>
      </c>
      <c r="H190">
        <v>155874.73180474993</v>
      </c>
      <c r="I190">
        <v>175856.69543074255</v>
      </c>
      <c r="J190">
        <v>196282.18588453435</v>
      </c>
    </row>
    <row r="191" spans="1:10">
      <c r="A191">
        <v>37091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>
        <v>37095</v>
      </c>
      <c r="B192">
        <v>1949965.6816525999</v>
      </c>
      <c r="C192">
        <v>3304969.7492170171</v>
      </c>
      <c r="D192">
        <v>5256885.991576558</v>
      </c>
      <c r="E192">
        <v>7281813.3758066203</v>
      </c>
      <c r="F192">
        <v>14460194.310233228</v>
      </c>
      <c r="G192">
        <v>15086054.186900366</v>
      </c>
      <c r="H192">
        <v>9637935.7106256858</v>
      </c>
      <c r="I192">
        <v>10638674.704537606</v>
      </c>
      <c r="J192">
        <v>13282715.445333812</v>
      </c>
    </row>
    <row r="193" spans="1:10">
      <c r="A193">
        <v>37103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>
        <v>37129</v>
      </c>
      <c r="B194">
        <v>589192.15003655839</v>
      </c>
      <c r="C194">
        <v>1102650.2408464462</v>
      </c>
      <c r="D194">
        <v>2063357.3133983098</v>
      </c>
      <c r="E194">
        <v>2775915.0961734354</v>
      </c>
      <c r="F194">
        <v>3174949.2738732109</v>
      </c>
      <c r="G194">
        <v>4629082.8373024957</v>
      </c>
      <c r="H194">
        <v>5404604.949190259</v>
      </c>
      <c r="I194">
        <v>2980685.1134579028</v>
      </c>
      <c r="J194">
        <v>3734961.7455296684</v>
      </c>
    </row>
    <row r="195" spans="1:10">
      <c r="A195">
        <v>37133</v>
      </c>
      <c r="B195">
        <v>220522.35095186153</v>
      </c>
      <c r="C195">
        <v>474106.47361487581</v>
      </c>
      <c r="D195">
        <v>988973.03857814451</v>
      </c>
      <c r="E195">
        <v>1726007.8585495162</v>
      </c>
      <c r="F195">
        <v>1825050.6160933054</v>
      </c>
      <c r="G195">
        <v>3160520.53388556</v>
      </c>
      <c r="H195">
        <v>3313307.3895149445</v>
      </c>
      <c r="I195">
        <v>4193531.2169451462</v>
      </c>
      <c r="J195">
        <v>3147814.9900649004</v>
      </c>
    </row>
    <row r="196" spans="1:10">
      <c r="A196">
        <v>37137</v>
      </c>
      <c r="B196">
        <v>29305.909045277673</v>
      </c>
      <c r="C196">
        <v>58919.662558763448</v>
      </c>
      <c r="D196">
        <v>130639.2655660665</v>
      </c>
      <c r="E196">
        <v>215348.83651065384</v>
      </c>
      <c r="F196">
        <v>433592.41064943373</v>
      </c>
      <c r="G196">
        <v>750272.57893166773</v>
      </c>
      <c r="H196">
        <v>658879.78366657393</v>
      </c>
      <c r="I196">
        <v>576698.19033999601</v>
      </c>
      <c r="J196">
        <v>754442.62110543018</v>
      </c>
    </row>
    <row r="197" spans="1:10">
      <c r="A197">
        <v>37139</v>
      </c>
      <c r="B197">
        <v>2269156.1731450562</v>
      </c>
      <c r="C197">
        <v>2076444.9823100967</v>
      </c>
      <c r="D197">
        <v>3397667.6459207102</v>
      </c>
      <c r="E197">
        <v>5468764.4168278342</v>
      </c>
      <c r="F197">
        <v>5652669.8729814105</v>
      </c>
      <c r="G197">
        <v>4321560.8591640275</v>
      </c>
      <c r="H197">
        <v>5379774.5763155054</v>
      </c>
      <c r="I197">
        <v>5543931.4401988611</v>
      </c>
      <c r="J197">
        <v>6241436.7115401486</v>
      </c>
    </row>
    <row r="198" spans="1:10">
      <c r="A198">
        <v>37141</v>
      </c>
      <c r="B198">
        <v>162470.14532059059</v>
      </c>
      <c r="C198">
        <v>292746.25659143395</v>
      </c>
      <c r="D198">
        <v>552595.05746665702</v>
      </c>
      <c r="E198">
        <v>931067.59144384146</v>
      </c>
      <c r="F198">
        <v>1081882.1677936057</v>
      </c>
      <c r="G198">
        <v>1901481.3367835225</v>
      </c>
      <c r="H198">
        <v>2850637.3031012141</v>
      </c>
      <c r="I198">
        <v>3023133.1448779404</v>
      </c>
      <c r="J198">
        <v>1935126.8512912882</v>
      </c>
    </row>
    <row r="199" spans="1:10">
      <c r="A199">
        <v>37143</v>
      </c>
      <c r="B199">
        <v>318314.02143348393</v>
      </c>
      <c r="C199">
        <v>544167.79167386424</v>
      </c>
      <c r="D199">
        <v>921910.69477261358</v>
      </c>
      <c r="E199">
        <v>1545958.7506138855</v>
      </c>
      <c r="F199">
        <v>592254.24228521879</v>
      </c>
      <c r="G199">
        <v>764351.42731071892</v>
      </c>
      <c r="H199">
        <v>969754.2521118226</v>
      </c>
      <c r="I199">
        <v>1341218.2448672201</v>
      </c>
      <c r="J199">
        <v>1636110.437133003</v>
      </c>
    </row>
    <row r="200" spans="1:10">
      <c r="A200">
        <v>37147</v>
      </c>
      <c r="B200">
        <v>1560.6361981975665</v>
      </c>
      <c r="C200">
        <v>3391.9460723584175</v>
      </c>
      <c r="D200">
        <v>7945.2728759445363</v>
      </c>
      <c r="E200">
        <v>13582.635383689165</v>
      </c>
      <c r="F200">
        <v>25077.481883793691</v>
      </c>
      <c r="G200">
        <v>44536.361441810681</v>
      </c>
      <c r="H200">
        <v>68266.038334226134</v>
      </c>
      <c r="I200">
        <v>92087.326754383597</v>
      </c>
      <c r="J200">
        <v>121433.18983030558</v>
      </c>
    </row>
    <row r="201" spans="1:10">
      <c r="A201">
        <v>37177</v>
      </c>
      <c r="B201">
        <v>2082205.7343984307</v>
      </c>
      <c r="C201">
        <v>2931123.1787459673</v>
      </c>
      <c r="D201">
        <v>4674281.1863873014</v>
      </c>
      <c r="E201">
        <v>3666490.9871128532</v>
      </c>
      <c r="F201">
        <v>5633608.7724224906</v>
      </c>
      <c r="G201">
        <v>7008914.6719287597</v>
      </c>
      <c r="H201">
        <v>9084574.4420478828</v>
      </c>
      <c r="I201">
        <v>10647379.21278755</v>
      </c>
      <c r="J201">
        <v>11146844.607788736</v>
      </c>
    </row>
    <row r="202" spans="1:10">
      <c r="A202">
        <v>37187</v>
      </c>
      <c r="B202">
        <v>146044.88904596202</v>
      </c>
      <c r="C202">
        <v>236160.92532833159</v>
      </c>
      <c r="D202">
        <v>416032.99949208315</v>
      </c>
      <c r="E202">
        <v>621385.99697989505</v>
      </c>
      <c r="F202">
        <v>659649.08396185015</v>
      </c>
      <c r="G202">
        <v>454381.75153566053</v>
      </c>
      <c r="H202">
        <v>617734.52272712113</v>
      </c>
      <c r="I202">
        <v>553692.45877867588</v>
      </c>
      <c r="J202">
        <v>742931.4722728132</v>
      </c>
    </row>
    <row r="203" spans="1:10">
      <c r="A203">
        <v>41007</v>
      </c>
      <c r="B203">
        <v>207287.72628925747</v>
      </c>
      <c r="C203">
        <v>248735.70652652119</v>
      </c>
      <c r="D203">
        <v>280364.59893224563</v>
      </c>
      <c r="E203">
        <v>384587.57117386715</v>
      </c>
      <c r="F203">
        <v>432133.42649464373</v>
      </c>
      <c r="G203">
        <v>514378.73469222186</v>
      </c>
      <c r="H203">
        <v>604897.6379629462</v>
      </c>
      <c r="I203">
        <v>743440.26772636652</v>
      </c>
      <c r="J203">
        <v>832302.54156969395</v>
      </c>
    </row>
    <row r="204" spans="1:10">
      <c r="A204">
        <v>41009</v>
      </c>
      <c r="B204">
        <v>21665.070645614862</v>
      </c>
      <c r="C204">
        <v>26863.673226535084</v>
      </c>
      <c r="D204">
        <v>30737.714580416832</v>
      </c>
      <c r="E204">
        <v>39674.959082871224</v>
      </c>
      <c r="F204">
        <v>45082.028505365772</v>
      </c>
      <c r="G204">
        <v>52573.997323213334</v>
      </c>
      <c r="H204">
        <v>60917.916131281112</v>
      </c>
      <c r="I204">
        <v>71615.925858284652</v>
      </c>
      <c r="J204">
        <v>78942.017444386613</v>
      </c>
    </row>
    <row r="205" spans="1:10">
      <c r="A205">
        <v>41011</v>
      </c>
      <c r="B205">
        <v>426791.46797770145</v>
      </c>
      <c r="C205">
        <v>538477.89605026727</v>
      </c>
      <c r="D205">
        <v>671484.54615799955</v>
      </c>
      <c r="E205">
        <v>879727.45440424583</v>
      </c>
      <c r="F205">
        <v>1180824.1112285277</v>
      </c>
      <c r="G205">
        <v>1578068.6850117114</v>
      </c>
      <c r="H205">
        <v>2012571.3790562572</v>
      </c>
      <c r="I205">
        <v>2551951.8575582923</v>
      </c>
      <c r="J205">
        <v>3185786.7676594998</v>
      </c>
    </row>
    <row r="206" spans="1:10">
      <c r="A206">
        <v>41015</v>
      </c>
      <c r="B206">
        <v>2513.6892594929418</v>
      </c>
      <c r="C206">
        <v>2802.8879047787127</v>
      </c>
      <c r="D206">
        <v>3352.1780026942752</v>
      </c>
      <c r="E206">
        <v>3905.4157412290083</v>
      </c>
      <c r="F206">
        <v>5297.8153238733557</v>
      </c>
      <c r="G206">
        <v>6708.8357102085911</v>
      </c>
      <c r="H206">
        <v>7959.5500439832194</v>
      </c>
      <c r="I206">
        <v>10361.407495482958</v>
      </c>
      <c r="J206">
        <v>12319.769528964054</v>
      </c>
    </row>
    <row r="207" spans="1:10">
      <c r="A207">
        <v>41019</v>
      </c>
      <c r="B207">
        <v>25896.260471982387</v>
      </c>
      <c r="C207">
        <v>32778.408617701964</v>
      </c>
      <c r="D207">
        <v>42444.983069237584</v>
      </c>
      <c r="E207">
        <v>56152.142673812974</v>
      </c>
      <c r="F207">
        <v>75132.126324629891</v>
      </c>
      <c r="G207">
        <v>98608.515691422814</v>
      </c>
      <c r="H207">
        <v>127077.82836012244</v>
      </c>
      <c r="I207">
        <v>158304.88709130208</v>
      </c>
      <c r="J207">
        <v>199823.22281503578</v>
      </c>
    </row>
    <row r="208" spans="1:10">
      <c r="A208">
        <v>41039</v>
      </c>
      <c r="B208">
        <v>17888.786291210006</v>
      </c>
      <c r="C208">
        <v>23582.896518430338</v>
      </c>
      <c r="D208">
        <v>30026.266963880014</v>
      </c>
      <c r="E208">
        <v>38882.570473356638</v>
      </c>
      <c r="F208">
        <v>50808.815929729906</v>
      </c>
      <c r="G208">
        <v>62849.129584767434</v>
      </c>
      <c r="H208">
        <v>81773.465071853687</v>
      </c>
      <c r="I208">
        <v>99453.14450284229</v>
      </c>
      <c r="J208">
        <v>124447.22780289614</v>
      </c>
    </row>
    <row r="209" spans="1:10">
      <c r="A209">
        <v>41041</v>
      </c>
      <c r="B209">
        <v>28631.783207095425</v>
      </c>
      <c r="C209">
        <v>36552.58698447606</v>
      </c>
      <c r="D209">
        <v>45327.477771385944</v>
      </c>
      <c r="E209">
        <v>57573.260472804825</v>
      </c>
      <c r="F209">
        <v>74368.133971917239</v>
      </c>
      <c r="G209">
        <v>90273.984810922382</v>
      </c>
      <c r="H209">
        <v>118179.21911538077</v>
      </c>
      <c r="I209">
        <v>142940.37624659998</v>
      </c>
      <c r="J209">
        <v>181718.78444907427</v>
      </c>
    </row>
    <row r="210" spans="1:10">
      <c r="A210">
        <v>41051</v>
      </c>
      <c r="B210">
        <v>4902.0942811493751</v>
      </c>
      <c r="C210">
        <v>4837.8800155106746</v>
      </c>
      <c r="D210">
        <v>4837.8800155106746</v>
      </c>
      <c r="E210">
        <v>10586.258203684141</v>
      </c>
      <c r="F210">
        <v>10586.258203684141</v>
      </c>
      <c r="G210">
        <v>9959.1414265726307</v>
      </c>
      <c r="H210">
        <v>9959.1414265726307</v>
      </c>
      <c r="I210">
        <v>15112.641832462759</v>
      </c>
      <c r="J210">
        <v>15112.641832462759</v>
      </c>
    </row>
    <row r="211" spans="1:10">
      <c r="A211">
        <v>41057</v>
      </c>
      <c r="B211">
        <v>51791.233841625246</v>
      </c>
      <c r="C211">
        <v>71801.479218206616</v>
      </c>
      <c r="D211">
        <v>85774.108432527282</v>
      </c>
      <c r="E211">
        <v>110898.13892017883</v>
      </c>
      <c r="F211">
        <v>135363.42657982875</v>
      </c>
      <c r="G211">
        <v>177751.19052353874</v>
      </c>
      <c r="H211">
        <v>231702.58743456006</v>
      </c>
      <c r="I211">
        <v>282931.11664066021</v>
      </c>
      <c r="J211">
        <v>345735.2355423597</v>
      </c>
    </row>
    <row r="212" spans="1:10">
      <c r="A212">
        <v>42017</v>
      </c>
      <c r="B212">
        <v>807599.53199890512</v>
      </c>
      <c r="C212">
        <v>821101.46474486392</v>
      </c>
      <c r="D212">
        <v>1335872.320456509</v>
      </c>
      <c r="E212">
        <v>2095160.1357454883</v>
      </c>
      <c r="F212">
        <v>2542793.3580903723</v>
      </c>
      <c r="G212">
        <v>1750093.396688574</v>
      </c>
      <c r="H212">
        <v>1027945.7721832842</v>
      </c>
      <c r="I212">
        <v>960107.28477847564</v>
      </c>
      <c r="J212">
        <v>1090830.394532037</v>
      </c>
    </row>
    <row r="213" spans="1:10">
      <c r="A213">
        <v>42029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>
        <v>42045</v>
      </c>
      <c r="B214">
        <v>2032402.3171008371</v>
      </c>
      <c r="C214">
        <v>2749381.11798552</v>
      </c>
      <c r="D214">
        <v>4196604.1569403801</v>
      </c>
      <c r="E214">
        <v>5213663.6641788566</v>
      </c>
      <c r="F214">
        <v>5521469.5236464627</v>
      </c>
      <c r="G214">
        <v>4182187.4048530576</v>
      </c>
      <c r="H214">
        <v>3501821.9169079117</v>
      </c>
      <c r="I214">
        <v>4205355.5627962695</v>
      </c>
      <c r="J214">
        <v>4629997.1073899511</v>
      </c>
    </row>
    <row r="215" spans="1:10">
      <c r="A215">
        <v>42091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>
        <v>42101</v>
      </c>
      <c r="B216">
        <v>6245081.0288868994</v>
      </c>
      <c r="C216">
        <v>7671919.271812235</v>
      </c>
      <c r="D216">
        <v>10702269.986008009</v>
      </c>
      <c r="E216">
        <v>13517916.543348532</v>
      </c>
      <c r="F216">
        <v>11671461.183410719</v>
      </c>
      <c r="G216">
        <v>12067055.125493614</v>
      </c>
      <c r="H216">
        <v>11891683.937688103</v>
      </c>
      <c r="I216">
        <v>12468536.837801829</v>
      </c>
      <c r="J216">
        <v>12363563.391739836</v>
      </c>
    </row>
    <row r="217" spans="1:10">
      <c r="A217">
        <v>44001</v>
      </c>
      <c r="B217">
        <v>330506.14838086069</v>
      </c>
      <c r="C217">
        <v>592693.36698254093</v>
      </c>
      <c r="D217">
        <v>1035931.7875629368</v>
      </c>
      <c r="E217">
        <v>747544.25396154029</v>
      </c>
      <c r="F217">
        <v>1126768.0262000312</v>
      </c>
      <c r="G217">
        <v>1458916.0144676268</v>
      </c>
      <c r="H217">
        <v>1115500.1326335287</v>
      </c>
      <c r="I217">
        <v>310538.41891469969</v>
      </c>
      <c r="J217">
        <v>264224.78167286073</v>
      </c>
    </row>
    <row r="218" spans="1:10">
      <c r="A218">
        <v>44003</v>
      </c>
      <c r="B218">
        <v>210110.67213350575</v>
      </c>
      <c r="C218">
        <v>362865.16688420996</v>
      </c>
      <c r="D218">
        <v>607143.47745740775</v>
      </c>
      <c r="E218">
        <v>982388.15377326566</v>
      </c>
      <c r="F218">
        <v>294659.21014558041</v>
      </c>
      <c r="G218">
        <v>348994.76284937887</v>
      </c>
      <c r="H218">
        <v>326032.45393293921</v>
      </c>
      <c r="I218">
        <v>80542.602411977889</v>
      </c>
      <c r="J218">
        <v>80542.602411977889</v>
      </c>
    </row>
    <row r="219" spans="1:10">
      <c r="A219">
        <v>44005</v>
      </c>
      <c r="B219">
        <v>17905.855758796213</v>
      </c>
      <c r="C219">
        <v>31766.118469454021</v>
      </c>
      <c r="D219">
        <v>54810.399979203678</v>
      </c>
      <c r="E219">
        <v>92481.709592765983</v>
      </c>
      <c r="F219">
        <v>150973.4443598467</v>
      </c>
      <c r="G219">
        <v>216447.37690090187</v>
      </c>
      <c r="H219">
        <v>300427.7521798854</v>
      </c>
      <c r="I219">
        <v>157968.09023027265</v>
      </c>
      <c r="J219">
        <v>182205.96136631165</v>
      </c>
    </row>
    <row r="220" spans="1:10">
      <c r="A220">
        <v>44007</v>
      </c>
      <c r="B220">
        <v>293524.7886431943</v>
      </c>
      <c r="C220">
        <v>512038.05408934248</v>
      </c>
      <c r="D220">
        <v>858678.24217528547</v>
      </c>
      <c r="E220">
        <v>145268.04070399998</v>
      </c>
      <c r="F220">
        <v>145268.04070399998</v>
      </c>
      <c r="G220">
        <v>54475.515263999987</v>
      </c>
      <c r="H220">
        <v>54475.515263999987</v>
      </c>
      <c r="I220">
        <v>54475.515263999987</v>
      </c>
      <c r="J220">
        <v>70093.340461261992</v>
      </c>
    </row>
    <row r="221" spans="1:10">
      <c r="A221">
        <v>44009</v>
      </c>
      <c r="B221">
        <v>119173.80215709236</v>
      </c>
      <c r="C221">
        <v>211532.91329601794</v>
      </c>
      <c r="D221">
        <v>365225.27875738114</v>
      </c>
      <c r="E221">
        <v>616674.55618245737</v>
      </c>
      <c r="F221">
        <v>1007502.2730879814</v>
      </c>
      <c r="G221">
        <v>300856.31590312696</v>
      </c>
      <c r="H221">
        <v>366958.74429729942</v>
      </c>
      <c r="I221">
        <v>364734.74274984584</v>
      </c>
      <c r="J221">
        <v>427770.05465533002</v>
      </c>
    </row>
    <row r="222" spans="1:10">
      <c r="A222">
        <v>45013</v>
      </c>
      <c r="B222">
        <v>1500024.1037595859</v>
      </c>
      <c r="C222">
        <v>1860522.7916792526</v>
      </c>
      <c r="D222">
        <v>2727671.4542821008</v>
      </c>
      <c r="E222">
        <v>2933954.3004019726</v>
      </c>
      <c r="F222">
        <v>4355791.151502749</v>
      </c>
      <c r="G222">
        <v>4716183.748063148</v>
      </c>
      <c r="H222">
        <v>5618518.0714261793</v>
      </c>
      <c r="I222">
        <v>5516876.3060391732</v>
      </c>
      <c r="J222">
        <v>3089276.6807787912</v>
      </c>
    </row>
    <row r="223" spans="1:10">
      <c r="A223">
        <v>45015</v>
      </c>
      <c r="B223">
        <v>616029.47556075652</v>
      </c>
      <c r="C223">
        <v>1170638.9042638431</v>
      </c>
      <c r="D223">
        <v>940249.43686728785</v>
      </c>
      <c r="E223">
        <v>1345256.734014536</v>
      </c>
      <c r="F223">
        <v>1406101.1458255392</v>
      </c>
      <c r="G223">
        <v>1921157.915170663</v>
      </c>
      <c r="H223">
        <v>854621.81491209136</v>
      </c>
      <c r="I223">
        <v>1105850.0427187697</v>
      </c>
      <c r="J223">
        <v>1215663.5695583778</v>
      </c>
    </row>
    <row r="224" spans="1:10">
      <c r="A224">
        <v>45019</v>
      </c>
      <c r="B224">
        <v>5105409.1019308111</v>
      </c>
      <c r="C224">
        <v>8882806.3271766901</v>
      </c>
      <c r="D224">
        <v>13939611.769600736</v>
      </c>
      <c r="E224">
        <v>22033651.980107434</v>
      </c>
      <c r="F224">
        <v>24099308.104770355</v>
      </c>
      <c r="G224">
        <v>27228432.570839271</v>
      </c>
      <c r="H224">
        <v>25263699.979693688</v>
      </c>
      <c r="I224">
        <v>23261632.777309015</v>
      </c>
      <c r="J224">
        <v>18183055.909432739</v>
      </c>
    </row>
    <row r="225" spans="1:10">
      <c r="A225">
        <v>45029</v>
      </c>
      <c r="B225">
        <v>65798.110420642464</v>
      </c>
      <c r="C225">
        <v>128780.46097908946</v>
      </c>
      <c r="D225">
        <v>258353.21810311143</v>
      </c>
      <c r="E225">
        <v>439779.28377033491</v>
      </c>
      <c r="F225">
        <v>761150.21706565656</v>
      </c>
      <c r="G225">
        <v>1143206.1333042872</v>
      </c>
      <c r="H225">
        <v>1673803.0263003369</v>
      </c>
      <c r="I225">
        <v>1539447.287943433</v>
      </c>
      <c r="J225">
        <v>594807.89867350948</v>
      </c>
    </row>
    <row r="226" spans="1:10">
      <c r="A226">
        <v>45043</v>
      </c>
      <c r="B226">
        <v>100847.17757493956</v>
      </c>
      <c r="C226">
        <v>172086.39748233769</v>
      </c>
      <c r="D226">
        <v>285492.11028570571</v>
      </c>
      <c r="E226">
        <v>420486.77946641541</v>
      </c>
      <c r="F226">
        <v>721361.19761068921</v>
      </c>
      <c r="G226">
        <v>1019884.7390933307</v>
      </c>
      <c r="H226">
        <v>1409053.818857</v>
      </c>
      <c r="I226">
        <v>1906435.5994573017</v>
      </c>
      <c r="J226">
        <v>1783098.6865468202</v>
      </c>
    </row>
    <row r="227" spans="1:10">
      <c r="A227">
        <v>45051</v>
      </c>
      <c r="B227">
        <v>341112.44962140155</v>
      </c>
      <c r="C227">
        <v>598336.44494475471</v>
      </c>
      <c r="D227">
        <v>1017095.8768606044</v>
      </c>
      <c r="E227">
        <v>1607735.7923404158</v>
      </c>
      <c r="F227">
        <v>1450164.852378936</v>
      </c>
      <c r="G227">
        <v>1956796.7814516574</v>
      </c>
      <c r="H227">
        <v>2517050.6217061817</v>
      </c>
      <c r="I227">
        <v>2886394.4358605007</v>
      </c>
      <c r="J227">
        <v>2529372.7608093619</v>
      </c>
    </row>
    <row r="228" spans="1:10">
      <c r="A228">
        <v>45053</v>
      </c>
      <c r="B228">
        <v>46260.796635324667</v>
      </c>
      <c r="C228">
        <v>80698.391599677823</v>
      </c>
      <c r="D228">
        <v>139814.9433280059</v>
      </c>
      <c r="E228">
        <v>234222.72123660109</v>
      </c>
      <c r="F228">
        <v>359674.93724806269</v>
      </c>
      <c r="G228">
        <v>498349.69780341553</v>
      </c>
      <c r="H228">
        <v>672919.87830422679</v>
      </c>
      <c r="I228">
        <v>519019.18765225832</v>
      </c>
      <c r="J228">
        <v>638932.47480602702</v>
      </c>
    </row>
    <row r="229" spans="1:10">
      <c r="A229">
        <v>48007</v>
      </c>
      <c r="B229">
        <v>1573217.5078727608</v>
      </c>
      <c r="C229">
        <v>3342605.5963639258</v>
      </c>
      <c r="D229">
        <v>10785312.142645128</v>
      </c>
      <c r="E229">
        <v>5420498.6240049303</v>
      </c>
      <c r="F229">
        <v>7874838.4698493378</v>
      </c>
      <c r="G229">
        <v>3067136.9366623475</v>
      </c>
      <c r="H229">
        <v>2561485.294610092</v>
      </c>
      <c r="I229">
        <v>2122487.9827503292</v>
      </c>
      <c r="J229">
        <v>1996243.6539782495</v>
      </c>
    </row>
    <row r="230" spans="1:10">
      <c r="A230">
        <v>48039</v>
      </c>
      <c r="B230">
        <v>26550145.727804929</v>
      </c>
      <c r="C230">
        <v>69431472.596194193</v>
      </c>
      <c r="D230">
        <v>181556749.06041968</v>
      </c>
      <c r="E230">
        <v>107004624.79522535</v>
      </c>
      <c r="F230">
        <v>68684060.621262699</v>
      </c>
      <c r="G230">
        <v>58242197.539028861</v>
      </c>
      <c r="H230">
        <v>60339369.305522479</v>
      </c>
      <c r="I230">
        <v>44106710.82626944</v>
      </c>
      <c r="J230">
        <v>49055269.023275085</v>
      </c>
    </row>
    <row r="231" spans="1:10">
      <c r="A231">
        <v>48057</v>
      </c>
      <c r="B231">
        <v>965640.3157510428</v>
      </c>
      <c r="C231">
        <v>3788568.7573488019</v>
      </c>
      <c r="D231">
        <v>9726301.2151321396</v>
      </c>
      <c r="E231">
        <v>7417750.1727227662</v>
      </c>
      <c r="F231">
        <v>3557634.9198383009</v>
      </c>
      <c r="G231">
        <v>1660308.7249535085</v>
      </c>
      <c r="H231">
        <v>1756574.3373968231</v>
      </c>
      <c r="I231">
        <v>2023797.0998709954</v>
      </c>
      <c r="J231">
        <v>2331225.8386697536</v>
      </c>
    </row>
    <row r="232" spans="1:10">
      <c r="A232">
        <v>48061</v>
      </c>
      <c r="B232">
        <v>1917019.6241238853</v>
      </c>
      <c r="C232">
        <v>3040138.0948491218</v>
      </c>
      <c r="D232">
        <v>3613959.2886667293</v>
      </c>
      <c r="E232">
        <v>4956914.6107584499</v>
      </c>
      <c r="F232">
        <v>5295264.6524530556</v>
      </c>
      <c r="G232">
        <v>4610301.5639349213</v>
      </c>
      <c r="H232">
        <v>4906959.4917766042</v>
      </c>
      <c r="I232">
        <v>2398203.6136213248</v>
      </c>
      <c r="J232">
        <v>2463799.8780608117</v>
      </c>
    </row>
    <row r="233" spans="1:10">
      <c r="A233">
        <v>48071</v>
      </c>
      <c r="B233">
        <v>3430586.8965068129</v>
      </c>
      <c r="C233">
        <v>4980975.9572328199</v>
      </c>
      <c r="D233">
        <v>6429902.5324387327</v>
      </c>
      <c r="E233">
        <v>7119377.319054855</v>
      </c>
      <c r="F233">
        <v>5422795.0253910692</v>
      </c>
      <c r="G233">
        <v>3845635.1743517527</v>
      </c>
      <c r="H233">
        <v>3751249.7497516666</v>
      </c>
      <c r="I233">
        <v>3910542.29788619</v>
      </c>
      <c r="J233">
        <v>4114571.9679760272</v>
      </c>
    </row>
    <row r="234" spans="1:10">
      <c r="A234">
        <v>48167</v>
      </c>
      <c r="B234">
        <v>16579807.487940585</v>
      </c>
      <c r="C234">
        <v>37228489.140468866</v>
      </c>
      <c r="D234">
        <v>83154629.989709035</v>
      </c>
      <c r="E234">
        <v>46308870.738233112</v>
      </c>
      <c r="F234">
        <v>65015309.182033174</v>
      </c>
      <c r="G234">
        <v>16586870.682569541</v>
      </c>
      <c r="H234">
        <v>14848750.971583325</v>
      </c>
      <c r="I234">
        <v>19024695.121100012</v>
      </c>
      <c r="J234">
        <v>19212645.465720739</v>
      </c>
    </row>
    <row r="235" spans="1:10">
      <c r="A235">
        <v>48201</v>
      </c>
      <c r="B235">
        <v>37182269.849145159</v>
      </c>
      <c r="C235">
        <v>48803134.807877049</v>
      </c>
      <c r="D235">
        <v>34068474.378606632</v>
      </c>
      <c r="E235">
        <v>34068785.992166109</v>
      </c>
      <c r="F235">
        <v>10686317.638912719</v>
      </c>
      <c r="G235">
        <v>11028680.888849732</v>
      </c>
      <c r="H235">
        <v>17132936.845025994</v>
      </c>
      <c r="I235">
        <v>19489212.965790514</v>
      </c>
      <c r="J235">
        <v>20482493.279299356</v>
      </c>
    </row>
    <row r="236" spans="1:10">
      <c r="A236">
        <v>48239</v>
      </c>
      <c r="B236">
        <v>1392919.4728673203</v>
      </c>
      <c r="C236">
        <v>4660708.9995765155</v>
      </c>
      <c r="D236">
        <v>13513359.894195052</v>
      </c>
      <c r="E236">
        <v>2546616.1512104487</v>
      </c>
      <c r="F236">
        <v>1769338.2137955779</v>
      </c>
      <c r="G236">
        <v>1242408.7836515682</v>
      </c>
      <c r="H236">
        <v>1350051.940374193</v>
      </c>
      <c r="I236">
        <v>2144008.1883547986</v>
      </c>
      <c r="J236">
        <v>2050053.4078943152</v>
      </c>
    </row>
    <row r="237" spans="1:10">
      <c r="A237">
        <v>48245</v>
      </c>
      <c r="B237">
        <v>48658888.695368059</v>
      </c>
      <c r="C237">
        <v>114337258.82949145</v>
      </c>
      <c r="D237">
        <v>291227919.46719742</v>
      </c>
      <c r="E237">
        <v>432987446.7031408</v>
      </c>
      <c r="F237">
        <v>293851764.57809299</v>
      </c>
      <c r="G237">
        <v>341340006.54350579</v>
      </c>
      <c r="H237">
        <v>88678686.611599177</v>
      </c>
      <c r="I237">
        <v>95715296.873509586</v>
      </c>
      <c r="J237">
        <v>122218650.81163347</v>
      </c>
    </row>
    <row r="238" spans="1:10">
      <c r="A238">
        <v>48261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>
      <c r="A239">
        <v>48273</v>
      </c>
      <c r="B239">
        <v>213461.60600813691</v>
      </c>
      <c r="C239">
        <v>476098.67302462459</v>
      </c>
      <c r="D239">
        <v>1095035.555199411</v>
      </c>
      <c r="E239">
        <v>331992.20532059856</v>
      </c>
      <c r="F239">
        <v>571382.83265119127</v>
      </c>
      <c r="G239">
        <v>871403.77751438331</v>
      </c>
      <c r="H239">
        <v>577472.13812788064</v>
      </c>
      <c r="I239">
        <v>223787.59850495125</v>
      </c>
      <c r="J239">
        <v>266245.84730468376</v>
      </c>
    </row>
    <row r="240" spans="1:10">
      <c r="A240">
        <v>48321</v>
      </c>
      <c r="B240">
        <v>1868342.6020284984</v>
      </c>
      <c r="C240">
        <v>3773982.7278373046</v>
      </c>
      <c r="D240">
        <v>9009089.5001897514</v>
      </c>
      <c r="E240">
        <v>14904911.118242987</v>
      </c>
      <c r="F240">
        <v>8202221.6981837638</v>
      </c>
      <c r="G240">
        <v>8650146.0282416195</v>
      </c>
      <c r="H240">
        <v>8252751.9167950815</v>
      </c>
      <c r="I240">
        <v>6132043.2535168668</v>
      </c>
      <c r="J240">
        <v>6804077.7082065828</v>
      </c>
    </row>
    <row r="241" spans="1:10">
      <c r="A241">
        <v>48355</v>
      </c>
      <c r="B241">
        <v>504444.58424597001</v>
      </c>
      <c r="C241">
        <v>1253042.2243035047</v>
      </c>
      <c r="D241">
        <v>2171554.9849979007</v>
      </c>
      <c r="E241">
        <v>3241065.5006200382</v>
      </c>
      <c r="F241">
        <v>3320029.783660701</v>
      </c>
      <c r="G241">
        <v>3618076.0653552767</v>
      </c>
      <c r="H241">
        <v>3391209.4729745793</v>
      </c>
      <c r="I241">
        <v>1171126.6267679487</v>
      </c>
      <c r="J241">
        <v>1243623.288721639</v>
      </c>
    </row>
    <row r="242" spans="1:10">
      <c r="A242">
        <v>48361</v>
      </c>
      <c r="B242">
        <v>2501490.2526023891</v>
      </c>
      <c r="C242">
        <v>3043331.0354475304</v>
      </c>
      <c r="D242">
        <v>6587786.2062097006</v>
      </c>
      <c r="E242">
        <v>8268403.0514670275</v>
      </c>
      <c r="F242">
        <v>6144203.3538576877</v>
      </c>
      <c r="G242">
        <v>6574675.1335517298</v>
      </c>
      <c r="H242">
        <v>7251253.6083864924</v>
      </c>
      <c r="I242">
        <v>2441892.9988023927</v>
      </c>
      <c r="J242">
        <v>4019509.7491407837</v>
      </c>
    </row>
    <row r="243" spans="1:10">
      <c r="A243">
        <v>48391</v>
      </c>
      <c r="B243">
        <v>373539.09385238134</v>
      </c>
      <c r="C243">
        <v>1093024.6058756092</v>
      </c>
      <c r="D243">
        <v>3372377.985022075</v>
      </c>
      <c r="E243">
        <v>1968479.4204989313</v>
      </c>
      <c r="F243">
        <v>1463200.0381129086</v>
      </c>
      <c r="G243">
        <v>499129.13665590103</v>
      </c>
      <c r="H243">
        <v>346214.95022738038</v>
      </c>
      <c r="I243">
        <v>595032.92585386802</v>
      </c>
      <c r="J243">
        <v>654963.56968498055</v>
      </c>
    </row>
    <row r="244" spans="1:10">
      <c r="A244">
        <v>48409</v>
      </c>
      <c r="B244">
        <v>778955.44203827949</v>
      </c>
      <c r="C244">
        <v>2035873.2344797838</v>
      </c>
      <c r="D244">
        <v>3893156.122854996</v>
      </c>
      <c r="E244">
        <v>3334439.8014129386</v>
      </c>
      <c r="F244">
        <v>4037592.74781036</v>
      </c>
      <c r="G244">
        <v>5636833.8637932222</v>
      </c>
      <c r="H244">
        <v>2048906.8428487575</v>
      </c>
      <c r="I244">
        <v>2973248.0615251185</v>
      </c>
      <c r="J244">
        <v>3971927.5240020477</v>
      </c>
    </row>
    <row r="245" spans="1:10">
      <c r="A245">
        <v>48469</v>
      </c>
      <c r="B245">
        <v>548708.72298415529</v>
      </c>
      <c r="C245">
        <v>1888486.7704800894</v>
      </c>
      <c r="D245">
        <v>4061130.4999706922</v>
      </c>
      <c r="E245">
        <v>3456012.5426520146</v>
      </c>
      <c r="F245">
        <v>673970.16455462633</v>
      </c>
      <c r="G245">
        <v>772644.84337213729</v>
      </c>
      <c r="H245">
        <v>885045.05938603589</v>
      </c>
      <c r="I245">
        <v>943487.29882223567</v>
      </c>
      <c r="J245">
        <v>1164093.9364179722</v>
      </c>
    </row>
    <row r="246" spans="1:10">
      <c r="A246">
        <v>48489</v>
      </c>
      <c r="B246">
        <v>79392.016118246043</v>
      </c>
      <c r="C246">
        <v>196212.10838410899</v>
      </c>
      <c r="D246">
        <v>494066.3440017773</v>
      </c>
      <c r="E246">
        <v>204614.40829154011</v>
      </c>
      <c r="F246">
        <v>411673.24074409012</v>
      </c>
      <c r="G246">
        <v>279455.81300563121</v>
      </c>
      <c r="H246">
        <v>183804.36764936682</v>
      </c>
      <c r="I246">
        <v>135718.2836150995</v>
      </c>
      <c r="J246">
        <v>128985.98868454414</v>
      </c>
    </row>
    <row r="247" spans="1:10">
      <c r="A247">
        <v>51001</v>
      </c>
      <c r="B247">
        <v>6375605.0344782826</v>
      </c>
      <c r="C247">
        <v>7313963.1849243147</v>
      </c>
      <c r="D247">
        <v>6339038.4603335112</v>
      </c>
      <c r="E247">
        <v>6071036.3873028439</v>
      </c>
      <c r="F247">
        <v>8716120.7526423447</v>
      </c>
      <c r="G247">
        <v>10718293.343966708</v>
      </c>
      <c r="H247">
        <v>13858823.717185823</v>
      </c>
      <c r="I247">
        <v>14605712.854336379</v>
      </c>
      <c r="J247">
        <v>10052746.618600693</v>
      </c>
    </row>
    <row r="248" spans="1:10">
      <c r="A248">
        <v>51013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>
        <v>51033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>
        <v>51036</v>
      </c>
      <c r="B250">
        <v>85562.228124034053</v>
      </c>
      <c r="C250">
        <v>118801.96600140448</v>
      </c>
      <c r="D250">
        <v>190609.42466483376</v>
      </c>
      <c r="E250">
        <v>294594.24595449364</v>
      </c>
      <c r="F250">
        <v>159136.37949158566</v>
      </c>
      <c r="G250">
        <v>136492.39904039769</v>
      </c>
      <c r="H250">
        <v>181762.02419648322</v>
      </c>
      <c r="I250">
        <v>189275.90883957566</v>
      </c>
      <c r="J250">
        <v>59623.947730279018</v>
      </c>
    </row>
    <row r="251" spans="1:10">
      <c r="A251">
        <v>51041</v>
      </c>
      <c r="B251">
        <v>41220.122855380723</v>
      </c>
      <c r="C251">
        <v>43696.753644092649</v>
      </c>
      <c r="D251">
        <v>48304.375419348173</v>
      </c>
      <c r="E251">
        <v>61387.383545285324</v>
      </c>
      <c r="F251">
        <v>71158.775727973218</v>
      </c>
      <c r="G251">
        <v>82760.546351354293</v>
      </c>
      <c r="H251">
        <v>99401.466811326885</v>
      </c>
      <c r="I251">
        <v>55110.664615754213</v>
      </c>
      <c r="J251">
        <v>112694.90196177037</v>
      </c>
    </row>
    <row r="252" spans="1:10">
      <c r="A252">
        <v>51057</v>
      </c>
      <c r="B252">
        <v>1068714.8978950225</v>
      </c>
      <c r="C252">
        <v>964995.83685458126</v>
      </c>
      <c r="D252">
        <v>964538.56019366754</v>
      </c>
      <c r="E252">
        <v>1465989.5724564898</v>
      </c>
      <c r="F252">
        <v>1236217.1098079709</v>
      </c>
      <c r="G252">
        <v>2065804.3091540514</v>
      </c>
      <c r="H252">
        <v>1894785.4200364158</v>
      </c>
      <c r="I252">
        <v>1051134.9607615513</v>
      </c>
      <c r="J252">
        <v>762848.50571614667</v>
      </c>
    </row>
    <row r="253" spans="1:10">
      <c r="A253">
        <v>51059</v>
      </c>
      <c r="B253">
        <v>179032.77769555213</v>
      </c>
      <c r="C253">
        <v>278578.72439592553</v>
      </c>
      <c r="D253">
        <v>475006.90351364837</v>
      </c>
      <c r="E253">
        <v>870909.46001752955</v>
      </c>
      <c r="F253">
        <v>600512.65270383575</v>
      </c>
      <c r="G253">
        <v>624336.9623452638</v>
      </c>
      <c r="H253">
        <v>218669.84210929548</v>
      </c>
      <c r="I253">
        <v>257759.22267769312</v>
      </c>
      <c r="J253">
        <v>333487.02248949721</v>
      </c>
    </row>
    <row r="254" spans="1:10">
      <c r="A254">
        <v>51073</v>
      </c>
      <c r="B254">
        <v>2940529.4897616124</v>
      </c>
      <c r="C254">
        <v>3047341.1059960546</v>
      </c>
      <c r="D254">
        <v>4536082.7847842034</v>
      </c>
      <c r="E254">
        <v>4537658.2364875255</v>
      </c>
      <c r="F254">
        <v>6842500.1967596784</v>
      </c>
      <c r="G254">
        <v>6795832.4191459734</v>
      </c>
      <c r="H254">
        <v>7455745.8695795964</v>
      </c>
      <c r="I254">
        <v>5942618.2020051386</v>
      </c>
      <c r="J254">
        <v>3907160.1981978454</v>
      </c>
    </row>
    <row r="255" spans="1:10">
      <c r="A255">
        <v>51087</v>
      </c>
      <c r="B255">
        <v>7724.5029833121116</v>
      </c>
      <c r="C255">
        <v>10400.881831291968</v>
      </c>
      <c r="D255">
        <v>16089.66333752356</v>
      </c>
      <c r="E255">
        <v>23379.936455384668</v>
      </c>
      <c r="F255">
        <v>34348.14610432685</v>
      </c>
      <c r="G255">
        <v>46856.067495269061</v>
      </c>
      <c r="H255">
        <v>63434.266432237768</v>
      </c>
      <c r="I255">
        <v>8352.1193771129929</v>
      </c>
      <c r="J255">
        <v>8455.6024737185617</v>
      </c>
    </row>
    <row r="256" spans="1:10">
      <c r="A256">
        <v>51093</v>
      </c>
      <c r="B256">
        <v>668354.98973141913</v>
      </c>
      <c r="C256">
        <v>1035846.9394921546</v>
      </c>
      <c r="D256">
        <v>798220.67199054372</v>
      </c>
      <c r="E256">
        <v>1082958.6699664767</v>
      </c>
      <c r="F256">
        <v>1097536.6745602402</v>
      </c>
      <c r="G256">
        <v>932401.70124557521</v>
      </c>
      <c r="H256">
        <v>1107696.067880305</v>
      </c>
      <c r="I256">
        <v>1136800.0100027411</v>
      </c>
      <c r="J256">
        <v>514903.94237537141</v>
      </c>
    </row>
    <row r="257" spans="1:10">
      <c r="A257">
        <v>51095</v>
      </c>
      <c r="B257">
        <v>305762.15275694034</v>
      </c>
      <c r="C257">
        <v>424886.43822086707</v>
      </c>
      <c r="D257">
        <v>397611.08950061363</v>
      </c>
      <c r="E257">
        <v>586451.05855793017</v>
      </c>
      <c r="F257">
        <v>336417.09212975111</v>
      </c>
      <c r="G257">
        <v>547330.33026571549</v>
      </c>
      <c r="H257">
        <v>404875.44924559759</v>
      </c>
      <c r="I257">
        <v>505236.05203806784</v>
      </c>
      <c r="J257">
        <v>477346.17782902252</v>
      </c>
    </row>
    <row r="258" spans="1:10">
      <c r="A258">
        <v>51097</v>
      </c>
      <c r="B258">
        <v>64016.387296757021</v>
      </c>
      <c r="C258">
        <v>106869.19287212155</v>
      </c>
      <c r="D258">
        <v>217122.98795013205</v>
      </c>
      <c r="E258">
        <v>432068.61948266288</v>
      </c>
      <c r="F258">
        <v>288652.7639210124</v>
      </c>
      <c r="G258">
        <v>252598.46979683556</v>
      </c>
      <c r="H258">
        <v>280285.90544534102</v>
      </c>
      <c r="I258">
        <v>236925.75218469591</v>
      </c>
      <c r="J258">
        <v>185139.20546904279</v>
      </c>
    </row>
    <row r="259" spans="1:10">
      <c r="A259">
        <v>51099</v>
      </c>
      <c r="B259">
        <v>127905.24415129423</v>
      </c>
      <c r="C259">
        <v>189920.03439654558</v>
      </c>
      <c r="D259">
        <v>305524.49912527099</v>
      </c>
      <c r="E259">
        <v>371988.79177585279</v>
      </c>
      <c r="F259">
        <v>353403.7488118051</v>
      </c>
      <c r="G259">
        <v>538314.60045497795</v>
      </c>
      <c r="H259">
        <v>110783.47471061422</v>
      </c>
      <c r="I259">
        <v>125276.48340345331</v>
      </c>
      <c r="J259">
        <v>98777.362465704427</v>
      </c>
    </row>
    <row r="260" spans="1:10">
      <c r="A260">
        <v>51101</v>
      </c>
      <c r="B260">
        <v>718754.93849173631</v>
      </c>
      <c r="C260">
        <v>1136147.5467265476</v>
      </c>
      <c r="D260">
        <v>1431686.4442484458</v>
      </c>
      <c r="E260">
        <v>616910.96187230316</v>
      </c>
      <c r="F260">
        <v>874183.26007019158</v>
      </c>
      <c r="G260">
        <v>670147.18397711765</v>
      </c>
      <c r="H260">
        <v>634030.50943653216</v>
      </c>
      <c r="I260">
        <v>786173.36688495171</v>
      </c>
      <c r="J260">
        <v>777448.8715609326</v>
      </c>
    </row>
    <row r="261" spans="1:10">
      <c r="A261">
        <v>51103</v>
      </c>
      <c r="B261">
        <v>435755.50766684522</v>
      </c>
      <c r="C261">
        <v>681799.65985261847</v>
      </c>
      <c r="D261">
        <v>1085136.1543639135</v>
      </c>
      <c r="E261">
        <v>547920.26298097335</v>
      </c>
      <c r="F261">
        <v>581024.09503635962</v>
      </c>
      <c r="G261">
        <v>891821.61415019329</v>
      </c>
      <c r="H261">
        <v>423088.23409923713</v>
      </c>
      <c r="I261">
        <v>451131.35778902657</v>
      </c>
      <c r="J261">
        <v>466165.99989014619</v>
      </c>
    </row>
    <row r="262" spans="1:10">
      <c r="A262">
        <v>51115</v>
      </c>
      <c r="B262">
        <v>4993508.8292108355</v>
      </c>
      <c r="C262">
        <v>3160949.1276279665</v>
      </c>
      <c r="D262">
        <v>4342859.61934637</v>
      </c>
      <c r="E262">
        <v>4077465.6805033982</v>
      </c>
      <c r="F262">
        <v>4677580.7645681463</v>
      </c>
      <c r="G262">
        <v>5310742.2818460986</v>
      </c>
      <c r="H262">
        <v>4683983.9188614897</v>
      </c>
      <c r="I262">
        <v>3700886.3782422305</v>
      </c>
      <c r="J262">
        <v>2989121.2969526136</v>
      </c>
    </row>
    <row r="263" spans="1:10">
      <c r="A263">
        <v>51119</v>
      </c>
      <c r="B263">
        <v>45064.866952904762</v>
      </c>
      <c r="C263">
        <v>64082.729849042647</v>
      </c>
      <c r="D263">
        <v>110433.11832695045</v>
      </c>
      <c r="E263">
        <v>112972.49901779507</v>
      </c>
      <c r="F263">
        <v>104277.07812688251</v>
      </c>
      <c r="G263">
        <v>177787.57146013164</v>
      </c>
      <c r="H263">
        <v>172323.53211940566</v>
      </c>
      <c r="I263">
        <v>226683.62466631402</v>
      </c>
      <c r="J263">
        <v>149878.6205098661</v>
      </c>
    </row>
    <row r="264" spans="1:10">
      <c r="A264">
        <v>51127</v>
      </c>
      <c r="B264">
        <v>9038.4013760260386</v>
      </c>
      <c r="C264">
        <v>13792.740269983406</v>
      </c>
      <c r="D264">
        <v>25371.528776527099</v>
      </c>
      <c r="E264">
        <v>44815.977524300375</v>
      </c>
      <c r="F264">
        <v>78400.351219193806</v>
      </c>
      <c r="G264">
        <v>8670.2506573176033</v>
      </c>
      <c r="H264">
        <v>9325.3192666576015</v>
      </c>
      <c r="I264">
        <v>5916.5049192692477</v>
      </c>
      <c r="J264">
        <v>6561.154536969445</v>
      </c>
    </row>
    <row r="265" spans="1:10">
      <c r="A265">
        <v>51131</v>
      </c>
      <c r="B265">
        <v>168905.5912956575</v>
      </c>
      <c r="C265">
        <v>295137.15191465855</v>
      </c>
      <c r="D265">
        <v>517612.78762609733</v>
      </c>
      <c r="E265">
        <v>853164.05080598034</v>
      </c>
      <c r="F265">
        <v>1545769.4580174186</v>
      </c>
      <c r="G265">
        <v>1695338.5135395939</v>
      </c>
      <c r="H265">
        <v>1449883.8694601934</v>
      </c>
      <c r="I265">
        <v>1448452.9085752668</v>
      </c>
      <c r="J265">
        <v>792093.71874266618</v>
      </c>
    </row>
    <row r="266" spans="1:10">
      <c r="A266">
        <v>51133</v>
      </c>
      <c r="B266">
        <v>1086001.6692103525</v>
      </c>
      <c r="C266">
        <v>259052.9713465462</v>
      </c>
      <c r="D266">
        <v>341817.69355753891</v>
      </c>
      <c r="E266">
        <v>410473.7676336437</v>
      </c>
      <c r="F266">
        <v>450924.1105035342</v>
      </c>
      <c r="G266">
        <v>782016.94439153408</v>
      </c>
      <c r="H266">
        <v>732539.74156589666</v>
      </c>
      <c r="I266">
        <v>419922.42641432094</v>
      </c>
      <c r="J266">
        <v>380831.694243056</v>
      </c>
    </row>
    <row r="267" spans="1:10">
      <c r="A267">
        <v>51149</v>
      </c>
      <c r="B267">
        <v>53063.322137857889</v>
      </c>
      <c r="C267">
        <v>78316.30991420112</v>
      </c>
      <c r="D267">
        <v>133005.26968670357</v>
      </c>
      <c r="E267">
        <v>217436.3732562901</v>
      </c>
      <c r="F267">
        <v>236225.5410702001</v>
      </c>
      <c r="G267">
        <v>360266.71856272919</v>
      </c>
      <c r="H267">
        <v>405652.9022808579</v>
      </c>
      <c r="I267">
        <v>159079.74558689265</v>
      </c>
      <c r="J267">
        <v>185494.83939027094</v>
      </c>
    </row>
    <row r="268" spans="1:10">
      <c r="A268">
        <v>51153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>
      <c r="A269">
        <v>51159</v>
      </c>
      <c r="B269">
        <v>584068.78676003264</v>
      </c>
      <c r="C269">
        <v>251450.30123102141</v>
      </c>
      <c r="D269">
        <v>392344.31349113653</v>
      </c>
      <c r="E269">
        <v>293572.24099715351</v>
      </c>
      <c r="F269">
        <v>397266.64642903523</v>
      </c>
      <c r="G269">
        <v>542954.63756654575</v>
      </c>
      <c r="H269">
        <v>439731.13429380557</v>
      </c>
      <c r="I269">
        <v>501989.70721788675</v>
      </c>
      <c r="J269">
        <v>315633.37028212775</v>
      </c>
    </row>
    <row r="270" spans="1:10">
      <c r="A270">
        <v>51179</v>
      </c>
      <c r="B270">
        <v>93.553039384942949</v>
      </c>
      <c r="C270">
        <v>142.33942730281052</v>
      </c>
      <c r="D270">
        <v>236.98890435970935</v>
      </c>
      <c r="E270">
        <v>423.73128889342894</v>
      </c>
      <c r="F270">
        <v>690.74889645337248</v>
      </c>
      <c r="G270">
        <v>1124.2438089978621</v>
      </c>
      <c r="H270">
        <v>1795.1254157543474</v>
      </c>
      <c r="I270">
        <v>2356.1902359536375</v>
      </c>
      <c r="J270">
        <v>2810.5993415105563</v>
      </c>
    </row>
    <row r="271" spans="1:10">
      <c r="A271">
        <v>51181</v>
      </c>
      <c r="B271">
        <v>327720.44806713634</v>
      </c>
      <c r="C271">
        <v>453027.99849918007</v>
      </c>
      <c r="D271">
        <v>225417.51769926542</v>
      </c>
      <c r="E271">
        <v>316122.74537880009</v>
      </c>
      <c r="F271">
        <v>246175.32580094258</v>
      </c>
      <c r="G271">
        <v>254395.26535564492</v>
      </c>
      <c r="H271">
        <v>273329.07519284019</v>
      </c>
      <c r="I271">
        <v>199202.10526976793</v>
      </c>
      <c r="J271">
        <v>226860.85747058649</v>
      </c>
    </row>
    <row r="272" spans="1:10">
      <c r="A272">
        <v>51193</v>
      </c>
      <c r="B272">
        <v>179308.4843395483</v>
      </c>
      <c r="C272">
        <v>296956.18199594587</v>
      </c>
      <c r="D272">
        <v>491762.49700675905</v>
      </c>
      <c r="E272">
        <v>1030258.7020178153</v>
      </c>
      <c r="F272">
        <v>589432.45109700644</v>
      </c>
      <c r="G272">
        <v>338976.75790038682</v>
      </c>
      <c r="H272">
        <v>470730.72409710719</v>
      </c>
      <c r="I272">
        <v>319775.44898738421</v>
      </c>
      <c r="J272">
        <v>367400.43282196572</v>
      </c>
    </row>
    <row r="273" spans="1:10">
      <c r="A273">
        <v>51199</v>
      </c>
      <c r="B273">
        <v>382892.5365508144</v>
      </c>
      <c r="C273">
        <v>398127.90068584558</v>
      </c>
      <c r="D273">
        <v>676185.20060337358</v>
      </c>
      <c r="E273">
        <v>691687.07564171229</v>
      </c>
      <c r="F273">
        <v>1003905.8951414359</v>
      </c>
      <c r="G273">
        <v>1194371.3823267154</v>
      </c>
      <c r="H273">
        <v>469924.46634759963</v>
      </c>
      <c r="I273">
        <v>435623.51015060651</v>
      </c>
      <c r="J273">
        <v>469156.60479634872</v>
      </c>
    </row>
    <row r="274" spans="1:10">
      <c r="A274">
        <v>51510</v>
      </c>
      <c r="B274">
        <v>582345.47611214581</v>
      </c>
      <c r="C274">
        <v>913697.36322901142</v>
      </c>
      <c r="D274">
        <v>263881.85511960427</v>
      </c>
      <c r="E274">
        <v>161222.93555710156</v>
      </c>
      <c r="F274">
        <v>73280.827210038333</v>
      </c>
      <c r="G274">
        <v>73304.553454218854</v>
      </c>
      <c r="H274">
        <v>80466.252414845832</v>
      </c>
      <c r="I274">
        <v>112937.25249439312</v>
      </c>
      <c r="J274">
        <v>117787.99058176775</v>
      </c>
    </row>
    <row r="275" spans="1:10">
      <c r="A275">
        <v>51550</v>
      </c>
      <c r="B275">
        <v>674782.54165809031</v>
      </c>
      <c r="C275">
        <v>1000924.2692119661</v>
      </c>
      <c r="D275">
        <v>848618.41614812217</v>
      </c>
      <c r="E275">
        <v>1332335.3267851442</v>
      </c>
      <c r="F275">
        <v>971911.81100395985</v>
      </c>
      <c r="G275">
        <v>626098.61858766456</v>
      </c>
      <c r="H275">
        <v>593966.98332418711</v>
      </c>
      <c r="I275">
        <v>409177.46285589453</v>
      </c>
      <c r="J275">
        <v>518386.99424670573</v>
      </c>
    </row>
    <row r="276" spans="1:10">
      <c r="A276">
        <v>51650</v>
      </c>
      <c r="B276">
        <v>434143.68193660968</v>
      </c>
      <c r="C276">
        <v>411118.57407611352</v>
      </c>
      <c r="D276">
        <v>640500.33221472986</v>
      </c>
      <c r="E276">
        <v>1094841.6130420235</v>
      </c>
      <c r="F276">
        <v>1226275.963642376</v>
      </c>
      <c r="G276">
        <v>576700.40017731325</v>
      </c>
      <c r="H276">
        <v>498621.3380533444</v>
      </c>
      <c r="I276">
        <v>417515.08851542481</v>
      </c>
      <c r="J276">
        <v>579806.74550922215</v>
      </c>
    </row>
    <row r="277" spans="1:10">
      <c r="A277">
        <v>51670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>
      <c r="A278">
        <v>51700</v>
      </c>
      <c r="B278">
        <v>565876.1600562809</v>
      </c>
      <c r="C278">
        <v>309729.46022004366</v>
      </c>
      <c r="D278">
        <v>456272.44208932458</v>
      </c>
      <c r="E278">
        <v>175423.29574768175</v>
      </c>
      <c r="F278">
        <v>223509.7781379401</v>
      </c>
      <c r="G278">
        <v>311206.62367562571</v>
      </c>
      <c r="H278">
        <v>188457.30804338888</v>
      </c>
      <c r="I278">
        <v>222048.79423009828</v>
      </c>
      <c r="J278">
        <v>228342.38566681632</v>
      </c>
    </row>
    <row r="279" spans="1:10">
      <c r="A279">
        <v>51710</v>
      </c>
      <c r="B279">
        <v>4541562.5582805015</v>
      </c>
      <c r="C279">
        <v>5198898.2954320759</v>
      </c>
      <c r="D279">
        <v>5153753.1019813064</v>
      </c>
      <c r="E279">
        <v>4939378.4353028117</v>
      </c>
      <c r="F279">
        <v>3225445.2449908601</v>
      </c>
      <c r="G279">
        <v>2805918.7947949502</v>
      </c>
      <c r="H279">
        <v>3076489.4140514461</v>
      </c>
      <c r="I279">
        <v>3172183.8644164288</v>
      </c>
      <c r="J279">
        <v>2654720.9414280206</v>
      </c>
    </row>
    <row r="280" spans="1:10">
      <c r="A280">
        <v>51735</v>
      </c>
      <c r="B280">
        <v>151884.89809874972</v>
      </c>
      <c r="C280">
        <v>211824.36357069199</v>
      </c>
      <c r="D280">
        <v>340905.72361668933</v>
      </c>
      <c r="E280">
        <v>413527.83773943951</v>
      </c>
      <c r="F280">
        <v>580173.61921584257</v>
      </c>
      <c r="G280">
        <v>430504.04030101665</v>
      </c>
      <c r="H280">
        <v>220014.88034714657</v>
      </c>
      <c r="I280">
        <v>257247.43403195159</v>
      </c>
      <c r="J280">
        <v>167067.06488484002</v>
      </c>
    </row>
    <row r="281" spans="1:10">
      <c r="A281">
        <v>51740</v>
      </c>
      <c r="B281">
        <v>474482.99880440766</v>
      </c>
      <c r="C281">
        <v>594263.59331847553</v>
      </c>
      <c r="D281">
        <v>1027504.2275402853</v>
      </c>
      <c r="E281">
        <v>299141.14478191134</v>
      </c>
      <c r="F281">
        <v>425497.83660602669</v>
      </c>
      <c r="G281">
        <v>396614.36395925068</v>
      </c>
      <c r="H281">
        <v>425169.06348653726</v>
      </c>
      <c r="I281">
        <v>393432.93618273904</v>
      </c>
      <c r="J281">
        <v>222950.4809182008</v>
      </c>
    </row>
    <row r="282" spans="1:10">
      <c r="A282">
        <v>51760</v>
      </c>
      <c r="B282">
        <v>124133.19654141999</v>
      </c>
      <c r="C282">
        <v>132539.26206516422</v>
      </c>
      <c r="D282">
        <v>105010.62336037545</v>
      </c>
      <c r="E282">
        <v>61306.292798509981</v>
      </c>
      <c r="F282">
        <v>61306.292798509981</v>
      </c>
      <c r="G282">
        <v>57967.47444507193</v>
      </c>
      <c r="H282">
        <v>57967.47444507193</v>
      </c>
      <c r="I282">
        <v>62641.789567703076</v>
      </c>
      <c r="J282">
        <v>120124.35327427596</v>
      </c>
    </row>
    <row r="283" spans="1:10">
      <c r="A283">
        <v>51800</v>
      </c>
      <c r="B283">
        <v>303456.36530690326</v>
      </c>
      <c r="C283">
        <v>502655.7980544403</v>
      </c>
      <c r="D283">
        <v>785186.3992875868</v>
      </c>
      <c r="E283">
        <v>1194224.218453835</v>
      </c>
      <c r="F283">
        <v>1287155.192274682</v>
      </c>
      <c r="G283">
        <v>1085387.5669167463</v>
      </c>
      <c r="H283">
        <v>930767.97476815048</v>
      </c>
      <c r="I283">
        <v>802271.45684580365</v>
      </c>
      <c r="J283">
        <v>491705.11276575387</v>
      </c>
    </row>
    <row r="284" spans="1:10">
      <c r="A284">
        <v>51810</v>
      </c>
      <c r="B284">
        <v>359595.67955709808</v>
      </c>
      <c r="C284">
        <v>458126.30574976304</v>
      </c>
      <c r="D284">
        <v>632009.12092454266</v>
      </c>
      <c r="E284">
        <v>679957.70965831971</v>
      </c>
      <c r="F284">
        <v>321171.37345546432</v>
      </c>
      <c r="G284">
        <v>417515.6276120448</v>
      </c>
      <c r="H284">
        <v>356102.45150935504</v>
      </c>
      <c r="I284">
        <v>499658.92877783452</v>
      </c>
      <c r="J284">
        <v>291756.7486952949</v>
      </c>
    </row>
    <row r="285" spans="1:10">
      <c r="A285">
        <v>51830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>
        <v>53009</v>
      </c>
      <c r="B286">
        <v>5623.4991794726648</v>
      </c>
      <c r="C286">
        <v>5903.9673239330168</v>
      </c>
      <c r="D286">
        <v>6187.9230812009419</v>
      </c>
      <c r="E286">
        <v>7121.1359387306265</v>
      </c>
      <c r="F286">
        <v>8312.7572464505211</v>
      </c>
      <c r="G286">
        <v>9659.0925558440522</v>
      </c>
      <c r="H286">
        <v>10404.015718597713</v>
      </c>
      <c r="I286">
        <v>11961.34280421726</v>
      </c>
      <c r="J286">
        <v>13809.063849903074</v>
      </c>
    </row>
    <row r="287" spans="1:10">
      <c r="A287">
        <v>53011</v>
      </c>
      <c r="B287">
        <v>13544.081970986606</v>
      </c>
      <c r="C287">
        <v>16735.394539125653</v>
      </c>
      <c r="D287">
        <v>19321.551902191895</v>
      </c>
      <c r="E287">
        <v>23239.9708904125</v>
      </c>
      <c r="F287">
        <v>27855.843798295733</v>
      </c>
      <c r="G287">
        <v>33299.632474356789</v>
      </c>
      <c r="H287">
        <v>37583.689764597635</v>
      </c>
      <c r="I287">
        <v>44519.697453777371</v>
      </c>
      <c r="J287">
        <v>50080.03823392019</v>
      </c>
    </row>
    <row r="288" spans="1:10">
      <c r="A288">
        <v>53015</v>
      </c>
      <c r="B288">
        <v>3482702.8410362815</v>
      </c>
      <c r="C288">
        <v>4561395.5953551009</v>
      </c>
      <c r="D288">
        <v>5846742.3467021994</v>
      </c>
      <c r="E288">
        <v>7466289.715367618</v>
      </c>
      <c r="F288">
        <v>9296355.1187150106</v>
      </c>
      <c r="G288">
        <v>11023300.386583531</v>
      </c>
      <c r="H288">
        <v>14077243.826459695</v>
      </c>
      <c r="I288">
        <v>14213198.551250458</v>
      </c>
      <c r="J288">
        <v>12716145.747973055</v>
      </c>
    </row>
    <row r="289" spans="1:10">
      <c r="A289">
        <v>53027</v>
      </c>
      <c r="B289">
        <v>1921354.961068172</v>
      </c>
      <c r="C289">
        <v>2218159.7735260539</v>
      </c>
      <c r="D289">
        <v>2509577.5260045258</v>
      </c>
      <c r="E289">
        <v>2988018.7568345414</v>
      </c>
      <c r="F289">
        <v>3409357.1553781535</v>
      </c>
      <c r="G289">
        <v>4011726.7918901565</v>
      </c>
      <c r="H289">
        <v>4671581.3991377167</v>
      </c>
      <c r="I289">
        <v>5418726.0206113271</v>
      </c>
      <c r="J289">
        <v>6231675.4655329268</v>
      </c>
    </row>
    <row r="290" spans="1:10">
      <c r="A290">
        <v>53029</v>
      </c>
      <c r="B290">
        <v>57251.462341761217</v>
      </c>
      <c r="C290">
        <v>69206.466671476461</v>
      </c>
      <c r="D290">
        <v>75032.094445131122</v>
      </c>
      <c r="E290">
        <v>98519.24051977208</v>
      </c>
      <c r="F290">
        <v>108758.62147418861</v>
      </c>
      <c r="G290">
        <v>132912.81479626073</v>
      </c>
      <c r="H290">
        <v>156611.54937009135</v>
      </c>
      <c r="I290">
        <v>188701.58579125759</v>
      </c>
      <c r="J290">
        <v>212530.92263877724</v>
      </c>
    </row>
    <row r="291" spans="1:10">
      <c r="A291">
        <v>53031</v>
      </c>
      <c r="B291">
        <v>18333.626735141654</v>
      </c>
      <c r="C291">
        <v>20035.213990503093</v>
      </c>
      <c r="D291">
        <v>21548.022237659083</v>
      </c>
      <c r="E291">
        <v>25809.483532210863</v>
      </c>
      <c r="F291">
        <v>29097.722198956286</v>
      </c>
      <c r="G291">
        <v>36322.51769769501</v>
      </c>
      <c r="H291">
        <v>41678.472285449432</v>
      </c>
      <c r="I291">
        <v>48449.010336737119</v>
      </c>
      <c r="J291">
        <v>57041.344202286229</v>
      </c>
    </row>
    <row r="292" spans="1:10">
      <c r="A292">
        <v>53033</v>
      </c>
      <c r="B292">
        <v>242238.92289227006</v>
      </c>
      <c r="C292">
        <v>324278.97522823879</v>
      </c>
      <c r="D292">
        <v>442386.78706182825</v>
      </c>
      <c r="E292">
        <v>609393.08845070645</v>
      </c>
      <c r="F292">
        <v>812455.37780240632</v>
      </c>
      <c r="G292">
        <v>1133877.3511072178</v>
      </c>
      <c r="H292">
        <v>906180.47364116262</v>
      </c>
      <c r="I292">
        <v>1149876.5763620196</v>
      </c>
      <c r="J292">
        <v>1341393.365697999</v>
      </c>
    </row>
    <row r="293" spans="1:10">
      <c r="A293">
        <v>53035</v>
      </c>
      <c r="B293">
        <v>41139.273387595436</v>
      </c>
      <c r="C293">
        <v>51285.854974771275</v>
      </c>
      <c r="D293">
        <v>58159.178916734476</v>
      </c>
      <c r="E293">
        <v>73004.239174455288</v>
      </c>
      <c r="F293">
        <v>85483.286614292359</v>
      </c>
      <c r="G293">
        <v>119449.98234205792</v>
      </c>
      <c r="H293">
        <v>141536.16937094228</v>
      </c>
      <c r="I293">
        <v>168500.06180056359</v>
      </c>
      <c r="J293">
        <v>200804.06415947602</v>
      </c>
    </row>
    <row r="294" spans="1:10">
      <c r="A294">
        <v>53045</v>
      </c>
      <c r="B294">
        <v>12932.353471742823</v>
      </c>
      <c r="C294">
        <v>15907.412478422611</v>
      </c>
      <c r="D294">
        <v>19050.451661025894</v>
      </c>
      <c r="E294">
        <v>24959.831372041765</v>
      </c>
      <c r="F294">
        <v>30306.315078496704</v>
      </c>
      <c r="G294">
        <v>40914.470180671357</v>
      </c>
      <c r="H294">
        <v>49863.883587855045</v>
      </c>
      <c r="I294">
        <v>61343.04620744256</v>
      </c>
      <c r="J294">
        <v>76035.410046013712</v>
      </c>
    </row>
    <row r="295" spans="1:10">
      <c r="A295">
        <v>53049</v>
      </c>
      <c r="B295">
        <v>53342.606026221096</v>
      </c>
      <c r="C295">
        <v>60240.041888318097</v>
      </c>
      <c r="D295">
        <v>68440.440077081439</v>
      </c>
      <c r="E295">
        <v>75189.73519975986</v>
      </c>
      <c r="F295">
        <v>89309.947050685427</v>
      </c>
      <c r="G295">
        <v>102271.82752642749</v>
      </c>
      <c r="H295">
        <v>127629.71973365263</v>
      </c>
      <c r="I295">
        <v>147114.10217518368</v>
      </c>
      <c r="J295">
        <v>170046.33471768687</v>
      </c>
    </row>
    <row r="296" spans="1:10">
      <c r="A296">
        <v>53053</v>
      </c>
      <c r="B296">
        <v>133184.83157017946</v>
      </c>
      <c r="C296">
        <v>178884.24455953465</v>
      </c>
      <c r="D296">
        <v>235454.55114533796</v>
      </c>
      <c r="E296">
        <v>314516.88375275111</v>
      </c>
      <c r="F296">
        <v>406834.63802646846</v>
      </c>
      <c r="G296">
        <v>541537.55387277168</v>
      </c>
      <c r="H296">
        <v>692267.34919891856</v>
      </c>
      <c r="I296">
        <v>860784.52655814495</v>
      </c>
      <c r="J296">
        <v>1050992.0037255771</v>
      </c>
    </row>
    <row r="297" spans="1:10">
      <c r="A297">
        <v>53055</v>
      </c>
      <c r="B297">
        <v>3338.0549375072228</v>
      </c>
      <c r="C297">
        <v>3530.2791657752532</v>
      </c>
      <c r="D297">
        <v>3514.0746823248419</v>
      </c>
      <c r="E297">
        <v>4079.0250993986983</v>
      </c>
      <c r="F297">
        <v>4422.3375999636291</v>
      </c>
      <c r="G297">
        <v>5092.9046795461309</v>
      </c>
      <c r="H297">
        <v>5664.5749102715426</v>
      </c>
      <c r="I297">
        <v>6579.3523570843317</v>
      </c>
      <c r="J297">
        <v>7177.6908867475031</v>
      </c>
    </row>
    <row r="298" spans="1:10">
      <c r="A298">
        <v>53057</v>
      </c>
      <c r="B298">
        <v>810426.65678603854</v>
      </c>
      <c r="C298">
        <v>1134596.3098260863</v>
      </c>
      <c r="D298">
        <v>1482037.2564738065</v>
      </c>
      <c r="E298">
        <v>1985695.2244932309</v>
      </c>
      <c r="F298">
        <v>2511768.0365587808</v>
      </c>
      <c r="G298">
        <v>2307150.3775717374</v>
      </c>
      <c r="H298">
        <v>2136178.0100390809</v>
      </c>
      <c r="I298">
        <v>2468483.9603261803</v>
      </c>
      <c r="J298">
        <v>2680458.1075387229</v>
      </c>
    </row>
    <row r="299" spans="1:10">
      <c r="A299">
        <v>53059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>
        <v>53061</v>
      </c>
      <c r="B300">
        <v>382124.38862371678</v>
      </c>
      <c r="C300">
        <v>501596.65805657534</v>
      </c>
      <c r="D300">
        <v>641469.94075335958</v>
      </c>
      <c r="E300">
        <v>837231.32273426314</v>
      </c>
      <c r="F300">
        <v>1058035.0486653142</v>
      </c>
      <c r="G300">
        <v>1414656.7845110986</v>
      </c>
      <c r="H300">
        <v>1745273.9308858186</v>
      </c>
      <c r="I300">
        <v>2219150.568661334</v>
      </c>
      <c r="J300">
        <v>2587670.5254392112</v>
      </c>
    </row>
    <row r="301" spans="1:10">
      <c r="A301">
        <v>53067</v>
      </c>
      <c r="B301">
        <v>18040.132473350779</v>
      </c>
      <c r="C301">
        <v>21611.646147177002</v>
      </c>
      <c r="D301">
        <v>26877.80348653426</v>
      </c>
      <c r="E301">
        <v>34299.101730424685</v>
      </c>
      <c r="F301">
        <v>43521.985161268109</v>
      </c>
      <c r="G301">
        <v>54729.242324601015</v>
      </c>
      <c r="H301">
        <v>74011.185378607654</v>
      </c>
      <c r="I301">
        <v>89569.420269096663</v>
      </c>
      <c r="J301">
        <v>108409.1762028548</v>
      </c>
    </row>
    <row r="302" spans="1:10">
      <c r="A302">
        <v>53069</v>
      </c>
      <c r="B302">
        <v>23982.142699277669</v>
      </c>
      <c r="C302">
        <v>27375.136540607928</v>
      </c>
      <c r="D302">
        <v>32376.820823913658</v>
      </c>
      <c r="E302">
        <v>37468.888694876267</v>
      </c>
      <c r="F302">
        <v>46714.242188451506</v>
      </c>
      <c r="G302">
        <v>55426.191318484409</v>
      </c>
      <c r="H302">
        <v>72540.839471540792</v>
      </c>
      <c r="I302">
        <v>84791.496347717533</v>
      </c>
      <c r="J302">
        <v>98311.079286126274</v>
      </c>
    </row>
    <row r="303" spans="1:10">
      <c r="A303">
        <v>53073</v>
      </c>
      <c r="B303">
        <v>46674.885984178138</v>
      </c>
      <c r="C303">
        <v>54498.521281748268</v>
      </c>
      <c r="D303">
        <v>61509.616388555602</v>
      </c>
      <c r="E303">
        <v>74758.451115829186</v>
      </c>
      <c r="F303">
        <v>87709.079431044054</v>
      </c>
      <c r="G303">
        <v>108161.57127928203</v>
      </c>
      <c r="H303">
        <v>127973.85214989726</v>
      </c>
      <c r="I303">
        <v>152581.80837652658</v>
      </c>
      <c r="J303">
        <v>169119.6497262459</v>
      </c>
    </row>
    <row r="304" spans="1:10">
      <c r="A304" t="s">
        <v>165</v>
      </c>
      <c r="B304" s="11">
        <f>SUM(B2:B303)</f>
        <v>483556609.40191501</v>
      </c>
      <c r="C304" s="11">
        <f t="shared" ref="C304:J304" si="0">SUM(C2:C303)</f>
        <v>750207790.45703042</v>
      </c>
      <c r="D304" s="11">
        <f t="shared" si="0"/>
        <v>1269413490.1050787</v>
      </c>
      <c r="E304" s="11">
        <f t="shared" si="0"/>
        <v>1302926718.3293304</v>
      </c>
      <c r="F304" s="11">
        <f t="shared" si="0"/>
        <v>1175861690.0513</v>
      </c>
      <c r="G304" s="11">
        <f t="shared" si="0"/>
        <v>1174535759.4188802</v>
      </c>
      <c r="H304" s="11">
        <f t="shared" si="0"/>
        <v>993090484.59399498</v>
      </c>
      <c r="I304" s="11">
        <f t="shared" si="0"/>
        <v>972290363.21372271</v>
      </c>
      <c r="J304" s="11">
        <f t="shared" si="0"/>
        <v>998645551.57905328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F2C8C2C905B34EB5419ED78F29A456" ma:contentTypeVersion="13" ma:contentTypeDescription="Create a new document." ma:contentTypeScope="" ma:versionID="842a1b85d070db44f42e82d77335e13b">
  <xsd:schema xmlns:xsd="http://www.w3.org/2001/XMLSchema" xmlns:xs="http://www.w3.org/2001/XMLSchema" xmlns:p="http://schemas.microsoft.com/office/2006/metadata/properties" xmlns:ns2="920c0124-7186-4de9-83a4-2a9e3df5726e" xmlns:ns3="b56cf7f0-871d-4fb0-8d48-d3beb42efea0" targetNamespace="http://schemas.microsoft.com/office/2006/metadata/properties" ma:root="true" ma:fieldsID="b9e66795432d9fda4fba2bb0441d805a" ns2:_="" ns3:_="">
    <xsd:import namespace="920c0124-7186-4de9-83a4-2a9e3df5726e"/>
    <xsd:import namespace="b56cf7f0-871d-4fb0-8d48-d3beb42efe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c0124-7186-4de9-83a4-2a9e3df57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896de28-cb53-43b9-a38b-bef149b243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cf7f0-871d-4fb0-8d48-d3beb42efe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74998a9-5cd4-4608-922e-24cff7cdf036}" ma:internalName="TaxCatchAll" ma:showField="CatchAllData" ma:web="b56cf7f0-871d-4fb0-8d48-d3beb42efe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6cf7f0-871d-4fb0-8d48-d3beb42efea0" xsi:nil="true"/>
    <lcf76f155ced4ddcb4097134ff3c332f xmlns="920c0124-7186-4de9-83a4-2a9e3df5726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E0907C7-31E8-4658-9AF4-9802B2B429A5}"/>
</file>

<file path=customXml/itemProps2.xml><?xml version="1.0" encoding="utf-8"?>
<ds:datastoreItem xmlns:ds="http://schemas.openxmlformats.org/officeDocument/2006/customXml" ds:itemID="{5F9D2B9C-9555-4888-8B01-EF1D67C8FC45}"/>
</file>

<file path=customXml/itemProps3.xml><?xml version="1.0" encoding="utf-8"?>
<ds:datastoreItem xmlns:ds="http://schemas.openxmlformats.org/officeDocument/2006/customXml" ds:itemID="{F02CB1DF-741B-4211-89CC-E0C306AFF0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Chas</dc:creator>
  <cp:keywords/>
  <dc:description/>
  <cp:lastModifiedBy/>
  <cp:revision/>
  <dcterms:created xsi:type="dcterms:W3CDTF">2020-08-10T21:52:19Z</dcterms:created>
  <dcterms:modified xsi:type="dcterms:W3CDTF">2025-01-23T19:42:42Z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0x01010066F2C8C2C905B34EB5419ED78F29A456</vt:lpwstr>
  </property>
</Properties>
</file>