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73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2" i="1"/>
  <c r="H3" i="1"/>
  <c r="H4" i="1"/>
  <c r="H5" i="1"/>
  <c r="H6" i="1"/>
  <c r="H7" i="1"/>
  <c r="H8" i="1"/>
  <c r="E3" i="1" l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<sst xmlns="http://schemas.openxmlformats.org/spreadsheetml/2006/main" count="27" uniqueCount="27">
  <si>
    <t>道路區塊總面積</t>
  </si>
  <si>
    <t>道路區塊</t>
  </si>
  <si>
    <t>BL000041</t>
  </si>
  <si>
    <t>BL000045</t>
  </si>
  <si>
    <t>BL000048</t>
  </si>
  <si>
    <t>BL000050</t>
  </si>
  <si>
    <t>BL000053</t>
  </si>
  <si>
    <t>BL000054</t>
  </si>
  <si>
    <t>BL000220</t>
  </si>
  <si>
    <t>BL000231</t>
  </si>
  <si>
    <t>BL000237</t>
  </si>
  <si>
    <t>PCI分數</t>
  </si>
  <si>
    <t>Benefit</t>
    <phoneticPr fontId="1" type="noConversion"/>
  </si>
  <si>
    <t>Cost</t>
    <phoneticPr fontId="1" type="noConversion"/>
  </si>
  <si>
    <t>Road</t>
    <phoneticPr fontId="1" type="noConversion"/>
  </si>
  <si>
    <t>Area</t>
    <phoneticPr fontId="1" type="noConversion"/>
  </si>
  <si>
    <t>PCI</t>
    <phoneticPr fontId="1" type="noConversion"/>
  </si>
  <si>
    <t>:011011011</t>
    <phoneticPr fontId="1" type="noConversion"/>
  </si>
  <si>
    <t>:001101011</t>
  </si>
  <si>
    <t>:011111010</t>
    <phoneticPr fontId="1" type="noConversion"/>
  </si>
  <si>
    <t>:111011011</t>
    <phoneticPr fontId="1" type="noConversion"/>
  </si>
  <si>
    <t>:010111110</t>
    <phoneticPr fontId="1" type="noConversion"/>
  </si>
  <si>
    <t>:111011010</t>
    <phoneticPr fontId="1" type="noConversion"/>
  </si>
  <si>
    <t>:011101010</t>
    <phoneticPr fontId="1" type="noConversion"/>
  </si>
  <si>
    <t>:111110010</t>
    <phoneticPr fontId="1" type="noConversion"/>
  </si>
  <si>
    <t>:001101001</t>
    <phoneticPr fontId="1" type="noConversion"/>
  </si>
  <si>
    <t>:011111010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</si>
</sst>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"/>
    <numFmt numFmtId="177" formatCode="#,##0.00_);[Red]\(#,##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0" sqref="E10"/>
    </sheetView>
  </sheetViews>
  <sheetFormatPr defaultRowHeight="15.75" x14ac:dyDescent="0.25"/>
  <cols>
    <col min="1" max="1" width="10.28515625" style="1" bestFit="1" customWidth="1"/>
    <col min="2" max="2" width="17.5703125" style="1" bestFit="1" customWidth="1"/>
    <col min="3" max="3" width="9.7109375" style="1" bestFit="1" customWidth="1"/>
    <col min="5" max="5" width="15" bestFit="1" customWidth="1"/>
    <col min="7" max="7" width="12.7109375" bestFit="1" customWidth="1"/>
    <col min="8" max="8" width="15" bestFit="1" customWidth="1"/>
  </cols>
  <sheetData>
    <row r="1" spans="1:8" x14ac:dyDescent="0.25">
      <c r="A1" s="4" t="s">
        <v>1</v>
      </c>
      <c r="B1" s="4" t="s">
        <v>0</v>
      </c>
      <c r="C1" s="4" t="s">
        <v>11</v>
      </c>
      <c r="D1" s="4" t="s">
        <v>12</v>
      </c>
      <c r="E1" s="4" t="s">
        <v>13</v>
      </c>
    </row>
    <row r="2" spans="1:8" x14ac:dyDescent="0.25">
      <c r="A2" s="2" t="s">
        <v>2</v>
      </c>
      <c r="B2" s="2">
        <v>2178.46</v>
      </c>
      <c r="C2" s="2">
        <v>33.948610000000002</v>
      </c>
      <c r="D2" s="3">
        <f>(100 - C2*0.8)*B2</f>
        <v>158681.44884751999</v>
      </c>
      <c r="E2" s="7">
        <f>B2*586</f>
        <v>1276577.56</v>
      </c>
      <c r="F2" s="3">
        <v>0</v>
      </c>
      <c r="G2" s="2" t="s">
        <v>25</v>
      </c>
      <c r="H2" s="8">
        <f>E5+E4+E7+E10</f>
        <v>20085296.5</v>
      </c>
    </row>
    <row r="3" spans="1:8" x14ac:dyDescent="0.25">
      <c r="A3" s="2" t="s">
        <v>3</v>
      </c>
      <c r="B3" s="2">
        <v>12699.86</v>
      </c>
      <c r="C3" s="2">
        <v>72.229849999999999</v>
      </c>
      <c r="D3" s="3">
        <f t="shared" ref="D3:D10" si="0">(100 - C3*0.8)*B3</f>
        <v>536138.81374320004</v>
      </c>
      <c r="E3" s="7">
        <f t="shared" ref="E3:E10" si="1">B3*586</f>
        <v>7442117.96</v>
      </c>
      <c r="F3" s="3">
        <v>1</v>
      </c>
      <c r="G3" s="3" t="s">
        <v>17</v>
      </c>
      <c r="H3" s="8">
        <f>E3+E4+E6+E7+E9+E10</f>
        <v>44265350.039999999</v>
      </c>
    </row>
    <row r="4" spans="1:8" x14ac:dyDescent="0.25">
      <c r="A4" s="2" t="s">
        <v>4</v>
      </c>
      <c r="B4" s="2">
        <v>20431.810000000001</v>
      </c>
      <c r="C4" s="2">
        <v>71.698239999999998</v>
      </c>
      <c r="D4" s="3">
        <f t="shared" si="0"/>
        <v>871241.14638847997</v>
      </c>
      <c r="E4" s="7">
        <f t="shared" si="1"/>
        <v>11973040.66</v>
      </c>
      <c r="F4" s="3">
        <v>2</v>
      </c>
      <c r="G4" s="3" t="s">
        <v>18</v>
      </c>
      <c r="H4" s="8">
        <f>E4+E5+E7+E9+E10</f>
        <v>33093828.460000001</v>
      </c>
    </row>
    <row r="5" spans="1:8" x14ac:dyDescent="0.25">
      <c r="A5" s="2" t="s">
        <v>5</v>
      </c>
      <c r="B5" s="2">
        <v>1067.78</v>
      </c>
      <c r="C5" s="2">
        <v>90.317809999999994</v>
      </c>
      <c r="D5" s="3">
        <f t="shared" si="0"/>
        <v>29626.359070559996</v>
      </c>
      <c r="E5" s="7">
        <f t="shared" si="1"/>
        <v>625719.07999999996</v>
      </c>
      <c r="F5" s="3">
        <v>3</v>
      </c>
      <c r="G5" s="3" t="s">
        <v>19</v>
      </c>
      <c r="H5" s="8">
        <f>E9+E7+E6+E5+E4+E3</f>
        <v>44049250.82</v>
      </c>
    </row>
    <row r="6" spans="1:8" x14ac:dyDescent="0.25">
      <c r="A6" s="2" t="s">
        <v>6</v>
      </c>
      <c r="B6" s="2">
        <v>7431.95</v>
      </c>
      <c r="C6" s="2">
        <v>100</v>
      </c>
      <c r="D6" s="3">
        <f t="shared" si="0"/>
        <v>148639</v>
      </c>
      <c r="E6" s="7">
        <f t="shared" si="1"/>
        <v>4355122.7</v>
      </c>
      <c r="F6" s="3">
        <v>4</v>
      </c>
      <c r="G6" s="3" t="s">
        <v>26</v>
      </c>
      <c r="H6" s="8">
        <f>E9+E7+E6+E5+E4+E3</f>
        <v>44049250.82</v>
      </c>
    </row>
    <row r="7" spans="1:8" x14ac:dyDescent="0.25">
      <c r="A7" s="2" t="s">
        <v>7</v>
      </c>
      <c r="B7" s="2">
        <v>11339.11</v>
      </c>
      <c r="C7" s="2">
        <v>79.086020000000005</v>
      </c>
      <c r="D7" s="3">
        <f t="shared" si="0"/>
        <v>416498.93580623996</v>
      </c>
      <c r="E7" s="7">
        <f t="shared" si="1"/>
        <v>6644718.46</v>
      </c>
      <c r="F7" s="3">
        <v>5</v>
      </c>
      <c r="G7" s="3" t="s">
        <v>20</v>
      </c>
      <c r="H7" s="8">
        <f>E2+E3+E4+E6+E7+E9+E10</f>
        <v>45541927.599999994</v>
      </c>
    </row>
    <row r="8" spans="1:8" x14ac:dyDescent="0.25">
      <c r="A8" s="2" t="s">
        <v>8</v>
      </c>
      <c r="B8" s="2">
        <v>5857.59</v>
      </c>
      <c r="C8" s="2">
        <v>19.90185</v>
      </c>
      <c r="D8" s="3">
        <f t="shared" si="0"/>
        <v>492497.4979668</v>
      </c>
      <c r="E8" s="7">
        <f t="shared" si="1"/>
        <v>3432547.74</v>
      </c>
      <c r="F8" s="3">
        <v>6</v>
      </c>
      <c r="G8" s="3" t="s">
        <v>21</v>
      </c>
      <c r="H8" s="8">
        <f>E3+E5+E6+E7+E8+E9</f>
        <v>35508757.899999999</v>
      </c>
    </row>
    <row r="9" spans="1:8" x14ac:dyDescent="0.25">
      <c r="A9" s="2" t="s">
        <v>9</v>
      </c>
      <c r="B9" s="2">
        <v>22198.86</v>
      </c>
      <c r="C9" s="2">
        <v>24.759789999999999</v>
      </c>
      <c r="D9" s="3">
        <f t="shared" si="0"/>
        <v>1780174.7105284799</v>
      </c>
      <c r="E9" s="7">
        <f t="shared" si="1"/>
        <v>13008531.960000001</v>
      </c>
      <c r="F9" s="3">
        <v>7</v>
      </c>
      <c r="G9" s="3" t="s">
        <v>22</v>
      </c>
      <c r="H9" s="8"/>
    </row>
    <row r="10" spans="1:8" x14ac:dyDescent="0.25">
      <c r="A10" s="2" t="s">
        <v>10</v>
      </c>
      <c r="B10" s="2">
        <v>1436.55</v>
      </c>
      <c r="C10" s="2">
        <v>11.042669999999999</v>
      </c>
      <c r="D10" s="3">
        <f t="shared" si="0"/>
        <v>130964.3219292</v>
      </c>
      <c r="E10" s="7">
        <f t="shared" si="1"/>
        <v>841818.29999999993</v>
      </c>
      <c r="F10" s="3">
        <v>8</v>
      </c>
      <c r="G10" s="3" t="s">
        <v>23</v>
      </c>
      <c r="H10" s="8"/>
    </row>
    <row r="11" spans="1:8" x14ac:dyDescent="0.25">
      <c r="F11" s="3">
        <v>9</v>
      </c>
      <c r="G11" s="3" t="s">
        <v>24</v>
      </c>
      <c r="H11" s="8"/>
    </row>
    <row r="12" spans="1:8" x14ac:dyDescent="0.25">
      <c r="A12" s="5" t="s">
        <v>14</v>
      </c>
      <c r="B12" s="5" t="s">
        <v>15</v>
      </c>
      <c r="C12" s="5" t="s">
        <v>16</v>
      </c>
    </row>
    <row r="13" spans="1:8" x14ac:dyDescent="0.25">
      <c r="A13" s="6">
        <v>1</v>
      </c>
      <c r="B13" s="6">
        <v>2178.46</v>
      </c>
      <c r="C13" s="6">
        <v>33.948610000000002</v>
      </c>
    </row>
    <row r="14" spans="1:8" x14ac:dyDescent="0.25">
      <c r="A14" s="6">
        <v>2</v>
      </c>
      <c r="B14" s="6">
        <v>12699.86</v>
      </c>
      <c r="C14" s="6">
        <v>72.229849999999999</v>
      </c>
    </row>
    <row r="15" spans="1:8" x14ac:dyDescent="0.25">
      <c r="A15" s="6">
        <v>3</v>
      </c>
      <c r="B15" s="6">
        <v>20431.810000000001</v>
      </c>
      <c r="C15" s="6">
        <v>71.698239999999998</v>
      </c>
    </row>
    <row r="16" spans="1:8" x14ac:dyDescent="0.25">
      <c r="A16" s="6">
        <v>4</v>
      </c>
      <c r="B16" s="6">
        <v>1067.78</v>
      </c>
      <c r="C16" s="6">
        <v>90.317809999999994</v>
      </c>
    </row>
    <row r="17" spans="1:3" x14ac:dyDescent="0.25">
      <c r="A17" s="6">
        <v>5</v>
      </c>
      <c r="B17" s="6">
        <v>7431.95</v>
      </c>
      <c r="C17" s="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2018-06-04T03:53:41Z</dcterms:modified>
</cp:coreProperties>
</file>