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mc:AlternateContent xmlns:mc="http://schemas.openxmlformats.org/markup-compatibility/2006">
    <mc:Choice Requires="x15">
      <x15ac:absPath xmlns:x15ac="http://schemas.microsoft.com/office/spreadsheetml/2010/11/ac" url="C:\Users\mmanning\Downloads\"/>
    </mc:Choice>
  </mc:AlternateContent>
  <bookViews>
    <workbookView xWindow="0" yWindow="0" windowWidth="11670" windowHeight="4635" tabRatio="500"/>
  </bookViews>
  <sheets>
    <sheet name="Sheet1" sheetId="1" r:id="rId1"/>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N3" i="1" l="1"/>
  <c r="N5" i="1"/>
  <c r="N6" i="1"/>
  <c r="N7" i="1"/>
  <c r="N8" i="1"/>
  <c r="N9" i="1"/>
  <c r="N12" i="1"/>
  <c r="N13" i="1"/>
  <c r="N14" i="1"/>
  <c r="N15" i="1"/>
  <c r="N16" i="1"/>
  <c r="N17" i="1"/>
  <c r="N18" i="1"/>
  <c r="N19" i="1"/>
  <c r="N21" i="1"/>
  <c r="N22" i="1"/>
  <c r="N23" i="1"/>
  <c r="N24" i="1"/>
  <c r="N25" i="1"/>
  <c r="N26" i="1"/>
  <c r="N27" i="1"/>
  <c r="N28" i="1"/>
  <c r="N29" i="1"/>
  <c r="N30" i="1"/>
  <c r="N31" i="1"/>
  <c r="N32" i="1"/>
  <c r="N33" i="1"/>
  <c r="N34" i="1"/>
  <c r="N35" i="1"/>
  <c r="N36" i="1"/>
  <c r="N37" i="1"/>
  <c r="N39" i="1"/>
  <c r="N41" i="1"/>
  <c r="N42" i="1"/>
  <c r="N2" i="1"/>
  <c r="M3" i="1"/>
  <c r="M5" i="1"/>
  <c r="M6" i="1"/>
  <c r="M7" i="1"/>
  <c r="M8" i="1"/>
  <c r="M9" i="1"/>
  <c r="M12" i="1"/>
  <c r="M13" i="1"/>
  <c r="M14" i="1"/>
  <c r="M15" i="1"/>
  <c r="M16" i="1"/>
  <c r="M17" i="1"/>
  <c r="M18" i="1"/>
  <c r="M19" i="1"/>
  <c r="M21" i="1"/>
  <c r="M22" i="1"/>
  <c r="M23" i="1"/>
  <c r="M24" i="1"/>
  <c r="M25" i="1"/>
  <c r="M26" i="1"/>
  <c r="M27" i="1"/>
  <c r="M28" i="1"/>
  <c r="M29" i="1"/>
  <c r="M30" i="1"/>
  <c r="M31" i="1"/>
  <c r="M32" i="1"/>
  <c r="M33" i="1"/>
  <c r="M34" i="1"/>
  <c r="M35" i="1"/>
  <c r="M36" i="1"/>
  <c r="M37" i="1"/>
  <c r="M39" i="1"/>
  <c r="M41" i="1"/>
  <c r="M42" i="1"/>
  <c r="M2" i="1"/>
  <c r="L3" i="1"/>
  <c r="L5" i="1"/>
  <c r="L6" i="1"/>
  <c r="L7" i="1"/>
  <c r="L8" i="1"/>
  <c r="L9" i="1"/>
  <c r="L12" i="1"/>
  <c r="L13" i="1"/>
  <c r="L14" i="1"/>
  <c r="L15" i="1"/>
  <c r="L16" i="1"/>
  <c r="L17" i="1"/>
  <c r="L18" i="1"/>
  <c r="L19" i="1"/>
  <c r="L21" i="1"/>
  <c r="L22" i="1"/>
  <c r="L23" i="1"/>
  <c r="L24" i="1"/>
  <c r="L25" i="1"/>
  <c r="L26" i="1"/>
  <c r="L27" i="1"/>
  <c r="L28" i="1"/>
  <c r="L29" i="1"/>
  <c r="L30" i="1"/>
  <c r="L31" i="1"/>
  <c r="L32" i="1"/>
  <c r="L33" i="1"/>
  <c r="L34" i="1"/>
  <c r="L35" i="1"/>
  <c r="L36" i="1"/>
  <c r="L37" i="1"/>
  <c r="L39" i="1"/>
  <c r="L41" i="1"/>
  <c r="L42" i="1"/>
  <c r="L2" i="1"/>
</calcChain>
</file>

<file path=xl/sharedStrings.xml><?xml version="1.0" encoding="utf-8"?>
<sst xmlns="http://schemas.openxmlformats.org/spreadsheetml/2006/main" count="167" uniqueCount="120">
  <si>
    <t>Sun</t>
  </si>
  <si>
    <t>-</t>
  </si>
  <si>
    <t>G2</t>
  </si>
  <si>
    <t>Sol</t>
  </si>
  <si>
    <t>Proxima Centauri</t>
  </si>
  <si>
    <t>C</t>
  </si>
  <si>
    <t>M5.5</t>
  </si>
  <si>
    <t>Alpha Centauri</t>
  </si>
  <si>
    <t>A</t>
  </si>
  <si>
    <t>B</t>
  </si>
  <si>
    <t>K0</t>
  </si>
  <si>
    <t>Barnard's Star</t>
  </si>
  <si>
    <t>M5</t>
  </si>
  <si>
    <t>Wolf 359</t>
  </si>
  <si>
    <t>M6</t>
  </si>
  <si>
    <t>Lalande 21185</t>
  </si>
  <si>
    <t>M2</t>
  </si>
  <si>
    <t>Sirius</t>
  </si>
  <si>
    <t>A1</t>
  </si>
  <si>
    <t>Alpha Canis Majoris</t>
  </si>
  <si>
    <t>DA2</t>
  </si>
  <si>
    <t>L 726-8</t>
  </si>
  <si>
    <t>Ross 154</t>
  </si>
  <si>
    <t>M4.5</t>
  </si>
  <si>
    <t>Ross 248</t>
  </si>
  <si>
    <t>Epsilon Eridani</t>
  </si>
  <si>
    <t>K2</t>
  </si>
  <si>
    <t>Has a planet</t>
  </si>
  <si>
    <t>Lacaille 9352</t>
  </si>
  <si>
    <t>Ross 128</t>
  </si>
  <si>
    <t>L 789-6</t>
  </si>
  <si>
    <t>M7</t>
  </si>
  <si>
    <t>Procyon</t>
  </si>
  <si>
    <t>F5</t>
  </si>
  <si>
    <t>Alpha Canis Minoris</t>
  </si>
  <si>
    <t>DA</t>
  </si>
  <si>
    <t>61 Cygni</t>
  </si>
  <si>
    <t>K5</t>
  </si>
  <si>
    <t>K7</t>
  </si>
  <si>
    <t>Struve 2398</t>
  </si>
  <si>
    <t>M4</t>
  </si>
  <si>
    <t>Groombridge 34</t>
  </si>
  <si>
    <t>G51-15</t>
  </si>
  <si>
    <t>M6.5</t>
  </si>
  <si>
    <t>Epsilon Indi</t>
  </si>
  <si>
    <t>K4</t>
  </si>
  <si>
    <t>T1</t>
  </si>
  <si>
    <t>Brown Dwarf</t>
  </si>
  <si>
    <t>T6</t>
  </si>
  <si>
    <t>Tau Ceti</t>
  </si>
  <si>
    <t>G8</t>
  </si>
  <si>
    <t>L 372-58</t>
  </si>
  <si>
    <t>LHS 1565</t>
  </si>
  <si>
    <t>L 725-32</t>
  </si>
  <si>
    <t>Luyten's Star</t>
  </si>
  <si>
    <t>M3.5</t>
  </si>
  <si>
    <t>Name</t>
  </si>
  <si>
    <t>Member</t>
  </si>
  <si>
    <t>RA hours</t>
  </si>
  <si>
    <t>RA min.sec</t>
  </si>
  <si>
    <t>Dec min</t>
  </si>
  <si>
    <t>Dec deg</t>
  </si>
  <si>
    <t>Class</t>
  </si>
  <si>
    <t>Abs Mag</t>
  </si>
  <si>
    <t>Notes</t>
  </si>
  <si>
    <t>x</t>
  </si>
  <si>
    <t>y</t>
  </si>
  <si>
    <t>z</t>
  </si>
  <si>
    <t>Distance</t>
  </si>
  <si>
    <t>Units/ly</t>
  </si>
  <si>
    <t>PLANETS:</t>
  </si>
  <si>
    <t>Slathri, L, M</t>
  </si>
  <si>
    <t>Name, energy rate, tech rate</t>
  </si>
  <si>
    <t>Kukaro, H, L</t>
  </si>
  <si>
    <t>Descriptor of the planet</t>
  </si>
  <si>
    <t>Desctiptor of Present Aliens</t>
  </si>
  <si>
    <t>Gravity on planet is strong, takes a bunch of energy when you first go to planet</t>
  </si>
  <si>
    <t>Very peaceful, energy refreshes twice as fast</t>
  </si>
  <si>
    <t>Elbbubians: low tech. Planet bound but spread throughout multiple planets. Always willing to trade but will fight if technology is over 10.</t>
  </si>
  <si>
    <t>Larate, M, L</t>
  </si>
  <si>
    <t>If an alien is to spawn on this planet it will always spawn two aliens instead of one</t>
  </si>
  <si>
    <t>Ch'lu, L, H</t>
  </si>
  <si>
    <t>Petigi, H, M</t>
  </si>
  <si>
    <t>Liloso, M, H</t>
  </si>
  <si>
    <t>Daledo, L, L</t>
  </si>
  <si>
    <t>Namag, H, L</t>
  </si>
  <si>
    <t>Miyehug, M, M</t>
  </si>
  <si>
    <t>Aledgu, L, H</t>
  </si>
  <si>
    <t>Opevugam, H, M</t>
  </si>
  <si>
    <t>Vorium, M, L</t>
  </si>
  <si>
    <t>Furrui, L, H</t>
  </si>
  <si>
    <t>Sinfler, M, H</t>
  </si>
  <si>
    <t>Cerile, H, L</t>
  </si>
  <si>
    <t>Kannib, M, L</t>
  </si>
  <si>
    <t>Ferruni, H, M</t>
  </si>
  <si>
    <t>Jalli'r, L, H</t>
  </si>
  <si>
    <t>Hrreth, L, M</t>
  </si>
  <si>
    <t>Leyec, H, H</t>
  </si>
  <si>
    <t>The whole planet is lava with fierce fire storms, loose a technology point going to this planet</t>
  </si>
  <si>
    <t>Nothing special happens here</t>
  </si>
  <si>
    <t>Ruins of an ancient race are present on this planet, technology research is doubled on this planet.</t>
  </si>
  <si>
    <t>Impossible to spawn on this planet</t>
  </si>
  <si>
    <t>Particles in planet’s atmosphere damage ships/equipment, takes extra turn to leave.</t>
  </si>
  <si>
    <t>Large predatory creatures are hidden on this planet, any aliens who land on this planet get destroyed unless energy&lt;40</t>
  </si>
  <si>
    <t>Something strange is up with this planet, if alien stays on planet for more than 7 turns they gain 20 energy. If they stay for more than 9 they lose 2 technology</t>
  </si>
  <si>
    <t>Planet is very hot on this planet, all actions take twice as much energy to complete.</t>
  </si>
  <si>
    <t>This planet has unusual fruits, first action on planet takes no energy to complete.</t>
  </si>
  <si>
    <t>It is beautiful at night on this planet, gain 3 energy every 2 turns spent on the planet.</t>
  </si>
  <si>
    <t>Planet has a force field around it, must have technology 10 to land on planet.</t>
  </si>
  <si>
    <t>The Rocky planet makes way for good mining, twice as much energy gained on this planet</t>
  </si>
  <si>
    <t>There is something in the air of this planet, view is increased by 1 on this planet and technology is increased permanently by 1</t>
  </si>
  <si>
    <t>Once a player has visited this planet they can never land on this spot again. They will always end up on the opposite side of the planet.</t>
  </si>
  <si>
    <t>Ships litter the planet, if player spends more than one turn on planet the alien is killed</t>
  </si>
  <si>
    <t>Lots of places to hide on this planet, aliens on this planet do not show up on radar.</t>
  </si>
  <si>
    <t>This ice planet is full of many crevasses, safety precautions take twice as much energy but technology research is doubled.</t>
  </si>
  <si>
    <t>Ezkar: High tech. Planet bound. Wishes to be left alone and if an alien stays on planet for longer than 10 turns they will fight them.</t>
  </si>
  <si>
    <t>Argramel: low tech. Wishes to destroy any other aliens in the galaxy. Actively searches out other aliens to fight. If close to any other of the same type of alien they will move in the opposite direction of that alien.</t>
  </si>
  <si>
    <t>Space Pirate Gang Blackholes: medium tech. energy regenerates very fast but cannot gain technology. Will always fight</t>
  </si>
  <si>
    <t xml:space="preserve">No’io: medium tech. Actively searches out other aliens to trade. Travels in packs. </t>
  </si>
  <si>
    <t>Miski: low tech. Running away from something. Will keep going in one direction on the board until it reaches one side. It will then stay and amass a large spawn of itself. Does not try to gain technology and ignores any other alien on the board unless attacked. If Planet bound they will not engage with player unless they are provoked.</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</si>
</sst>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sz val="11"/>
      <color theme="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2" fillId="0" borderId="0" xfId="0" applyFont="1"/>
    <xf numFmtId="0" fontId="1" fillId="0" borderId="0" xfId="0" applyFont="1"/>
    <xf numFmtId="0" fontId="1" fillId="0" borderId="0" xfId="0" applyFont="1" applyAlignment="1">
      <alignment wrapText="1"/>
    </xf>
    <xf numFmtId="0" fontId="1" fillId="0" borderId="0" xfId="0" applyFont="1" applyAlignment="1">
      <alignment vertical="center" wrapText="1"/>
    </xf>
    <xf numFmtId="0" fontId="0" fillId="0" borderId="0" xfId="0" applyAlignment="1">
      <alignment wrapText="1"/>
    </xf>
    <xf numFmtId="0" fontId="2" fillId="0" borderId="0" xfId="0" applyFont="1" applyAlignment="1">
      <alignment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2"/>
  <sheetViews>
    <sheetView tabSelected="1" topLeftCell="O1" zoomScale="60" zoomScaleNormal="60" workbookViewId="0">
      <selection activeCell="S33" sqref="S33"/>
    </sheetView>
  </sheetViews>
  <sheetFormatPr defaultColWidth="11" defaultRowHeight="15.75" x14ac:dyDescent="0.25"/>
  <cols>
    <col min="1" max="1" width="16.5" style="5" bestFit="1" customWidth="1"/>
    <col min="2" max="2" width="2" style="5" customWidth="1"/>
    <col min="3" max="3" width="8.375" style="5" bestFit="1" customWidth="1"/>
    <col min="4" max="4" width="10" style="5" bestFit="1" customWidth="1"/>
    <col min="5" max="6" width="7.625" style="5" bestFit="1" customWidth="1"/>
    <col min="7" max="7" width="5.375" style="5" bestFit="1" customWidth="1"/>
    <col min="8" max="8" width="8.125" style="5" bestFit="1" customWidth="1"/>
    <col min="9" max="9" width="6.125" style="5" bestFit="1" customWidth="1"/>
    <col min="10" max="10" width="17.125" style="5" bestFit="1" customWidth="1"/>
    <col min="11" max="11" width="7.5" style="5" bestFit="1" customWidth="1"/>
    <col min="12" max="16" width="11" style="5"/>
    <col min="17" max="17" width="23.75" style="5" customWidth="1"/>
    <col min="18" max="18" width="45" style="5" customWidth="1"/>
    <col min="19" max="19" width="38.875" style="5" customWidth="1"/>
    <col min="20" max="16384" width="11" style="5"/>
  </cols>
  <sheetData>
    <row r="1" spans="1:19" ht="94.5" x14ac:dyDescent="0.25">
      <c r="A1" s="5" t="s">
        <v>56</v>
      </c>
      <c r="B1" s="5" t="s">
        <v>57</v>
      </c>
      <c r="C1" s="5" t="s">
        <v>58</v>
      </c>
      <c r="D1" s="5" t="s">
        <v>59</v>
      </c>
      <c r="E1" s="5" t="s">
        <v>61</v>
      </c>
      <c r="F1" s="5" t="s">
        <v>60</v>
      </c>
      <c r="G1" s="5" t="s">
        <v>62</v>
      </c>
      <c r="H1" s="5" t="s">
        <v>63</v>
      </c>
      <c r="I1" s="5" t="s">
        <v>68</v>
      </c>
      <c r="J1" s="5" t="s">
        <v>64</v>
      </c>
      <c r="K1" s="5" t="s">
        <v>69</v>
      </c>
      <c r="L1" s="5" t="s">
        <v>65</v>
      </c>
      <c r="M1" s="5" t="s">
        <v>66</v>
      </c>
      <c r="N1" s="5" t="s">
        <v>67</v>
      </c>
      <c r="Q1" s="5" t="s">
        <v>72</v>
      </c>
      <c r="R1" s="5" t="s">
        <v>74</v>
      </c>
      <c r="S1" s="5" t="s">
        <v>75</v>
      </c>
    </row>
    <row r="2" spans="1:19" x14ac:dyDescent="0.25">
      <c r="A2" s="5" t="s">
        <v>0</v>
      </c>
      <c r="C2" s="5">
        <v>0</v>
      </c>
      <c r="D2" s="5">
        <v>0</v>
      </c>
      <c r="E2" s="5">
        <v>0</v>
      </c>
      <c r="F2" s="5">
        <v>0</v>
      </c>
      <c r="G2" s="5" t="s">
        <v>2</v>
      </c>
      <c r="H2" s="5">
        <v>4.83</v>
      </c>
      <c r="I2" s="5">
        <v>0</v>
      </c>
      <c r="J2" s="5" t="s">
        <v>3</v>
      </c>
      <c r="K2" s="5">
        <v>20</v>
      </c>
      <c r="L2" s="5">
        <f>ROUNDDOWN(I2*COS(RADIANS(C2/24*360+(D2/60)))*COS(RADIANS(E2+(F2/60)))*K2,0)</f>
        <v>0</v>
      </c>
      <c r="M2" s="5">
        <f>ROUNDDOWN(I2*SIN(RADIANS(C2/24*360+(D2/60)))*COS(RADIANS(E2+(F2/60)))*K2,0)</f>
        <v>0</v>
      </c>
      <c r="N2" s="5">
        <f>ROUNDDOWN(I2*SIN(RADIANS(E2+(F2/60)))*K2,0)</f>
        <v>0</v>
      </c>
    </row>
    <row r="3" spans="1:19" ht="30" x14ac:dyDescent="0.25">
      <c r="A3" s="5" t="s">
        <v>4</v>
      </c>
      <c r="B3" s="5" t="s">
        <v>5</v>
      </c>
      <c r="C3" s="5">
        <v>14</v>
      </c>
      <c r="D3" s="5">
        <v>29.7</v>
      </c>
      <c r="E3" s="5">
        <v>-62</v>
      </c>
      <c r="F3" s="5">
        <v>41</v>
      </c>
      <c r="G3" s="5" t="s">
        <v>6</v>
      </c>
      <c r="H3" s="5">
        <v>15.45</v>
      </c>
      <c r="I3" s="5">
        <v>4.22</v>
      </c>
      <c r="K3" s="5">
        <v>20</v>
      </c>
      <c r="L3" s="5">
        <f t="shared" ref="L3:L42" si="0">ROUNDDOWN(I3*COS(RADIANS(C3/24*360+(D3/60)))*COS(RADIANS(E3+(F3/60)))*K3,0)</f>
        <v>-34</v>
      </c>
      <c r="M3" s="5">
        <f t="shared" ref="M3:M42" si="1">ROUNDDOWN(I3*SIN(RADIANS(C3/24*360+(D3/60)))*COS(RADIANS(E3+(F3/60)))*K3,0)</f>
        <v>-20</v>
      </c>
      <c r="N3" s="5">
        <f t="shared" ref="N3:N42" si="2">ROUNDDOWN(I3*SIN(RADIANS(E3+(F3/60)))*K3,0)</f>
        <v>-74</v>
      </c>
      <c r="P3" s="5" t="s">
        <v>70</v>
      </c>
      <c r="Q3" s="6" t="s">
        <v>71</v>
      </c>
      <c r="R3" s="3" t="s">
        <v>76</v>
      </c>
    </row>
    <row r="4" spans="1:19" ht="45" x14ac:dyDescent="0.25">
      <c r="Q4" s="6" t="s">
        <v>73</v>
      </c>
      <c r="R4" s="4" t="s">
        <v>77</v>
      </c>
      <c r="S4" s="4" t="s">
        <v>78</v>
      </c>
    </row>
    <row r="5" spans="1:19" x14ac:dyDescent="0.25">
      <c r="A5" s="5" t="s">
        <v>7</v>
      </c>
      <c r="B5" s="5" t="s">
        <v>8</v>
      </c>
      <c r="C5" s="5">
        <v>14</v>
      </c>
      <c r="D5" s="5">
        <v>39.700000000000003</v>
      </c>
      <c r="E5" s="5">
        <v>-60</v>
      </c>
      <c r="F5" s="5">
        <v>50</v>
      </c>
      <c r="G5" s="5" t="s">
        <v>2</v>
      </c>
      <c r="H5" s="5">
        <v>4.34</v>
      </c>
      <c r="I5" s="5">
        <v>4.4000000000000004</v>
      </c>
      <c r="K5" s="5">
        <v>20</v>
      </c>
      <c r="L5" s="5">
        <f t="shared" si="0"/>
        <v>-38</v>
      </c>
      <c r="M5" s="5">
        <f t="shared" si="1"/>
        <v>-23</v>
      </c>
      <c r="N5" s="5">
        <f t="shared" si="2"/>
        <v>-75</v>
      </c>
    </row>
    <row r="6" spans="1:19" x14ac:dyDescent="0.25">
      <c r="A6" s="5" t="s">
        <v>7</v>
      </c>
      <c r="B6" s="5" t="s">
        <v>9</v>
      </c>
      <c r="C6" s="5">
        <v>14</v>
      </c>
      <c r="D6" s="5">
        <v>39.700000000000003</v>
      </c>
      <c r="E6" s="5">
        <v>-60</v>
      </c>
      <c r="F6" s="5">
        <v>50</v>
      </c>
      <c r="G6" s="5" t="s">
        <v>10</v>
      </c>
      <c r="H6" s="5">
        <v>5.7</v>
      </c>
      <c r="I6" s="5">
        <v>4.4000000000000004</v>
      </c>
      <c r="K6" s="5">
        <v>20</v>
      </c>
      <c r="L6" s="5">
        <f t="shared" si="0"/>
        <v>-38</v>
      </c>
      <c r="M6" s="5">
        <f t="shared" si="1"/>
        <v>-23</v>
      </c>
      <c r="N6" s="5">
        <f t="shared" si="2"/>
        <v>-75</v>
      </c>
    </row>
    <row r="7" spans="1:19" x14ac:dyDescent="0.25">
      <c r="A7" s="5" t="s">
        <v>11</v>
      </c>
      <c r="C7" s="5">
        <v>17</v>
      </c>
      <c r="D7" s="5">
        <v>57.8</v>
      </c>
      <c r="E7" s="5">
        <v>4</v>
      </c>
      <c r="F7" s="5">
        <v>42</v>
      </c>
      <c r="G7" s="5" t="s">
        <v>12</v>
      </c>
      <c r="H7" s="5">
        <v>13.24</v>
      </c>
      <c r="I7" s="5">
        <v>5.94</v>
      </c>
      <c r="K7" s="5">
        <v>20</v>
      </c>
      <c r="L7" s="5">
        <f t="shared" si="0"/>
        <v>-28</v>
      </c>
      <c r="M7" s="5">
        <f t="shared" si="1"/>
        <v>-114</v>
      </c>
      <c r="N7" s="5">
        <f t="shared" si="2"/>
        <v>9</v>
      </c>
    </row>
    <row r="8" spans="1:19" x14ac:dyDescent="0.25">
      <c r="A8" s="5" t="s">
        <v>13</v>
      </c>
      <c r="C8" s="5">
        <v>10</v>
      </c>
      <c r="D8" s="5">
        <v>56.5</v>
      </c>
      <c r="E8" s="5">
        <v>7</v>
      </c>
      <c r="F8" s="5">
        <v>1</v>
      </c>
      <c r="G8" s="5" t="s">
        <v>14</v>
      </c>
      <c r="H8" s="5">
        <v>16.559999999999999</v>
      </c>
      <c r="I8" s="5">
        <v>7.8</v>
      </c>
      <c r="K8" s="5">
        <v>20</v>
      </c>
      <c r="L8" s="5">
        <f t="shared" si="0"/>
        <v>-135</v>
      </c>
      <c r="M8" s="5">
        <f t="shared" si="1"/>
        <v>75</v>
      </c>
      <c r="N8" s="5">
        <f t="shared" si="2"/>
        <v>19</v>
      </c>
    </row>
    <row r="9" spans="1:19" ht="63" x14ac:dyDescent="0.25">
      <c r="A9" s="5" t="s">
        <v>15</v>
      </c>
      <c r="C9" s="5">
        <v>11</v>
      </c>
      <c r="D9" s="5">
        <v>3.3</v>
      </c>
      <c r="E9" s="5">
        <v>35</v>
      </c>
      <c r="F9" s="5">
        <v>58</v>
      </c>
      <c r="G9" s="5" t="s">
        <v>16</v>
      </c>
      <c r="H9" s="5">
        <v>10.46</v>
      </c>
      <c r="I9" s="5">
        <v>8.31</v>
      </c>
      <c r="K9" s="5">
        <v>20</v>
      </c>
      <c r="L9" s="5">
        <f t="shared" si="0"/>
        <v>-129</v>
      </c>
      <c r="M9" s="5">
        <f t="shared" si="1"/>
        <v>34</v>
      </c>
      <c r="N9" s="5">
        <f t="shared" si="2"/>
        <v>97</v>
      </c>
      <c r="Q9" s="1" t="s">
        <v>83</v>
      </c>
      <c r="R9" s="5" t="s">
        <v>100</v>
      </c>
      <c r="S9" s="5" t="s">
        <v>78</v>
      </c>
    </row>
    <row r="10" spans="1:19" x14ac:dyDescent="0.25">
      <c r="Q10" s="1" t="s">
        <v>92</v>
      </c>
      <c r="R10" s="5" t="s">
        <v>99</v>
      </c>
    </row>
    <row r="11" spans="1:19" ht="31.5" x14ac:dyDescent="0.25">
      <c r="Q11" s="1" t="s">
        <v>89</v>
      </c>
      <c r="R11" s="5" t="s">
        <v>107</v>
      </c>
    </row>
    <row r="12" spans="1:19" ht="31.5" x14ac:dyDescent="0.25">
      <c r="A12" s="5" t="s">
        <v>17</v>
      </c>
      <c r="B12" s="5" t="s">
        <v>8</v>
      </c>
      <c r="C12" s="5">
        <v>6</v>
      </c>
      <c r="D12" s="5">
        <v>45.1</v>
      </c>
      <c r="E12" s="5">
        <v>-16</v>
      </c>
      <c r="F12" s="5">
        <v>43</v>
      </c>
      <c r="G12" s="5" t="s">
        <v>18</v>
      </c>
      <c r="H12" s="5">
        <v>1.43</v>
      </c>
      <c r="I12" s="5">
        <v>8.6</v>
      </c>
      <c r="J12" s="5" t="s">
        <v>19</v>
      </c>
      <c r="K12" s="5">
        <v>20</v>
      </c>
      <c r="L12" s="5">
        <f t="shared" si="0"/>
        <v>-2</v>
      </c>
      <c r="M12" s="5">
        <f t="shared" si="1"/>
        <v>165</v>
      </c>
      <c r="N12" s="5">
        <f t="shared" si="2"/>
        <v>-45</v>
      </c>
    </row>
    <row r="13" spans="1:19" ht="47.25" x14ac:dyDescent="0.25">
      <c r="A13" s="5" t="s">
        <v>17</v>
      </c>
      <c r="B13" s="5" t="s">
        <v>9</v>
      </c>
      <c r="C13" s="5">
        <v>6</v>
      </c>
      <c r="D13" s="5">
        <v>45.1</v>
      </c>
      <c r="E13" s="5">
        <v>-16</v>
      </c>
      <c r="F13" s="5">
        <v>43</v>
      </c>
      <c r="G13" s="5" t="s">
        <v>20</v>
      </c>
      <c r="H13" s="5">
        <v>11.33</v>
      </c>
      <c r="I13" s="5">
        <v>8.6</v>
      </c>
      <c r="K13" s="5">
        <v>20</v>
      </c>
      <c r="L13" s="5">
        <f t="shared" si="0"/>
        <v>-2</v>
      </c>
      <c r="M13" s="5">
        <f t="shared" si="1"/>
        <v>165</v>
      </c>
      <c r="N13" s="5">
        <f t="shared" si="2"/>
        <v>-45</v>
      </c>
      <c r="Q13" s="5" t="s">
        <v>97</v>
      </c>
      <c r="R13" s="5" t="s">
        <v>108</v>
      </c>
      <c r="S13" s="5" t="s">
        <v>115</v>
      </c>
    </row>
    <row r="14" spans="1:19" x14ac:dyDescent="0.25">
      <c r="A14" s="5" t="s">
        <v>21</v>
      </c>
      <c r="B14" s="5" t="s">
        <v>8</v>
      </c>
      <c r="C14" s="5">
        <v>1</v>
      </c>
      <c r="D14" s="5">
        <v>39</v>
      </c>
      <c r="E14" s="5">
        <v>-17</v>
      </c>
      <c r="F14" s="5">
        <v>57</v>
      </c>
      <c r="G14" s="5" t="s">
        <v>6</v>
      </c>
      <c r="H14" s="5">
        <v>15.27</v>
      </c>
      <c r="I14" s="5">
        <v>8.73</v>
      </c>
      <c r="K14" s="5">
        <v>20</v>
      </c>
      <c r="L14" s="5">
        <f t="shared" si="0"/>
        <v>161</v>
      </c>
      <c r="M14" s="5">
        <f t="shared" si="1"/>
        <v>45</v>
      </c>
      <c r="N14" s="5">
        <f t="shared" si="2"/>
        <v>-48</v>
      </c>
      <c r="R14" s="2"/>
    </row>
    <row r="15" spans="1:19" x14ac:dyDescent="0.25">
      <c r="A15" s="5" t="s">
        <v>21</v>
      </c>
      <c r="B15" s="5" t="s">
        <v>9</v>
      </c>
      <c r="C15" s="5">
        <v>1</v>
      </c>
      <c r="D15" s="5">
        <v>39</v>
      </c>
      <c r="E15" s="5">
        <v>-17</v>
      </c>
      <c r="F15" s="5">
        <v>57</v>
      </c>
      <c r="G15" s="5" t="s">
        <v>6</v>
      </c>
      <c r="H15" s="5">
        <v>16.11</v>
      </c>
      <c r="I15" s="5">
        <v>8.73</v>
      </c>
      <c r="K15" s="5">
        <v>20</v>
      </c>
      <c r="L15" s="5">
        <f t="shared" si="0"/>
        <v>161</v>
      </c>
      <c r="M15" s="5">
        <f t="shared" si="1"/>
        <v>45</v>
      </c>
      <c r="N15" s="5">
        <f t="shared" si="2"/>
        <v>-48</v>
      </c>
    </row>
    <row r="16" spans="1:19" x14ac:dyDescent="0.25">
      <c r="A16" s="5" t="s">
        <v>22</v>
      </c>
      <c r="C16" s="5">
        <v>18</v>
      </c>
      <c r="D16" s="5">
        <v>49.8</v>
      </c>
      <c r="E16" s="5">
        <v>-23</v>
      </c>
      <c r="F16" s="5">
        <v>50</v>
      </c>
      <c r="G16" s="5" t="s">
        <v>23</v>
      </c>
      <c r="H16" s="5">
        <v>13</v>
      </c>
      <c r="I16" s="5">
        <v>9.69</v>
      </c>
      <c r="K16" s="5">
        <v>20</v>
      </c>
      <c r="L16" s="5">
        <f t="shared" si="0"/>
        <v>2</v>
      </c>
      <c r="M16" s="5">
        <f t="shared" si="1"/>
        <v>-179</v>
      </c>
      <c r="N16" s="5">
        <f t="shared" si="2"/>
        <v>-73</v>
      </c>
    </row>
    <row r="17" spans="1:19" x14ac:dyDescent="0.25">
      <c r="A17" s="5" t="s">
        <v>24</v>
      </c>
      <c r="C17" s="5">
        <v>23</v>
      </c>
      <c r="D17" s="5">
        <v>41.9</v>
      </c>
      <c r="E17" s="5">
        <v>44</v>
      </c>
      <c r="F17" s="5">
        <v>11</v>
      </c>
      <c r="G17" s="5" t="s">
        <v>14</v>
      </c>
      <c r="H17" s="5">
        <v>14.79</v>
      </c>
      <c r="I17" s="5">
        <v>10.33</v>
      </c>
      <c r="K17" s="5">
        <v>20</v>
      </c>
      <c r="L17" s="5">
        <f t="shared" si="0"/>
        <v>143</v>
      </c>
      <c r="M17" s="5">
        <f t="shared" si="1"/>
        <v>-36</v>
      </c>
      <c r="N17" s="5">
        <f t="shared" si="2"/>
        <v>143</v>
      </c>
      <c r="Q17" s="5" t="s">
        <v>82</v>
      </c>
      <c r="R17" s="5" t="s">
        <v>101</v>
      </c>
    </row>
    <row r="18" spans="1:19" ht="47.25" x14ac:dyDescent="0.25">
      <c r="A18" s="5" t="s">
        <v>25</v>
      </c>
      <c r="C18" s="5">
        <v>3</v>
      </c>
      <c r="D18" s="5">
        <v>32.9</v>
      </c>
      <c r="E18" s="5">
        <v>-9</v>
      </c>
      <c r="F18" s="5">
        <v>28</v>
      </c>
      <c r="G18" s="5" t="s">
        <v>26</v>
      </c>
      <c r="H18" s="5">
        <v>6.18</v>
      </c>
      <c r="I18" s="5">
        <v>10.5</v>
      </c>
      <c r="J18" s="5" t="s">
        <v>27</v>
      </c>
      <c r="K18" s="5">
        <v>20</v>
      </c>
      <c r="L18" s="5">
        <f t="shared" si="0"/>
        <v>145</v>
      </c>
      <c r="M18" s="5">
        <f t="shared" si="1"/>
        <v>148</v>
      </c>
      <c r="N18" s="5">
        <f t="shared" si="2"/>
        <v>-31</v>
      </c>
      <c r="Q18" s="5" t="s">
        <v>85</v>
      </c>
      <c r="R18" s="5" t="s">
        <v>113</v>
      </c>
      <c r="S18" s="5" t="s">
        <v>117</v>
      </c>
    </row>
    <row r="19" spans="1:19" ht="31.5" x14ac:dyDescent="0.25">
      <c r="A19" s="5" t="s">
        <v>28</v>
      </c>
      <c r="C19" s="5">
        <v>23</v>
      </c>
      <c r="D19" s="5">
        <v>5.9</v>
      </c>
      <c r="E19" s="5">
        <v>-35</v>
      </c>
      <c r="F19" s="5">
        <v>51</v>
      </c>
      <c r="G19" s="5" t="s">
        <v>16</v>
      </c>
      <c r="H19" s="5">
        <v>9.76</v>
      </c>
      <c r="I19" s="5">
        <v>10.73</v>
      </c>
      <c r="K19" s="5">
        <v>20</v>
      </c>
      <c r="L19" s="5">
        <f t="shared" si="0"/>
        <v>171</v>
      </c>
      <c r="M19" s="5">
        <f t="shared" si="1"/>
        <v>-45</v>
      </c>
      <c r="N19" s="5">
        <f t="shared" si="2"/>
        <v>-120</v>
      </c>
      <c r="Q19" s="5" t="s">
        <v>81</v>
      </c>
      <c r="R19" s="5" t="s">
        <v>109</v>
      </c>
    </row>
    <row r="20" spans="1:19" ht="78.75" x14ac:dyDescent="0.25">
      <c r="Q20" s="1" t="s">
        <v>84</v>
      </c>
      <c r="R20" s="5" t="s">
        <v>102</v>
      </c>
      <c r="S20" s="5" t="s">
        <v>116</v>
      </c>
    </row>
    <row r="21" spans="1:19" x14ac:dyDescent="0.25">
      <c r="A21" s="5" t="s">
        <v>29</v>
      </c>
      <c r="C21" s="5">
        <v>11</v>
      </c>
      <c r="D21" s="5">
        <v>47.7</v>
      </c>
      <c r="E21" s="5">
        <v>0</v>
      </c>
      <c r="F21" s="5">
        <v>48</v>
      </c>
      <c r="G21" s="5" t="s">
        <v>23</v>
      </c>
      <c r="H21" s="5">
        <v>13.5</v>
      </c>
      <c r="I21" s="5">
        <v>10.89</v>
      </c>
      <c r="K21" s="5">
        <v>20</v>
      </c>
      <c r="L21" s="5">
        <f t="shared" si="0"/>
        <v>-211</v>
      </c>
      <c r="M21" s="5">
        <f t="shared" si="1"/>
        <v>53</v>
      </c>
      <c r="N21" s="5">
        <f t="shared" si="2"/>
        <v>3</v>
      </c>
    </row>
    <row r="22" spans="1:19" ht="47.25" x14ac:dyDescent="0.25">
      <c r="A22" s="5" t="s">
        <v>30</v>
      </c>
      <c r="B22" s="5" t="s">
        <v>8</v>
      </c>
      <c r="C22" s="5">
        <v>22</v>
      </c>
      <c r="D22" s="5">
        <v>38.6</v>
      </c>
      <c r="E22" s="5">
        <v>-15</v>
      </c>
      <c r="F22" s="5">
        <v>18</v>
      </c>
      <c r="G22" s="5" t="s">
        <v>6</v>
      </c>
      <c r="H22" s="5">
        <v>15.6</v>
      </c>
      <c r="I22" s="5">
        <v>11.08</v>
      </c>
      <c r="K22" s="5">
        <v>20</v>
      </c>
      <c r="L22" s="5">
        <f t="shared" si="0"/>
        <v>186</v>
      </c>
      <c r="M22" s="5">
        <f t="shared" si="1"/>
        <v>-105</v>
      </c>
      <c r="N22" s="5">
        <f t="shared" si="2"/>
        <v>-56</v>
      </c>
      <c r="Q22" s="5" t="s">
        <v>88</v>
      </c>
      <c r="R22" s="5" t="s">
        <v>110</v>
      </c>
    </row>
    <row r="23" spans="1:19" x14ac:dyDescent="0.25">
      <c r="A23" s="5" t="s">
        <v>30</v>
      </c>
      <c r="B23" s="5" t="s">
        <v>9</v>
      </c>
      <c r="C23" s="5">
        <v>22</v>
      </c>
      <c r="D23" s="5">
        <v>38.6</v>
      </c>
      <c r="E23" s="5">
        <v>-15</v>
      </c>
      <c r="F23" s="5">
        <v>18</v>
      </c>
      <c r="G23" s="5" t="s">
        <v>12</v>
      </c>
      <c r="H23" s="5">
        <v>15.6</v>
      </c>
      <c r="I23" s="5">
        <v>11.08</v>
      </c>
      <c r="K23" s="5">
        <v>20</v>
      </c>
      <c r="L23" s="5">
        <f t="shared" si="0"/>
        <v>186</v>
      </c>
      <c r="M23" s="5">
        <f t="shared" si="1"/>
        <v>-105</v>
      </c>
      <c r="N23" s="5">
        <f t="shared" si="2"/>
        <v>-56</v>
      </c>
    </row>
    <row r="24" spans="1:19" x14ac:dyDescent="0.25">
      <c r="A24" s="5" t="s">
        <v>30</v>
      </c>
      <c r="B24" s="5" t="s">
        <v>5</v>
      </c>
      <c r="C24" s="5">
        <v>22</v>
      </c>
      <c r="D24" s="5">
        <v>38.6</v>
      </c>
      <c r="E24" s="5">
        <v>-15</v>
      </c>
      <c r="F24" s="5">
        <v>18</v>
      </c>
      <c r="G24" s="5" t="s">
        <v>31</v>
      </c>
      <c r="H24" s="5">
        <v>16.3</v>
      </c>
      <c r="I24" s="5">
        <v>11.08</v>
      </c>
      <c r="K24" s="5">
        <v>20</v>
      </c>
      <c r="L24" s="5">
        <f t="shared" si="0"/>
        <v>186</v>
      </c>
      <c r="M24" s="5">
        <f t="shared" si="1"/>
        <v>-105</v>
      </c>
      <c r="N24" s="5">
        <f t="shared" si="2"/>
        <v>-56</v>
      </c>
    </row>
    <row r="25" spans="1:19" ht="47.25" x14ac:dyDescent="0.25">
      <c r="A25" s="5" t="s">
        <v>32</v>
      </c>
      <c r="B25" s="5" t="s">
        <v>8</v>
      </c>
      <c r="C25" s="5">
        <v>7</v>
      </c>
      <c r="D25" s="5">
        <v>39.299999999999997</v>
      </c>
      <c r="E25" s="5">
        <v>5</v>
      </c>
      <c r="F25" s="5">
        <v>14</v>
      </c>
      <c r="G25" s="5" t="s">
        <v>33</v>
      </c>
      <c r="H25" s="5">
        <v>2.64</v>
      </c>
      <c r="I25" s="5">
        <v>11.41</v>
      </c>
      <c r="J25" s="5" t="s">
        <v>34</v>
      </c>
      <c r="K25" s="5">
        <v>20</v>
      </c>
      <c r="L25" s="5">
        <f t="shared" si="0"/>
        <v>-61</v>
      </c>
      <c r="M25" s="5">
        <f t="shared" si="1"/>
        <v>218</v>
      </c>
      <c r="N25" s="5">
        <f t="shared" si="2"/>
        <v>20</v>
      </c>
      <c r="Q25" s="5" t="s">
        <v>93</v>
      </c>
      <c r="R25" s="5" t="s">
        <v>103</v>
      </c>
    </row>
    <row r="26" spans="1:19" x14ac:dyDescent="0.25">
      <c r="A26" s="5" t="s">
        <v>32</v>
      </c>
      <c r="B26" s="5" t="s">
        <v>9</v>
      </c>
      <c r="C26" s="5">
        <v>7</v>
      </c>
      <c r="D26" s="5">
        <v>39.299999999999997</v>
      </c>
      <c r="E26" s="5">
        <v>5</v>
      </c>
      <c r="F26" s="5">
        <v>14</v>
      </c>
      <c r="G26" s="5" t="s">
        <v>35</v>
      </c>
      <c r="H26" s="5">
        <v>13</v>
      </c>
      <c r="I26" s="5">
        <v>11.41</v>
      </c>
      <c r="K26" s="5">
        <v>20</v>
      </c>
      <c r="L26" s="5">
        <f t="shared" si="0"/>
        <v>-61</v>
      </c>
      <c r="M26" s="5">
        <f t="shared" si="1"/>
        <v>218</v>
      </c>
      <c r="N26" s="5">
        <f t="shared" si="2"/>
        <v>20</v>
      </c>
    </row>
    <row r="27" spans="1:19" ht="31.5" x14ac:dyDescent="0.25">
      <c r="A27" s="5" t="s">
        <v>36</v>
      </c>
      <c r="B27" s="5" t="s">
        <v>8</v>
      </c>
      <c r="C27" s="5">
        <v>21</v>
      </c>
      <c r="D27" s="5">
        <v>6.9</v>
      </c>
      <c r="E27" s="5">
        <v>38</v>
      </c>
      <c r="F27" s="5">
        <v>45</v>
      </c>
      <c r="G27" s="5" t="s">
        <v>37</v>
      </c>
      <c r="H27" s="5">
        <v>7.49</v>
      </c>
      <c r="I27" s="5">
        <v>11.41</v>
      </c>
      <c r="K27" s="5">
        <v>20</v>
      </c>
      <c r="L27" s="5">
        <f t="shared" si="0"/>
        <v>126</v>
      </c>
      <c r="M27" s="5">
        <f t="shared" si="1"/>
        <v>-125</v>
      </c>
      <c r="N27" s="5">
        <f t="shared" si="2"/>
        <v>142</v>
      </c>
      <c r="Q27" s="5" t="s">
        <v>90</v>
      </c>
      <c r="R27" s="5" t="s">
        <v>105</v>
      </c>
    </row>
    <row r="28" spans="1:19" ht="47.25" x14ac:dyDescent="0.25">
      <c r="A28" s="5" t="s">
        <v>36</v>
      </c>
      <c r="B28" s="5" t="s">
        <v>9</v>
      </c>
      <c r="C28" s="5">
        <v>21</v>
      </c>
      <c r="D28" s="5">
        <v>6.9</v>
      </c>
      <c r="E28" s="5">
        <v>38</v>
      </c>
      <c r="F28" s="5">
        <v>45</v>
      </c>
      <c r="G28" s="5" t="s">
        <v>38</v>
      </c>
      <c r="H28" s="5">
        <v>8.33</v>
      </c>
      <c r="I28" s="5">
        <v>11.41</v>
      </c>
      <c r="K28" s="5">
        <v>20</v>
      </c>
      <c r="L28" s="5">
        <f t="shared" si="0"/>
        <v>126</v>
      </c>
      <c r="M28" s="5">
        <f t="shared" si="1"/>
        <v>-125</v>
      </c>
      <c r="N28" s="5">
        <f t="shared" si="2"/>
        <v>142</v>
      </c>
      <c r="Q28" s="5" t="s">
        <v>86</v>
      </c>
      <c r="R28" s="5" t="s">
        <v>111</v>
      </c>
      <c r="S28" s="5" t="s">
        <v>118</v>
      </c>
    </row>
    <row r="29" spans="1:19" x14ac:dyDescent="0.25">
      <c r="A29" s="5" t="s">
        <v>39</v>
      </c>
      <c r="B29" s="5" t="s">
        <v>8</v>
      </c>
      <c r="C29" s="5">
        <v>18</v>
      </c>
      <c r="D29" s="5">
        <v>42.8</v>
      </c>
      <c r="E29" s="5">
        <v>59</v>
      </c>
      <c r="F29" s="5">
        <v>38</v>
      </c>
      <c r="G29" s="5" t="s">
        <v>40</v>
      </c>
      <c r="H29" s="5">
        <v>11.18</v>
      </c>
      <c r="I29" s="5">
        <v>11.6</v>
      </c>
      <c r="K29" s="5">
        <v>20</v>
      </c>
      <c r="L29" s="5">
        <f t="shared" si="0"/>
        <v>1</v>
      </c>
      <c r="M29" s="5">
        <f t="shared" si="1"/>
        <v>-117</v>
      </c>
      <c r="N29" s="5">
        <f t="shared" si="2"/>
        <v>200</v>
      </c>
    </row>
    <row r="30" spans="1:19" x14ac:dyDescent="0.25">
      <c r="A30" s="5" t="s">
        <v>39</v>
      </c>
      <c r="B30" s="5" t="s">
        <v>9</v>
      </c>
      <c r="C30" s="5">
        <v>18</v>
      </c>
      <c r="D30" s="5">
        <v>42.8</v>
      </c>
      <c r="E30" s="5">
        <v>59</v>
      </c>
      <c r="F30" s="5">
        <v>38</v>
      </c>
      <c r="G30" s="5" t="s">
        <v>12</v>
      </c>
      <c r="H30" s="5">
        <v>11.97</v>
      </c>
      <c r="I30" s="5">
        <v>11.6</v>
      </c>
      <c r="K30" s="5">
        <v>20</v>
      </c>
      <c r="L30" s="5">
        <f t="shared" si="0"/>
        <v>1</v>
      </c>
      <c r="M30" s="5">
        <f t="shared" si="1"/>
        <v>-117</v>
      </c>
      <c r="N30" s="5">
        <f t="shared" si="2"/>
        <v>200</v>
      </c>
    </row>
    <row r="31" spans="1:19" x14ac:dyDescent="0.25">
      <c r="A31" s="5" t="s">
        <v>41</v>
      </c>
      <c r="B31" s="5" t="s">
        <v>8</v>
      </c>
      <c r="C31" s="5">
        <v>0</v>
      </c>
      <c r="D31" s="5">
        <v>18.399999999999999</v>
      </c>
      <c r="E31" s="5">
        <v>44</v>
      </c>
      <c r="F31" s="5">
        <v>1</v>
      </c>
      <c r="G31" s="5" t="s">
        <v>16</v>
      </c>
      <c r="H31" s="5">
        <v>10.33</v>
      </c>
      <c r="I31" s="5">
        <v>11.64</v>
      </c>
      <c r="K31" s="5">
        <v>20</v>
      </c>
      <c r="L31" s="5">
        <f t="shared" si="0"/>
        <v>167</v>
      </c>
      <c r="M31" s="5">
        <f t="shared" si="1"/>
        <v>0</v>
      </c>
      <c r="N31" s="5">
        <f t="shared" si="2"/>
        <v>161</v>
      </c>
    </row>
    <row r="32" spans="1:19" ht="63" x14ac:dyDescent="0.25">
      <c r="A32" s="5" t="s">
        <v>41</v>
      </c>
      <c r="B32" s="5" t="s">
        <v>9</v>
      </c>
      <c r="C32" s="5">
        <v>0</v>
      </c>
      <c r="D32" s="5">
        <v>18.399999999999999</v>
      </c>
      <c r="E32" s="5">
        <v>44</v>
      </c>
      <c r="F32" s="5">
        <v>1</v>
      </c>
      <c r="G32" s="5" t="s">
        <v>14</v>
      </c>
      <c r="H32" s="5">
        <v>13.3</v>
      </c>
      <c r="I32" s="5">
        <v>11.64</v>
      </c>
      <c r="K32" s="5">
        <v>20</v>
      </c>
      <c r="L32" s="5">
        <f t="shared" si="0"/>
        <v>167</v>
      </c>
      <c r="M32" s="5">
        <f t="shared" si="1"/>
        <v>0</v>
      </c>
      <c r="N32" s="5">
        <f t="shared" si="2"/>
        <v>161</v>
      </c>
      <c r="Q32" s="5" t="s">
        <v>95</v>
      </c>
      <c r="R32" s="5" t="s">
        <v>104</v>
      </c>
    </row>
    <row r="33" spans="1:19" x14ac:dyDescent="0.25">
      <c r="A33" s="5" t="s">
        <v>42</v>
      </c>
      <c r="C33" s="5">
        <v>8</v>
      </c>
      <c r="D33" s="5">
        <v>29.8</v>
      </c>
      <c r="E33" s="5">
        <v>26</v>
      </c>
      <c r="F33" s="5">
        <v>47</v>
      </c>
      <c r="G33" s="5" t="s">
        <v>43</v>
      </c>
      <c r="H33" s="5">
        <v>17.010000000000002</v>
      </c>
      <c r="I33" s="5">
        <v>11.83</v>
      </c>
      <c r="K33" s="5">
        <v>20</v>
      </c>
      <c r="L33" s="5">
        <f t="shared" si="0"/>
        <v>-107</v>
      </c>
      <c r="M33" s="5">
        <f t="shared" si="1"/>
        <v>181</v>
      </c>
      <c r="N33" s="5">
        <f t="shared" si="2"/>
        <v>106</v>
      </c>
    </row>
    <row r="34" spans="1:19" x14ac:dyDescent="0.25">
      <c r="A34" s="5" t="s">
        <v>44</v>
      </c>
      <c r="B34" s="5" t="s">
        <v>8</v>
      </c>
      <c r="C34" s="5">
        <v>22</v>
      </c>
      <c r="D34" s="5">
        <v>3.4</v>
      </c>
      <c r="E34" s="5">
        <v>-56</v>
      </c>
      <c r="F34" s="5">
        <v>47</v>
      </c>
      <c r="G34" s="5" t="s">
        <v>45</v>
      </c>
      <c r="H34" s="5">
        <v>6.89</v>
      </c>
      <c r="I34" s="5">
        <v>11.83</v>
      </c>
      <c r="K34" s="5">
        <v>20</v>
      </c>
      <c r="L34" s="5">
        <f t="shared" si="0"/>
        <v>116</v>
      </c>
      <c r="M34" s="5">
        <f t="shared" si="1"/>
        <v>-67</v>
      </c>
      <c r="N34" s="5">
        <f t="shared" si="2"/>
        <v>-194</v>
      </c>
    </row>
    <row r="35" spans="1:19" x14ac:dyDescent="0.25">
      <c r="A35" s="5" t="s">
        <v>44</v>
      </c>
      <c r="B35" s="5" t="s">
        <v>9</v>
      </c>
      <c r="C35" s="5">
        <v>22</v>
      </c>
      <c r="D35" s="5">
        <v>4.2</v>
      </c>
      <c r="E35" s="5">
        <v>-56</v>
      </c>
      <c r="F35" s="5">
        <v>47</v>
      </c>
      <c r="G35" s="5" t="s">
        <v>46</v>
      </c>
      <c r="H35" s="5" t="s">
        <v>1</v>
      </c>
      <c r="I35" s="5">
        <v>11.83</v>
      </c>
      <c r="J35" s="5" t="s">
        <v>47</v>
      </c>
      <c r="K35" s="5">
        <v>20</v>
      </c>
      <c r="L35" s="5">
        <f t="shared" si="0"/>
        <v>116</v>
      </c>
      <c r="M35" s="5">
        <f t="shared" si="1"/>
        <v>-67</v>
      </c>
      <c r="N35" s="5">
        <f t="shared" si="2"/>
        <v>-194</v>
      </c>
    </row>
    <row r="36" spans="1:19" x14ac:dyDescent="0.25">
      <c r="A36" s="5" t="s">
        <v>44</v>
      </c>
      <c r="B36" s="5" t="s">
        <v>5</v>
      </c>
      <c r="C36" s="5">
        <v>22</v>
      </c>
      <c r="D36" s="5">
        <v>4.2</v>
      </c>
      <c r="E36" s="5">
        <v>-56</v>
      </c>
      <c r="F36" s="5">
        <v>47</v>
      </c>
      <c r="G36" s="5" t="s">
        <v>48</v>
      </c>
      <c r="H36" s="5" t="s">
        <v>1</v>
      </c>
      <c r="I36" s="5">
        <v>11.83</v>
      </c>
      <c r="J36" s="5" t="s">
        <v>47</v>
      </c>
      <c r="K36" s="5">
        <v>20</v>
      </c>
      <c r="L36" s="5">
        <f t="shared" si="0"/>
        <v>116</v>
      </c>
      <c r="M36" s="5">
        <f t="shared" si="1"/>
        <v>-67</v>
      </c>
      <c r="N36" s="5">
        <f t="shared" si="2"/>
        <v>-194</v>
      </c>
    </row>
    <row r="37" spans="1:19" ht="126" x14ac:dyDescent="0.25">
      <c r="A37" s="5" t="s">
        <v>49</v>
      </c>
      <c r="C37" s="5">
        <v>1</v>
      </c>
      <c r="D37" s="5">
        <v>44.1</v>
      </c>
      <c r="E37" s="5">
        <v>-15</v>
      </c>
      <c r="F37" s="5">
        <v>56</v>
      </c>
      <c r="G37" s="5" t="s">
        <v>50</v>
      </c>
      <c r="H37" s="5">
        <v>5.68</v>
      </c>
      <c r="I37" s="5">
        <v>11.9</v>
      </c>
      <c r="K37" s="5">
        <v>20</v>
      </c>
      <c r="L37" s="5">
        <f t="shared" si="0"/>
        <v>222</v>
      </c>
      <c r="M37" s="5">
        <f t="shared" si="1"/>
        <v>62</v>
      </c>
      <c r="N37" s="5">
        <f t="shared" si="2"/>
        <v>-57</v>
      </c>
      <c r="Q37" s="1" t="s">
        <v>87</v>
      </c>
      <c r="R37" s="5" t="s">
        <v>106</v>
      </c>
      <c r="S37" s="5" t="s">
        <v>119</v>
      </c>
    </row>
    <row r="38" spans="1:19" ht="47.25" x14ac:dyDescent="0.25">
      <c r="Q38" s="1" t="s">
        <v>94</v>
      </c>
      <c r="R38" s="5" t="s">
        <v>114</v>
      </c>
      <c r="S38" s="5" t="s">
        <v>117</v>
      </c>
    </row>
    <row r="39" spans="1:19" ht="47.25" x14ac:dyDescent="0.25">
      <c r="A39" s="5" t="s">
        <v>51</v>
      </c>
      <c r="C39" s="5">
        <v>3</v>
      </c>
      <c r="D39" s="5">
        <v>36</v>
      </c>
      <c r="E39" s="5">
        <v>-44</v>
      </c>
      <c r="F39" s="5">
        <v>31</v>
      </c>
      <c r="G39" s="5" t="s">
        <v>6</v>
      </c>
      <c r="H39" s="5">
        <v>15.17</v>
      </c>
      <c r="I39" s="5">
        <v>12.06</v>
      </c>
      <c r="J39" s="5" t="s">
        <v>52</v>
      </c>
      <c r="K39" s="5">
        <v>20</v>
      </c>
      <c r="L39" s="5">
        <f t="shared" si="0"/>
        <v>122</v>
      </c>
      <c r="M39" s="5">
        <f t="shared" si="1"/>
        <v>125</v>
      </c>
      <c r="N39" s="5">
        <f t="shared" si="2"/>
        <v>-165</v>
      </c>
      <c r="Q39" s="6" t="s">
        <v>79</v>
      </c>
      <c r="R39" s="5" t="s">
        <v>80</v>
      </c>
      <c r="S39" s="5" t="s">
        <v>115</v>
      </c>
    </row>
    <row r="40" spans="1:19" ht="31.5" x14ac:dyDescent="0.25">
      <c r="Q40" s="6" t="s">
        <v>91</v>
      </c>
      <c r="R40" s="5" t="s">
        <v>98</v>
      </c>
    </row>
    <row r="41" spans="1:19" x14ac:dyDescent="0.25">
      <c r="A41" s="5" t="s">
        <v>53</v>
      </c>
      <c r="C41" s="5">
        <v>1</v>
      </c>
      <c r="D41" s="5">
        <v>12.5</v>
      </c>
      <c r="E41" s="5">
        <v>-17</v>
      </c>
      <c r="F41" s="5">
        <v>0</v>
      </c>
      <c r="G41" s="5" t="s">
        <v>12</v>
      </c>
      <c r="H41" s="5">
        <v>14.25</v>
      </c>
      <c r="I41" s="5">
        <v>12.12</v>
      </c>
      <c r="K41" s="5">
        <v>20</v>
      </c>
      <c r="L41" s="5">
        <f t="shared" si="0"/>
        <v>223</v>
      </c>
      <c r="M41" s="5">
        <f t="shared" si="1"/>
        <v>60</v>
      </c>
      <c r="N41" s="5">
        <f t="shared" si="2"/>
        <v>-70</v>
      </c>
    </row>
    <row r="42" spans="1:19" ht="31.5" x14ac:dyDescent="0.25">
      <c r="A42" s="5" t="s">
        <v>54</v>
      </c>
      <c r="C42" s="5">
        <v>7</v>
      </c>
      <c r="D42" s="5">
        <v>27.4</v>
      </c>
      <c r="E42" s="5">
        <v>5</v>
      </c>
      <c r="F42" s="5">
        <v>14</v>
      </c>
      <c r="G42" s="5" t="s">
        <v>55</v>
      </c>
      <c r="H42" s="5">
        <v>11.94</v>
      </c>
      <c r="I42" s="5">
        <v>12.39</v>
      </c>
      <c r="K42" s="5">
        <v>20</v>
      </c>
      <c r="L42" s="5">
        <f t="shared" si="0"/>
        <v>-65</v>
      </c>
      <c r="M42" s="5">
        <f t="shared" si="1"/>
        <v>237</v>
      </c>
      <c r="N42" s="5">
        <f t="shared" si="2"/>
        <v>22</v>
      </c>
      <c r="Q42" s="5" t="s">
        <v>96</v>
      </c>
      <c r="R42" s="5" t="s">
        <v>112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Marnie Manning</cp:lastModifiedBy>
  <dcterms:created xsi:type="dcterms:W3CDTF">2016-02-27T23:27:50Z</dcterms:created>
  <dcterms:modified xsi:type="dcterms:W3CDTF">2016-03-05T02:37:14Z</dcterms:modified>
</cp:coreProperties>
</file>